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377" documentId="121_{D99E5195-2F71-495C-9ADC-6B5C42C105F1}" xr6:coauthVersionLast="47" xr6:coauthVersionMax="47" xr10:uidLastSave="{E5F69CC6-D1F7-4A4D-9107-71F235886759}"/>
  <bookViews>
    <workbookView xWindow="-110" yWindow="-110" windowWidth="19420" windowHeight="11500" xr2:uid="{00000000-000D-0000-FFFF-FFFF00000000}"/>
  </bookViews>
  <sheets>
    <sheet name="Simulazione" sheetId="21" r:id="rId1"/>
    <sheet name="Scelta Causale &amp; Classe" sheetId="3" r:id="rId2"/>
    <sheet name="48 &amp; 0" sheetId="31" r:id="rId3"/>
    <sheet name="48 &amp; 1" sheetId="6" r:id="rId4"/>
    <sheet name="48 &amp; 3" sheetId="15" r:id="rId5"/>
    <sheet name="48 &amp; 7" sheetId="32" state="hidden" r:id="rId6"/>
    <sheet name="26 &amp; 0" sheetId="33" r:id="rId7"/>
    <sheet name="26 &amp; 1" sheetId="36" r:id="rId8"/>
    <sheet name="26 &amp; 3" sheetId="34" r:id="rId9"/>
    <sheet name="26 &amp; 7" sheetId="37" state="hidden" r:id="rId10"/>
    <sheet name="SPECIALE &amp; 1" sheetId="38" r:id="rId11"/>
    <sheet name="SPECIALE &amp; 3" sheetId="51" r:id="rId12"/>
    <sheet name="SPECIALE &amp; 7" sheetId="50" r:id="rId13"/>
    <sheet name="Data" sheetId="1" r:id="rId14"/>
  </sheets>
  <definedNames>
    <definedName name="_xlnm._FilterDatabase" localSheetId="13" hidden="1">Data!$A$1:$CK$1085</definedName>
  </definedNames>
  <calcPr calcId="191029"/>
  <pivotCaches>
    <pivotCache cacheId="2" r:id="rId15"/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1" l="1"/>
  <c r="E24" i="31"/>
  <c r="B24" i="31"/>
  <c r="C23" i="31"/>
  <c r="D22" i="31"/>
  <c r="B22" i="31"/>
  <c r="D21" i="31"/>
  <c r="C21" i="31"/>
  <c r="B21" i="31"/>
  <c r="N25" i="51"/>
  <c r="L24" i="51"/>
  <c r="K24" i="51"/>
  <c r="W23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D21" i="51"/>
  <c r="C21" i="51"/>
  <c r="P20" i="51"/>
  <c r="D20" i="51"/>
  <c r="C20" i="51"/>
  <c r="B20" i="51"/>
  <c r="W19" i="51"/>
  <c r="V19" i="51"/>
  <c r="U19" i="51"/>
  <c r="T19" i="51"/>
  <c r="S19" i="51"/>
  <c r="R19" i="51"/>
  <c r="Q19" i="51"/>
  <c r="Q21" i="51" s="1"/>
  <c r="P19" i="51"/>
  <c r="P21" i="51" s="1"/>
  <c r="O19" i="51"/>
  <c r="O21" i="51" s="1"/>
  <c r="N19" i="51"/>
  <c r="N21" i="51" s="1"/>
  <c r="M19" i="51"/>
  <c r="M21" i="51" s="1"/>
  <c r="L19" i="51"/>
  <c r="L21" i="51" s="1"/>
  <c r="K19" i="51"/>
  <c r="J19" i="51"/>
  <c r="I19" i="51"/>
  <c r="H19" i="51"/>
  <c r="G19" i="51"/>
  <c r="F19" i="51"/>
  <c r="E19" i="51"/>
  <c r="E21" i="51" s="1"/>
  <c r="D19" i="51"/>
  <c r="C19" i="51"/>
  <c r="B19" i="51"/>
  <c r="W25" i="51" s="1"/>
  <c r="W18" i="51"/>
  <c r="W20" i="51" s="1"/>
  <c r="V18" i="51"/>
  <c r="U18" i="51"/>
  <c r="T18" i="51"/>
  <c r="T20" i="51" s="1"/>
  <c r="T22" i="51" s="1"/>
  <c r="S18" i="51"/>
  <c r="R18" i="51"/>
  <c r="Q18" i="51"/>
  <c r="P18" i="51"/>
  <c r="O18" i="51"/>
  <c r="N18" i="51"/>
  <c r="M18" i="51"/>
  <c r="L18" i="51"/>
  <c r="K18" i="51"/>
  <c r="K20" i="51" s="1"/>
  <c r="J18" i="51"/>
  <c r="J20" i="51" s="1"/>
  <c r="I18" i="51"/>
  <c r="H18" i="51"/>
  <c r="H20" i="51" s="1"/>
  <c r="H22" i="51" s="1"/>
  <c r="G18" i="51"/>
  <c r="F18" i="51"/>
  <c r="E18" i="51"/>
  <c r="D18" i="51"/>
  <c r="C18" i="51"/>
  <c r="B18" i="51"/>
  <c r="U24" i="51" s="1"/>
  <c r="J32" i="21"/>
  <c r="G32" i="21"/>
  <c r="M32" i="21"/>
  <c r="H32" i="21" l="1"/>
  <c r="K32" i="21"/>
  <c r="G22" i="51"/>
  <c r="M24" i="51"/>
  <c r="L20" i="51"/>
  <c r="L22" i="51" s="1"/>
  <c r="M22" i="51"/>
  <c r="E20" i="51"/>
  <c r="E22" i="51" s="1"/>
  <c r="N24" i="51"/>
  <c r="N22" i="51"/>
  <c r="F20" i="51"/>
  <c r="F22" i="51" s="1"/>
  <c r="V24" i="51"/>
  <c r="O22" i="51"/>
  <c r="G20" i="51"/>
  <c r="W24" i="51"/>
  <c r="S20" i="51"/>
  <c r="S22" i="51" s="1"/>
  <c r="P22" i="51"/>
  <c r="M20" i="51"/>
  <c r="B25" i="51"/>
  <c r="D22" i="51"/>
  <c r="N20" i="51"/>
  <c r="L25" i="51"/>
  <c r="C22" i="51"/>
  <c r="O20" i="51"/>
  <c r="M25" i="51"/>
  <c r="J21" i="51"/>
  <c r="V21" i="51"/>
  <c r="Q20" i="51"/>
  <c r="Q22" i="51" s="1"/>
  <c r="B24" i="51"/>
  <c r="P25" i="51"/>
  <c r="I20" i="51"/>
  <c r="I22" i="51" s="1"/>
  <c r="U20" i="51"/>
  <c r="K21" i="51"/>
  <c r="W21" i="51"/>
  <c r="R20" i="51"/>
  <c r="R22" i="51" s="1"/>
  <c r="J24" i="51"/>
  <c r="Q25" i="51"/>
  <c r="O25" i="51"/>
  <c r="R25" i="51"/>
  <c r="R21" i="51"/>
  <c r="G21" i="51"/>
  <c r="H21" i="51"/>
  <c r="E25" i="51"/>
  <c r="U21" i="51"/>
  <c r="K22" i="51"/>
  <c r="W22" i="51"/>
  <c r="D24" i="51"/>
  <c r="P24" i="51"/>
  <c r="F25" i="51"/>
  <c r="E24" i="51"/>
  <c r="Q24" i="51"/>
  <c r="G25" i="51"/>
  <c r="S25" i="51"/>
  <c r="T25" i="51"/>
  <c r="C25" i="51"/>
  <c r="S21" i="51"/>
  <c r="U22" i="51"/>
  <c r="D25" i="51"/>
  <c r="J22" i="51"/>
  <c r="C24" i="51"/>
  <c r="R24" i="51"/>
  <c r="V20" i="51"/>
  <c r="V22" i="51" s="1"/>
  <c r="B22" i="51"/>
  <c r="G24" i="51"/>
  <c r="S24" i="51"/>
  <c r="I25" i="51"/>
  <c r="U25" i="51"/>
  <c r="F21" i="51"/>
  <c r="O24" i="51"/>
  <c r="I21" i="51"/>
  <c r="H25" i="51"/>
  <c r="H24" i="51"/>
  <c r="T24" i="51"/>
  <c r="J25" i="51"/>
  <c r="V25" i="51"/>
  <c r="T21" i="51"/>
  <c r="F24" i="51"/>
  <c r="B21" i="51"/>
  <c r="I24" i="51"/>
  <c r="K25" i="51"/>
  <c r="W23" i="50" l="1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R21" i="50"/>
  <c r="Q21" i="50"/>
  <c r="P21" i="50"/>
  <c r="O21" i="50"/>
  <c r="N21" i="50"/>
  <c r="M21" i="50"/>
  <c r="F21" i="50"/>
  <c r="E21" i="50"/>
  <c r="D21" i="50"/>
  <c r="C21" i="50"/>
  <c r="W20" i="50"/>
  <c r="V20" i="50"/>
  <c r="O20" i="50"/>
  <c r="N20" i="50"/>
  <c r="M20" i="50"/>
  <c r="L20" i="50"/>
  <c r="K20" i="50"/>
  <c r="K22" i="50" s="1"/>
  <c r="J20" i="50"/>
  <c r="C20" i="50"/>
  <c r="W19" i="50"/>
  <c r="W21" i="50" s="1"/>
  <c r="V19" i="50"/>
  <c r="V21" i="50" s="1"/>
  <c r="U19" i="50"/>
  <c r="U21" i="50" s="1"/>
  <c r="T19" i="50"/>
  <c r="T21" i="50" s="1"/>
  <c r="S19" i="50"/>
  <c r="S21" i="50" s="1"/>
  <c r="R19" i="50"/>
  <c r="Q19" i="50"/>
  <c r="P19" i="50"/>
  <c r="O19" i="50"/>
  <c r="N19" i="50"/>
  <c r="M19" i="50"/>
  <c r="L19" i="50"/>
  <c r="L21" i="50" s="1"/>
  <c r="K19" i="50"/>
  <c r="K21" i="50" s="1"/>
  <c r="J19" i="50"/>
  <c r="J21" i="50" s="1"/>
  <c r="I19" i="50"/>
  <c r="I21" i="50" s="1"/>
  <c r="H19" i="50"/>
  <c r="H21" i="50" s="1"/>
  <c r="G19" i="50"/>
  <c r="G21" i="50" s="1"/>
  <c r="F19" i="50"/>
  <c r="E19" i="50"/>
  <c r="D19" i="50"/>
  <c r="C19" i="50"/>
  <c r="W18" i="50"/>
  <c r="W22" i="50" s="1"/>
  <c r="V18" i="50"/>
  <c r="V22" i="50" s="1"/>
  <c r="U18" i="50"/>
  <c r="U20" i="50" s="1"/>
  <c r="T18" i="50"/>
  <c r="T20" i="50" s="1"/>
  <c r="S18" i="50"/>
  <c r="R18" i="50"/>
  <c r="R20" i="50" s="1"/>
  <c r="Q18" i="50"/>
  <c r="P18" i="50"/>
  <c r="O18" i="50"/>
  <c r="O22" i="50" s="1"/>
  <c r="N18" i="50"/>
  <c r="N22" i="50" s="1"/>
  <c r="M18" i="50"/>
  <c r="M22" i="50" s="1"/>
  <c r="L18" i="50"/>
  <c r="L22" i="50" s="1"/>
  <c r="K18" i="50"/>
  <c r="J18" i="50"/>
  <c r="J22" i="50" s="1"/>
  <c r="I18" i="50"/>
  <c r="I20" i="50" s="1"/>
  <c r="H18" i="50"/>
  <c r="G18" i="50"/>
  <c r="G20" i="50" s="1"/>
  <c r="F18" i="50"/>
  <c r="F20" i="50" s="1"/>
  <c r="F22" i="50" s="1"/>
  <c r="E18" i="50"/>
  <c r="E20" i="50" s="1"/>
  <c r="E22" i="50" s="1"/>
  <c r="D18" i="50"/>
  <c r="D20" i="50" s="1"/>
  <c r="D22" i="50" s="1"/>
  <c r="C18" i="50"/>
  <c r="C22" i="50" s="1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R21" i="38"/>
  <c r="Q21" i="38"/>
  <c r="P21" i="38"/>
  <c r="O21" i="38"/>
  <c r="N21" i="38"/>
  <c r="M21" i="38"/>
  <c r="F21" i="38"/>
  <c r="E21" i="38"/>
  <c r="D21" i="38"/>
  <c r="C21" i="38"/>
  <c r="W20" i="38"/>
  <c r="V20" i="38"/>
  <c r="O20" i="38"/>
  <c r="N20" i="38"/>
  <c r="M20" i="38"/>
  <c r="L20" i="38"/>
  <c r="K20" i="38"/>
  <c r="J20" i="38"/>
  <c r="C20" i="38"/>
  <c r="W19" i="38"/>
  <c r="W21" i="38" s="1"/>
  <c r="V19" i="38"/>
  <c r="V21" i="38" s="1"/>
  <c r="U19" i="38"/>
  <c r="U21" i="38" s="1"/>
  <c r="T19" i="38"/>
  <c r="T21" i="38" s="1"/>
  <c r="S19" i="38"/>
  <c r="S21" i="38" s="1"/>
  <c r="R19" i="38"/>
  <c r="Q19" i="38"/>
  <c r="P19" i="38"/>
  <c r="O19" i="38"/>
  <c r="N19" i="38"/>
  <c r="M19" i="38"/>
  <c r="L19" i="38"/>
  <c r="L21" i="38" s="1"/>
  <c r="K19" i="38"/>
  <c r="K21" i="38" s="1"/>
  <c r="J19" i="38"/>
  <c r="J21" i="38" s="1"/>
  <c r="I19" i="38"/>
  <c r="I21" i="38" s="1"/>
  <c r="H19" i="38"/>
  <c r="H21" i="38" s="1"/>
  <c r="G19" i="38"/>
  <c r="G21" i="38" s="1"/>
  <c r="F19" i="38"/>
  <c r="E19" i="38"/>
  <c r="D19" i="38"/>
  <c r="C19" i="38"/>
  <c r="W18" i="38"/>
  <c r="W22" i="38" s="1"/>
  <c r="V18" i="38"/>
  <c r="V22" i="38" s="1"/>
  <c r="U18" i="38"/>
  <c r="U20" i="38" s="1"/>
  <c r="T18" i="38"/>
  <c r="T20" i="38" s="1"/>
  <c r="S18" i="38"/>
  <c r="R18" i="38"/>
  <c r="Q18" i="38"/>
  <c r="Q20" i="38" s="1"/>
  <c r="P18" i="38"/>
  <c r="P20" i="38" s="1"/>
  <c r="O18" i="38"/>
  <c r="O22" i="38" s="1"/>
  <c r="N18" i="38"/>
  <c r="N22" i="38" s="1"/>
  <c r="M18" i="38"/>
  <c r="M22" i="38" s="1"/>
  <c r="L18" i="38"/>
  <c r="L22" i="38" s="1"/>
  <c r="K18" i="38"/>
  <c r="K22" i="38" s="1"/>
  <c r="J18" i="38"/>
  <c r="J22" i="38" s="1"/>
  <c r="I18" i="38"/>
  <c r="I20" i="38" s="1"/>
  <c r="H18" i="38"/>
  <c r="H20" i="38" s="1"/>
  <c r="G18" i="38"/>
  <c r="G20" i="38" s="1"/>
  <c r="F18" i="38"/>
  <c r="F20" i="38" s="1"/>
  <c r="E18" i="38"/>
  <c r="E20" i="38" s="1"/>
  <c r="D18" i="38"/>
  <c r="D20" i="38" s="1"/>
  <c r="C18" i="38"/>
  <c r="C22" i="38" s="1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U21" i="34"/>
  <c r="T21" i="34"/>
  <c r="S21" i="34"/>
  <c r="R21" i="34"/>
  <c r="Q21" i="34"/>
  <c r="P21" i="34"/>
  <c r="I21" i="34"/>
  <c r="H21" i="34"/>
  <c r="G21" i="34"/>
  <c r="F21" i="34"/>
  <c r="E21" i="34"/>
  <c r="D21" i="34"/>
  <c r="R20" i="34"/>
  <c r="Q20" i="34"/>
  <c r="P20" i="34"/>
  <c r="O20" i="34"/>
  <c r="N20" i="34"/>
  <c r="M20" i="34"/>
  <c r="F20" i="34"/>
  <c r="E20" i="34"/>
  <c r="D20" i="34"/>
  <c r="C20" i="34"/>
  <c r="W19" i="34"/>
  <c r="W21" i="34" s="1"/>
  <c r="V19" i="34"/>
  <c r="V21" i="34" s="1"/>
  <c r="U19" i="34"/>
  <c r="T19" i="34"/>
  <c r="S19" i="34"/>
  <c r="R19" i="34"/>
  <c r="Q19" i="34"/>
  <c r="P19" i="34"/>
  <c r="O19" i="34"/>
  <c r="O21" i="34" s="1"/>
  <c r="N19" i="34"/>
  <c r="N21" i="34" s="1"/>
  <c r="M19" i="34"/>
  <c r="M21" i="34" s="1"/>
  <c r="L19" i="34"/>
  <c r="L21" i="34" s="1"/>
  <c r="K19" i="34"/>
  <c r="K21" i="34" s="1"/>
  <c r="J19" i="34"/>
  <c r="J21" i="34" s="1"/>
  <c r="I19" i="34"/>
  <c r="H19" i="34"/>
  <c r="G19" i="34"/>
  <c r="F19" i="34"/>
  <c r="E19" i="34"/>
  <c r="D19" i="34"/>
  <c r="C19" i="34"/>
  <c r="C21" i="34" s="1"/>
  <c r="W18" i="34"/>
  <c r="V18" i="34"/>
  <c r="U18" i="34"/>
  <c r="T18" i="34"/>
  <c r="S18" i="34"/>
  <c r="R18" i="34"/>
  <c r="R22" i="34" s="1"/>
  <c r="Q18" i="34"/>
  <c r="Q22" i="34" s="1"/>
  <c r="P18" i="34"/>
  <c r="P22" i="34" s="1"/>
  <c r="O18" i="34"/>
  <c r="O22" i="34" s="1"/>
  <c r="N18" i="34"/>
  <c r="N22" i="34" s="1"/>
  <c r="M18" i="34"/>
  <c r="M22" i="34" s="1"/>
  <c r="L18" i="34"/>
  <c r="L20" i="34" s="1"/>
  <c r="K18" i="34"/>
  <c r="K20" i="34" s="1"/>
  <c r="J18" i="34"/>
  <c r="J20" i="34" s="1"/>
  <c r="I18" i="34"/>
  <c r="H18" i="34"/>
  <c r="G18" i="34"/>
  <c r="F18" i="34"/>
  <c r="F22" i="34" s="1"/>
  <c r="E18" i="34"/>
  <c r="E22" i="34" s="1"/>
  <c r="D18" i="34"/>
  <c r="D22" i="34" s="1"/>
  <c r="C18" i="34"/>
  <c r="C22" i="3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W21" i="36"/>
  <c r="T21" i="36"/>
  <c r="S21" i="36"/>
  <c r="R21" i="36"/>
  <c r="O21" i="36"/>
  <c r="K21" i="36"/>
  <c r="H21" i="36"/>
  <c r="G21" i="36"/>
  <c r="F21" i="36"/>
  <c r="C21" i="36"/>
  <c r="T20" i="36"/>
  <c r="Q20" i="36"/>
  <c r="P20" i="36"/>
  <c r="L20" i="36"/>
  <c r="H20" i="36"/>
  <c r="E20" i="36"/>
  <c r="D20" i="36"/>
  <c r="W19" i="36"/>
  <c r="V19" i="36"/>
  <c r="V21" i="36" s="1"/>
  <c r="U19" i="36"/>
  <c r="U21" i="36" s="1"/>
  <c r="T19" i="36"/>
  <c r="S19" i="36"/>
  <c r="R19" i="36"/>
  <c r="Q19" i="36"/>
  <c r="Q21" i="36" s="1"/>
  <c r="P19" i="36"/>
  <c r="P21" i="36" s="1"/>
  <c r="O19" i="36"/>
  <c r="O20" i="36" s="1"/>
  <c r="N19" i="36"/>
  <c r="N21" i="36" s="1"/>
  <c r="M19" i="36"/>
  <c r="M20" i="36" s="1"/>
  <c r="L19" i="36"/>
  <c r="L21" i="36" s="1"/>
  <c r="K19" i="36"/>
  <c r="J19" i="36"/>
  <c r="J21" i="36" s="1"/>
  <c r="I19" i="36"/>
  <c r="I21" i="36" s="1"/>
  <c r="H19" i="36"/>
  <c r="G19" i="36"/>
  <c r="F19" i="36"/>
  <c r="E19" i="36"/>
  <c r="E21" i="36" s="1"/>
  <c r="D19" i="36"/>
  <c r="D21" i="36" s="1"/>
  <c r="C19" i="36"/>
  <c r="C20" i="36" s="1"/>
  <c r="W18" i="36"/>
  <c r="W20" i="36" s="1"/>
  <c r="V18" i="36"/>
  <c r="U18" i="36"/>
  <c r="T18" i="36"/>
  <c r="T22" i="36" s="1"/>
  <c r="S18" i="36"/>
  <c r="R18" i="36"/>
  <c r="Q18" i="36"/>
  <c r="Q22" i="36" s="1"/>
  <c r="P18" i="36"/>
  <c r="P22" i="36" s="1"/>
  <c r="O18" i="36"/>
  <c r="N18" i="36"/>
  <c r="N20" i="36" s="1"/>
  <c r="M18" i="36"/>
  <c r="L18" i="36"/>
  <c r="L22" i="36" s="1"/>
  <c r="K18" i="36"/>
  <c r="K20" i="36" s="1"/>
  <c r="J18" i="36"/>
  <c r="J20" i="36" s="1"/>
  <c r="I18" i="36"/>
  <c r="H18" i="36"/>
  <c r="H22" i="36" s="1"/>
  <c r="G18" i="36"/>
  <c r="F18" i="36"/>
  <c r="E18" i="36"/>
  <c r="E22" i="36" s="1"/>
  <c r="D18" i="36"/>
  <c r="D22" i="36" s="1"/>
  <c r="C18" i="36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S21" i="15"/>
  <c r="R21" i="15"/>
  <c r="Q21" i="15"/>
  <c r="P21" i="15"/>
  <c r="O21" i="15"/>
  <c r="N21" i="15"/>
  <c r="G21" i="15"/>
  <c r="F21" i="15"/>
  <c r="E21" i="15"/>
  <c r="D21" i="15"/>
  <c r="C21" i="15"/>
  <c r="W20" i="15"/>
  <c r="P20" i="15"/>
  <c r="O20" i="15"/>
  <c r="M20" i="15"/>
  <c r="L20" i="15"/>
  <c r="K20" i="15"/>
  <c r="D20" i="15"/>
  <c r="C20" i="15"/>
  <c r="W19" i="15"/>
  <c r="W21" i="15" s="1"/>
  <c r="V19" i="15"/>
  <c r="V21" i="15" s="1"/>
  <c r="U19" i="15"/>
  <c r="U25" i="15" s="1"/>
  <c r="T19" i="15"/>
  <c r="T25" i="15" s="1"/>
  <c r="S19" i="15"/>
  <c r="R19" i="15"/>
  <c r="Q19" i="15"/>
  <c r="P19" i="15"/>
  <c r="O19" i="15"/>
  <c r="N19" i="15"/>
  <c r="N20" i="15" s="1"/>
  <c r="M19" i="15"/>
  <c r="M21" i="15" s="1"/>
  <c r="L19" i="15"/>
  <c r="L21" i="15" s="1"/>
  <c r="K19" i="15"/>
  <c r="K21" i="15" s="1"/>
  <c r="J19" i="15"/>
  <c r="J21" i="15" s="1"/>
  <c r="I19" i="15"/>
  <c r="I25" i="15" s="1"/>
  <c r="H19" i="15"/>
  <c r="H25" i="15" s="1"/>
  <c r="G19" i="15"/>
  <c r="F19" i="15"/>
  <c r="E19" i="15"/>
  <c r="D19" i="15"/>
  <c r="C19" i="15"/>
  <c r="W18" i="15"/>
  <c r="W22" i="15" s="1"/>
  <c r="V18" i="15"/>
  <c r="U18" i="15"/>
  <c r="T18" i="15"/>
  <c r="S18" i="15"/>
  <c r="S20" i="15" s="1"/>
  <c r="S22" i="15" s="1"/>
  <c r="R18" i="15"/>
  <c r="R24" i="15" s="1"/>
  <c r="Q18" i="15"/>
  <c r="Q24" i="15" s="1"/>
  <c r="P18" i="15"/>
  <c r="P22" i="15" s="1"/>
  <c r="O18" i="15"/>
  <c r="O22" i="15" s="1"/>
  <c r="N18" i="15"/>
  <c r="N22" i="15" s="1"/>
  <c r="M18" i="15"/>
  <c r="M22" i="15" s="1"/>
  <c r="L18" i="15"/>
  <c r="L22" i="15" s="1"/>
  <c r="K18" i="15"/>
  <c r="K22" i="15" s="1"/>
  <c r="J18" i="15"/>
  <c r="I18" i="15"/>
  <c r="H18" i="15"/>
  <c r="G18" i="15"/>
  <c r="G20" i="15" s="1"/>
  <c r="F18" i="15"/>
  <c r="F24" i="15" s="1"/>
  <c r="E18" i="15"/>
  <c r="E24" i="15" s="1"/>
  <c r="D18" i="15"/>
  <c r="D22" i="15" s="1"/>
  <c r="C18" i="15"/>
  <c r="C22" i="15" s="1"/>
  <c r="W25" i="15"/>
  <c r="V25" i="15"/>
  <c r="S25" i="15"/>
  <c r="R25" i="15"/>
  <c r="Q25" i="15"/>
  <c r="P25" i="15"/>
  <c r="O25" i="15"/>
  <c r="N25" i="15"/>
  <c r="M25" i="15"/>
  <c r="L25" i="15"/>
  <c r="K25" i="15"/>
  <c r="J25" i="15"/>
  <c r="G25" i="15"/>
  <c r="F25" i="15"/>
  <c r="E25" i="15"/>
  <c r="D25" i="15"/>
  <c r="C25" i="15"/>
  <c r="W24" i="15"/>
  <c r="V24" i="15"/>
  <c r="U24" i="15"/>
  <c r="T24" i="15"/>
  <c r="S24" i="15"/>
  <c r="P24" i="15"/>
  <c r="O24" i="15"/>
  <c r="N24" i="15"/>
  <c r="M24" i="15"/>
  <c r="L24" i="15"/>
  <c r="K24" i="15"/>
  <c r="J24" i="15"/>
  <c r="I24" i="15"/>
  <c r="H24" i="15"/>
  <c r="G24" i="15"/>
  <c r="D24" i="15"/>
  <c r="C24" i="15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R21" i="6"/>
  <c r="Q21" i="6"/>
  <c r="P21" i="6"/>
  <c r="O21" i="6"/>
  <c r="N21" i="6"/>
  <c r="M21" i="6"/>
  <c r="F21" i="6"/>
  <c r="E21" i="6"/>
  <c r="D21" i="6"/>
  <c r="C21" i="6"/>
  <c r="W20" i="6"/>
  <c r="V20" i="6"/>
  <c r="O20" i="6"/>
  <c r="N20" i="6"/>
  <c r="M20" i="6"/>
  <c r="L20" i="6"/>
  <c r="K20" i="6"/>
  <c r="J20" i="6"/>
  <c r="C20" i="6"/>
  <c r="W19" i="6"/>
  <c r="W21" i="6" s="1"/>
  <c r="V19" i="6"/>
  <c r="V21" i="6" s="1"/>
  <c r="U19" i="6"/>
  <c r="U21" i="6" s="1"/>
  <c r="T19" i="6"/>
  <c r="T21" i="6" s="1"/>
  <c r="S19" i="6"/>
  <c r="S21" i="6" s="1"/>
  <c r="R19" i="6"/>
  <c r="Q19" i="6"/>
  <c r="P19" i="6"/>
  <c r="O19" i="6"/>
  <c r="N19" i="6"/>
  <c r="M19" i="6"/>
  <c r="L19" i="6"/>
  <c r="L21" i="6" s="1"/>
  <c r="K19" i="6"/>
  <c r="K21" i="6" s="1"/>
  <c r="J19" i="6"/>
  <c r="J21" i="6" s="1"/>
  <c r="I19" i="6"/>
  <c r="I21" i="6" s="1"/>
  <c r="H19" i="6"/>
  <c r="H21" i="6" s="1"/>
  <c r="G19" i="6"/>
  <c r="G21" i="6" s="1"/>
  <c r="F19" i="6"/>
  <c r="E19" i="6"/>
  <c r="D19" i="6"/>
  <c r="C19" i="6"/>
  <c r="W18" i="6"/>
  <c r="W22" i="6" s="1"/>
  <c r="V18" i="6"/>
  <c r="V22" i="6" s="1"/>
  <c r="U18" i="6"/>
  <c r="U20" i="6" s="1"/>
  <c r="T18" i="6"/>
  <c r="T20" i="6" s="1"/>
  <c r="S18" i="6"/>
  <c r="R18" i="6"/>
  <c r="R20" i="6" s="1"/>
  <c r="Q18" i="6"/>
  <c r="Q20" i="6" s="1"/>
  <c r="Q22" i="6" s="1"/>
  <c r="P18" i="6"/>
  <c r="P20" i="6" s="1"/>
  <c r="O18" i="6"/>
  <c r="O22" i="6" s="1"/>
  <c r="N18" i="6"/>
  <c r="N22" i="6" s="1"/>
  <c r="M18" i="6"/>
  <c r="M22" i="6" s="1"/>
  <c r="L18" i="6"/>
  <c r="L22" i="6" s="1"/>
  <c r="K18" i="6"/>
  <c r="K22" i="6" s="1"/>
  <c r="J18" i="6"/>
  <c r="J22" i="6" s="1"/>
  <c r="I18" i="6"/>
  <c r="I20" i="6" s="1"/>
  <c r="H18" i="6"/>
  <c r="H20" i="6" s="1"/>
  <c r="G18" i="6"/>
  <c r="F18" i="6"/>
  <c r="F20" i="6" s="1"/>
  <c r="E18" i="6"/>
  <c r="E20" i="6" s="1"/>
  <c r="D18" i="6"/>
  <c r="D20" i="6" s="1"/>
  <c r="C18" i="6"/>
  <c r="C22" i="6" s="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E25" i="31"/>
  <c r="D25" i="31"/>
  <c r="C25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D24" i="31"/>
  <c r="C24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S21" i="31"/>
  <c r="R21" i="31"/>
  <c r="Q21" i="31"/>
  <c r="P21" i="31"/>
  <c r="O21" i="31"/>
  <c r="N21" i="31"/>
  <c r="G21" i="31"/>
  <c r="F21" i="31"/>
  <c r="E21" i="31"/>
  <c r="W20" i="31"/>
  <c r="P20" i="31"/>
  <c r="O20" i="31"/>
  <c r="N20" i="31"/>
  <c r="M20" i="31"/>
  <c r="L20" i="31"/>
  <c r="K20" i="31"/>
  <c r="D20" i="31"/>
  <c r="C20" i="31"/>
  <c r="W19" i="31"/>
  <c r="W21" i="31" s="1"/>
  <c r="V19" i="31"/>
  <c r="V21" i="31" s="1"/>
  <c r="U19" i="31"/>
  <c r="U21" i="31" s="1"/>
  <c r="T19" i="31"/>
  <c r="T21" i="31" s="1"/>
  <c r="S19" i="31"/>
  <c r="R19" i="31"/>
  <c r="Q19" i="31"/>
  <c r="P19" i="31"/>
  <c r="O19" i="31"/>
  <c r="N19" i="31"/>
  <c r="M19" i="31"/>
  <c r="M21" i="31" s="1"/>
  <c r="L19" i="31"/>
  <c r="L21" i="31" s="1"/>
  <c r="K19" i="31"/>
  <c r="K21" i="31" s="1"/>
  <c r="J19" i="31"/>
  <c r="J21" i="31" s="1"/>
  <c r="I19" i="31"/>
  <c r="I21" i="31" s="1"/>
  <c r="H19" i="31"/>
  <c r="H21" i="31" s="1"/>
  <c r="G19" i="31"/>
  <c r="F19" i="31"/>
  <c r="E19" i="31"/>
  <c r="D19" i="31"/>
  <c r="C19" i="31"/>
  <c r="W18" i="31"/>
  <c r="W22" i="31" s="1"/>
  <c r="V18" i="31"/>
  <c r="U18" i="31"/>
  <c r="T18" i="31"/>
  <c r="S18" i="31"/>
  <c r="R18" i="31"/>
  <c r="Q18" i="31"/>
  <c r="P18" i="31"/>
  <c r="P22" i="31" s="1"/>
  <c r="O18" i="31"/>
  <c r="O22" i="31" s="1"/>
  <c r="N18" i="31"/>
  <c r="N22" i="31" s="1"/>
  <c r="M18" i="31"/>
  <c r="M22" i="31" s="1"/>
  <c r="L18" i="31"/>
  <c r="L22" i="31" s="1"/>
  <c r="K18" i="31"/>
  <c r="K22" i="31" s="1"/>
  <c r="J18" i="31"/>
  <c r="J20" i="31" s="1"/>
  <c r="I18" i="31"/>
  <c r="I20" i="31" s="1"/>
  <c r="H18" i="31"/>
  <c r="H20" i="31" s="1"/>
  <c r="G18" i="31"/>
  <c r="G20" i="31" s="1"/>
  <c r="F18" i="31"/>
  <c r="F20" i="31" s="1"/>
  <c r="E18" i="31"/>
  <c r="E20" i="31" s="1"/>
  <c r="D18" i="31"/>
  <c r="C18" i="31"/>
  <c r="C22" i="31" s="1"/>
  <c r="J16" i="21"/>
  <c r="G16" i="21"/>
  <c r="M30" i="21"/>
  <c r="J11" i="21"/>
  <c r="G11" i="21"/>
  <c r="G36" i="21"/>
  <c r="M21" i="21"/>
  <c r="M14" i="21"/>
  <c r="J12" i="21"/>
  <c r="G12" i="21"/>
  <c r="G21" i="21"/>
  <c r="G30" i="21"/>
  <c r="J36" i="21"/>
  <c r="M12" i="21"/>
  <c r="G23" i="21"/>
  <c r="G20" i="21"/>
  <c r="J30" i="21"/>
  <c r="J20" i="21"/>
  <c r="J21" i="21"/>
  <c r="M20" i="21"/>
  <c r="G14" i="21"/>
  <c r="J23" i="21"/>
  <c r="M23" i="21"/>
  <c r="M36" i="21"/>
  <c r="M11" i="21"/>
  <c r="J14" i="21"/>
  <c r="Q36" i="21" l="1"/>
  <c r="T22" i="50"/>
  <c r="I22" i="50"/>
  <c r="P20" i="50"/>
  <c r="P22" i="50" s="1"/>
  <c r="Q20" i="50"/>
  <c r="Q22" i="50" s="1"/>
  <c r="S20" i="50"/>
  <c r="S22" i="50" s="1"/>
  <c r="H20" i="50"/>
  <c r="H22" i="50" s="1"/>
  <c r="R22" i="50"/>
  <c r="G22" i="50"/>
  <c r="U22" i="50"/>
  <c r="R22" i="38"/>
  <c r="S22" i="38"/>
  <c r="D22" i="38"/>
  <c r="Q22" i="38"/>
  <c r="F22" i="38"/>
  <c r="G22" i="38"/>
  <c r="T22" i="38"/>
  <c r="I22" i="38"/>
  <c r="R20" i="38"/>
  <c r="S20" i="38"/>
  <c r="P22" i="38"/>
  <c r="E22" i="38"/>
  <c r="H22" i="38"/>
  <c r="U22" i="38"/>
  <c r="G22" i="34"/>
  <c r="W22" i="34"/>
  <c r="T22" i="34"/>
  <c r="U22" i="34"/>
  <c r="V22" i="34"/>
  <c r="J22" i="34"/>
  <c r="K22" i="34"/>
  <c r="L22" i="34"/>
  <c r="G20" i="34"/>
  <c r="S20" i="34"/>
  <c r="S22" i="34" s="1"/>
  <c r="H20" i="34"/>
  <c r="H22" i="34" s="1"/>
  <c r="I20" i="34"/>
  <c r="I22" i="34" s="1"/>
  <c r="U20" i="34"/>
  <c r="T20" i="34"/>
  <c r="V20" i="34"/>
  <c r="W20" i="34"/>
  <c r="U22" i="36"/>
  <c r="M22" i="36"/>
  <c r="C22" i="36"/>
  <c r="O22" i="36"/>
  <c r="I22" i="36"/>
  <c r="N22" i="36"/>
  <c r="I20" i="36"/>
  <c r="U20" i="36"/>
  <c r="J22" i="36"/>
  <c r="K22" i="36"/>
  <c r="F20" i="36"/>
  <c r="F22" i="36" s="1"/>
  <c r="G20" i="36"/>
  <c r="G22" i="36" s="1"/>
  <c r="V20" i="36"/>
  <c r="V22" i="36" s="1"/>
  <c r="M21" i="36"/>
  <c r="W22" i="36"/>
  <c r="R20" i="36"/>
  <c r="R22" i="36" s="1"/>
  <c r="S20" i="36"/>
  <c r="S22" i="36" s="1"/>
  <c r="I22" i="15"/>
  <c r="U22" i="15"/>
  <c r="J22" i="15"/>
  <c r="V22" i="15"/>
  <c r="E20" i="15"/>
  <c r="E22" i="15" s="1"/>
  <c r="F20" i="15"/>
  <c r="F22" i="15" s="1"/>
  <c r="R20" i="15"/>
  <c r="I21" i="15"/>
  <c r="U21" i="15"/>
  <c r="R22" i="15"/>
  <c r="Q20" i="15"/>
  <c r="T21" i="15"/>
  <c r="H20" i="15"/>
  <c r="H22" i="15" s="1"/>
  <c r="T20" i="15"/>
  <c r="T22" i="15" s="1"/>
  <c r="Q22" i="15"/>
  <c r="G22" i="15"/>
  <c r="H21" i="15"/>
  <c r="I20" i="15"/>
  <c r="U20" i="15"/>
  <c r="J20" i="15"/>
  <c r="V20" i="15"/>
  <c r="G20" i="6"/>
  <c r="G22" i="6" s="1"/>
  <c r="S20" i="6"/>
  <c r="S22" i="6" s="1"/>
  <c r="D22" i="6"/>
  <c r="P22" i="6"/>
  <c r="E22" i="6"/>
  <c r="F22" i="6"/>
  <c r="R22" i="6"/>
  <c r="H22" i="6"/>
  <c r="T22" i="6"/>
  <c r="I22" i="6"/>
  <c r="U22" i="6"/>
  <c r="V22" i="31"/>
  <c r="E22" i="31"/>
  <c r="F22" i="31"/>
  <c r="H22" i="31"/>
  <c r="I22" i="31"/>
  <c r="Q20" i="31"/>
  <c r="Q22" i="31" s="1"/>
  <c r="G22" i="31"/>
  <c r="J22" i="31"/>
  <c r="R20" i="31"/>
  <c r="R22" i="31" s="1"/>
  <c r="S20" i="31"/>
  <c r="S22" i="31" s="1"/>
  <c r="T20" i="31"/>
  <c r="T22" i="31" s="1"/>
  <c r="U20" i="31"/>
  <c r="U22" i="31" s="1"/>
  <c r="V20" i="31"/>
  <c r="P13" i="21" l="1"/>
  <c r="P15" i="21"/>
  <c r="P16" i="21"/>
  <c r="P17" i="21"/>
  <c r="P18" i="21"/>
  <c r="P19" i="21"/>
  <c r="P22" i="21"/>
  <c r="P24" i="21"/>
  <c r="P25" i="21"/>
  <c r="P26" i="21"/>
  <c r="P27" i="21"/>
  <c r="P28" i="21"/>
  <c r="S36" i="21"/>
  <c r="S35" i="21"/>
  <c r="S34" i="21"/>
  <c r="S33" i="21"/>
  <c r="S32" i="21"/>
  <c r="S31" i="21"/>
  <c r="S29" i="21"/>
  <c r="S27" i="21"/>
  <c r="S26" i="21"/>
  <c r="S25" i="21"/>
  <c r="S24" i="21"/>
  <c r="S22" i="21"/>
  <c r="S21" i="21"/>
  <c r="S20" i="21"/>
  <c r="S18" i="21"/>
  <c r="S17" i="21"/>
  <c r="S16" i="21"/>
  <c r="S15" i="21"/>
  <c r="S13" i="21"/>
  <c r="S12" i="21"/>
  <c r="Q27" i="21"/>
  <c r="Q26" i="21"/>
  <c r="Q25" i="21"/>
  <c r="Q24" i="21"/>
  <c r="Q22" i="21"/>
  <c r="Q18" i="21"/>
  <c r="Q17" i="21"/>
  <c r="Q16" i="21"/>
  <c r="Q15" i="21"/>
  <c r="Q13" i="21"/>
  <c r="S30" i="21"/>
  <c r="S23" i="21"/>
  <c r="S14" i="21"/>
  <c r="S11" i="21"/>
  <c r="R24" i="21" l="1"/>
  <c r="R22" i="21"/>
  <c r="R18" i="21"/>
  <c r="R13" i="21"/>
  <c r="R15" i="21"/>
  <c r="R16" i="21"/>
  <c r="R17" i="21"/>
  <c r="R25" i="21"/>
  <c r="R26" i="21"/>
  <c r="R27" i="21"/>
  <c r="B25" i="50"/>
  <c r="C23" i="50"/>
  <c r="B19" i="50"/>
  <c r="B18" i="50"/>
  <c r="B25" i="38"/>
  <c r="B24" i="38"/>
  <c r="B25" i="34"/>
  <c r="B24" i="34"/>
  <c r="B25" i="36"/>
  <c r="B24" i="36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B25" i="15"/>
  <c r="B24" i="15"/>
  <c r="B25" i="31"/>
  <c r="B25" i="6"/>
  <c r="B24" i="6"/>
  <c r="B19" i="31"/>
  <c r="B18" i="6"/>
  <c r="B19" i="6"/>
  <c r="C23" i="6"/>
  <c r="N21" i="37"/>
  <c r="W19" i="37"/>
  <c r="V19" i="37"/>
  <c r="U19" i="37"/>
  <c r="T19" i="37"/>
  <c r="S19" i="37"/>
  <c r="R19" i="37"/>
  <c r="Q19" i="37"/>
  <c r="P19" i="37"/>
  <c r="P21" i="37" s="1"/>
  <c r="O19" i="37"/>
  <c r="O21" i="37" s="1"/>
  <c r="N19" i="37"/>
  <c r="M19" i="37"/>
  <c r="L19" i="37"/>
  <c r="K19" i="37"/>
  <c r="J19" i="37"/>
  <c r="I19" i="37"/>
  <c r="H19" i="37"/>
  <c r="G19" i="37"/>
  <c r="F19" i="37"/>
  <c r="E19" i="37"/>
  <c r="D19" i="37"/>
  <c r="D21" i="37" s="1"/>
  <c r="W18" i="37"/>
  <c r="V18" i="37"/>
  <c r="V20" i="37" s="1"/>
  <c r="V22" i="37" s="1"/>
  <c r="U18" i="37"/>
  <c r="T18" i="37"/>
  <c r="S18" i="37"/>
  <c r="S20" i="37" s="1"/>
  <c r="S22" i="37" s="1"/>
  <c r="R18" i="37"/>
  <c r="R20" i="37" s="1"/>
  <c r="R22" i="37" s="1"/>
  <c r="Q18" i="37"/>
  <c r="P18" i="37"/>
  <c r="O18" i="37"/>
  <c r="N18" i="37"/>
  <c r="M18" i="37"/>
  <c r="L18" i="37"/>
  <c r="K18" i="37"/>
  <c r="K20" i="37" s="1"/>
  <c r="J18" i="37"/>
  <c r="J20" i="37" s="1"/>
  <c r="J22" i="37" s="1"/>
  <c r="I18" i="37"/>
  <c r="I20" i="37" s="1"/>
  <c r="H18" i="37"/>
  <c r="G18" i="37"/>
  <c r="G20" i="37" s="1"/>
  <c r="G22" i="37" s="1"/>
  <c r="F18" i="37"/>
  <c r="F20" i="37" s="1"/>
  <c r="F22" i="37" s="1"/>
  <c r="E18" i="37"/>
  <c r="D18" i="37"/>
  <c r="C19" i="37"/>
  <c r="C18" i="37"/>
  <c r="I21" i="33"/>
  <c r="H21" i="33"/>
  <c r="E20" i="33"/>
  <c r="W19" i="33"/>
  <c r="W21" i="33" s="1"/>
  <c r="V19" i="33"/>
  <c r="V21" i="33" s="1"/>
  <c r="U19" i="33"/>
  <c r="U21" i="33" s="1"/>
  <c r="T19" i="33"/>
  <c r="S19" i="33"/>
  <c r="R19" i="33"/>
  <c r="R20" i="33" s="1"/>
  <c r="Q19" i="33"/>
  <c r="P19" i="33"/>
  <c r="O19" i="33"/>
  <c r="N19" i="33"/>
  <c r="M19" i="33"/>
  <c r="M21" i="33" s="1"/>
  <c r="L19" i="33"/>
  <c r="L21" i="33" s="1"/>
  <c r="K19" i="33"/>
  <c r="K21" i="33" s="1"/>
  <c r="J19" i="33"/>
  <c r="J21" i="33" s="1"/>
  <c r="I19" i="33"/>
  <c r="H19" i="33"/>
  <c r="G19" i="33"/>
  <c r="F19" i="33"/>
  <c r="E19" i="33"/>
  <c r="D19" i="33"/>
  <c r="D21" i="33" s="1"/>
  <c r="C19" i="33"/>
  <c r="W18" i="33"/>
  <c r="V18" i="33"/>
  <c r="V20" i="33" s="1"/>
  <c r="U18" i="33"/>
  <c r="U20" i="33" s="1"/>
  <c r="T18" i="33"/>
  <c r="S18" i="33"/>
  <c r="R18" i="33"/>
  <c r="Q18" i="33"/>
  <c r="P18" i="33"/>
  <c r="O18" i="33"/>
  <c r="O20" i="33" s="1"/>
  <c r="N18" i="33"/>
  <c r="N20" i="33" s="1"/>
  <c r="M18" i="33"/>
  <c r="L18" i="33"/>
  <c r="K18" i="33"/>
  <c r="J18" i="33"/>
  <c r="I18" i="33"/>
  <c r="H18" i="33"/>
  <c r="G18" i="33"/>
  <c r="F18" i="33"/>
  <c r="E18" i="33"/>
  <c r="D18" i="33"/>
  <c r="C18" i="33"/>
  <c r="C20" i="33" s="1"/>
  <c r="V21" i="32"/>
  <c r="U21" i="32"/>
  <c r="T21" i="32"/>
  <c r="R21" i="32"/>
  <c r="Q21" i="32"/>
  <c r="M21" i="32"/>
  <c r="J21" i="32"/>
  <c r="I21" i="32"/>
  <c r="H21" i="32"/>
  <c r="F21" i="32"/>
  <c r="E21" i="32"/>
  <c r="V20" i="32"/>
  <c r="R20" i="32"/>
  <c r="Q20" i="32"/>
  <c r="J20" i="32"/>
  <c r="G20" i="32"/>
  <c r="F20" i="32"/>
  <c r="E20" i="32"/>
  <c r="W19" i="32"/>
  <c r="W21" i="32" s="1"/>
  <c r="V19" i="32"/>
  <c r="U19" i="32"/>
  <c r="T19" i="32"/>
  <c r="S19" i="32"/>
  <c r="S21" i="32" s="1"/>
  <c r="R19" i="32"/>
  <c r="Q19" i="32"/>
  <c r="P19" i="32"/>
  <c r="P21" i="32" s="1"/>
  <c r="O19" i="32"/>
  <c r="O20" i="32" s="1"/>
  <c r="N19" i="32"/>
  <c r="N20" i="32" s="1"/>
  <c r="M19" i="32"/>
  <c r="L19" i="32"/>
  <c r="L21" i="32" s="1"/>
  <c r="K19" i="32"/>
  <c r="K21" i="32" s="1"/>
  <c r="J19" i="32"/>
  <c r="I19" i="32"/>
  <c r="H19" i="32"/>
  <c r="G19" i="32"/>
  <c r="G21" i="32" s="1"/>
  <c r="F19" i="32"/>
  <c r="E19" i="32"/>
  <c r="D19" i="32"/>
  <c r="D21" i="32" s="1"/>
  <c r="C19" i="32"/>
  <c r="C20" i="32" s="1"/>
  <c r="W18" i="32"/>
  <c r="W20" i="32" s="1"/>
  <c r="W22" i="32" s="1"/>
  <c r="V18" i="32"/>
  <c r="V22" i="32" s="1"/>
  <c r="U18" i="32"/>
  <c r="T18" i="32"/>
  <c r="S18" i="32"/>
  <c r="R18" i="32"/>
  <c r="R22" i="32" s="1"/>
  <c r="Q18" i="32"/>
  <c r="Q22" i="32" s="1"/>
  <c r="P18" i="32"/>
  <c r="P20" i="32" s="1"/>
  <c r="O18" i="32"/>
  <c r="N18" i="32"/>
  <c r="M18" i="32"/>
  <c r="M20" i="32" s="1"/>
  <c r="L18" i="32"/>
  <c r="L20" i="32" s="1"/>
  <c r="K18" i="32"/>
  <c r="K20" i="32" s="1"/>
  <c r="J18" i="32"/>
  <c r="J22" i="32" s="1"/>
  <c r="I18" i="32"/>
  <c r="H18" i="32"/>
  <c r="G18" i="32"/>
  <c r="G22" i="32" s="1"/>
  <c r="F18" i="32"/>
  <c r="F22" i="32" s="1"/>
  <c r="E18" i="32"/>
  <c r="E22" i="32" s="1"/>
  <c r="D18" i="32"/>
  <c r="D20" i="32" s="1"/>
  <c r="C18" i="32"/>
  <c r="B18" i="31"/>
  <c r="B20" i="31" s="1"/>
  <c r="G27" i="21"/>
  <c r="J27" i="21"/>
  <c r="G18" i="21"/>
  <c r="J18" i="21"/>
  <c r="F45" i="21"/>
  <c r="H45" i="21"/>
  <c r="C23" i="38"/>
  <c r="B19" i="38"/>
  <c r="B21" i="38" s="1"/>
  <c r="B18" i="38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19" i="37"/>
  <c r="B21" i="37" s="1"/>
  <c r="B18" i="37"/>
  <c r="B20" i="37" s="1"/>
  <c r="C23" i="36"/>
  <c r="B19" i="36"/>
  <c r="B21" i="36" s="1"/>
  <c r="B18" i="36"/>
  <c r="C23" i="34"/>
  <c r="B19" i="34"/>
  <c r="B21" i="34" s="1"/>
  <c r="B18" i="34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19" i="33"/>
  <c r="B21" i="33" s="1"/>
  <c r="B18" i="33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19" i="32"/>
  <c r="B21" i="32" s="1"/>
  <c r="B18" i="32"/>
  <c r="B19" i="15"/>
  <c r="J45" i="21" l="1"/>
  <c r="P30" i="21"/>
  <c r="P20" i="21"/>
  <c r="P21" i="21"/>
  <c r="P23" i="21"/>
  <c r="Q30" i="21"/>
  <c r="R30" i="21" s="1"/>
  <c r="Q20" i="21"/>
  <c r="R20" i="21" s="1"/>
  <c r="Q21" i="21"/>
  <c r="R21" i="21" s="1"/>
  <c r="Q23" i="21"/>
  <c r="R23" i="21" s="1"/>
  <c r="B20" i="50"/>
  <c r="B22" i="50" s="1"/>
  <c r="B24" i="50"/>
  <c r="B21" i="50"/>
  <c r="F21" i="33"/>
  <c r="D20" i="33"/>
  <c r="P20" i="33"/>
  <c r="G21" i="33"/>
  <c r="S21" i="33"/>
  <c r="E22" i="33"/>
  <c r="H20" i="33"/>
  <c r="T20" i="33"/>
  <c r="R21" i="33"/>
  <c r="F22" i="33"/>
  <c r="R22" i="33"/>
  <c r="U22" i="33"/>
  <c r="V22" i="33"/>
  <c r="F20" i="33"/>
  <c r="K20" i="33"/>
  <c r="W20" i="33"/>
  <c r="W22" i="33" s="1"/>
  <c r="N21" i="33"/>
  <c r="I20" i="33"/>
  <c r="I22" i="33" s="1"/>
  <c r="P21" i="33"/>
  <c r="L20" i="33"/>
  <c r="L22" i="33" s="1"/>
  <c r="C21" i="33"/>
  <c r="O21" i="33"/>
  <c r="J20" i="33"/>
  <c r="J22" i="33" s="1"/>
  <c r="M20" i="33"/>
  <c r="M22" i="33" s="1"/>
  <c r="T21" i="33"/>
  <c r="E21" i="33"/>
  <c r="Q21" i="33"/>
  <c r="Q20" i="33"/>
  <c r="Q22" i="33" s="1"/>
  <c r="B21" i="6"/>
  <c r="B20" i="6"/>
  <c r="B22" i="6" s="1"/>
  <c r="N20" i="37"/>
  <c r="T21" i="37"/>
  <c r="E20" i="37"/>
  <c r="E22" i="37" s="1"/>
  <c r="Q20" i="37"/>
  <c r="Q22" i="37" s="1"/>
  <c r="I21" i="37"/>
  <c r="U21" i="37"/>
  <c r="H21" i="37"/>
  <c r="H20" i="37"/>
  <c r="H22" i="37" s="1"/>
  <c r="T20" i="37"/>
  <c r="T22" i="37" s="1"/>
  <c r="L21" i="37"/>
  <c r="M21" i="37"/>
  <c r="K22" i="37"/>
  <c r="W22" i="37"/>
  <c r="L20" i="37"/>
  <c r="L22" i="37" s="1"/>
  <c r="U20" i="37"/>
  <c r="U22" i="37" s="1"/>
  <c r="M20" i="37"/>
  <c r="M22" i="37" s="1"/>
  <c r="E21" i="37"/>
  <c r="Q21" i="37"/>
  <c r="F21" i="37"/>
  <c r="R21" i="37"/>
  <c r="W20" i="37"/>
  <c r="I22" i="37"/>
  <c r="C21" i="37"/>
  <c r="O20" i="37"/>
  <c r="O22" i="37" s="1"/>
  <c r="G21" i="37"/>
  <c r="S21" i="37"/>
  <c r="J21" i="37"/>
  <c r="V21" i="37"/>
  <c r="K21" i="37"/>
  <c r="W21" i="37"/>
  <c r="N22" i="37"/>
  <c r="P20" i="37"/>
  <c r="P22" i="37" s="1"/>
  <c r="D20" i="37"/>
  <c r="D22" i="37" s="1"/>
  <c r="C20" i="37"/>
  <c r="C22" i="37" s="1"/>
  <c r="B20" i="36"/>
  <c r="B22" i="36" s="1"/>
  <c r="H22" i="33"/>
  <c r="T22" i="33"/>
  <c r="G20" i="33"/>
  <c r="G22" i="33" s="1"/>
  <c r="S20" i="33"/>
  <c r="S22" i="33" s="1"/>
  <c r="K22" i="33"/>
  <c r="N22" i="33"/>
  <c r="C22" i="33"/>
  <c r="O22" i="33"/>
  <c r="D22" i="33"/>
  <c r="P22" i="33"/>
  <c r="T22" i="32"/>
  <c r="C22" i="32"/>
  <c r="U22" i="32"/>
  <c r="O22" i="32"/>
  <c r="I22" i="32"/>
  <c r="N22" i="32"/>
  <c r="L22" i="32"/>
  <c r="S20" i="32"/>
  <c r="S22" i="32" s="1"/>
  <c r="M22" i="32"/>
  <c r="H20" i="32"/>
  <c r="H22" i="32" s="1"/>
  <c r="T20" i="32"/>
  <c r="I20" i="32"/>
  <c r="U20" i="32"/>
  <c r="D22" i="32"/>
  <c r="P22" i="32"/>
  <c r="K22" i="32"/>
  <c r="N21" i="32"/>
  <c r="C21" i="32"/>
  <c r="O21" i="32"/>
  <c r="B20" i="38"/>
  <c r="B22" i="38" s="1"/>
  <c r="B22" i="37"/>
  <c r="B20" i="34"/>
  <c r="B22" i="34" s="1"/>
  <c r="B20" i="33"/>
  <c r="B22" i="33" s="1"/>
  <c r="B20" i="32"/>
  <c r="B22" i="32" s="1"/>
  <c r="M35" i="21"/>
  <c r="M34" i="21"/>
  <c r="M33" i="21"/>
  <c r="M31" i="21"/>
  <c r="M29" i="21"/>
  <c r="J29" i="21"/>
  <c r="G29" i="21"/>
  <c r="I37" i="21"/>
  <c r="F37" i="21"/>
  <c r="J35" i="21"/>
  <c r="G35" i="21"/>
  <c r="J33" i="21"/>
  <c r="G33" i="21"/>
  <c r="J31" i="21"/>
  <c r="G31" i="21"/>
  <c r="R36" i="21" l="1"/>
  <c r="Q11" i="21"/>
  <c r="R11" i="21" s="1"/>
  <c r="Q31" i="21"/>
  <c r="R31" i="21" s="1"/>
  <c r="P31" i="21"/>
  <c r="Q33" i="21"/>
  <c r="R33" i="21" s="1"/>
  <c r="P33" i="21"/>
  <c r="Q32" i="21"/>
  <c r="R32" i="21" s="1"/>
  <c r="P32" i="21"/>
  <c r="Q34" i="21"/>
  <c r="R34" i="21" s="1"/>
  <c r="P34" i="21"/>
  <c r="Q35" i="21"/>
  <c r="R35" i="21" s="1"/>
  <c r="P35" i="21"/>
  <c r="Q29" i="21"/>
  <c r="R29" i="21" s="1"/>
  <c r="P29" i="21"/>
  <c r="P36" i="21"/>
  <c r="P11" i="21"/>
  <c r="K36" i="21"/>
  <c r="K11" i="21"/>
  <c r="I28" i="21"/>
  <c r="F28" i="21"/>
  <c r="J26" i="21"/>
  <c r="G26" i="21"/>
  <c r="J24" i="21"/>
  <c r="G24" i="21"/>
  <c r="J22" i="21"/>
  <c r="G22" i="21"/>
  <c r="I19" i="21"/>
  <c r="J17" i="21"/>
  <c r="J15" i="21"/>
  <c r="J13" i="21"/>
  <c r="F19" i="21"/>
  <c r="G17" i="21"/>
  <c r="G15" i="21"/>
  <c r="G13" i="21"/>
  <c r="C23" i="15"/>
  <c r="B18" i="15"/>
  <c r="Q12" i="21" l="1"/>
  <c r="R12" i="21" s="1"/>
  <c r="P12" i="21"/>
  <c r="P14" i="21"/>
  <c r="Q14" i="21"/>
  <c r="R14" i="21" s="1"/>
  <c r="F51" i="21"/>
  <c r="H51" i="21"/>
  <c r="K30" i="21"/>
  <c r="K23" i="21"/>
  <c r="K21" i="21"/>
  <c r="K20" i="21"/>
  <c r="K14" i="21"/>
  <c r="K12" i="21"/>
  <c r="H36" i="21"/>
  <c r="H11" i="21"/>
  <c r="B21" i="15"/>
  <c r="J37" i="21"/>
  <c r="K37" i="21" s="1"/>
  <c r="J28" i="21"/>
  <c r="K28" i="21" s="1"/>
  <c r="J19" i="21"/>
  <c r="B20" i="15"/>
  <c r="J57" i="21" l="1" a="1"/>
  <c r="J57" i="21" s="1"/>
  <c r="I57" i="21" a="1"/>
  <c r="I57" i="21" s="1"/>
  <c r="G57" i="21" a="1"/>
  <c r="G57" i="21" s="1"/>
  <c r="F57" i="21" a="1"/>
  <c r="F57" i="21" s="1"/>
  <c r="J51" i="21"/>
  <c r="R37" i="21"/>
  <c r="H57" i="21" s="1"/>
  <c r="K19" i="21"/>
  <c r="I51" i="21"/>
  <c r="I45" i="21" s="1"/>
  <c r="H30" i="21"/>
  <c r="H23" i="21"/>
  <c r="H21" i="21"/>
  <c r="H20" i="21"/>
  <c r="H14" i="21"/>
  <c r="H12" i="21"/>
  <c r="G28" i="21"/>
  <c r="H28" i="21" s="1"/>
  <c r="G37" i="21"/>
  <c r="H37" i="21" s="1"/>
  <c r="G19" i="21"/>
  <c r="B22" i="15"/>
  <c r="H46" i="21" l="1"/>
  <c r="H52" i="21"/>
  <c r="H19" i="21"/>
  <c r="G51" i="21"/>
  <c r="K51" i="21" s="1"/>
  <c r="J52" i="21" s="1"/>
  <c r="G45" i="21" l="1"/>
  <c r="F52" i="21"/>
  <c r="K45" i="21" l="1"/>
  <c r="F46" i="21"/>
  <c r="J46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<sst xmlns="http://schemas.openxmlformats.org/spreadsheetml/2006/main" count="16871" uniqueCount="1851">
  <si>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</si>
  <si>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</si>
  <si>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</si>
  <si>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</si>
  <si>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</si>
  <si>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</si>
  <si>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</si>
  <si>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</si>
  <si>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</si>
  <si>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</si>
  <si>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</si>
  <si>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</si>
  <si>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</si>
  <si>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</si>
  <si>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</si>
  <si>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</si>
  <si>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</si>
  <si>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</si>
  <si>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</si>
  <si>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</si>
  <si>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</si>
  <si>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</si>
  <si>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</si>
  <si>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</si>
  <si>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</si>
  <si>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</si>
  <si>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</si>
  <si>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</si>
  <si>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</si>
  <si>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</si>
  <si>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</si>
  <si>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</si>
  <si>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</si>
  <si>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</si>
  <si>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</si>
  <si>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</si>
  <si>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</si>
  <si>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</si>
  <si>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</si>
  <si>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</si>
  <si>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</si>
  <si>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</si>
  <si>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</si>
  <si>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</si>
  <si>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</si>
  <si>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</si>
  <si>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</si>
  <si>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14</t>
  </si>
  <si>
    <t>Operazione per conto di importo elevato per la causale ed il soggetto</t>
  </si>
  <si>
    <t>053850_105</t>
  </si>
  <si>
    <t>Discovery Day</t>
  </si>
  <si>
    <t>Mai valutato</t>
  </si>
  <si>
    <t>D     - Dare</t>
  </si>
  <si>
    <t>600 - Famiglie consumatrici</t>
  </si>
  <si>
    <t>086 - ITALIA</t>
  </si>
  <si>
    <t>Classe di rischio 7</t>
  </si>
  <si>
    <t>053850_104</t>
  </si>
  <si>
    <t>CNNCSG41A68C983C</t>
  </si>
  <si>
    <t>CANNILLO CONSIGLIA</t>
  </si>
  <si>
    <t>ARCHIVIATA DA RPR</t>
  </si>
  <si>
    <t>053850_102</t>
  </si>
  <si>
    <t>LRSLNT59B27A225O</t>
  </si>
  <si>
    <t>LORUSSO LUIGI ANTONIO</t>
  </si>
  <si>
    <t>053850_273</t>
  </si>
  <si>
    <t>39 - Disposizione per emolumenti</t>
  </si>
  <si>
    <t>DENSO MANUFACTURING ITALIA S.P.A.</t>
  </si>
  <si>
    <t>430 - Imprese produttive</t>
  </si>
  <si>
    <t>293 - FABBRICAZIONE DI PARTI ED ACCESSORI PER AUTOVEICOLI E LORO MOTORI</t>
  </si>
  <si>
    <t>Classe di rischio 1</t>
  </si>
  <si>
    <t>053850_178</t>
  </si>
  <si>
    <t>DGVNGL41D43A669C</t>
  </si>
  <si>
    <t>DIGIOVANNI ANGELA</t>
  </si>
  <si>
    <t>053850_182</t>
  </si>
  <si>
    <t>A     - Avere</t>
  </si>
  <si>
    <t>10 - Emisione assegni circolari e titoli similari vaglia</t>
  </si>
  <si>
    <t>053850_103</t>
  </si>
  <si>
    <t>13 - Addebito per estinzione assegno</t>
  </si>
  <si>
    <t>053850_259</t>
  </si>
  <si>
    <t>ANGEL4FUTURE S.R.L.</t>
  </si>
  <si>
    <t>620 - PRODUZIONE DI SOFTWARE, CONSULENZA INFORMATICA E ATTIVITÀ CONNESSE</t>
  </si>
  <si>
    <t>Classe di rischio 3</t>
  </si>
  <si>
    <t>FACTORIT S.P.A.</t>
  </si>
  <si>
    <t>259 - Societa' di factoring</t>
  </si>
  <si>
    <t>649 - ALTRE ATTIVITÀ DI SERVIZI FINANZIARI (ESCLUSE LE ASSICURAZIONI E I FONDI PENSIONE)</t>
  </si>
  <si>
    <t>Classe di rischio 0</t>
  </si>
  <si>
    <t>053850_264</t>
  </si>
  <si>
    <t>GENERAL COSTRUZIONI S.R.L.</t>
  </si>
  <si>
    <t>412 - COSTRUZIONE DI EDIFICI RESIDENZIALI E NON RESIDENZIALI</t>
  </si>
  <si>
    <t>ARCHIVIATA</t>
  </si>
  <si>
    <t>TDSNCL40E20A669R</t>
  </si>
  <si>
    <t>TEDESCHI NICOLA</t>
  </si>
  <si>
    <t>053850_119</t>
  </si>
  <si>
    <t>492 - Quasi societa' non finanziarie altre - Unita' o societa' con meno di 20 addetti</t>
  </si>
  <si>
    <t>Classe di rischio 2</t>
  </si>
  <si>
    <t>053850_175</t>
  </si>
  <si>
    <t>PTNRNT84E28H501P</t>
  </si>
  <si>
    <t>POTENZA RENATO</t>
  </si>
  <si>
    <t>615 - Altre famiglie produttrici</t>
  </si>
  <si>
    <t>015 - COLTIVAZIONI AGRICOLE ASSOCIATE ALL'ALLEVAMENTO DI ANIMALI: ATTIVITÀ MISTA</t>
  </si>
  <si>
    <t>053850_286</t>
  </si>
  <si>
    <t>DMRBNL64M53C632D</t>
  </si>
  <si>
    <t>DI MIERO BRUNELLA</t>
  </si>
  <si>
    <t>053850_125</t>
  </si>
  <si>
    <t>IM.A.F. S.R.L.</t>
  </si>
  <si>
    <t>429 - COSTRUZIONE DI ALTRE OPERE DI INGEGNERIA CIVILE</t>
  </si>
  <si>
    <t>561 - RISTORANTI E ATTIVITÀ DI RISTORAZIONE MOBILE</t>
  </si>
  <si>
    <t>CASA DI CURA BERNARDINI SRL</t>
  </si>
  <si>
    <t>861 - SERVIZI OSPEDALIERI</t>
  </si>
  <si>
    <t>053850_109</t>
  </si>
  <si>
    <t>053850_187</t>
  </si>
  <si>
    <t>053850_277</t>
  </si>
  <si>
    <t>PRSFRN55T04L218F</t>
  </si>
  <si>
    <t>PERSICHITTI FLORINDO ANTONIO</t>
  </si>
  <si>
    <t>RSSPRZ61M62E435E</t>
  </si>
  <si>
    <t>RUSSO PATRIZIA</t>
  </si>
  <si>
    <t>CAPURSO AZIENDA CASEARIA S.R.L.</t>
  </si>
  <si>
    <t>105 - INDUSTRIA LATTIERO-CASEARIA</t>
  </si>
  <si>
    <t>COMUNE DI TARANTO</t>
  </si>
  <si>
    <t>173 - Amministrazioni comunali e unioni di comuni</t>
  </si>
  <si>
    <t>053850_145</t>
  </si>
  <si>
    <t>GIOVANNI MALINCONICO SPA IN AMMINISTRAZIONE GIUDIZIARIA</t>
  </si>
  <si>
    <t>421 - COSTRUZIONE DI STRADE E FERROVIE</t>
  </si>
  <si>
    <t>053850_136</t>
  </si>
  <si>
    <t>BL - Rimborso finanziamento import</t>
  </si>
  <si>
    <t>IPEM INDUSTRIA PETROLI MERIDIONALE S.P.A.</t>
  </si>
  <si>
    <t>192 - FABBRICAZIONE DI PRODOTTI DERIVANTI DALLA RAFFINAZIONE DEL PETROLIO</t>
  </si>
  <si>
    <t>053850_129</t>
  </si>
  <si>
    <t>VETRERIE MERIDIONALI SPA</t>
  </si>
  <si>
    <t>231 - FABBRICAZIONE DI VETRO E DI PRODOTTI IN VETRO</t>
  </si>
  <si>
    <t>053850_279</t>
  </si>
  <si>
    <t>202504226104916L</t>
  </si>
  <si>
    <t>DAFE' S.N.C. DI DANILO SALVATORE E C.</t>
  </si>
  <si>
    <t>563 - BAR E ALTRI ESERCIZI SIMILI SENZA CUCINA</t>
  </si>
  <si>
    <t>053850_117</t>
  </si>
  <si>
    <t>LNERNG60B10A662I</t>
  </si>
  <si>
    <t>LEONE ARCANGELO GERMANO</t>
  </si>
  <si>
    <t>CRIGNN35L70G290V</t>
  </si>
  <si>
    <t>CIERI GIOVANNA ANTONIETTA</t>
  </si>
  <si>
    <t>053850_137</t>
  </si>
  <si>
    <t>FRRGPP44R58L230X</t>
  </si>
  <si>
    <t>FERRAZZANO GIUSEPPINA</t>
  </si>
  <si>
    <t>CNTNMR60S42G290H</t>
  </si>
  <si>
    <t>CONTE ANITA MARIA</t>
  </si>
  <si>
    <t>AF - Disp.giro conti diversi intestati ordinante(stesso intermed.)</t>
  </si>
  <si>
    <t>EDIL.CO SRL</t>
  </si>
  <si>
    <t>053850_143</t>
  </si>
  <si>
    <t>DLLLCU62C13I158Q</t>
  </si>
  <si>
    <t>DELLISANTI LUCIO</t>
  </si>
  <si>
    <t>053850_122</t>
  </si>
  <si>
    <t>50 - Pagamenti diversi</t>
  </si>
  <si>
    <t>EXPRIVIA S.P.A.</t>
  </si>
  <si>
    <t>053850_171</t>
  </si>
  <si>
    <t>LLGMRA40M53A893U</t>
  </si>
  <si>
    <t>ALLEGRETTI MARIA</t>
  </si>
  <si>
    <t>053850_121</t>
  </si>
  <si>
    <t>463 - COMMERCIO ALL'INGROSSO DI PRODOTTI ALIMENTARI, BEVANDE E PRODOTTI DEL TABACCO</t>
  </si>
  <si>
    <t>053850_192</t>
  </si>
  <si>
    <t>MLIMRA73A43E986S</t>
  </si>
  <si>
    <t>MIALI MARIA</t>
  </si>
  <si>
    <t>FRSGPP32H08A893Q</t>
  </si>
  <si>
    <t>FRASCELLA GIUSEPPE</t>
  </si>
  <si>
    <t>MLITDS39E26E986A</t>
  </si>
  <si>
    <t>MIALI TEODOSIO</t>
  </si>
  <si>
    <t>D7 - Addebito o incasso per contratti derivati</t>
  </si>
  <si>
    <t>202504176017961L</t>
  </si>
  <si>
    <t>PLONGL37C51H096Q</t>
  </si>
  <si>
    <t>POLI ANGELA</t>
  </si>
  <si>
    <t>A7 - Erogazione finanziamenti diversi e prestiti personali</t>
  </si>
  <si>
    <t>CASILLO SOCIETA' PER AZIONI</t>
  </si>
  <si>
    <t>106 - LAVORAZIONE DELLE GRANAGLIE, PRODUZIONE DI AMIDI E DI PRODOTTI AMIDACEI</t>
  </si>
  <si>
    <t>053850_196</t>
  </si>
  <si>
    <t>VINORTE S.R.L.</t>
  </si>
  <si>
    <t>110 - INDUSTRIA DELLE BEVANDE</t>
  </si>
  <si>
    <t>202504176017962L</t>
  </si>
  <si>
    <t>CCRNTN32L10E986O</t>
  </si>
  <si>
    <t>CICERO ANTONIO</t>
  </si>
  <si>
    <t>D6 - Accred.o incasso per contratti derivati</t>
  </si>
  <si>
    <t>202504165994287L</t>
  </si>
  <si>
    <t>GNTFNN61D15I676G</t>
  </si>
  <si>
    <t>GENTILE FERNANDO</t>
  </si>
  <si>
    <t>CLLNGL31A06A662F</t>
  </si>
  <si>
    <t>CILLO ANGELO</t>
  </si>
  <si>
    <t>GNTGNI65M09I676Y</t>
  </si>
  <si>
    <t>GENTILE GINO</t>
  </si>
  <si>
    <t>053850_141</t>
  </si>
  <si>
    <t>053850_270</t>
  </si>
  <si>
    <t>RSTNDA62R42Z700H</t>
  </si>
  <si>
    <t>ROSATO NADIA</t>
  </si>
  <si>
    <t>CLLLRD63B02A662N</t>
  </si>
  <si>
    <t>CILLO LEONARDO</t>
  </si>
  <si>
    <t>501 - Istituzioni ed enti con finalita' di assistenza, beneficenza, istruzione, culturali, sindacali, politiche, sportive, ricreative e simili</t>
  </si>
  <si>
    <t>UNIONE SPORTIVA LECCE S.P.A.</t>
  </si>
  <si>
    <t>931 - ATTIVITÀ SPORTIVE</t>
  </si>
  <si>
    <t>053850_164</t>
  </si>
  <si>
    <t>CMPNTN56L14A339U</t>
  </si>
  <si>
    <t>CAMPAGNA ANTONIO</t>
  </si>
  <si>
    <t>CMPMRA58H10A339H</t>
  </si>
  <si>
    <t>CAMPAGNA MARIO</t>
  </si>
  <si>
    <t>285 - Holding operative finanziarie</t>
  </si>
  <si>
    <t>642 - ATTIVITÀ DELLE SOCIETÀ DI PARTECIPAZIONE (HOLDING)</t>
  </si>
  <si>
    <t>053850_269</t>
  </si>
  <si>
    <t>FTTCSR53B05F582H</t>
  </si>
  <si>
    <t>FITTI CESARE</t>
  </si>
  <si>
    <t>202504155917316L</t>
  </si>
  <si>
    <t>TRIBUNALE DI BRINDISI</t>
  </si>
  <si>
    <t>102 - Amministrazione Statale e Organi Costituzionali</t>
  </si>
  <si>
    <t>053850_261</t>
  </si>
  <si>
    <t>QGLSVN55B43E799H</t>
  </si>
  <si>
    <t>QUAGLIA SILVANA</t>
  </si>
  <si>
    <t>SVNNGL54H51F923K</t>
  </si>
  <si>
    <t>SAVINO ANGELA</t>
  </si>
  <si>
    <t>053850_114</t>
  </si>
  <si>
    <t>SRRRNN56P55D643A</t>
  </si>
  <si>
    <t>SERRONE ROSANNA</t>
  </si>
  <si>
    <t>V.I.M. S.R.L. VENDITA INGROSSO MEDICINALI</t>
  </si>
  <si>
    <t>464 - COMMERCIO ALL'INGROSSO DI BENI DI CONSUMO FINALE</t>
  </si>
  <si>
    <t>Classe di rischio 4</t>
  </si>
  <si>
    <t>053850_195</t>
  </si>
  <si>
    <t>477 - COMMERCIO AL DETTAGLIO DI ALTRI PRODOTTI IN ESERCIZI SPECIALIZZATI</t>
  </si>
  <si>
    <t>Classe di rischio 6</t>
  </si>
  <si>
    <t>MGLFNC48A02D643D</t>
  </si>
  <si>
    <t>MAGALETTA FRANCESCO</t>
  </si>
  <si>
    <t>202504145854880L</t>
  </si>
  <si>
    <t>RNLNLM66C70I158Q</t>
  </si>
  <si>
    <t>RINALDI ANGELA MARIA</t>
  </si>
  <si>
    <t>PRIMA EASTERN SPA</t>
  </si>
  <si>
    <t>151 - PREPARAZIONE E CONCIA DEL CUOIO, FABBRICAZIONE DI ARTICOLI DA VIAGGIO, BORSE, PELLETTERIA E SELLERIA, PREPARAZIONE E TINTURA DI PELLICCE</t>
  </si>
  <si>
    <t>CONFERMATA RPR</t>
  </si>
  <si>
    <t>053850_110</t>
  </si>
  <si>
    <t>053850_170</t>
  </si>
  <si>
    <t>DLMCRL58T29L049W</t>
  </si>
  <si>
    <t>DEL MARE CARLO</t>
  </si>
  <si>
    <t>CHRGNN79D17A225A</t>
  </si>
  <si>
    <t>CHIRONNA GIOVANNI</t>
  </si>
  <si>
    <t>614 - Artigiani</t>
  </si>
  <si>
    <t>383 - RECUPERO DEI MATERIALI</t>
  </si>
  <si>
    <t>CMPBNC26S61D763B</t>
  </si>
  <si>
    <t>CAMPLI BIANCA</t>
  </si>
  <si>
    <t>PRSMVN51H53E155C</t>
  </si>
  <si>
    <t>PARISI MARIA VINCENZA</t>
  </si>
  <si>
    <t>FRNDNT40L68I907U</t>
  </si>
  <si>
    <t>FRANCHINI DONATA</t>
  </si>
  <si>
    <t>RGSPTR39C26E986C</t>
  </si>
  <si>
    <t>RAGUSO PIETRO</t>
  </si>
  <si>
    <t>053850_153</t>
  </si>
  <si>
    <t>CPPGRD37M15F506P</t>
  </si>
  <si>
    <t>COPPOLA GERARDO</t>
  </si>
  <si>
    <t>LEONGL72C68E038E</t>
  </si>
  <si>
    <t>LEO ANGELA</t>
  </si>
  <si>
    <t>053850_284</t>
  </si>
  <si>
    <t>TRTVCN61D45B238W</t>
  </si>
  <si>
    <t>TORTO VINCENZA</t>
  </si>
  <si>
    <t>053850_188</t>
  </si>
  <si>
    <t>ELETTROCANALI S.R.L.</t>
  </si>
  <si>
    <t>222 - FABBRICAZIONE DI ARTICOLI IN MATERIE PLASTICHE</t>
  </si>
  <si>
    <t>053850_200</t>
  </si>
  <si>
    <t>54 - Incassi diversi</t>
  </si>
  <si>
    <t>KENTROS S.R.L.</t>
  </si>
  <si>
    <t>GRFDNC60E06C632E</t>
  </si>
  <si>
    <t>GAROFALO DOMENICO</t>
  </si>
  <si>
    <t>ACMEI SUD SPA</t>
  </si>
  <si>
    <t>053850_149</t>
  </si>
  <si>
    <t>MOLISSO S.R.L.</t>
  </si>
  <si>
    <t>494 - TRASPORTO DI MERCI SU STRADA E SERVIZI DI TRASLOCO</t>
  </si>
  <si>
    <t>RSIMSM58T28C034W</t>
  </si>
  <si>
    <t>RISI MASSIMO</t>
  </si>
  <si>
    <t>775 - Famiglie consumatrici di paesi non UE</t>
  </si>
  <si>
    <t>069 - STATI UNITI</t>
  </si>
  <si>
    <t>053850_271</t>
  </si>
  <si>
    <t>BRSVVN76B63G141P</t>
  </si>
  <si>
    <t>BARISCI VIVIANA</t>
  </si>
  <si>
    <t>FLCLCU62E65F582L</t>
  </si>
  <si>
    <t>FALCONE LUCIA</t>
  </si>
  <si>
    <t>053850_282</t>
  </si>
  <si>
    <t>PTRNTN44M03B985V</t>
  </si>
  <si>
    <t>PIETROPAOLO ANTONIO</t>
  </si>
  <si>
    <t>BI - Erogazione finanziamento import</t>
  </si>
  <si>
    <t>AGRI VIESTI SRL</t>
  </si>
  <si>
    <t>462 - COMMERCIO ALL'INGROSSO DI MATERIE PRIME AGRICOLE E DI ANIMALI VIVI</t>
  </si>
  <si>
    <t>BQ - Pagam. rimesse docum. da o per estero</t>
  </si>
  <si>
    <t>PZZLGU93M28B519O</t>
  </si>
  <si>
    <t>PEZZOTTA LUIGI</t>
  </si>
  <si>
    <t>TRIBUNALE DI FOGGIA</t>
  </si>
  <si>
    <t>351 - PRODUZIONE, TRASMISSIONE E DISTRIBUZIONE DI ENERGIA ELETTRICA</t>
  </si>
  <si>
    <t>GGLLCN65C30C632E</t>
  </si>
  <si>
    <t>GAGLIARDI LUCIANO</t>
  </si>
  <si>
    <t>053850_147</t>
  </si>
  <si>
    <t>FALLIMENTO EUROBREAD &amp; CO. S.A.S. DI MENDOZZA ROSARIA</t>
  </si>
  <si>
    <t>480 - Quasi societa' non finanziarie artigiane - Unita' o societa' con 20 o piu' addetti</t>
  </si>
  <si>
    <t>469 - COMMERCIO ALL'INGROSSO NON SPECIALIZZATO</t>
  </si>
  <si>
    <t>L'OASI - CENTRO RESIDENZA DI RIABILITAZIONE NEUROMOTORIA ANZIANI E DISABILI SRL</t>
  </si>
  <si>
    <t>PROC. ESEC. IMM. RGE 70 2016 TRIB. DI TORRE ANNUNZIATA</t>
  </si>
  <si>
    <t>BRNMCL53M09L049B</t>
  </si>
  <si>
    <t>BERNARDINI MARCELLO</t>
  </si>
  <si>
    <t>202504075610360L</t>
  </si>
  <si>
    <t>ISAIA E ISAIA S.P.A.</t>
  </si>
  <si>
    <t>141 - CONFEZIONE DI ARTICOLI DI ABBIGLIAMENTO (ESCLUSO ABBIGLIAMENTO IN PELLICCIA)</t>
  </si>
  <si>
    <t>053850_204</t>
  </si>
  <si>
    <t>202504075610573L</t>
  </si>
  <si>
    <t>ISI GROUP S.R.L.</t>
  </si>
  <si>
    <t>471 - COMMERCIO AL DETTAGLIO IN ESERCIZI NON SPECIALIZZATI</t>
  </si>
  <si>
    <t>202504075614001L</t>
  </si>
  <si>
    <t>GABRI' PARK HOTEL S.R.L.</t>
  </si>
  <si>
    <t>SUPERCENTRO S.P.A.</t>
  </si>
  <si>
    <t>MRRDTS54A01A225M</t>
  </si>
  <si>
    <t>MARROCCOLI DONATO SALVATORE</t>
  </si>
  <si>
    <t>202504075609934L</t>
  </si>
  <si>
    <t>NORTH STAR S.R.L.</t>
  </si>
  <si>
    <t>551 - ALBERGHI E STRUTTURE SIMILI</t>
  </si>
  <si>
    <t>053850_216</t>
  </si>
  <si>
    <t>202504075610532L</t>
  </si>
  <si>
    <t>EUROPEAN INDUSTRY S.R.L.</t>
  </si>
  <si>
    <t>053850_198</t>
  </si>
  <si>
    <t>202504045561727L</t>
  </si>
  <si>
    <t>SQCNTN46D15A225Z</t>
  </si>
  <si>
    <t>SQUICCIARINI ANTONIO</t>
  </si>
  <si>
    <t>011 - COLTIVAZIONE DI COLTURE AGRICOLE NON PERMANENTI</t>
  </si>
  <si>
    <t>DPTDRD99B18E372T</t>
  </si>
  <si>
    <t>DI PETTA EDOARDO</t>
  </si>
  <si>
    <t>ENERGIE S.R.L.</t>
  </si>
  <si>
    <t>CALCESTRUZZI IRPINI SPA</t>
  </si>
  <si>
    <t>236 - FABBRICAZIONE DI PRODOTTI IN CALCESTRUZZO, CEMENTO E GESSO</t>
  </si>
  <si>
    <t>053850_134</t>
  </si>
  <si>
    <t>PROCEDURA ESECUTIVA IMMOBILIARE N. 55 2019 TRIB. NAPOLI NORD</t>
  </si>
  <si>
    <t>LNGBRN43D02I158G</t>
  </si>
  <si>
    <t>LANGIALONGA BRUNO</t>
  </si>
  <si>
    <t>SQCRRT80R46A225N</t>
  </si>
  <si>
    <t>SQUICCIARINI ROBERTA</t>
  </si>
  <si>
    <t>053850_174</t>
  </si>
  <si>
    <t>CVLNGL78R24F376R</t>
  </si>
  <si>
    <t>CAVALIERE ANGELO</t>
  </si>
  <si>
    <t>053850_108</t>
  </si>
  <si>
    <t>202504045566453L</t>
  </si>
  <si>
    <t>AGRUSTI &amp; C. S.R.L.</t>
  </si>
  <si>
    <t>466 - COMMERCIO ALL'INGROSSO DI ALTRI MACCHINARI, ATTREZZATURE E FORNITURE</t>
  </si>
  <si>
    <t>LTTMHL58D22F205F</t>
  </si>
  <si>
    <t>LATTANZIO MICHELE</t>
  </si>
  <si>
    <t>TRTMHL37E52B519Y</t>
  </si>
  <si>
    <t>TARTAGLIA MICHELINA</t>
  </si>
  <si>
    <t>053850_148</t>
  </si>
  <si>
    <t>RUMMO S.P.A. - SOCIETA' PER AZIONI</t>
  </si>
  <si>
    <t>107 - PRODUZIONE DI PRODOTTI DA FORNO E FARINACEI</t>
  </si>
  <si>
    <t>CONSORZIO PANICHI &amp; STREVER</t>
  </si>
  <si>
    <t>450 - Associazioni fra imprese non finanziarie</t>
  </si>
  <si>
    <t>CASILLO PARTECIPAZIONI S.P.A.</t>
  </si>
  <si>
    <t>432 - Holding operative private</t>
  </si>
  <si>
    <t>701 - ATTIVITÀ DI DIREZIONE AZIENDALE</t>
  </si>
  <si>
    <t>CPDVTI65R31C136R</t>
  </si>
  <si>
    <t>CAPODIFERRO VITO</t>
  </si>
  <si>
    <t>BTSLSU33E61C136P</t>
  </si>
  <si>
    <t>BITOSA LUISA</t>
  </si>
  <si>
    <t>SBRMLL58A41I922G</t>
  </si>
  <si>
    <t>SBORGIA MIRELLA</t>
  </si>
  <si>
    <t>DMZMRA55A08C632V</t>
  </si>
  <si>
    <t>DI MUZIO MARIO</t>
  </si>
  <si>
    <t>EDIL POLI SOCIETA' A RESPONSABILITA' LIMITAT</t>
  </si>
  <si>
    <t>CPRGPP51L15E038H</t>
  </si>
  <si>
    <t>CAPURSO GIUSEPPE</t>
  </si>
  <si>
    <t>LRSNTN88P06A225I</t>
  </si>
  <si>
    <t>LORUSSO ANTONIO</t>
  </si>
  <si>
    <t>LDCMLR60M60A225B</t>
  </si>
  <si>
    <t>LOIUDICE MARIA LAURA</t>
  </si>
  <si>
    <t>GUACCI SPA</t>
  </si>
  <si>
    <t>031 - REGNO UNITO</t>
  </si>
  <si>
    <t>AS LABRUNA S.R.L.</t>
  </si>
  <si>
    <t>281 - FABBRICAZIONE DI MACCHINE DI IMPIEGO GENERALE</t>
  </si>
  <si>
    <t>053850_128</t>
  </si>
  <si>
    <t>SPECIALMANGIMI GALTIERI S.P.A</t>
  </si>
  <si>
    <t>109 - PRODUZIONE DI PRODOTTI PER L'ALIMENTAZIONE DEGLI ANIMALI</t>
  </si>
  <si>
    <t>053850_99</t>
  </si>
  <si>
    <t>BLDGRN57A20I148W</t>
  </si>
  <si>
    <t>BALDASSARRE GUERINO</t>
  </si>
  <si>
    <t>RTSMCR57P69I148Y</t>
  </si>
  <si>
    <t>ARTESE MARIA CRISTINA</t>
  </si>
  <si>
    <t>FRNGTT54P52A662P</t>
  </si>
  <si>
    <t>FRANCIOSO GIUDITTA</t>
  </si>
  <si>
    <t>DGRRTI62A65D763A</t>
  </si>
  <si>
    <t>DI GIROLAMO RITA</t>
  </si>
  <si>
    <t>SVNLRD54R52F052W</t>
  </si>
  <si>
    <t>SAVINO LEONARDA</t>
  </si>
  <si>
    <t>DPLMHL81D26B519Q</t>
  </si>
  <si>
    <t>DE PAOLA MICHELE</t>
  </si>
  <si>
    <t>202505287572724L</t>
  </si>
  <si>
    <t>VLNMRA39D49A509N</t>
  </si>
  <si>
    <t>VALENTINO MARIA</t>
  </si>
  <si>
    <t>LNCMHL98S51F104S</t>
  </si>
  <si>
    <t>LANCELLOTTI MICHELA</t>
  </si>
  <si>
    <t>CLVDNC48T23D811K</t>
  </si>
  <si>
    <t>COLAVECCHIO DOMENICANTONIO</t>
  </si>
  <si>
    <t>241 - SIDERURGIA</t>
  </si>
  <si>
    <t>DSNVCN58A24D969M</t>
  </si>
  <si>
    <t>DE SANTIS VINCENZO</t>
  </si>
  <si>
    <t>NTNNTN56R59E038X</t>
  </si>
  <si>
    <t>INTINO ANTONIA</t>
  </si>
  <si>
    <t>CPNMRA55B67A669N</t>
  </si>
  <si>
    <t>CAPUANO MARIA</t>
  </si>
  <si>
    <t>053850_118</t>
  </si>
  <si>
    <t>HIGH PERFORMANCE BUILDINGS S.R.L.</t>
  </si>
  <si>
    <t>DI GIAMPAOLO S.R.L.</t>
  </si>
  <si>
    <t>433 - COMPLETAMENTO E FINITURA DI EDIFICI</t>
  </si>
  <si>
    <t>DGRGNN46L06L263T</t>
  </si>
  <si>
    <t>DI GIROLAMO GIOVANNI</t>
  </si>
  <si>
    <t>FBRLLN67M58A485O</t>
  </si>
  <si>
    <t>FABRIZIO ELISA ELENA</t>
  </si>
  <si>
    <t>CORBUILD SOCIETA' A RESPONSABILITA' LIMITATA</t>
  </si>
  <si>
    <t>MRNFBN76S13E058P</t>
  </si>
  <si>
    <t>MARINI FABIANO</t>
  </si>
  <si>
    <t>FNCTNA71L63Z614Z</t>
  </si>
  <si>
    <t>FINOCCHIO TANIA</t>
  </si>
  <si>
    <t>CFLNNT82B41A783T</t>
  </si>
  <si>
    <t>CIFELLI ANTONIETTA</t>
  </si>
  <si>
    <t>SPNMSM70B28G482T</t>
  </si>
  <si>
    <t>SPINOZZI MASSIMILIANO</t>
  </si>
  <si>
    <t>TRIBUNALE DI CHIETI</t>
  </si>
  <si>
    <t>842 - SERVIZI COLLETTIVI DELLE AMMINISTRAZIONI PUBBLICHE</t>
  </si>
  <si>
    <t>BCCCMN59A17L218N</t>
  </si>
  <si>
    <t>BOCCHINI CARMINE ANTONIO</t>
  </si>
  <si>
    <t>PTTLMP50S41I158L</t>
  </si>
  <si>
    <t>PETITTI OLIMPIA</t>
  </si>
  <si>
    <t>TTVMRZ71E02E372N</t>
  </si>
  <si>
    <t>OTTAVIANO MAURIZIO</t>
  </si>
  <si>
    <t>MNCDBR75E54F839T</t>
  </si>
  <si>
    <t>MONACO DEBORA</t>
  </si>
  <si>
    <t>TRLMTT49B09I054M</t>
  </si>
  <si>
    <t>TORELLI MATTEO</t>
  </si>
  <si>
    <t>202505237390665L</t>
  </si>
  <si>
    <t>PRSMNG69T52E435R</t>
  </si>
  <si>
    <t>PERSICHITTI MARINA GABRIELLA</t>
  </si>
  <si>
    <t>PTRGLD26S43Z326W</t>
  </si>
  <si>
    <t>PETRUZZI GILDA</t>
  </si>
  <si>
    <t>RNLLGU45M03C514F</t>
  </si>
  <si>
    <t>RINALDI LUIGI</t>
  </si>
  <si>
    <t>DMBVCN42M49L219U</t>
  </si>
  <si>
    <t>D'AMBROSIO VINCENZINA</t>
  </si>
  <si>
    <t>PRSDDR35E69L218N</t>
  </si>
  <si>
    <t>PRESENZA DESIDERIA</t>
  </si>
  <si>
    <t>BA - Vendita a prodotti titoli e diritti d'opzione</t>
  </si>
  <si>
    <t>TTDMLS55R48D643W</t>
  </si>
  <si>
    <t>ATTADEMO MARIA LUISA</t>
  </si>
  <si>
    <t>FALLIMENTO AGRICOLA ZAPPONETA S.R.L.</t>
  </si>
  <si>
    <t>CCCMNL89C07H5L1G</t>
  </si>
  <si>
    <t>COCCO EMANUELE</t>
  </si>
  <si>
    <t>DRNBBR82A64L219H</t>
  </si>
  <si>
    <t>DORONZO BARBARA</t>
  </si>
  <si>
    <t>202505197180093L</t>
  </si>
  <si>
    <t>COMUNE DI GRAVINA</t>
  </si>
  <si>
    <t>050 - PAESI BASSI</t>
  </si>
  <si>
    <t>FALLIMENTO FRATELLI BRACCIA DI BRACCIA ANTON</t>
  </si>
  <si>
    <t>473 - COMMERCIO AL DETTAGLIO DI CARBURANTE PER AUTOTRAZIONE IN ESERCIZI SPECIALIZZATI</t>
  </si>
  <si>
    <t>LINKS - MANAGEMENT AND TECHNOLOGY - S.P.A. I</t>
  </si>
  <si>
    <t>QLNMHL44A22A339Z</t>
  </si>
  <si>
    <t>AQUILANO MICHELE</t>
  </si>
  <si>
    <t>TROMHL60T47L049N</t>
  </si>
  <si>
    <t>TORIO MICHELINA</t>
  </si>
  <si>
    <t>MNLPQL72H12F839B</t>
  </si>
  <si>
    <t>MENALE PASQUALANTONIO</t>
  </si>
  <si>
    <t>TROMLD67P43L049E</t>
  </si>
  <si>
    <t>TORIO MATILDE</t>
  </si>
  <si>
    <t>RGGBRT36R11A662B</t>
  </si>
  <si>
    <t>RUGGIERI UBERTO</t>
  </si>
  <si>
    <t>IMI SUD LAMINATI S.R.L.</t>
  </si>
  <si>
    <t>053850_161</t>
  </si>
  <si>
    <t>FZAGPP63P67A892K</t>
  </si>
  <si>
    <t>FAZIO GIUSEPPINA</t>
  </si>
  <si>
    <t>202505147040459L</t>
  </si>
  <si>
    <t>DPRFNC43T11H562L</t>
  </si>
  <si>
    <t>DI PROFIO FRANCO</t>
  </si>
  <si>
    <t>GRMNCL63T05G291O</t>
  </si>
  <si>
    <t>GERMANO NICOLA</t>
  </si>
  <si>
    <t>202505136969919L</t>
  </si>
  <si>
    <t>CRZFNC12D14G290I</t>
  </si>
  <si>
    <t>CORAZZARI FRANCESCO</t>
  </si>
  <si>
    <t>HOLDING ENERGIA SRL</t>
  </si>
  <si>
    <t>202505136969831L</t>
  </si>
  <si>
    <t>FSLDGS43E48C632K</t>
  </si>
  <si>
    <t>FUSELLA ADALGISA</t>
  </si>
  <si>
    <t>202505136970056L</t>
  </si>
  <si>
    <t>FRGSLV21L21D209Z</t>
  </si>
  <si>
    <t>FORGIONE SILVIO</t>
  </si>
  <si>
    <t>MGRSLV76E43G224K</t>
  </si>
  <si>
    <t>MAGRI SILVIA</t>
  </si>
  <si>
    <t>CLLVTR32M52H501Z</t>
  </si>
  <si>
    <t>COLELLA VITTORIA</t>
  </si>
  <si>
    <t>MRSMRA51C56B238E</t>
  </si>
  <si>
    <t>MARUSCO MARIA</t>
  </si>
  <si>
    <t>SOCIETA' AGRICOLA GREEN ALMOND S.R.L.</t>
  </si>
  <si>
    <t>202505126909305L</t>
  </si>
  <si>
    <t>VRDNTN35H14B466O</t>
  </si>
  <si>
    <t>VERDILE ANTONIO</t>
  </si>
  <si>
    <t>202505126909304L</t>
  </si>
  <si>
    <t>STFDTT37C51F429L</t>
  </si>
  <si>
    <t>STAFFIERI ADILETTA</t>
  </si>
  <si>
    <t>MRSLCN60L04B238C</t>
  </si>
  <si>
    <t>MARUSCO LUCIANO</t>
  </si>
  <si>
    <t>FRRPLA83A51A662H</t>
  </si>
  <si>
    <t>FERRI PAOLA</t>
  </si>
  <si>
    <t>202505096857492L</t>
  </si>
  <si>
    <t>RIESCA SOCIETA' A RESPONSABILITA' LIMITATA S</t>
  </si>
  <si>
    <t>202505096850912L</t>
  </si>
  <si>
    <t>PRRGPP31L10E779L</t>
  </si>
  <si>
    <t>PERRELLA GIUSEPPE</t>
  </si>
  <si>
    <t>011 - BRASILE</t>
  </si>
  <si>
    <t>CSMGPP49D51A225L</t>
  </si>
  <si>
    <t>COSMO GIUSEPPA ELVIRA ROSALBA</t>
  </si>
  <si>
    <t>202505096850911L</t>
  </si>
  <si>
    <t>GNFFLC34C10C854B</t>
  </si>
  <si>
    <t>GIANFAGNA FELICE</t>
  </si>
  <si>
    <t>202505096850699L</t>
  </si>
  <si>
    <t>NWTCRS54R18Z114I</t>
  </si>
  <si>
    <t>NEWTON CHRISTOPHER CHARLES</t>
  </si>
  <si>
    <t>202505096850913L</t>
  </si>
  <si>
    <t>VRDNGL33T11B830S</t>
  </si>
  <si>
    <t>VERDILE ANGELO</t>
  </si>
  <si>
    <t>GNFSVT55B04C854U</t>
  </si>
  <si>
    <t>GIANFAGNA SALVATORE</t>
  </si>
  <si>
    <t>RCRGPP40E70E779N</t>
  </si>
  <si>
    <t>ARCARO GIUSEPPA</t>
  </si>
  <si>
    <t>053850_287</t>
  </si>
  <si>
    <t>202505086816685L</t>
  </si>
  <si>
    <t>SPDMRA45R59E594H</t>
  </si>
  <si>
    <t>SPADARO MARIA</t>
  </si>
  <si>
    <t>202505086817598L</t>
  </si>
  <si>
    <t>SPECIALCARNI S.R.L.</t>
  </si>
  <si>
    <t>101 - LAVORAZIONE E CONSERVAZIONE DI CARNE E PRODUZIONE DI PRODOTTI A BASE DI CARNE</t>
  </si>
  <si>
    <t>202505086816686L</t>
  </si>
  <si>
    <t>LCNNTN43M29Z326M</t>
  </si>
  <si>
    <t>LUCIANI ANTONIO</t>
  </si>
  <si>
    <t>PRRCLL53A11B985C</t>
  </si>
  <si>
    <t>PORRECA CAMILLO</t>
  </si>
  <si>
    <t>202505086819882L</t>
  </si>
  <si>
    <t>SANTA MARIA S.R.L.</t>
  </si>
  <si>
    <t>FDNFNC63H50F280T</t>
  </si>
  <si>
    <t>FIDANZIO FRANCESCA</t>
  </si>
  <si>
    <t>202505086817045L</t>
  </si>
  <si>
    <t>202505086812136L</t>
  </si>
  <si>
    <t>SGNNCL34H21A854A</t>
  </si>
  <si>
    <t>SIGNORE NICOLA</t>
  </si>
  <si>
    <t>FRRLRD20M14C114B</t>
  </si>
  <si>
    <t>FERRANTE ALFREDO</t>
  </si>
  <si>
    <t>202505086819400L</t>
  </si>
  <si>
    <t>202505086819611L</t>
  </si>
  <si>
    <t>MSTFLC42R17B354Q</t>
  </si>
  <si>
    <t>MASTANTUONI FELICE</t>
  </si>
  <si>
    <t>SNTNNT37B64D643T</t>
  </si>
  <si>
    <t>SANTORO ANTONIETTA</t>
  </si>
  <si>
    <t>CRLCLS38A01A225I</t>
  </si>
  <si>
    <t>CARLUCCI CARLO SALVATORE</t>
  </si>
  <si>
    <t>DPLMLC50M44I394R</t>
  </si>
  <si>
    <t>DI PAOLO MARIA LUCIA</t>
  </si>
  <si>
    <t>SLVNNI46S16I394U</t>
  </si>
  <si>
    <t>SILVERIO NINO</t>
  </si>
  <si>
    <t>MLPGLL35P18F205H</t>
  </si>
  <si>
    <t>MALAPELLE GUGLIELMO</t>
  </si>
  <si>
    <t>CRMGCR34T49G233J</t>
  </si>
  <si>
    <t>CARMINATI GIAN CARLA ALESSANDRINA</t>
  </si>
  <si>
    <t>202505066706266L</t>
  </si>
  <si>
    <t>RMGLSS23L22F196U</t>
  </si>
  <si>
    <t>REMIGIO ULISSE</t>
  </si>
  <si>
    <t>202505066706262L</t>
  </si>
  <si>
    <t>PCCVSK76S42Z614R</t>
  </si>
  <si>
    <t>PICCARI VALESKA</t>
  </si>
  <si>
    <t>081 - VENEZUELA</t>
  </si>
  <si>
    <t>202505066706265L</t>
  </si>
  <si>
    <t>MMMNCL28M29H439P</t>
  </si>
  <si>
    <t>MEMME NICOLA</t>
  </si>
  <si>
    <t>202505066706264L</t>
  </si>
  <si>
    <t>DRNCRL31D15Z114Z</t>
  </si>
  <si>
    <t>DEARING CHARLES DANIEL</t>
  </si>
  <si>
    <t>FNTGTA25P52I394M</t>
  </si>
  <si>
    <t>FANTINI AGATA</t>
  </si>
  <si>
    <t>202505056639697L</t>
  </si>
  <si>
    <t>GRGRST60R20A662R</t>
  </si>
  <si>
    <t>GORGA ERNESTO</t>
  </si>
  <si>
    <t>PSTCCT63A50Z401Q</t>
  </si>
  <si>
    <t>PASTORE CONCETTA</t>
  </si>
  <si>
    <t>202505056637364L</t>
  </si>
  <si>
    <t>CCCDNC70L11D209K</t>
  </si>
  <si>
    <t>CICCHINI DOMENICO</t>
  </si>
  <si>
    <t>CMPLRS54M56H480H</t>
  </si>
  <si>
    <t>CAMPANOZZI LIBERA ASSUNTA</t>
  </si>
  <si>
    <t>FRRGNI91M19A783K</t>
  </si>
  <si>
    <t>FERRARA IGINO</t>
  </si>
  <si>
    <t>MLIGPP46E01A339X</t>
  </si>
  <si>
    <t>MILO GIUSEPPE</t>
  </si>
  <si>
    <t>DNTRTT52H55B238G</t>
  </si>
  <si>
    <t>DONATUCCI ROSETTA MARIA</t>
  </si>
  <si>
    <t>TTSNCL49T06B238T</t>
  </si>
  <si>
    <t>TATASCIORE NICOLA</t>
  </si>
  <si>
    <t>GVNGNN38H63C632J</t>
  </si>
  <si>
    <t>GIOVINE GIOVANNA</t>
  </si>
  <si>
    <t>SCRGPP65R16C298V</t>
  </si>
  <si>
    <t>SCIARTILLI GIUSEPPE</t>
  </si>
  <si>
    <t>202506278779818L</t>
  </si>
  <si>
    <t>DLNPLA71C58C632Z</t>
  </si>
  <si>
    <t>DE LEONARDIS DI RUSCIO PAOLA</t>
  </si>
  <si>
    <t>RCCNLN60L16A662C</t>
  </si>
  <si>
    <t>RUCCIA NICOLA ANTONIO</t>
  </si>
  <si>
    <t>DCCVCN32D23M022U</t>
  </si>
  <si>
    <t>DI CICCO VINCENZO</t>
  </si>
  <si>
    <t>RBRMPN81E68D643Y</t>
  </si>
  <si>
    <t>ROBERTO MARIAPINA</t>
  </si>
  <si>
    <t>VRGNNA68R48C298I</t>
  </si>
  <si>
    <t>VIRGILIO ANNA</t>
  </si>
  <si>
    <t>DLNNCC65C30B238L</t>
  </si>
  <si>
    <t>DE LEONARDIS DI RUSCIO ENRICO CAMILLO</t>
  </si>
  <si>
    <t>202506268706297L</t>
  </si>
  <si>
    <t>NGLVTR47R29G141J</t>
  </si>
  <si>
    <t>ANGELOZZI VITTORIO</t>
  </si>
  <si>
    <t>DGVMHL54D64G141I</t>
  </si>
  <si>
    <t>DI GIOVANNI MICHELINA</t>
  </si>
  <si>
    <t>ZNNRTI58P45E372D</t>
  </si>
  <si>
    <t>ZINNI RITA</t>
  </si>
  <si>
    <t>ZNNGPP53C59E372U</t>
  </si>
  <si>
    <t>ZINNI GIUSEPPINA</t>
  </si>
  <si>
    <t>TTVLTN40C41L459P</t>
  </si>
  <si>
    <t>OTTAVIANO ELENTINA</t>
  </si>
  <si>
    <t>ZNNMGR49R59E372T</t>
  </si>
  <si>
    <t>ZINNI MARIA GRAZIA</t>
  </si>
  <si>
    <t>GSPLNZ71H19E372Q</t>
  </si>
  <si>
    <t>GASPARI LORENZO</t>
  </si>
  <si>
    <t>GSPNRT66M48E372F</t>
  </si>
  <si>
    <t>GASPARI ANNA RITA</t>
  </si>
  <si>
    <t>ZNNLNE47L49E372D</t>
  </si>
  <si>
    <t>ZINNI ELENA</t>
  </si>
  <si>
    <t>053850_274</t>
  </si>
  <si>
    <t>PTTNDR89S12C632O</t>
  </si>
  <si>
    <t>PIATTELLI ANDREA</t>
  </si>
  <si>
    <t>RMNMNL76B58F839W</t>
  </si>
  <si>
    <t>ROMANO MANUELA</t>
  </si>
  <si>
    <t>202506248613374L</t>
  </si>
  <si>
    <t>FALLIMENTO M.G.BRACCIA DI BRACCIA RAFFAELLA</t>
  </si>
  <si>
    <t>COSTRUZIONI BAROZZI SOCIETA' PER AZIONI</t>
  </si>
  <si>
    <t>DZITRP65D29G141X</t>
  </si>
  <si>
    <t>DI ZIO ETTORE PAOLO</t>
  </si>
  <si>
    <t>RVTCLD02H49G141D</t>
  </si>
  <si>
    <t>ROVITO FORQUET FAMIGLIETTI CLAUDIA</t>
  </si>
  <si>
    <t>FRQLCU62P45F839B</t>
  </si>
  <si>
    <t>FORQUET FAMIGLIETTI LUCIA</t>
  </si>
  <si>
    <t>RVTLSN89D57G141Q</t>
  </si>
  <si>
    <t>ROVITO ALESSANDRA</t>
  </si>
  <si>
    <t>GHZMRA75C64D643G</t>
  </si>
  <si>
    <t>GHEZZA MARA</t>
  </si>
  <si>
    <t>691 - ATTIVITÀ DEGLI STUDI LEGALI</t>
  </si>
  <si>
    <t>CSTNLN34H62G141M</t>
  </si>
  <si>
    <t>COSTANZO ANGIOLINA</t>
  </si>
  <si>
    <t>VRNMRA38E52G141H</t>
  </si>
  <si>
    <t>VERNA MARIA</t>
  </si>
  <si>
    <t>PRRGNN37A04F196Q</t>
  </si>
  <si>
    <t>PERRUCCI GIOVANNI</t>
  </si>
  <si>
    <t>VLPDNT55M17A225K</t>
  </si>
  <si>
    <t>VULPIO DONATO</t>
  </si>
  <si>
    <t>711 - ATTIVITÀ DEGLI STUDI DI ARCHITETTURA, INGEGNERIA ED ALTRI STUDI TECNICI</t>
  </si>
  <si>
    <t>CVLKTA84D50E435P</t>
  </si>
  <si>
    <t>CAVALIERE KATIA</t>
  </si>
  <si>
    <t>DLRPQL74T13A485B</t>
  </si>
  <si>
    <t>DI LORETO PASQUALE</t>
  </si>
  <si>
    <t>GDUSVR49L03A225Y</t>
  </si>
  <si>
    <t>GUIDA SAVERIO</t>
  </si>
  <si>
    <t>244 - PRODUZIONE DI METALLI DI BASE PREZIOSI E ALTRI METALLI NON FERROSI, TRATTAMENTO DEI COMBUSTIBILI NUCLEARI</t>
  </si>
  <si>
    <t>FDRLNI36L56H501Q</t>
  </si>
  <si>
    <t>FEDERICI LINA</t>
  </si>
  <si>
    <t>BDNSDR62P03C632N</t>
  </si>
  <si>
    <t>BIDINELLI SANDRO</t>
  </si>
  <si>
    <t>BDNRRT60B08C632W</t>
  </si>
  <si>
    <t>BIDINELLI ROBERTO</t>
  </si>
  <si>
    <t>FGLRCR69H28A285U</t>
  </si>
  <si>
    <t>FIGLIOLIA RICCARDO</t>
  </si>
  <si>
    <t>DFX S.R.L.</t>
  </si>
  <si>
    <t>BZZRMR44C53F839W</t>
  </si>
  <si>
    <t>BOZZELLI ROSAMARIA</t>
  </si>
  <si>
    <t>MDGCMN86M64A662X</t>
  </si>
  <si>
    <t>MODUGNO CARMEN</t>
  </si>
  <si>
    <t>238 - ABU DHABI</t>
  </si>
  <si>
    <t>CCCBNC46D59F196I</t>
  </si>
  <si>
    <t>CICCHITELLI BIANCA</t>
  </si>
  <si>
    <t>202506097974596L</t>
  </si>
  <si>
    <t>ACCADEMIA BRITANNICA SERVICES S.R.L.</t>
  </si>
  <si>
    <t>791 - ATTIVITÀ DELLE AGENZIE DI VIAGGIO E DEI TOUR OPERATOR</t>
  </si>
  <si>
    <t>202506097977438L</t>
  </si>
  <si>
    <t>202506097977664L</t>
  </si>
  <si>
    <t>202506097978446L</t>
  </si>
  <si>
    <t>TRATTORIA DEL CAVEOSO S.R.L.</t>
  </si>
  <si>
    <t>RMNMRM64H66F196C</t>
  </si>
  <si>
    <t>RIMANO MARIA ROMANA</t>
  </si>
  <si>
    <t>202506067915968L</t>
  </si>
  <si>
    <t>PRFVRN32P14L472Z</t>
  </si>
  <si>
    <t>PERFIDO VITO ORONZO</t>
  </si>
  <si>
    <t>BSNLVI26R17F196D</t>
  </si>
  <si>
    <t>BIASONE LIVIO</t>
  </si>
  <si>
    <t>Grand Total</t>
  </si>
  <si>
    <t>False Positive</t>
  </si>
  <si>
    <t>Total</t>
  </si>
  <si>
    <t>% POSIZIONE</t>
  </si>
  <si>
    <t># POSIZIONE</t>
  </si>
  <si>
    <t>SPECIAL</t>
  </si>
  <si>
    <t>Calibrazione 48 - Bonifico in arrivo  &amp; classe 7</t>
  </si>
  <si>
    <t>Thresholds</t>
  </si>
  <si>
    <t>Calibrazione 48 - Bonifico in arrivo  &amp; classe 3</t>
  </si>
  <si>
    <t>Calibrazione 48 - Bonifico in arrivo  &amp; classe 1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</si>
  <si>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</si>
  <si>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</si>
  <si>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</si>
  <si>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</si>
  <si>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</si>
  <si>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</si>
  <si>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</si>
  <si>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</si>
  <si>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</si>
  <si>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</si>
  <si>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</si>
  <si>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</si>
  <si>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</si>
  <si>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</si>
  <si>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</si>
  <si>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</si>
  <si>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</si>
  <si>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</si>
  <si>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</si>
  <si>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</si>
  <si>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</si>
  <si>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Flase Positive Rate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</si>
  <si>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</si>
  <si>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</si>
  <si>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</si>
  <si>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</si>
  <si>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</si>
  <si>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</si>
  <si>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</si>
  <si>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</si>
  <si>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</si>
  <si>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</si>
  <si>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</si>
  <si>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</si>
  <si>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</si>
  <si>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</si>
  <si>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</si>
  <si>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</si>
  <si>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</si>
  <si>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</si>
  <si>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</si>
  <si>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</si>
  <si>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</si>
  <si>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</si>
  <si>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</si>
  <si>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</si>
  <si>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</si>
  <si>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</si>
  <si>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</si>
  <si>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</si>
  <si>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</si>
  <si>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</si>
  <si>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</si>
  <si>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</si>
  <si>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</si>
  <si>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</si>
  <si>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</si>
  <si>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</si>
  <si>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</si>
  <si>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</si>
  <si>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</si>
  <si>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</si>
  <si>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</si>
  <si>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</si>
  <si>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</si>
  <si>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BB - Acquisto a pronti titoli e diritti d'opzione</t>
  </si>
  <si>
    <t>LSTFPP52E45E038X</t>
  </si>
  <si>
    <t>LOSITO FILIPPA</t>
  </si>
  <si>
    <t>IN VALUTAZIONE RPR</t>
  </si>
  <si>
    <t>202504296436702L</t>
  </si>
  <si>
    <t>MLNNNA30H47L049I</t>
  </si>
  <si>
    <t>MALANDRINO ANNA</t>
  </si>
  <si>
    <t>053850_132</t>
  </si>
  <si>
    <t>CCCMRC92H22G942N</t>
  </si>
  <si>
    <t>CUCCARESE MARCO</t>
  </si>
  <si>
    <t>IN CARICO AL GESTORE</t>
  </si>
  <si>
    <t>053850_267</t>
  </si>
  <si>
    <t>202504296443065L</t>
  </si>
  <si>
    <t>DGGNCL26S19D253S</t>
  </si>
  <si>
    <t>DE GIGLIO NICOLA</t>
  </si>
  <si>
    <t>26 - Bonifico in partenza</t>
  </si>
  <si>
    <t>NDRGNT93P16E155L</t>
  </si>
  <si>
    <t>ANDRISANI GIACINTO</t>
  </si>
  <si>
    <t>CPLLCU45A01E155T</t>
  </si>
  <si>
    <t>CAPOLONGO LUCA</t>
  </si>
  <si>
    <t>48 - Bonifico in arrivo</t>
  </si>
  <si>
    <t>CNSTSN31A42D253I</t>
  </si>
  <si>
    <t>IACONIS TERESINA</t>
  </si>
  <si>
    <t>27 - Emolumenti</t>
  </si>
  <si>
    <t>PPPGDU71M05A662Z</t>
  </si>
  <si>
    <t>PAPPONETTI GUIDO</t>
  </si>
  <si>
    <t>CEREAL - FER SEMENTI DI PANTONE DOMENICO&amp; C. S.N.C.</t>
  </si>
  <si>
    <t>016 - ATTIVITÀ DI SUPPORTO ALL'AGRICOLTURA E ATTIVITÀ SUCCESSIVE ALLA RACCOLTA</t>
  </si>
  <si>
    <t>053850_131</t>
  </si>
  <si>
    <t>202504296437637L</t>
  </si>
  <si>
    <t>LCCLNE70E42Z133M</t>
  </si>
  <si>
    <t>LICCIONE ELENA</t>
  </si>
  <si>
    <t>VRGMRT96L66E223V</t>
  </si>
  <si>
    <t>VIRGILIO MARTA</t>
  </si>
  <si>
    <t>25 - Pagamento di documenti su Italia</t>
  </si>
  <si>
    <t>053850_226</t>
  </si>
  <si>
    <t>TERRADIMARE S.A.S. DI DEBORAH DI TONDO &amp; C.</t>
  </si>
  <si>
    <t>053850_116</t>
  </si>
  <si>
    <t>DMBMRZ80M26A662O</t>
  </si>
  <si>
    <t>D'AMBROSIO MAURIZIO</t>
  </si>
  <si>
    <t>DMRFRI44R07G230X</t>
  </si>
  <si>
    <t>DE MARTINO FIORE</t>
  </si>
  <si>
    <t>MRZFNC89L22L049F</t>
  </si>
  <si>
    <t>MARZO FRANCO</t>
  </si>
  <si>
    <t>NZZGNN37S23A225G</t>
  </si>
  <si>
    <t>NUZZI GIOVANNI</t>
  </si>
  <si>
    <t>GRDNTN77L60A662K</t>
  </si>
  <si>
    <t>GIARDINO ANTONIA</t>
  </si>
  <si>
    <t>NNVGRZ41B66A225D</t>
  </si>
  <si>
    <t>NINIVAGGI GRAZIA</t>
  </si>
  <si>
    <t>RBTLCU49C62H645C</t>
  </si>
  <si>
    <t>RIBATTI LUCIA</t>
  </si>
  <si>
    <t>FVAPRZ63C68A662B</t>
  </si>
  <si>
    <t>FAVIA PATRIZIA</t>
  </si>
  <si>
    <t>CRTNTN64P24G906V</t>
  </si>
  <si>
    <t>CORTESE ANTONIO</t>
  </si>
  <si>
    <t>053850_181</t>
  </si>
  <si>
    <t>ELAIOPOLIO COOPERATIVO DELLA RIFORMA FONDIARIA DI RUVO DI PUGLIA SOCIETA' COOPER</t>
  </si>
  <si>
    <t>012 - COLTIVAZIONE DI COLTURE PERMANENTI</t>
  </si>
  <si>
    <t>053850_111</t>
  </si>
  <si>
    <t>NTNMHL49S12E326H</t>
  </si>
  <si>
    <t>ANTONICELLI MICHELE</t>
  </si>
  <si>
    <t>202504236222374L</t>
  </si>
  <si>
    <t>SMLGNZ48C13A055Y</t>
  </si>
  <si>
    <t>SMALDINI IGNAZIO</t>
  </si>
  <si>
    <t>SRRRLB50L45F888O</t>
  </si>
  <si>
    <t>SERRAO ROSALBA</t>
  </si>
  <si>
    <t>202504236234831L</t>
  </si>
  <si>
    <t>DTTSVN55S44L049F</t>
  </si>
  <si>
    <t>DATTO SILVANA</t>
  </si>
  <si>
    <t>LNEMST53E59A662Q</t>
  </si>
  <si>
    <t>LEONE MARIA STELLA</t>
  </si>
  <si>
    <t>GFFFNC86M23A662I</t>
  </si>
  <si>
    <t>GOFFREDO FRANCESCO</t>
  </si>
  <si>
    <t>053850_167</t>
  </si>
  <si>
    <t>PRRGLC73P05F052O</t>
  </si>
  <si>
    <t>PERRONE GIANLUCA</t>
  </si>
  <si>
    <t>053850_168</t>
  </si>
  <si>
    <t>NCSGPP38S28C351Q</t>
  </si>
  <si>
    <t>NICASTRO GIUSEPPE</t>
  </si>
  <si>
    <t>CCCLNE34M58I330P</t>
  </si>
  <si>
    <t>CECCA ELENA</t>
  </si>
  <si>
    <t>053850_169</t>
  </si>
  <si>
    <t>BLGSMR51D55A883W</t>
  </si>
  <si>
    <t>BELGIOVINE ISA MARIA</t>
  </si>
  <si>
    <t>SVNPLA75A53A662D</t>
  </si>
  <si>
    <t>SAVINO PAOLA</t>
  </si>
  <si>
    <t>SCHLDM48E30A883V</t>
  </si>
  <si>
    <t>SCHIRALLI LUIGI DOMENICO VITO</t>
  </si>
  <si>
    <t>BSLTZN76S52H096Y</t>
  </si>
  <si>
    <t>BASILE TIZIANA</t>
  </si>
  <si>
    <t>SGNPLM44D60A662S</t>
  </si>
  <si>
    <t>SIGNORILE PALMA</t>
  </si>
  <si>
    <t>SNSRSO86T56E155F</t>
  </si>
  <si>
    <t>SINISI ROSA</t>
  </si>
  <si>
    <t>C6 - Uscita dossier titoli a fronte c/c diversam.intestato(portatore)</t>
  </si>
  <si>
    <t>202504186077488L</t>
  </si>
  <si>
    <t>CRBMRC80S16G786H</t>
  </si>
  <si>
    <t>CARBONE MARCO</t>
  </si>
  <si>
    <t>GBRFRT68R69Z315E</t>
  </si>
  <si>
    <t>GEBREYES TEGEGNE FIKIRET</t>
  </si>
  <si>
    <t>PRSGNT90P24L418W</t>
  </si>
  <si>
    <t>PARISI GIACINTO</t>
  </si>
  <si>
    <t>APULIA DISTRIBUZIONE S.R.L.</t>
  </si>
  <si>
    <t>IN CARICO AL RESPONSABILE</t>
  </si>
  <si>
    <t>CRBNGL74L11F052Z</t>
  </si>
  <si>
    <t>CARBONE ANGELO</t>
  </si>
  <si>
    <t>CRBLRD78M07F052Q</t>
  </si>
  <si>
    <t>CARBONE LEONARDO</t>
  </si>
  <si>
    <t>053850_268</t>
  </si>
  <si>
    <t>INTERTONNO SRL</t>
  </si>
  <si>
    <t>102 - LAVORAZIONE E CONSERVAZIONE DI PESCE, CROSTACEI E MOLLUSCHI</t>
  </si>
  <si>
    <t>053850_106</t>
  </si>
  <si>
    <t>ZCCGTN68T18L328D</t>
  </si>
  <si>
    <t>ZACCAGNI GAETANO</t>
  </si>
  <si>
    <t>ZCCFDN34D27F220B</t>
  </si>
  <si>
    <t>ZACCAGNI FERDINANDO</t>
  </si>
  <si>
    <t>RREFRC81H70D862X</t>
  </si>
  <si>
    <t>ERROI FEDERICA</t>
  </si>
  <si>
    <t>ASSOCIAZIONE PRO LOCO MINERVINO MURGE</t>
  </si>
  <si>
    <t>202504166002684L</t>
  </si>
  <si>
    <t>DLLNDR46L26A883Z</t>
  </si>
  <si>
    <t>DELL'ORCO ANDREA</t>
  </si>
  <si>
    <t>BT - Rimborso su libretti a risparmio</t>
  </si>
  <si>
    <t>NEXI PAYMENTS S.P.A.</t>
  </si>
  <si>
    <t>248 - Istituti di moneta elettronica</t>
  </si>
  <si>
    <t>BU - Deposito su libretti a risparmio</t>
  </si>
  <si>
    <t>053850_193</t>
  </si>
  <si>
    <t>202504155917729L</t>
  </si>
  <si>
    <t>TVLNTN80M04A048T</t>
  </si>
  <si>
    <t>TIEVOLI ANTONIO</t>
  </si>
  <si>
    <t>LNTFPP79L13F784B</t>
  </si>
  <si>
    <t>LENTINI FILIPPO</t>
  </si>
  <si>
    <t>GE.DI. GROUP S.P.A.</t>
  </si>
  <si>
    <t>VICTUS HORIZON SRL</t>
  </si>
  <si>
    <t>DDNMHL50P15F923F</t>
  </si>
  <si>
    <t>DIDONNA MICHELE</t>
  </si>
  <si>
    <t>CLSMNT62E67E155U</t>
  </si>
  <si>
    <t>COLASANTI MARIA ANTONIETTA</t>
  </si>
  <si>
    <t>CHRMRA28S19A662J</t>
  </si>
  <si>
    <t>CHIARAPPA MARIO</t>
  </si>
  <si>
    <t>DTTNMR66S68G252L</t>
  </si>
  <si>
    <t>DETTOLI ANNA MARIA</t>
  </si>
  <si>
    <t>ZCCDNC49D12E326K</t>
  </si>
  <si>
    <t>ZICCARDI DOMENICO</t>
  </si>
  <si>
    <t>DBNDTM31P58A225I</t>
  </si>
  <si>
    <t>DIBENEDETTO DONATA MARIA</t>
  </si>
  <si>
    <t>PRNNTN54B53A225Z</t>
  </si>
  <si>
    <t>PERNIOLA ANTONIA</t>
  </si>
  <si>
    <t>RSSGPP57S14A669Q</t>
  </si>
  <si>
    <t>RUSSO GIUSEPPE</t>
  </si>
  <si>
    <t>TRNFME52L52E326F</t>
  </si>
  <si>
    <t>TARANTINO EUFEMIA</t>
  </si>
  <si>
    <t>DFLRRT52M11A893Z</t>
  </si>
  <si>
    <t>DE FLAMMINEIS ROBERTO</t>
  </si>
  <si>
    <t>LA PULITA &amp; SERVICE S.C.R.L. COOPERATIVA DI PRODUZIONE E LAVORO A RESPONSABILITA</t>
  </si>
  <si>
    <t>812 - ATTIVITÀ DI PULIZIA E DISINFESTAZIONE</t>
  </si>
  <si>
    <t>TRTLSN80R55F842D</t>
  </si>
  <si>
    <t>TROTTA ALESSANDRA</t>
  </si>
  <si>
    <t>DBRCST26E70A662Z</t>
  </si>
  <si>
    <t>DE BARTOLO CRISTINA</t>
  </si>
  <si>
    <t>BE - Sottoscrizione titoli e/o fondi comuni</t>
  </si>
  <si>
    <t>BF - Rimborso titoli e/o fondi comuni</t>
  </si>
  <si>
    <t>MSSGRZ57M45E155I</t>
  </si>
  <si>
    <t>MASSARI GRAZIA</t>
  </si>
  <si>
    <t>DGSGRL71B60A662X</t>
  </si>
  <si>
    <t>D'AGOSTINO GABRIELLA</t>
  </si>
  <si>
    <t>ENTERPRICE ELVIM SISTEMI S.R.L.</t>
  </si>
  <si>
    <t>619 - ALTRE ATTIVITÀ DI TELECOMUNICAZIONE</t>
  </si>
  <si>
    <t>CLSMHL58T07E155M</t>
  </si>
  <si>
    <t>COLASANTI MICHELE</t>
  </si>
  <si>
    <t>SNTGPP57B16E155R</t>
  </si>
  <si>
    <t>SANTERAMO GIUSEPPE</t>
  </si>
  <si>
    <t>FLMGNN82C26A662U</t>
  </si>
  <si>
    <t>FILIMBENI GIOVANNI</t>
  </si>
  <si>
    <t>FLMRFL46T10E155G</t>
  </si>
  <si>
    <t>FILIMBENI RAFFAELE</t>
  </si>
  <si>
    <t>202504115810476L</t>
  </si>
  <si>
    <t>TDRMFR66M60F531E</t>
  </si>
  <si>
    <t>TODARO MARIA FIORA</t>
  </si>
  <si>
    <t>MNGGPP40C52F531L</t>
  </si>
  <si>
    <t>MANIGRASSO GIUSEPPA</t>
  </si>
  <si>
    <t>LMCGCH71P10A669A</t>
  </si>
  <si>
    <t>LAMACCHIA GIOACCHINO</t>
  </si>
  <si>
    <t>202504105772518L</t>
  </si>
  <si>
    <t>CLVLDN69M71L049N</t>
  </si>
  <si>
    <t>CALVIELLO LOREDANA</t>
  </si>
  <si>
    <t>31 - Effetti ritirati</t>
  </si>
  <si>
    <t>CMBNDR39T41Z110L</t>
  </si>
  <si>
    <t>COMBE ANDREE'</t>
  </si>
  <si>
    <t>SEMOLIFICIO LOIUDICE S.R.L.</t>
  </si>
  <si>
    <t>479 - COMMERCIO AL DETTAGLIO AL DI FUORI DI NEGOZI, BANCHI E MERCATI</t>
  </si>
  <si>
    <t>202504105765042L</t>
  </si>
  <si>
    <t>MGGLGU98L15C514B</t>
  </si>
  <si>
    <t>MAGGIO LUIGI</t>
  </si>
  <si>
    <t>DLCGNN87S28D086S</t>
  </si>
  <si>
    <t>DE LUCA GIOVANNI</t>
  </si>
  <si>
    <t>CTLGPP74E03A225F</t>
  </si>
  <si>
    <t>CATALDI GIUSEPPE</t>
  </si>
  <si>
    <t>CMTVNI89L64H579T</t>
  </si>
  <si>
    <t>COMITO IVANA</t>
  </si>
  <si>
    <t>52 - Prelevamento con moduli di sportello</t>
  </si>
  <si>
    <t>CTLSVT72T30E155E</t>
  </si>
  <si>
    <t>CATALDI SALVATORE</t>
  </si>
  <si>
    <t>ENEL ENERGIA S.P.A.</t>
  </si>
  <si>
    <t>475 - Imprese controllate dalle Amministrazioni centrali</t>
  </si>
  <si>
    <t>NCLVCN55T22F052Q</t>
  </si>
  <si>
    <t>NICOLETTI VINCENZO</t>
  </si>
  <si>
    <t>FNSTMS46A55L049I</t>
  </si>
  <si>
    <t>FONSECA TOMMASINA</t>
  </si>
  <si>
    <t>202504075610582L</t>
  </si>
  <si>
    <t>MERCATONE M.D. DI MICHELE DI GIULIO E C.SAS</t>
  </si>
  <si>
    <t>202504075609896L</t>
  </si>
  <si>
    <t>ELLEBI SOCIETA' A RESPONSABILITA' LIMITATA SEMPLIFICATA</t>
  </si>
  <si>
    <t>COSTRUZIONI SVILUPPO SOCIETA' A RESPONSABILITA' LIMITATA</t>
  </si>
  <si>
    <t>SCRMRA65R65L220E</t>
  </si>
  <si>
    <t>SCORCA MARIA</t>
  </si>
  <si>
    <t>PIELLE COSTRUZIONI S.R.L.</t>
  </si>
  <si>
    <t>202504045555881L</t>
  </si>
  <si>
    <t>PLCNTN78C19F104V</t>
  </si>
  <si>
    <t>PLACIDO ANTONIO</t>
  </si>
  <si>
    <t>BCCGRZ39C46I158O</t>
  </si>
  <si>
    <t>BICCARI GRAZIA</t>
  </si>
  <si>
    <t>MTTMCR62M11L220K</t>
  </si>
  <si>
    <t>MATTIACE MERCURINO</t>
  </si>
  <si>
    <t>ARISTON S.P.A.</t>
  </si>
  <si>
    <t>279 - FABBRICAZIONE DI ALTRE APPARECCHIATURE ELETTRICHE</t>
  </si>
  <si>
    <t>NSANNZ36R11F537B</t>
  </si>
  <si>
    <t>NASO NUNZIO</t>
  </si>
  <si>
    <t>SRRRSO55B58H307X</t>
  </si>
  <si>
    <t>SERRAVALLO ROSA</t>
  </si>
  <si>
    <t>SLRFNC64L20F220T</t>
  </si>
  <si>
    <t>SALERNO FRANCESCO</t>
  </si>
  <si>
    <t>202504045562917L</t>
  </si>
  <si>
    <t>KRYSTL66E53Z138T</t>
  </si>
  <si>
    <t>KRYSHCHUCK SVITLANA</t>
  </si>
  <si>
    <t>BRZCRN35C71L424O</t>
  </si>
  <si>
    <t>BURZACHECHI CATERINA</t>
  </si>
  <si>
    <t>C4 - Trasferim.titoli a altro istituto(portatore)</t>
  </si>
  <si>
    <t>DYLMRA46T19H501W</t>
  </si>
  <si>
    <t>D'AYALA VALVA MARIO</t>
  </si>
  <si>
    <t>C2 - Trasf.titoli tra dossier(immissione)</t>
  </si>
  <si>
    <t>CPTBNT39S19G252P</t>
  </si>
  <si>
    <t>CAPUTO BENITO</t>
  </si>
  <si>
    <t>29 - Accrediti o incasso RI.BA.</t>
  </si>
  <si>
    <t>MMLNTN47A42L328J</t>
  </si>
  <si>
    <t>MEMOLI ANTONIA</t>
  </si>
  <si>
    <t>RSTFNC34T12I907O</t>
  </si>
  <si>
    <t>ROSATO FRANCESCO</t>
  </si>
  <si>
    <t>FORMAT DISTRIBUZIONE SOCIETA' A RESPONSABILI</t>
  </si>
  <si>
    <t>INTIMO ARTU' S.R.L.</t>
  </si>
  <si>
    <t>CEREAL - FER SEMENTI DI PANTONE DOMENICO&amp; C.</t>
  </si>
  <si>
    <t>ALBA LEASING S.P.A.</t>
  </si>
  <si>
    <t>258 - Societa' di leasing</t>
  </si>
  <si>
    <t>AA - Bonifico da e per estero</t>
  </si>
  <si>
    <t>CTCRCR34S16L049O</t>
  </si>
  <si>
    <t>CATACCHIO RICCARDO</t>
  </si>
  <si>
    <t>CLLTRS54S64A662F</t>
  </si>
  <si>
    <t>COLELLA TERESA</t>
  </si>
  <si>
    <t>CTCLBT67A71L049W</t>
  </si>
  <si>
    <t>CATACCHIO ELISABETTA</t>
  </si>
  <si>
    <t>SMNMRA47A31A662G</t>
  </si>
  <si>
    <t>SIMONE MAURO</t>
  </si>
  <si>
    <t>CTCMHL61P16L049L</t>
  </si>
  <si>
    <t>CATACCHIO MICHELE</t>
  </si>
  <si>
    <t>053850_189</t>
  </si>
  <si>
    <t>GRCPTR78P05E986Q</t>
  </si>
  <si>
    <t>GRECO PIETRO</t>
  </si>
  <si>
    <t>053850_185</t>
  </si>
  <si>
    <t>DRGNGL28E60L049O</t>
  </si>
  <si>
    <t>DRAGONE ANGELA</t>
  </si>
  <si>
    <t>ARCA NORD SALENTO</t>
  </si>
  <si>
    <t>178 - Altre amministrazioni locali</t>
  </si>
  <si>
    <t>841 - AMMINISTRAZIONE PUBBLICA: AMMINISTRAZIONE GENERALE, ECONOMICA E SOCIALE</t>
  </si>
  <si>
    <t>GSLFNC46T43G712D</t>
  </si>
  <si>
    <t>GESUALDI FRANCA LUCIANA</t>
  </si>
  <si>
    <t>SVRNGL37L67B520I</t>
  </si>
  <si>
    <t>SAVARINO ANGELA</t>
  </si>
  <si>
    <t>BLLGPP37S03E038V</t>
  </si>
  <si>
    <t>BELLACICCO GIUSEPPE</t>
  </si>
  <si>
    <t>LBNMHL57B04A662Q</t>
  </si>
  <si>
    <t>LABIANCA MICHELE</t>
  </si>
  <si>
    <t>AGERAPUGLIA SOCIETA' SEMPLICE SOCIETA' AGRIC</t>
  </si>
  <si>
    <t>STMNRC53C03E155S</t>
  </si>
  <si>
    <t>STIMOLA ENRICO</t>
  </si>
  <si>
    <t>053850_176</t>
  </si>
  <si>
    <t>GMPMLB49M63L477K</t>
  </si>
  <si>
    <t>GIAMPIETRO MARIA LIBERATA</t>
  </si>
  <si>
    <t>MRTTMS65H22E155O</t>
  </si>
  <si>
    <t>MARTINELLI TOMMASO</t>
  </si>
  <si>
    <t>LRCGCH48P15A662A</t>
  </si>
  <si>
    <t>LARICCHIUTA GIOACCHINO</t>
  </si>
  <si>
    <t>MRTGNN61D54E155R</t>
  </si>
  <si>
    <t>MARTINELLI GIOVANNA</t>
  </si>
  <si>
    <t>GIUSEPPE VACCA OLII - S.R.L.</t>
  </si>
  <si>
    <t>GLARCH S.R.L.</t>
  </si>
  <si>
    <t>FIGLI MICHELE ANGIULI S.R.L.</t>
  </si>
  <si>
    <t>MRTNLN67E09E155X</t>
  </si>
  <si>
    <t>MARTINELLI NICOLANTONIO</t>
  </si>
  <si>
    <t>202505287567276L</t>
  </si>
  <si>
    <t>LNTMHL42M17A669E</t>
  </si>
  <si>
    <t>LANOTTE MICHELE</t>
  </si>
  <si>
    <t>CNTFNC90R31A883V</t>
  </si>
  <si>
    <t>CONTO' FRANCESCO PAOLO</t>
  </si>
  <si>
    <t>PSQCCT46D64L328Z</t>
  </si>
  <si>
    <t>PASQUADIBISCEGLIE CONCETTA</t>
  </si>
  <si>
    <t>202505287567239L</t>
  </si>
  <si>
    <t>PSCVTI61R20D643V</t>
  </si>
  <si>
    <t>PISCOPIELLO VITO</t>
  </si>
  <si>
    <t>TURBO SERVICE S.R.L.</t>
  </si>
  <si>
    <t>076 - TURCHIA</t>
  </si>
  <si>
    <t>CRCFNC38E24L328Y</t>
  </si>
  <si>
    <t>CURCI FRANCESCO</t>
  </si>
  <si>
    <t>15 - Rimborso finanziamenti</t>
  </si>
  <si>
    <t>ACCIAIERIE VALBRUNA S.P.A.</t>
  </si>
  <si>
    <t>LGLMHL80H12A662S</t>
  </si>
  <si>
    <t>LOGLISCI MICHELE</t>
  </si>
  <si>
    <t>053850_190</t>
  </si>
  <si>
    <t>BNRVTI67A19E469T</t>
  </si>
  <si>
    <t>BONORA VITO</t>
  </si>
  <si>
    <t>LGLGPP48S28E155G</t>
  </si>
  <si>
    <t>LOGLISCI GIUSEPPE DOMENICO</t>
  </si>
  <si>
    <t>BNRSFN73D16E469S</t>
  </si>
  <si>
    <t>BONORA STEFANO</t>
  </si>
  <si>
    <t>DSNMRC46S64E155B</t>
  </si>
  <si>
    <t>DESIANTE MARIA ARCANGELA</t>
  </si>
  <si>
    <t>TMBMRA40L51A225G</t>
  </si>
  <si>
    <t>TAMBORRA MARIA</t>
  </si>
  <si>
    <t>202505277500727L</t>
  </si>
  <si>
    <t>CVLFNC90R16E205U</t>
  </si>
  <si>
    <t>CAVALLO FRANCESCO</t>
  </si>
  <si>
    <t>DMTTZN67D69L682B</t>
  </si>
  <si>
    <t>DE MATTIA TIZIANA</t>
  </si>
  <si>
    <t>PTRNNA69R50L219J</t>
  </si>
  <si>
    <t>PETRUZZI ANNA</t>
  </si>
  <si>
    <t>LCNLSN01B11F537Z</t>
  </si>
  <si>
    <t>LUCIANO ALESSANDRO FRANCESCO</t>
  </si>
  <si>
    <t>RGNLCN60T21L049B</t>
  </si>
  <si>
    <t>RAGNATELA LUCIANO</t>
  </si>
  <si>
    <t>202505267434058L</t>
  </si>
  <si>
    <t>LDCMRA31R70A225Y</t>
  </si>
  <si>
    <t>LOIUDICE MARIA</t>
  </si>
  <si>
    <t>PCANCL49A06E326T</t>
  </si>
  <si>
    <t>PACE NICOLA</t>
  </si>
  <si>
    <t>MNFNNA72H68Z614G</t>
  </si>
  <si>
    <t>MANFREDI ANNA</t>
  </si>
  <si>
    <t>LLCMRC56P64E326D</t>
  </si>
  <si>
    <t>LOLAICO MARIA ARCANGELA</t>
  </si>
  <si>
    <t>LCNNCL57L02L328T</t>
  </si>
  <si>
    <t>LOCONTE NICOLA</t>
  </si>
  <si>
    <t>DGSDNC47A04E155U</t>
  </si>
  <si>
    <t>DIGIESI DOMENICO</t>
  </si>
  <si>
    <t>BRNCST82R54L049U</t>
  </si>
  <si>
    <t>BERNARDINI CRISTINA</t>
  </si>
  <si>
    <t>PGNCNZ70A48L049Y</t>
  </si>
  <si>
    <t>PIGNATELLI CINZIA</t>
  </si>
  <si>
    <t>PGNGDE68A07L049U</t>
  </si>
  <si>
    <t>PIGNATELLI EGIDIO</t>
  </si>
  <si>
    <t>DRGSVN59H63L328P</t>
  </si>
  <si>
    <t>DRAGONETTI SAVINA</t>
  </si>
  <si>
    <t>ZZLLSN93R60L049I</t>
  </si>
  <si>
    <t>AZZOLLINI ALESSANDRA</t>
  </si>
  <si>
    <t>LVRNNA54C57L049R</t>
  </si>
  <si>
    <t>OLIVIERI ANNA</t>
  </si>
  <si>
    <t>MNCGNN73D20E038C</t>
  </si>
  <si>
    <t>MANCINO GIOVANNI</t>
  </si>
  <si>
    <t>CLZVNC74H44C136X</t>
  </si>
  <si>
    <t>COLIZZI VERONICA</t>
  </si>
  <si>
    <t>DBRDGI68C17A662K</t>
  </si>
  <si>
    <t>DI BARI DIEGO</t>
  </si>
  <si>
    <t>MNSPDN34T55F915F</t>
  </si>
  <si>
    <t>MANSUETO PRUDENZIA</t>
  </si>
  <si>
    <t>CRCNTN51H05D643K</t>
  </si>
  <si>
    <t>CORCETTI ANTONIO</t>
  </si>
  <si>
    <t>CRPVCN75D30F537F</t>
  </si>
  <si>
    <t>CRUPI VINCENZO VALTER</t>
  </si>
  <si>
    <t>202505217304233L</t>
  </si>
  <si>
    <t>GDLSST82R07A883V</t>
  </si>
  <si>
    <t>GADALETA SEBASTIANO</t>
  </si>
  <si>
    <t>053850_191</t>
  </si>
  <si>
    <t>DMNFMN36D46E882U</t>
  </si>
  <si>
    <t>DIMONOPOLI FILOMENA</t>
  </si>
  <si>
    <t>LGNGNR42S07E147I</t>
  </si>
  <si>
    <t>LAGONIGRO GENNARO</t>
  </si>
  <si>
    <t>202505207235321L</t>
  </si>
  <si>
    <t>PLNFNC07C24A225B</t>
  </si>
  <si>
    <t>PLANTAMURA FRANCESCO</t>
  </si>
  <si>
    <t>PNTMRS43L49I158L</t>
  </si>
  <si>
    <t>PINTO MARIA ROSARIA</t>
  </si>
  <si>
    <t>C1 - Trasferim.titoli tra dossier(uscita)</t>
  </si>
  <si>
    <t>BRNGNN47H26E155S</t>
  </si>
  <si>
    <t>BRUNO GIOVANNI</t>
  </si>
  <si>
    <t>053850_173</t>
  </si>
  <si>
    <t>DDNGNN66R41L425H</t>
  </si>
  <si>
    <t>ADDANTE GIOVANNA</t>
  </si>
  <si>
    <t>CCEMDL41A41F284K</t>
  </si>
  <si>
    <t>CECI MADDALENA</t>
  </si>
  <si>
    <t>LPRSMN62B17L425Q</t>
  </si>
  <si>
    <t>LOPRIORE SIMONE</t>
  </si>
  <si>
    <t>STMGPP65B24A662A</t>
  </si>
  <si>
    <t>STIMOLA GIUSEPPE</t>
  </si>
  <si>
    <t>PELLEGRINI S.P.A.</t>
  </si>
  <si>
    <t>562 - FORNITURA DI PASTI PREPARATI (CATERING) E ALTRI SERVIZI DI RISTORAZIONE</t>
  </si>
  <si>
    <t>CESTARO ROSSI &amp; C. - S.P.A.</t>
  </si>
  <si>
    <t>251 - FABBRICAZIONE DI ELEMENTI DA COSTRUZIONE IN METALLO</t>
  </si>
  <si>
    <t>VNTGNN60H13L425V</t>
  </si>
  <si>
    <t>VENTRELLA GAETANO ANTONIO</t>
  </si>
  <si>
    <t>202505167124637L</t>
  </si>
  <si>
    <t>LGRDRD69A55A662X</t>
  </si>
  <si>
    <t>LEGROTTAGLIE IDA LOREDANA</t>
  </si>
  <si>
    <t>FNTVCN90L09A285V</t>
  </si>
  <si>
    <t>FINTO VINCENZO</t>
  </si>
  <si>
    <t>DNGMRT31L41F915A</t>
  </si>
  <si>
    <t>D'ONGHIA MARTA</t>
  </si>
  <si>
    <t>DBNMHL60A03C514M</t>
  </si>
  <si>
    <t>DIBENEDETTO MICHELE</t>
  </si>
  <si>
    <t>LGRRLL70A55A662I</t>
  </si>
  <si>
    <t>LEGROTTAGLIE ORNELLA ANNA</t>
  </si>
  <si>
    <t>SNRFNC60T13E986P</t>
  </si>
  <si>
    <t>SANARICA FRANCESCO</t>
  </si>
  <si>
    <t>GGLNNA54A57E155Q</t>
  </si>
  <si>
    <t>GIGLIO ANNA</t>
  </si>
  <si>
    <t>TRNNGL49A24E155M</t>
  </si>
  <si>
    <t>TRANQUILLINO MINERVA ANGELO</t>
  </si>
  <si>
    <t>SPRNTN68A30E155V</t>
  </si>
  <si>
    <t>SPORTELLA ANTONIO</t>
  </si>
  <si>
    <t>DMRFNC75H48A225G</t>
  </si>
  <si>
    <t>DEMARZIO FRANCESCA</t>
  </si>
  <si>
    <t>053850_265</t>
  </si>
  <si>
    <t>202505157060372L</t>
  </si>
  <si>
    <t>FLRMMT35T68L220V</t>
  </si>
  <si>
    <t>FLORIO MARIA MATTEA</t>
  </si>
  <si>
    <t>SIMEONE S.P.A.</t>
  </si>
  <si>
    <t>GRVVTI30D25A225E</t>
  </si>
  <si>
    <t>GERVASIO VITO</t>
  </si>
  <si>
    <t>CLNNGL32M42A225B</t>
  </si>
  <si>
    <t>COLONNA ANGELA</t>
  </si>
  <si>
    <t>DPLRNI40R62E155R</t>
  </si>
  <si>
    <t>DIPALO IRENE</t>
  </si>
  <si>
    <t>DMRRLB69A45A225H</t>
  </si>
  <si>
    <t>DEMARZIO ROSALBA</t>
  </si>
  <si>
    <t>DMRGPP73H47A225Z</t>
  </si>
  <si>
    <t>DEMARZIO GIUSEPPINA</t>
  </si>
  <si>
    <t>LVRFTN39R28E479V</t>
  </si>
  <si>
    <t>ALVARO FORTUNATO</t>
  </si>
  <si>
    <t>PSTPMP40P59D005I</t>
  </si>
  <si>
    <t>PISTOIA POMPEA</t>
  </si>
  <si>
    <t>LA PULITA &amp; SERVICE S.C.R.L. COOPERATIVA DI</t>
  </si>
  <si>
    <t>202505147041628L</t>
  </si>
  <si>
    <t>ANTONIO FIORE ALIMENTARE S.R.L.</t>
  </si>
  <si>
    <t>LRRNGL37M71A225X</t>
  </si>
  <si>
    <t>LAURIERO ANGELA</t>
  </si>
  <si>
    <t>SNNRKE69B56A952N</t>
  </si>
  <si>
    <t>SINN ERIKA</t>
  </si>
  <si>
    <t>NTTMHL37M07A662M</t>
  </si>
  <si>
    <t>NITTI MICHELE</t>
  </si>
  <si>
    <t>LSTNTN47E16H643U</t>
  </si>
  <si>
    <t>LOSITO ANTONIO</t>
  </si>
  <si>
    <t>202505136970097L</t>
  </si>
  <si>
    <t>TTNTRS22S56F888G</t>
  </si>
  <si>
    <t>ATTANASIO TERESA</t>
  </si>
  <si>
    <t>202505136970099L</t>
  </si>
  <si>
    <t>MZZMTR24D57I854G</t>
  </si>
  <si>
    <t>MAZZOTTA MARIA TERESA</t>
  </si>
  <si>
    <t>SCZFNC61R09G942P</t>
  </si>
  <si>
    <t>SCAZZARI FRANCESCO</t>
  </si>
  <si>
    <t>202505136970098L</t>
  </si>
  <si>
    <t>FLIFNC26C21F537W</t>
  </si>
  <si>
    <t>FIALA' FRANCESCO</t>
  </si>
  <si>
    <t>053850_199</t>
  </si>
  <si>
    <t>CANTINE DUE PALME - SOCIETA' COOPERATIVAAGRI</t>
  </si>
  <si>
    <t>CCGMLC76A61E155O</t>
  </si>
  <si>
    <t>CUCUGLIELLI MARIA LUCREZIA</t>
  </si>
  <si>
    <t>CAPORALCEREALI SOCIETA' A RESPONSABILITA' LI</t>
  </si>
  <si>
    <t>LBNNDR37H18E479Y</t>
  </si>
  <si>
    <t>ALBINO FREZZA ANDREA</t>
  </si>
  <si>
    <t>DCINTN37H53I093G</t>
  </si>
  <si>
    <t>DIACO ANTONIA</t>
  </si>
  <si>
    <t>MARNJN S.R.L. UNIPERSONALE</t>
  </si>
  <si>
    <t>TRSVCN26P29F519D</t>
  </si>
  <si>
    <t>TARSIA VINCENZO</t>
  </si>
  <si>
    <t>CEREALSUD SOCIETA' A RESPONSABILITA' LIMITAT</t>
  </si>
  <si>
    <t>DCRNRT67M57D643S</t>
  </si>
  <si>
    <t>DI CARLO ANNA RITA</t>
  </si>
  <si>
    <t>LOIUDICE S.R.L.</t>
  </si>
  <si>
    <t>259 - FABBRICAZIONE DI ALTRI PRODOTTI IN METALLO</t>
  </si>
  <si>
    <t>SOC. MARINO SRL</t>
  </si>
  <si>
    <t>493 - ALTRI TRASPORTI TERRESTRI DI PASSEGGERI</t>
  </si>
  <si>
    <t>FRRFNC58D08A225C</t>
  </si>
  <si>
    <t>FERRI FRANCESCO</t>
  </si>
  <si>
    <t>202505096850921L</t>
  </si>
  <si>
    <t>DSNNNA22C59I029S</t>
  </si>
  <si>
    <t>DISANZA ANNA</t>
  </si>
  <si>
    <t>TCCMRA36H64A225C</t>
  </si>
  <si>
    <t>TACCOGNA MARIA</t>
  </si>
  <si>
    <t>CNTTRS60S62A225F</t>
  </si>
  <si>
    <t>CONTE TERESA</t>
  </si>
  <si>
    <t>PDLBDT62C09Z112H</t>
  </si>
  <si>
    <t>PADULA BENEDETTO</t>
  </si>
  <si>
    <t>FRANCO FERRI SOCIETA' A RESPONSABILITA' LIMI</t>
  </si>
  <si>
    <t>310 - FABBRICAZIONE DI MOBILI</t>
  </si>
  <si>
    <t>LTRDNC71M56A225C</t>
  </si>
  <si>
    <t>LATERZA DOMENICA</t>
  </si>
  <si>
    <t>PRZLNS44D29A225Z</t>
  </si>
  <si>
    <t>PARZIALE ALFONSO</t>
  </si>
  <si>
    <t>202505096850922L</t>
  </si>
  <si>
    <t>CLCFNC29L48A017E</t>
  </si>
  <si>
    <t>COLUCCI FRANCESCA</t>
  </si>
  <si>
    <t>MNNNTN48A63D305P</t>
  </si>
  <si>
    <t>MINONNE ANTONIA</t>
  </si>
  <si>
    <t>CZZLCN59B24A801E</t>
  </si>
  <si>
    <t>CAZZATO LUCIANO</t>
  </si>
  <si>
    <t>202505086818645L</t>
  </si>
  <si>
    <t>NGRSRG52L31A893T</t>
  </si>
  <si>
    <t>UNGARO SERGIO</t>
  </si>
  <si>
    <t>PRCNCL32E15A662I</t>
  </si>
  <si>
    <t>PORCELLI NICOLA</t>
  </si>
  <si>
    <t>202505086819617L</t>
  </si>
  <si>
    <t>BAR SAN NICOLA S.R.L.</t>
  </si>
  <si>
    <t>202505086816291L</t>
  </si>
  <si>
    <t>PROGETTO MODA S.R.L.</t>
  </si>
  <si>
    <t>202505086817183L</t>
  </si>
  <si>
    <t>BRLMLE58D65L109Q</t>
  </si>
  <si>
    <t>BARILE EMILIA</t>
  </si>
  <si>
    <t>202505086819616L</t>
  </si>
  <si>
    <t>202505086819523L</t>
  </si>
  <si>
    <t>MERCANTILE SOCIETA' A RESPONSABILITA'LIMITAT</t>
  </si>
  <si>
    <t>202505086817430L</t>
  </si>
  <si>
    <t>L'INCANTO S.R.L.</t>
  </si>
  <si>
    <t>202505086816892L</t>
  </si>
  <si>
    <t>PRMVCN46H29F537O</t>
  </si>
  <si>
    <t>PRIMAVERA VINCENZO</t>
  </si>
  <si>
    <t>202505086819189L</t>
  </si>
  <si>
    <t>OPPIP SOCIETA' A RESPONSABILITA' LIMITATA SE</t>
  </si>
  <si>
    <t>552 - ALLOGGI PER VACANZE E ALTRE STRUTTURE PER BREVI SOGGIORNI</t>
  </si>
  <si>
    <t>202505086819628L</t>
  </si>
  <si>
    <t>DSNRNN56M63C514O</t>
  </si>
  <si>
    <t>DESANTIS ROSANNA</t>
  </si>
  <si>
    <t>FTACSR58P46L049O</t>
  </si>
  <si>
    <t>FAITA CESIRA</t>
  </si>
  <si>
    <t>LCCSVN34R65H186Q</t>
  </si>
  <si>
    <t>LICCIONE SAVINA</t>
  </si>
  <si>
    <t>RRZDNC59A10A386Y</t>
  </si>
  <si>
    <t>ARRUZZA DOMENICO</t>
  </si>
  <si>
    <t>202505076754722L</t>
  </si>
  <si>
    <t>DMRLRA24D44E036U</t>
  </si>
  <si>
    <t>DI MIRA LAURA</t>
  </si>
  <si>
    <t>DI PINTO &amp; DALESSANDRO S.P.A.</t>
  </si>
  <si>
    <t>292 - FABBRICAZIONE DI CARROZZERIE PER AUTOVEICOLI, RIMORCHI E SEMIRIMORCHI</t>
  </si>
  <si>
    <t>GLAMRA54T19G942G</t>
  </si>
  <si>
    <t>GALA MARIO</t>
  </si>
  <si>
    <t>DLLFNC50D13A883H</t>
  </si>
  <si>
    <t>DELL'OLIO FRANCESCO</t>
  </si>
  <si>
    <t>202505076748586L</t>
  </si>
  <si>
    <t>GNCMTT58A05F284K</t>
  </si>
  <si>
    <t>GIANCASPRO MATTEO</t>
  </si>
  <si>
    <t>BMBMRA51H48A883Q</t>
  </si>
  <si>
    <t>BOMBINI MARIA</t>
  </si>
  <si>
    <t>053850_126</t>
  </si>
  <si>
    <t>202505076748209L</t>
  </si>
  <si>
    <t>DNNMRS69A45B619C</t>
  </si>
  <si>
    <t>DI NUNNO MARIA ROSARIA</t>
  </si>
  <si>
    <t>TMSVCN34B05H831A</t>
  </si>
  <si>
    <t>TOMASULO VINCENZO</t>
  </si>
  <si>
    <t>202505076754869L</t>
  </si>
  <si>
    <t>MRSMRA70P48F376O</t>
  </si>
  <si>
    <t>MARASCIULO MARIA</t>
  </si>
  <si>
    <t>CLLGNN53E18L049L</t>
  </si>
  <si>
    <t>COLELLA GIOVANNI</t>
  </si>
  <si>
    <t>SPNNTN56M24F207G</t>
  </si>
  <si>
    <t>SPINA ANTONIO</t>
  </si>
  <si>
    <t>CEREALSUD SOCIETA' A RESPONSABILITA' LIMITATA</t>
  </si>
  <si>
    <t>RTGGPP45H24A669U</t>
  </si>
  <si>
    <t>RUTIGLIANO GIUSEPPE</t>
  </si>
  <si>
    <t>DBNSLL51R56A669P</t>
  </si>
  <si>
    <t>DIBENEDETTO STELLA</t>
  </si>
  <si>
    <t>MRMGPP37T01E155X</t>
  </si>
  <si>
    <t>MORAMARCO GIUSEPPE</t>
  </si>
  <si>
    <t>MRMFNC67T15E155W</t>
  </si>
  <si>
    <t>MORAMARCO FRANCESCO</t>
  </si>
  <si>
    <t>FORMAT DISTRIBUZIONE SOCIETA' A RESPONSABILITA' LIMITATA</t>
  </si>
  <si>
    <t>DGIMHL51H05A662M</t>
  </si>
  <si>
    <t>DI GIOIA MICHELE</t>
  </si>
  <si>
    <t>DGINTS54S59H645P</t>
  </si>
  <si>
    <t>DI GIOIA ANASTASIA</t>
  </si>
  <si>
    <t>202504306485623L</t>
  </si>
  <si>
    <t>TRIBUNALE DI TRANI</t>
  </si>
  <si>
    <t>DRZTTR67M02F205J</t>
  </si>
  <si>
    <t>D'ORAZIO ETTORE</t>
  </si>
  <si>
    <t>CSTMGR44D55A881Q</t>
  </si>
  <si>
    <t>CASTELLUCCIO MARIA GRAZIA</t>
  </si>
  <si>
    <t>SCMNCL81H02C352S</t>
  </si>
  <si>
    <t>SCAMARDI' NICOLA</t>
  </si>
  <si>
    <t>CHRFNC69P08A225J</t>
  </si>
  <si>
    <t>CHIERICO FRANCESCO</t>
  </si>
  <si>
    <t>SFRMCL81M12A662T</t>
  </si>
  <si>
    <t>SFORZA MARCELLO</t>
  </si>
  <si>
    <t>SFRNCL52E05L220G</t>
  </si>
  <si>
    <t>SFORZA NICOLA</t>
  </si>
  <si>
    <t>MRGNGL39C62F220E</t>
  </si>
  <si>
    <t>MARGIOTTA ANGELA</t>
  </si>
  <si>
    <t>LCRDNC40A63E155G</t>
  </si>
  <si>
    <t>LUCARELLI DOMENICA</t>
  </si>
  <si>
    <t>PARCO DEI MILLE SOCIETA' A RESPONSABILITA' L</t>
  </si>
  <si>
    <t>PRTFNC62L23E326P</t>
  </si>
  <si>
    <t>PARATO FRANCESCO</t>
  </si>
  <si>
    <t>CSSGNN75C14A225B</t>
  </si>
  <si>
    <t>CASSANO GIOVANNI</t>
  </si>
  <si>
    <t>MEGAHOLDING S.R.L.</t>
  </si>
  <si>
    <t>290 - Società di partecipazione (holding) di gruppi finanziari e non finanziari</t>
  </si>
  <si>
    <t>GENERAL TRADE S.P.A.</t>
  </si>
  <si>
    <t>OPEN FIBER S.P.A.</t>
  </si>
  <si>
    <t>611 - TELECOMUNICAZIONI FISSE</t>
  </si>
  <si>
    <t>LRSMGR65H44A662X</t>
  </si>
  <si>
    <t>LORUSSO MARIA GRAZIA</t>
  </si>
  <si>
    <t>CASSA EDILE DELLA PROVINCIA JONICA</t>
  </si>
  <si>
    <t>941 - ATTIVITÀ DI ORGANIZZAZIONI ECONOMICHE, DI DATORI DI LAVORO E PROFESSIONALI</t>
  </si>
  <si>
    <t>UFM - UNIONE FARMACEUTICA MITO S.R.L.</t>
  </si>
  <si>
    <t>202506268702896L</t>
  </si>
  <si>
    <t>CSTMRA40D66E038R</t>
  </si>
  <si>
    <t>CASTELLANETA MARIA</t>
  </si>
  <si>
    <t>SQCNLN32A11A225Q</t>
  </si>
  <si>
    <t>SQUICCIARINI ANGELANTONIO</t>
  </si>
  <si>
    <t>202506258689953L</t>
  </si>
  <si>
    <t>SPCDNL74P02E205N</t>
  </si>
  <si>
    <t>SPECCHIA DANIELE</t>
  </si>
  <si>
    <t>BBTSVT57P28D386J</t>
  </si>
  <si>
    <t>ABBATIELLO SALVATORE</t>
  </si>
  <si>
    <t>202506258689728L</t>
  </si>
  <si>
    <t>DI IORIO SOCIETA' PER AZIONI</t>
  </si>
  <si>
    <t>202506258689729L</t>
  </si>
  <si>
    <t>CRFMRA69S59I233K</t>
  </si>
  <si>
    <t>CARFORA MARIA</t>
  </si>
  <si>
    <t>202506258683964L</t>
  </si>
  <si>
    <t>LDDGNZ01M23A225K</t>
  </si>
  <si>
    <t>LADDAGA IGNAZIO</t>
  </si>
  <si>
    <t>202506248613458L</t>
  </si>
  <si>
    <t>MNTMSM63H23A662V</t>
  </si>
  <si>
    <t>MONTAGNA MASSIMO</t>
  </si>
  <si>
    <t>PLLFNC61R19A669D</t>
  </si>
  <si>
    <t>PALLADINO FRANCESCO</t>
  </si>
  <si>
    <t>SPNPPS69H21C632V</t>
  </si>
  <si>
    <t>SPINELLI PAOLO PASQUALE ANGELO</t>
  </si>
  <si>
    <t>SNTMNN64E54B963F</t>
  </si>
  <si>
    <t>SANTORO MARIA ANNA</t>
  </si>
  <si>
    <t>DDNLBA26M54E815R</t>
  </si>
  <si>
    <t>DE DONNO ALBA</t>
  </si>
  <si>
    <t>MRTFNC66H27B963M</t>
  </si>
  <si>
    <t>MARTUCCI FRANCESCO</t>
  </si>
  <si>
    <t>ESA SERVICE 24H SRL</t>
  </si>
  <si>
    <t>432 - INSTALLAZIONE DI IMPIANTI ELETTRICI, IDRAULICI ED ALTRI LAVORI DI COSTRUZIONE E INSTALLAZIONE</t>
  </si>
  <si>
    <t>202506248613384L</t>
  </si>
  <si>
    <t>CPRLCU41B68A662V</t>
  </si>
  <si>
    <t>CAPRIATI LUCIA</t>
  </si>
  <si>
    <t>SIUDNC31S01I158J</t>
  </si>
  <si>
    <t>IUSO DOMENICO</t>
  </si>
  <si>
    <t>RBNVLR76L46E882X</t>
  </si>
  <si>
    <t>URBANO VALERIA</t>
  </si>
  <si>
    <t>STNLBT35A71I350S</t>
  </si>
  <si>
    <t>STINA' ELISABETTA</t>
  </si>
  <si>
    <t>202506238556055L</t>
  </si>
  <si>
    <t>DLSNGL68R54D643N</t>
  </si>
  <si>
    <t>D'ALESSANDRO ANGELA</t>
  </si>
  <si>
    <t>202506238544969L</t>
  </si>
  <si>
    <t>ZCCCMD49D15B619A</t>
  </si>
  <si>
    <t>ZACCARO COSIMO DAMIANO</t>
  </si>
  <si>
    <t>CLMVMR63B53Z133Z</t>
  </si>
  <si>
    <t>COLAMONACO VITA MARIA</t>
  </si>
  <si>
    <t>TFRFMN75H52A942M</t>
  </si>
  <si>
    <t>TUFARO FILOMENA</t>
  </si>
  <si>
    <t>053850_266</t>
  </si>
  <si>
    <t>BRBGTN40P28B169H</t>
  </si>
  <si>
    <t>BARBIERI GAETANO</t>
  </si>
  <si>
    <t>ZCCNZM82H70B619G</t>
  </si>
  <si>
    <t>ZACCARO NUNZIA MICHELA</t>
  </si>
  <si>
    <t>TRRMRS54E69B619M</t>
  </si>
  <si>
    <t>TERRIBILE MARIA ROSARIA</t>
  </si>
  <si>
    <t>VNTTRS52L43B169K</t>
  </si>
  <si>
    <t>VENTRICE TERESA</t>
  </si>
  <si>
    <t>FRRGTN39L46I330Z</t>
  </si>
  <si>
    <t>FERORELLI GIUSTINA</t>
  </si>
  <si>
    <t>202506238544743L</t>
  </si>
  <si>
    <t>MNTNTN37C70A669Y</t>
  </si>
  <si>
    <t>MONTENEGRO ANTONIA</t>
  </si>
  <si>
    <t>LGLPRZ64H42A662D</t>
  </si>
  <si>
    <t>LAGALANTE PATRIZIA</t>
  </si>
  <si>
    <t>56 - Ricavo effetti o assegni in euro e/o valuta estera al dopo incasso</t>
  </si>
  <si>
    <t>CRSMRA54P59A225Q</t>
  </si>
  <si>
    <t>CRISTALLO MARIA</t>
  </si>
  <si>
    <t>202506208496514L</t>
  </si>
  <si>
    <t>PCCMRN79L16A285L</t>
  </si>
  <si>
    <t>PICCININNO MARINO</t>
  </si>
  <si>
    <t>LZZRCC52E11A225R</t>
  </si>
  <si>
    <t>LOIZZO ROCCO</t>
  </si>
  <si>
    <t>202506208502195L</t>
  </si>
  <si>
    <t>GLLCSR75D28L049S</t>
  </si>
  <si>
    <t>GALLITELLI CESARE</t>
  </si>
  <si>
    <t>202506208502229L</t>
  </si>
  <si>
    <t>TMPRNN89A50L109Q</t>
  </si>
  <si>
    <t>TEMPESTA ROSANNA</t>
  </si>
  <si>
    <t>053850_120</t>
  </si>
  <si>
    <t>LZZLCU40C41A048A</t>
  </si>
  <si>
    <t>LIUZZI LUCIA</t>
  </si>
  <si>
    <t>CZZNGL46S57A662L</t>
  </si>
  <si>
    <t>COZZOLI POLI ANGELA</t>
  </si>
  <si>
    <t>SGRRCR83A68A662J</t>
  </si>
  <si>
    <t>SGARRA RICCARDA DANIELA</t>
  </si>
  <si>
    <t>202506198457437L</t>
  </si>
  <si>
    <t>DNGSLV38M62F839O</t>
  </si>
  <si>
    <t>D'ANGELO SILVIA</t>
  </si>
  <si>
    <t>MRCFNC36L11F839D</t>
  </si>
  <si>
    <t>MERCADANTE FRANCESCO</t>
  </si>
  <si>
    <t>CTTNDR88H03D643Z</t>
  </si>
  <si>
    <t>CUTTANO ANDREA</t>
  </si>
  <si>
    <t>CMPRNZ67L07F376D</t>
  </si>
  <si>
    <t>CAMPANELLI ORONZO</t>
  </si>
  <si>
    <t>MV EXTRUSION S.P.A.</t>
  </si>
  <si>
    <t>162 - FABBRICAZIONE DI PRODOTTI IN LEGNO, SUGHERO, PAGLIA E MATERIALI DA INTRECCIO</t>
  </si>
  <si>
    <t>PE. FIN S.P.A.</t>
  </si>
  <si>
    <t>E.T.A. SPA</t>
  </si>
  <si>
    <t>RENAUTO SOCIETA' PER AZIONI</t>
  </si>
  <si>
    <t>451 - COMMERCIO DI AUTOVEICOLI</t>
  </si>
  <si>
    <t>MRCDNT45M54A225S</t>
  </si>
  <si>
    <t>MERCADANTE DONATA</t>
  </si>
  <si>
    <t>RMNFNC44H30H096D</t>
  </si>
  <si>
    <t>ROMANO FRANCESCO</t>
  </si>
  <si>
    <t>202506178352100L</t>
  </si>
  <si>
    <t>LMNNNA36C43F506B</t>
  </si>
  <si>
    <t>LIMONE ANNA</t>
  </si>
  <si>
    <t>TRVGNN30R22I936T</t>
  </si>
  <si>
    <t>TRIVERI GIOVANNI</t>
  </si>
  <si>
    <t>LNVMHL32E24E986O</t>
  </si>
  <si>
    <t>LANEVE MICHELE</t>
  </si>
  <si>
    <t>329 - INDUSTRIE MANIFATTURIERE NCA</t>
  </si>
  <si>
    <t>NTTFBA68S11L049B</t>
  </si>
  <si>
    <t>NITTI FABIO</t>
  </si>
  <si>
    <t>773 - Famiglie consumatrici dei paesi UE membri dell'area dell'euro</t>
  </si>
  <si>
    <t>094 - GERMANIA</t>
  </si>
  <si>
    <t>MSTNTN45C62E986M</t>
  </si>
  <si>
    <t>MASTROVITO ANTONIA</t>
  </si>
  <si>
    <t>MV LINE S.P.A.</t>
  </si>
  <si>
    <t>CLMRSO39A68A225J</t>
  </si>
  <si>
    <t>CALEMMA ROSA</t>
  </si>
  <si>
    <t>PCRMNL92L71A225G</t>
  </si>
  <si>
    <t>PICERNO MANUELA</t>
  </si>
  <si>
    <t>TRCMRA43M58A225A</t>
  </si>
  <si>
    <t>TRICARICO MARIA</t>
  </si>
  <si>
    <t>CSNRNI78C71F052L</t>
  </si>
  <si>
    <t>COSENTINO IRENE</t>
  </si>
  <si>
    <t>SO.FARMA.MORRA S.P.A.</t>
  </si>
  <si>
    <t>CRSCML62C41F839J</t>
  </si>
  <si>
    <t>CRISCUOLO CARMELA</t>
  </si>
  <si>
    <t>QRULND54E46L049Z</t>
  </si>
  <si>
    <t>QUERO LINDA</t>
  </si>
  <si>
    <t>LNCGPP50B01L294P</t>
  </si>
  <si>
    <t>LONOCE GIUSEPPE</t>
  </si>
  <si>
    <t>VRNNCL42P19L425R</t>
  </si>
  <si>
    <t>VERONICO NICOLA</t>
  </si>
  <si>
    <t>202506118125074L</t>
  </si>
  <si>
    <t>CRLCRN38P48A225G</t>
  </si>
  <si>
    <t>CARLUCCI CATERINA MARIA</t>
  </si>
  <si>
    <t>202506108062576L</t>
  </si>
  <si>
    <t>NAZIONALE 82 SOCIETA' A RESPONSABILITA' LIMITATA</t>
  </si>
  <si>
    <t>202506108063495L</t>
  </si>
  <si>
    <t>SNTCLG51T41F205C</t>
  </si>
  <si>
    <t>SANTANDREA CARLA GRAZIELLA</t>
  </si>
  <si>
    <t>MPPGFR64S11G252V</t>
  </si>
  <si>
    <t>MAPPA GIANFRANCO</t>
  </si>
  <si>
    <t>SNTRRT56L29F205W</t>
  </si>
  <si>
    <t>SANTANDREA ROBERTO</t>
  </si>
  <si>
    <t>202506108065837L</t>
  </si>
  <si>
    <t>202506108062826L</t>
  </si>
  <si>
    <t>LPZFNC93A41I234T</t>
  </si>
  <si>
    <t>LOPEZ FRANCESCA</t>
  </si>
  <si>
    <t>RSSLND30A58L665T</t>
  </si>
  <si>
    <t>ROSSETTI IOLANDA</t>
  </si>
  <si>
    <t>202506108066031L</t>
  </si>
  <si>
    <t>TDSFNC88R45H926X</t>
  </si>
  <si>
    <t>TEDESCO FRANCESCA</t>
  </si>
  <si>
    <t>202506108066023L</t>
  </si>
  <si>
    <t>MERCANTILE SOCIETA' A RESPONSABILITA'LIMITATA</t>
  </si>
  <si>
    <t>VLNLRD36H46A669Y</t>
  </si>
  <si>
    <t>VIOLANTE ALFREDINA</t>
  </si>
  <si>
    <t>202506097977510L</t>
  </si>
  <si>
    <t>FRNLDM61E48I526K</t>
  </si>
  <si>
    <t>FRANCESCHELLI IOLANDA MATILDE</t>
  </si>
  <si>
    <t>FNLLRA70D42E986A</t>
  </si>
  <si>
    <t>FANELLI LAURA</t>
  </si>
  <si>
    <t>202506097973994L</t>
  </si>
  <si>
    <t>CNSNGL37M52E986D</t>
  </si>
  <si>
    <t>CONSERVA ANGELA</t>
  </si>
  <si>
    <t>202506097974370L</t>
  </si>
  <si>
    <t>202506097974409L</t>
  </si>
  <si>
    <t>STLTRS90S53E791Z</t>
  </si>
  <si>
    <t>STELLATO TERESA</t>
  </si>
  <si>
    <t>202506067923458L</t>
  </si>
  <si>
    <t>DZNPRP58E10L425B</t>
  </si>
  <si>
    <t>DI ZONNO PIETRO PAOLO</t>
  </si>
  <si>
    <t>DZNNLP33L01F923D</t>
  </si>
  <si>
    <t>DI ZONNO NICOLA PIETRO</t>
  </si>
  <si>
    <t>DNDMRA44C63A020E</t>
  </si>
  <si>
    <t>D'ANDRIA MARIA</t>
  </si>
  <si>
    <t>SNSCMD63T11B619B</t>
  </si>
  <si>
    <t>SINESI COSIMO DAMIANO</t>
  </si>
  <si>
    <t>TTLGVN32H43L425I</t>
  </si>
  <si>
    <t>OTTOLINO GIOVINA</t>
  </si>
  <si>
    <t>DMRVTI73M03F376T</t>
  </si>
  <si>
    <t>DE MARTINO VITO</t>
  </si>
  <si>
    <t>202506057868829L</t>
  </si>
  <si>
    <t>CRQJSC89P61D810I</t>
  </si>
  <si>
    <t>CERQUOZZI JESSICA</t>
  </si>
  <si>
    <t>RCCLGU50P09F915I</t>
  </si>
  <si>
    <t>RICCIARDI LUIGI</t>
  </si>
  <si>
    <t>202506057876360L</t>
  </si>
  <si>
    <t>TRIBUNALE DI NOLA</t>
  </si>
  <si>
    <t>VNDNNA63H53A720A</t>
  </si>
  <si>
    <t>VENDITTI ANNA</t>
  </si>
  <si>
    <t>MTRMRS45L60A662E</t>
  </si>
  <si>
    <t>MATERA MARISA</t>
  </si>
  <si>
    <t>LOIUDICED S.R.L.</t>
  </si>
  <si>
    <t>MRNNNN28S21H501S</t>
  </si>
  <si>
    <t>MARINO ANTONINO</t>
  </si>
  <si>
    <t>MTRCRN33B62A225F</t>
  </si>
  <si>
    <t>MATERA CATERINA</t>
  </si>
  <si>
    <t>FRATELLI FERRO - SEMOLERIE MOLISANE S.R.L.</t>
  </si>
  <si>
    <t>PASQUARELLI AUTO SOCIETA' PER AZIONI</t>
  </si>
  <si>
    <t>MGNNTN49M69L049C</t>
  </si>
  <si>
    <t>MIGNOGNA ANTONIA</t>
  </si>
  <si>
    <t>FALLIMENTO N. 99 2022 CENTRO ESTER ASSOCIAZIONE IN PARTECIPAZIONE</t>
  </si>
  <si>
    <t>85 - ISTRUZIONE</t>
  </si>
  <si>
    <t>SINT.EL. SRL</t>
  </si>
  <si>
    <t>LLTRCL59E07B743J</t>
  </si>
  <si>
    <t>LAULETTA ERCOLE</t>
  </si>
  <si>
    <t>202506037704161L</t>
  </si>
  <si>
    <t>CRRMRA48E70L049R</t>
  </si>
  <si>
    <t>CARRIERO MARIA</t>
  </si>
  <si>
    <t>LRDVCR42B06L477L</t>
  </si>
  <si>
    <t>LARDO VITO CARMINE</t>
  </si>
  <si>
    <t>SNGMRA45E68E155A</t>
  </si>
  <si>
    <t>SANGIRARDI MARIA</t>
  </si>
  <si>
    <t>CNGLRA67P50H501Z</t>
  </si>
  <si>
    <t>CANGIOLI LAURA</t>
  </si>
  <si>
    <t>PLLGPP67A15A285B</t>
  </si>
  <si>
    <t>PELLEGRINO GIUSEPPE</t>
  </si>
  <si>
    <t>AGRIDE' S.R.L.</t>
  </si>
  <si>
    <t>BCCGNN82H46F537L</t>
  </si>
  <si>
    <t>BUCCINNA' GIOVANNA</t>
  </si>
  <si>
    <t>RCRDNC80L21F537C</t>
  </si>
  <si>
    <t>ARACRI DOMENICO</t>
  </si>
  <si>
    <t>C5 - Immiss.dossier titoli a fronte c/c diversam.intestato(portatore)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</si>
  <si>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</si>
  <si>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</si>
  <si>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</si>
  <si>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</si>
  <si>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</si>
  <si>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</si>
  <si>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</si>
  <si>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</si>
  <si>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</si>
  <si>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</si>
  <si>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</si>
  <si>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</si>
  <si>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</si>
  <si>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</si>
  <si>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</si>
  <si>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</si>
  <si>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</si>
  <si>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</si>
  <si>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</si>
  <si>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</si>
  <si>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</si>
  <si>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</si>
  <si>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</si>
  <si>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</si>
  <si>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</si>
  <si>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</si>
  <si>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</si>
  <si>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</si>
  <si>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</si>
  <si>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</si>
  <si>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</si>
  <si>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</si>
  <si>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</si>
  <si>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</si>
  <si>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</si>
  <si>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</si>
  <si>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</si>
  <si>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</si>
  <si>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</si>
  <si>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</si>
  <si>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</si>
  <si>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</si>
  <si>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</si>
  <si>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</si>
  <si>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</si>
  <si>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48 &amp; 1</t>
  </si>
  <si>
    <t>CLASSE_RISCHIO_0</t>
  </si>
  <si>
    <t>CLASSE_RISCHIO_1</t>
  </si>
  <si>
    <t>CLASSE_RISCHIO_2</t>
  </si>
  <si>
    <t>CLASSE_RISCHIO_3</t>
  </si>
  <si>
    <t>CLASSE_RISCHIO_4</t>
  </si>
  <si>
    <t>CLASSE_RISCHIO_5</t>
  </si>
  <si>
    <t>CLASSE_RISCHIO_6</t>
  </si>
  <si>
    <t>CLASSE_RISCHIO_7</t>
  </si>
  <si>
    <t>Soglia As-Is</t>
  </si>
  <si>
    <t>26 &amp; 0</t>
  </si>
  <si>
    <t>26 &amp; 1</t>
  </si>
  <si>
    <t>26 &amp; 3</t>
  </si>
  <si>
    <t>Index</t>
  </si>
  <si>
    <t>48 &amp; 3</t>
  </si>
  <si>
    <t>Calibrazione 48 - Bonifico in arrivo  &amp; classe 0</t>
  </si>
  <si>
    <t>48 &amp; 0</t>
  </si>
  <si>
    <t>Delta</t>
  </si>
  <si>
    <t>LGGNLN71C63A225H</t>
  </si>
  <si>
    <t>LEGGIADRO ANGELA ANNUNZIATA</t>
  </si>
  <si>
    <t>DMILCU63H55L049I</t>
  </si>
  <si>
    <t>DI MAIO LUCIA</t>
  </si>
  <si>
    <t>MARINELLI UMBERTO SRL</t>
  </si>
  <si>
    <t>SICILIANI S.P.A. - INDUSTRIA LAVORAZIONECARN</t>
  </si>
  <si>
    <t>COMUNE DI PALAGIANO</t>
  </si>
  <si>
    <t>RFFLGU51A01L049U</t>
  </si>
  <si>
    <t>RUFFO LUIGI</t>
  </si>
  <si>
    <t>LGGRMR61M57A225X</t>
  </si>
  <si>
    <t>LEGGIADRO ROSA MARIA</t>
  </si>
  <si>
    <t>Delta Open Alert</t>
  </si>
  <si>
    <t>Calibrazione 26 - Bonifico in arrivo  &amp; classe 0</t>
  </si>
  <si>
    <t>Calibrazione 26 - Bonifico in arrivo  &amp; classe 3</t>
  </si>
  <si>
    <t>Calibrazione 26 - Bonifico in arrivo  &amp; classe 1</t>
  </si>
  <si>
    <t>Calibrazione 26 - Bonifico in arrivo  &amp; classe 7</t>
  </si>
  <si>
    <t>SPECIALE &amp; 1</t>
  </si>
  <si>
    <t>SPECIALE &amp; 7</t>
  </si>
  <si>
    <t>SPECIALE</t>
  </si>
  <si>
    <t>Calibrazione SPECIALE  &amp; classe 1</t>
  </si>
  <si>
    <t>Count of flag_stato</t>
  </si>
  <si>
    <t>T0</t>
  </si>
  <si>
    <t>Calibrazione SPECIALE  &amp; classe 7</t>
  </si>
  <si>
    <t>Calibrata</t>
  </si>
  <si>
    <t>Soglia Calibrata</t>
  </si>
  <si>
    <r>
      <t xml:space="preserve">La seguente tabella costituisce uno strumento di supporto all’analisi, volto a simulare l’impatto delle soglie calibrate sulla riduzione del numero complessivo di alert e dei falsi positivi generati dallo scenario </t>
    </r>
    <r>
      <rPr>
        <b/>
        <sz val="11"/>
        <color theme="1"/>
        <rFont val="Calibri"/>
        <family val="2"/>
        <scheme val="minor"/>
      </rPr>
      <t>00014 - Operazione per conto di importo elevato per la causale ed il soggetto.</t>
    </r>
  </si>
  <si>
    <t>FARMACIA SANTA RITA DEI DOTTORI TERESA EGUSTAVO VASSALLI S.N.C.</t>
  </si>
  <si>
    <t>Classe di rischio 5</t>
  </si>
  <si>
    <t>009 - BELGIO</t>
  </si>
  <si>
    <t>VLNFNC74H03H096P</t>
  </si>
  <si>
    <t>VALENTE FRANCESCO</t>
  </si>
  <si>
    <t>DBRLGU61H22G482A</t>
  </si>
  <si>
    <t>DE BERARDINIS LUIGI</t>
  </si>
  <si>
    <t>RSSGNN73H12I158W</t>
  </si>
  <si>
    <t>RUSSI GIOVANNI</t>
  </si>
  <si>
    <t>CASA DI CURA VILLA VERDE FRANCO AUSIELLO S.R.L.</t>
  </si>
  <si>
    <t>CRRDNC57L01A662B</t>
  </si>
  <si>
    <t>CERROTTI DOMENICO</t>
  </si>
  <si>
    <t>ZENTRUM BARI S.R.L.</t>
  </si>
  <si>
    <t>OSPEDALE GENERALE REGIONALE - MIULLI -</t>
  </si>
  <si>
    <t>500 - Istituzioni ed enti ecclesiastici e religiosi</t>
  </si>
  <si>
    <t>A.I.A. AGRICOLA ITALIANA ALIMENTARE S.P.A.</t>
  </si>
  <si>
    <t>SPRPRZ56M52A662A</t>
  </si>
  <si>
    <t>SPERANZA PATRIZIA</t>
  </si>
  <si>
    <t>GAROFOLI SOCIETA' PER AZIONI</t>
  </si>
  <si>
    <t>067 - SPAGNA</t>
  </si>
  <si>
    <t>202504075613823L</t>
  </si>
  <si>
    <t>MUZZI' SRL</t>
  </si>
  <si>
    <t>202504075609692L</t>
  </si>
  <si>
    <t>202504075610820L</t>
  </si>
  <si>
    <t>202504075614079L</t>
  </si>
  <si>
    <t>IPER PER TE SRL</t>
  </si>
  <si>
    <t>202504075611245L</t>
  </si>
  <si>
    <t>GRAN MARKET SUD SOCIETA' A RESPONSABILITA' LIMITATA</t>
  </si>
  <si>
    <t>202504075609859L</t>
  </si>
  <si>
    <t>GIAMPA' GROUP S.R.L.</t>
  </si>
  <si>
    <t>202504075609693L</t>
  </si>
  <si>
    <t>202504075613806L</t>
  </si>
  <si>
    <t>202504075609766L</t>
  </si>
  <si>
    <t>FORASTIERI W. S.R.L.</t>
  </si>
  <si>
    <t>SQCNCL77A22C134E</t>
  </si>
  <si>
    <t>SQUICCIARINI NICOLA</t>
  </si>
  <si>
    <t>BNDPIA35L51D643A</t>
  </si>
  <si>
    <t>BONDANESE PIA</t>
  </si>
  <si>
    <t>FARMACIA SANTA RITA DEI DOTTORI TERESA EGUST</t>
  </si>
  <si>
    <t>CASA DI CURA VILLA VERDE FRANCO AUSIELLO S.R</t>
  </si>
  <si>
    <t>LNEDRN79E46L109G</t>
  </si>
  <si>
    <t>LEONE ADRIANA</t>
  </si>
  <si>
    <t>DPLGPP54R18Z110S</t>
  </si>
  <si>
    <t>DI PALMA GIUSEPPE FRANCO</t>
  </si>
  <si>
    <t>FRRRCC79B23A662T</t>
  </si>
  <si>
    <t>FERRI ROCCO</t>
  </si>
  <si>
    <t>202505086817006L</t>
  </si>
  <si>
    <t>PTMNGL63A42E155Z</t>
  </si>
  <si>
    <t>PATIMO DE CHIRICO ANGELA</t>
  </si>
  <si>
    <t>202505086819362L</t>
  </si>
  <si>
    <t>MARVITA ALIMENTARI S.R.L.</t>
  </si>
  <si>
    <t>202505086819310L</t>
  </si>
  <si>
    <t>202505086819309L</t>
  </si>
  <si>
    <t>202505086819237L</t>
  </si>
  <si>
    <t>202505086817481L</t>
  </si>
  <si>
    <t>GRAN MARKET SUD SOCIETA' A RESPONSABILITA' L</t>
  </si>
  <si>
    <t>202505086817134L</t>
  </si>
  <si>
    <t>202505086816978L</t>
  </si>
  <si>
    <t>202505076755144L</t>
  </si>
  <si>
    <t>MARTINCART SRL</t>
  </si>
  <si>
    <t>202505076756492L</t>
  </si>
  <si>
    <t>VRNMDN60R62E243D</t>
  </si>
  <si>
    <t>VERNA MARIA DINA</t>
  </si>
  <si>
    <t>202505066706227L</t>
  </si>
  <si>
    <t>AUTO ZETA S.R.L.</t>
  </si>
  <si>
    <t>FLLNNL64L68L049B</t>
  </si>
  <si>
    <t>FULLONE ANTONELLA</t>
  </si>
  <si>
    <t>SRFRGB65D56B985J</t>
  </si>
  <si>
    <t>SERAFINI RITA GABRIELLA</t>
  </si>
  <si>
    <t>202506208506118L</t>
  </si>
  <si>
    <t>MNNPQL67E25A662Z</t>
  </si>
  <si>
    <t>MININNI JANNUZZI PASQUALE</t>
  </si>
  <si>
    <t>CRLGNN64B02A225F</t>
  </si>
  <si>
    <t>CARLUCCI GIOVANNI</t>
  </si>
  <si>
    <t>472 - COMMERCIO AL DETTAGLIO DI PRODOTTI ALIMENTARI, BEVANDE E TABACCO IN ESERCIZI SPECIALIZZATI</t>
  </si>
  <si>
    <t>202506108062657L</t>
  </si>
  <si>
    <t>COLACCHIO FILIPPO - SRL</t>
  </si>
  <si>
    <t>475 - COMMERCIO AL DETTAGLIO DI ALTRI PRODOTTI PER USO DOMESTICO IN ESERCIZI SPECIALIZZATI</t>
  </si>
  <si>
    <t>202506108062599L</t>
  </si>
  <si>
    <t>202506097974012L</t>
  </si>
  <si>
    <t>202506097977514L</t>
  </si>
  <si>
    <t>202506097974051L</t>
  </si>
  <si>
    <t>202506097975227L</t>
  </si>
  <si>
    <t>202506097978137L</t>
  </si>
  <si>
    <t>202506097974011L</t>
  </si>
  <si>
    <t>202506097977501L</t>
  </si>
  <si>
    <t>HOTEL MARA SRL</t>
  </si>
  <si>
    <t>202506097978587L</t>
  </si>
  <si>
    <t>202506097978032L</t>
  </si>
  <si>
    <t>202506067922356L</t>
  </si>
  <si>
    <t>202506067921418L</t>
  </si>
  <si>
    <t>Approcio Prudenziale</t>
  </si>
  <si>
    <t>Approcio Medio</t>
  </si>
  <si>
    <t>Approcio Aggressivo</t>
  </si>
  <si>
    <t>Open Alert Eliminato</t>
  </si>
  <si>
    <t>delta soglie</t>
  </si>
  <si>
    <t>Delta * Num Alert</t>
  </si>
  <si>
    <t>Num Alert</t>
  </si>
  <si>
    <t>% delta soglie</t>
  </si>
  <si>
    <t>% Delta Soglie</t>
  </si>
  <si>
    <t>Open Alert</t>
  </si>
  <si>
    <t>Num alert in scen 00014</t>
  </si>
  <si>
    <t>Num alert 48 &amp; 26 &amp; SPECIAL</t>
  </si>
  <si>
    <t>Le valutazioni sono state condotte al fine di identificare le Causali Analitiche e le Classi di Rischio più rilevanti da considerare nel processo di calibrazione.
L’analisi delle priorità è stata condotta esclusivamente sui falsi positivi (flag stao = 0).</t>
  </si>
  <si>
    <t>Falso Positivo</t>
  </si>
  <si>
    <t>Totale</t>
  </si>
  <si>
    <t>Tasso Falso Positivo</t>
  </si>
  <si>
    <t>Soglia</t>
  </si>
  <si>
    <t>Falso Positivo Eliminato</t>
  </si>
  <si>
    <t>Totale Alert</t>
  </si>
  <si>
    <t>Alert Falso Positivo</t>
  </si>
  <si>
    <t>Min Delta Soglie</t>
  </si>
  <si>
    <t>Max Delta Soglie</t>
  </si>
  <si>
    <t>Min Delta Soglie in %</t>
  </si>
  <si>
    <t>Max Delta Soglie in %</t>
  </si>
  <si>
    <t>Calibrazione SPECIALE  &amp; classe 3</t>
  </si>
  <si>
    <t>SPECIALE &amp; 3</t>
  </si>
  <si>
    <t>SPECIAL Total</t>
  </si>
  <si>
    <t>48 - Bonifico in arrivo Total</t>
  </si>
  <si>
    <t>26 - Bonifico in partenza Total</t>
  </si>
  <si>
    <t>AF - Disp.giro conti diversi intestati ordinante(stesso intermed.) Total</t>
  </si>
  <si>
    <t>50 - Pagamenti diversi Total</t>
  </si>
  <si>
    <t>BB - Acquisto a pronti titoli e diritti d'opzione Total</t>
  </si>
  <si>
    <t>54 - Incassi diversi Total</t>
  </si>
  <si>
    <t>BF - Rimborso titoli e/o fondi comuni Total</t>
  </si>
  <si>
    <t>13 - Addebito per estinzione assegno Total</t>
  </si>
  <si>
    <t>31 - Effetti ritirati Total</t>
  </si>
  <si>
    <t>39 - Disposizione per emolumenti Total</t>
  </si>
  <si>
    <t>10 - Emisione assegni circolari e titoli similari vaglia Total</t>
  </si>
  <si>
    <t>AA - Bonifico da e per estero Total</t>
  </si>
  <si>
    <t>BU - Deposito su libretti a risparmio Total</t>
  </si>
  <si>
    <t>BT - Rimborso su libretti a risparmio Total</t>
  </si>
  <si>
    <t>25 - Pagamento di documenti su Italia Total</t>
  </si>
  <si>
    <t>BE - Sottoscrizione titoli e/o fondi comuni Total</t>
  </si>
  <si>
    <t>C2 - Trasf.titoli tra dossier(immissione) Total</t>
  </si>
  <si>
    <t>BI - Erogazione finanziamento import Total</t>
  </si>
  <si>
    <t>BL - Rimborso finanziamento import Total</t>
  </si>
  <si>
    <t>29 - Accrediti o incasso RI.BA. Total</t>
  </si>
  <si>
    <t>15 - Rimborso finanziamenti Total</t>
  </si>
  <si>
    <t>A7 - Erogazione finanziamenti diversi e prestiti personali Total</t>
  </si>
  <si>
    <t>D6 - Accred.o incasso per contratti derivati Total</t>
  </si>
  <si>
    <t>D7 - Addebito o incasso per contratti derivati Total</t>
  </si>
  <si>
    <t>C4 - Trasferim.titoli a altro istituto(portatore) Total</t>
  </si>
  <si>
    <t>C6 - Uscita dossier titoli a fronte c/c diversam.intestato(portatore) Total</t>
  </si>
  <si>
    <t>BA - Vendita a prodotti titoli e diritti d'opzione Total</t>
  </si>
  <si>
    <t>C1 - Trasferim.titoli tra dossier(uscita) Total</t>
  </si>
  <si>
    <t>BQ - Pagam. rimesse docum. da o per estero Total</t>
  </si>
  <si>
    <t>52 - Prelevamento con moduli di sportello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</si>
</sst>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h:mm:ss"/>
    <numFmt numFmtId="165" formatCode="_-* #,##0\ &quot;€&quot;_-;\-* #,##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A7EB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4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2" borderId="1" xfId="0" applyFill="1" applyBorder="1"/>
    <xf numFmtId="0" fontId="0" fillId="4" borderId="1" xfId="0" applyFill="1" applyBorder="1"/>
    <xf numFmtId="9" fontId="0" fillId="4" borderId="1" xfId="1" applyFont="1" applyFill="1" applyBorder="1"/>
    <xf numFmtId="0" fontId="0" fillId="3" borderId="1" xfId="0" applyFill="1" applyBorder="1"/>
    <xf numFmtId="44" fontId="0" fillId="0" borderId="1" xfId="2" applyFont="1" applyBorder="1"/>
    <xf numFmtId="44" fontId="0" fillId="0" borderId="1" xfId="2" applyFont="1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4" borderId="2" xfId="0" applyFill="1" applyBorder="1"/>
    <xf numFmtId="44" fontId="0" fillId="4" borderId="1" xfId="2" applyFont="1" applyFill="1" applyBorder="1"/>
    <xf numFmtId="44" fontId="0" fillId="2" borderId="1" xfId="2" applyFont="1" applyFill="1" applyBorder="1"/>
    <xf numFmtId="44" fontId="0" fillId="0" borderId="0" xfId="0" applyNumberFormat="1"/>
    <xf numFmtId="44" fontId="0" fillId="0" borderId="1" xfId="0" applyNumberFormat="1" applyBorder="1"/>
    <xf numFmtId="44" fontId="0" fillId="3" borderId="1" xfId="2" applyFont="1" applyFill="1" applyBorder="1"/>
    <xf numFmtId="0" fontId="4" fillId="5" borderId="1" xfId="0" applyFont="1" applyFill="1" applyBorder="1"/>
    <xf numFmtId="0" fontId="4" fillId="0" borderId="0" xfId="0" applyFont="1"/>
    <xf numFmtId="9" fontId="4" fillId="5" borderId="1" xfId="1" applyFont="1" applyFill="1" applyBorder="1"/>
    <xf numFmtId="0" fontId="4" fillId="5" borderId="0" xfId="0" applyFont="1" applyFill="1"/>
    <xf numFmtId="0" fontId="4" fillId="5" borderId="2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/>
    <xf numFmtId="10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2" xfId="0" applyFill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165" fontId="0" fillId="3" borderId="1" xfId="2" applyNumberFormat="1" applyFont="1" applyFill="1" applyBorder="1"/>
    <xf numFmtId="165" fontId="4" fillId="5" borderId="0" xfId="0" applyNumberFormat="1" applyFont="1" applyFill="1"/>
    <xf numFmtId="9" fontId="0" fillId="0" borderId="1" xfId="1" applyFont="1" applyBorder="1" applyAlignment="1">
      <alignment horizontal="center" vertical="center"/>
    </xf>
    <xf numFmtId="165" fontId="0" fillId="0" borderId="0" xfId="2" applyNumberFormat="1" applyFont="1"/>
    <xf numFmtId="0" fontId="6" fillId="0" borderId="1" xfId="0" applyFont="1" applyBorder="1" applyAlignment="1">
      <alignment horizontal="center" vertical="top"/>
    </xf>
    <xf numFmtId="0" fontId="0" fillId="6" borderId="1" xfId="0" applyFill="1" applyBorder="1"/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0" fontId="0" fillId="0" borderId="0" xfId="1" applyNumberFormat="1" applyFont="1"/>
    <xf numFmtId="0" fontId="0" fillId="0" borderId="1" xfId="1" applyNumberFormat="1" applyFon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4" fillId="5" borderId="22" xfId="0" applyFont="1" applyFill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1" fontId="0" fillId="0" borderId="0" xfId="0" applyNumberFormat="1"/>
    <xf numFmtId="1" fontId="0" fillId="7" borderId="0" xfId="0" applyNumberFormat="1" applyFill="1"/>
    <xf numFmtId="0" fontId="4" fillId="5" borderId="3" xfId="0" applyFont="1" applyFill="1" applyBorder="1" applyAlignment="1">
      <alignment horizontal="center" vertical="center"/>
    </xf>
    <xf numFmtId="9" fontId="0" fillId="0" borderId="1" xfId="0" applyNumberFormat="1" applyBorder="1"/>
    <xf numFmtId="9" fontId="0" fillId="6" borderId="1" xfId="0" applyNumberFormat="1" applyFill="1" applyBorder="1"/>
    <xf numFmtId="9" fontId="0" fillId="3" borderId="1" xfId="0" applyNumberFormat="1" applyFill="1" applyBorder="1"/>
    <xf numFmtId="0" fontId="4" fillId="5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textRotation="45"/>
    </xf>
    <xf numFmtId="0" fontId="4" fillId="5" borderId="5" xfId="0" applyFont="1" applyFill="1" applyBorder="1" applyAlignment="1">
      <alignment horizontal="center" vertical="center" textRotation="45"/>
    </xf>
    <xf numFmtId="0" fontId="4" fillId="5" borderId="4" xfId="0" applyFont="1" applyFill="1" applyBorder="1" applyAlignment="1">
      <alignment horizontal="center" vertical="center" textRotation="45"/>
    </xf>
    <xf numFmtId="0" fontId="4" fillId="5" borderId="1" xfId="0" applyFont="1" applyFill="1" applyBorder="1" applyAlignment="1">
      <alignment horizontal="center" vertical="center" textRotation="45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277"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3" formatCode="0%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</dxfs>
  <tableStyles count="0" defaultTableStyle="TableStyleMedium9" defaultPivotStyle="PivotStyleLight16"/>
  <colors>
    <mruColors>
      <color rgb="FFEBF1DE"/>
      <color rgb="FF4A7EBB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0'!$A$18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0'!$B$18:$W$18</c:f>
              <c:numCache>
                <c:formatCode>General</c:formatCode>
                <c:ptCount val="2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'48 &amp; 0'!$A$19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0'!$B$19:$W$19</c:f>
              <c:numCache>
                <c:formatCode>General</c:formatCode>
                <c:ptCount val="22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'48 &amp; 0'!$B$22:$W$22</c:f>
              <c:numCache>
                <c:formatCode>0%</c:formatCode>
                <c:ptCount val="22"/>
                <c:pt idx="0">
                  <c:v>0.44444444444444442</c:v>
                </c:pt>
                <c:pt idx="1">
                  <c:v>0.47058823529411764</c:v>
                </c:pt>
                <c:pt idx="2">
                  <c:v>0.4375</c:v>
                </c:pt>
                <c:pt idx="3">
                  <c:v>0.4375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0.35714285714285715</c:v>
                </c:pt>
                <c:pt idx="8">
                  <c:v>0.45454545454545453</c:v>
                </c:pt>
                <c:pt idx="9">
                  <c:v>0.45454545454545453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'48 &amp; 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'48 &amp; 0'!$B$21:$W$21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0.3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0'!$A$24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0'!$B$24:$W$24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C-41C8-B36D-1D3EAF34ED5F}"/>
            </c:ext>
          </c:extLst>
        </c:ser>
        <c:ser>
          <c:idx val="1"/>
          <c:order val="1"/>
          <c:tx>
            <c:strRef>
              <c:f>'48 &amp; 0'!$A$25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0'!$B$25:$W$25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C-41C8-B36D-1D3EAF34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'48 &amp; 0'!$B$22:$W$22</c:f>
              <c:numCache>
                <c:formatCode>0%</c:formatCode>
                <c:ptCount val="22"/>
                <c:pt idx="0">
                  <c:v>0.44444444444444442</c:v>
                </c:pt>
                <c:pt idx="1">
                  <c:v>0.47058823529411764</c:v>
                </c:pt>
                <c:pt idx="2">
                  <c:v>0.4375</c:v>
                </c:pt>
                <c:pt idx="3">
                  <c:v>0.4375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0.35714285714285715</c:v>
                </c:pt>
                <c:pt idx="8">
                  <c:v>0.45454545454545453</c:v>
                </c:pt>
                <c:pt idx="9">
                  <c:v>0.45454545454545453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C-41C8-B36D-1D3EAF34ED5F}"/>
            </c:ext>
          </c:extLst>
        </c:ser>
        <c:ser>
          <c:idx val="3"/>
          <c:order val="3"/>
          <c:tx>
            <c:strRef>
              <c:f>'48 &amp; 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'48 &amp; 0'!$B$21:$W$21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0.4</c:v>
                </c:pt>
                <c:pt idx="20">
                  <c:v>0.3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EC-41C8-B36D-1D3EAF34E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074805371307269E-2"/>
          <c:y val="1.486071562477833E-2"/>
          <c:w val="0.9255909998090287"/>
          <c:h val="0.8368709142651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'48 &amp; 1'!$A$18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1'!$B$18:$W$18</c:f>
              <c:numCache>
                <c:formatCode>General</c:formatCode>
                <c:ptCount val="22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C-47B0-A8E0-05443E7CA5BA}"/>
            </c:ext>
          </c:extLst>
        </c:ser>
        <c:ser>
          <c:idx val="1"/>
          <c:order val="3"/>
          <c:tx>
            <c:strRef>
              <c:f>'48 &amp; 1'!$A$19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EBF1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1'!$B$19:$W$19</c:f>
              <c:numCache>
                <c:formatCode>General</c:formatCode>
                <c:ptCount val="22"/>
                <c:pt idx="0">
                  <c:v>24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11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5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0-4379-BF27-5C6E56E4B4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1"/>
          <c:tx>
            <c:strRef>
              <c:f>'48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0.45238095238095238</c:v>
                </c:pt>
                <c:pt idx="2">
                  <c:v>0.43902439024390244</c:v>
                </c:pt>
                <c:pt idx="3">
                  <c:v>0.42499999999999999</c:v>
                </c:pt>
                <c:pt idx="4">
                  <c:v>0.43243243243243246</c:v>
                </c:pt>
                <c:pt idx="5">
                  <c:v>0.41666666666666669</c:v>
                </c:pt>
                <c:pt idx="6">
                  <c:v>0.45161290322580644</c:v>
                </c:pt>
                <c:pt idx="7">
                  <c:v>0.44827586206896552</c:v>
                </c:pt>
                <c:pt idx="8">
                  <c:v>0.42857142857142855</c:v>
                </c:pt>
                <c:pt idx="9">
                  <c:v>0.42307692307692307</c:v>
                </c:pt>
                <c:pt idx="10">
                  <c:v>0.43478260869565216</c:v>
                </c:pt>
                <c:pt idx="11">
                  <c:v>0.43478260869565216</c:v>
                </c:pt>
                <c:pt idx="12">
                  <c:v>0.43478260869565216</c:v>
                </c:pt>
                <c:pt idx="13">
                  <c:v>0.43478260869565216</c:v>
                </c:pt>
                <c:pt idx="14">
                  <c:v>0.35</c:v>
                </c:pt>
                <c:pt idx="15">
                  <c:v>0.31578947368421051</c:v>
                </c:pt>
                <c:pt idx="16">
                  <c:v>0.3125</c:v>
                </c:pt>
                <c:pt idx="17">
                  <c:v>0.2857142857142857</c:v>
                </c:pt>
                <c:pt idx="18">
                  <c:v>0.23076923076923078</c:v>
                </c:pt>
                <c:pt idx="19">
                  <c:v>0.18181818181818182</c:v>
                </c:pt>
                <c:pt idx="20">
                  <c:v>0.16666666666666666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C-47B0-A8E0-05443E7CA5BA}"/>
            </c:ext>
          </c:extLst>
        </c:ser>
        <c:ser>
          <c:idx val="3"/>
          <c:order val="2"/>
          <c:tx>
            <c:strRef>
              <c:f>'48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0.95833333333333337</c:v>
                </c:pt>
                <c:pt idx="2">
                  <c:v>0.95833333333333337</c:v>
                </c:pt>
                <c:pt idx="3">
                  <c:v>0.95833333333333337</c:v>
                </c:pt>
                <c:pt idx="4">
                  <c:v>0.875</c:v>
                </c:pt>
                <c:pt idx="5">
                  <c:v>0.875</c:v>
                </c:pt>
                <c:pt idx="6">
                  <c:v>0.70833333333333337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0.625</c:v>
                </c:pt>
                <c:pt idx="10">
                  <c:v>0.54166666666666663</c:v>
                </c:pt>
                <c:pt idx="11">
                  <c:v>0.54166666666666663</c:v>
                </c:pt>
                <c:pt idx="12">
                  <c:v>0.54166666666666663</c:v>
                </c:pt>
                <c:pt idx="13">
                  <c:v>0.54166666666666663</c:v>
                </c:pt>
                <c:pt idx="14">
                  <c:v>0.54166666666666663</c:v>
                </c:pt>
                <c:pt idx="15">
                  <c:v>0.54166666666666663</c:v>
                </c:pt>
                <c:pt idx="16">
                  <c:v>0.45833333333333331</c:v>
                </c:pt>
                <c:pt idx="17">
                  <c:v>0.41666666666666669</c:v>
                </c:pt>
                <c:pt idx="18">
                  <c:v>0.41666666666666669</c:v>
                </c:pt>
                <c:pt idx="19">
                  <c:v>0.375</c:v>
                </c:pt>
                <c:pt idx="20">
                  <c:v>0.20833333333333334</c:v>
                </c:pt>
                <c:pt idx="2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3-41DE-8EC1-69C8C67838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074805371307269E-2"/>
          <c:y val="1.486071562477833E-2"/>
          <c:w val="0.9255909998090287"/>
          <c:h val="0.8368709142651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'48 &amp; 1'!$A$24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5-40D9-99B6-D1EE3C5555A2}"/>
            </c:ext>
          </c:extLst>
        </c:ser>
        <c:ser>
          <c:idx val="1"/>
          <c:order val="3"/>
          <c:tx>
            <c:strRef>
              <c:f>'48 &amp; 1'!$A$25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rgbClr val="EBF1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19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5-40D9-99B6-D1EE3C5555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1"/>
          <c:tx>
            <c:strRef>
              <c:f>'48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0.45238095238095238</c:v>
                </c:pt>
                <c:pt idx="2">
                  <c:v>0.43902439024390244</c:v>
                </c:pt>
                <c:pt idx="3">
                  <c:v>0.42499999999999999</c:v>
                </c:pt>
                <c:pt idx="4">
                  <c:v>0.43243243243243246</c:v>
                </c:pt>
                <c:pt idx="5">
                  <c:v>0.41666666666666669</c:v>
                </c:pt>
                <c:pt idx="6">
                  <c:v>0.45161290322580644</c:v>
                </c:pt>
                <c:pt idx="7">
                  <c:v>0.44827586206896552</c:v>
                </c:pt>
                <c:pt idx="8">
                  <c:v>0.42857142857142855</c:v>
                </c:pt>
                <c:pt idx="9">
                  <c:v>0.42307692307692307</c:v>
                </c:pt>
                <c:pt idx="10">
                  <c:v>0.43478260869565216</c:v>
                </c:pt>
                <c:pt idx="11">
                  <c:v>0.43478260869565216</c:v>
                </c:pt>
                <c:pt idx="12">
                  <c:v>0.43478260869565216</c:v>
                </c:pt>
                <c:pt idx="13">
                  <c:v>0.43478260869565216</c:v>
                </c:pt>
                <c:pt idx="14">
                  <c:v>0.35</c:v>
                </c:pt>
                <c:pt idx="15">
                  <c:v>0.31578947368421051</c:v>
                </c:pt>
                <c:pt idx="16">
                  <c:v>0.3125</c:v>
                </c:pt>
                <c:pt idx="17">
                  <c:v>0.2857142857142857</c:v>
                </c:pt>
                <c:pt idx="18">
                  <c:v>0.23076923076923078</c:v>
                </c:pt>
                <c:pt idx="19">
                  <c:v>0.18181818181818182</c:v>
                </c:pt>
                <c:pt idx="20">
                  <c:v>0.16666666666666666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45-40D9-99B6-D1EE3C5555A2}"/>
            </c:ext>
          </c:extLst>
        </c:ser>
        <c:ser>
          <c:idx val="3"/>
          <c:order val="2"/>
          <c:tx>
            <c:strRef>
              <c:f>'48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0.95833333333333337</c:v>
                </c:pt>
                <c:pt idx="2">
                  <c:v>0.95833333333333337</c:v>
                </c:pt>
                <c:pt idx="3">
                  <c:v>0.95833333333333337</c:v>
                </c:pt>
                <c:pt idx="4">
                  <c:v>0.875</c:v>
                </c:pt>
                <c:pt idx="5">
                  <c:v>0.875</c:v>
                </c:pt>
                <c:pt idx="6">
                  <c:v>0.70833333333333337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0.625</c:v>
                </c:pt>
                <c:pt idx="10">
                  <c:v>0.54166666666666663</c:v>
                </c:pt>
                <c:pt idx="11">
                  <c:v>0.54166666666666663</c:v>
                </c:pt>
                <c:pt idx="12">
                  <c:v>0.54166666666666663</c:v>
                </c:pt>
                <c:pt idx="13">
                  <c:v>0.54166666666666663</c:v>
                </c:pt>
                <c:pt idx="14">
                  <c:v>0.54166666666666663</c:v>
                </c:pt>
                <c:pt idx="15">
                  <c:v>0.54166666666666663</c:v>
                </c:pt>
                <c:pt idx="16">
                  <c:v>0.45833333333333331</c:v>
                </c:pt>
                <c:pt idx="17">
                  <c:v>0.41666666666666669</c:v>
                </c:pt>
                <c:pt idx="18">
                  <c:v>0.41666666666666669</c:v>
                </c:pt>
                <c:pt idx="19">
                  <c:v>0.375</c:v>
                </c:pt>
                <c:pt idx="20">
                  <c:v>0.20833333333333334</c:v>
                </c:pt>
                <c:pt idx="2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45-40D9-99B6-D1EE3C5555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3'!$A$18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3'!$B$18:$W$18</c:f>
              <c:numCache>
                <c:formatCode>General</c:formatCode>
                <c:ptCount val="22"/>
                <c:pt idx="0">
                  <c:v>31</c:v>
                </c:pt>
                <c:pt idx="1">
                  <c:v>31</c:v>
                </c:pt>
                <c:pt idx="2">
                  <c:v>29</c:v>
                </c:pt>
                <c:pt idx="3">
                  <c:v>28</c:v>
                </c:pt>
                <c:pt idx="4">
                  <c:v>26</c:v>
                </c:pt>
                <c:pt idx="5">
                  <c:v>25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19</c:v>
                </c:pt>
                <c:pt idx="10">
                  <c:v>17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10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2-42A8-BEE2-0AE8C228C0AF}"/>
            </c:ext>
          </c:extLst>
        </c:ser>
        <c:ser>
          <c:idx val="1"/>
          <c:order val="1"/>
          <c:tx>
            <c:strRef>
              <c:f>'48 &amp; 3'!$A$19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3'!$B$19:$W$19</c:f>
              <c:numCache>
                <c:formatCode>General</c:formatCode>
                <c:ptCount val="22"/>
                <c:pt idx="0">
                  <c:v>30</c:v>
                </c:pt>
                <c:pt idx="1">
                  <c:v>29</c:v>
                </c:pt>
                <c:pt idx="2">
                  <c:v>27</c:v>
                </c:pt>
                <c:pt idx="3">
                  <c:v>26</c:v>
                </c:pt>
                <c:pt idx="4">
                  <c:v>25</c:v>
                </c:pt>
                <c:pt idx="5">
                  <c:v>25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18</c:v>
                </c:pt>
                <c:pt idx="12">
                  <c:v>15</c:v>
                </c:pt>
                <c:pt idx="13">
                  <c:v>9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2-42A8-BEE2-0AE8C228C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3'!$B$22:$W$22</c:f>
              <c:numCache>
                <c:formatCode>0%</c:formatCode>
                <c:ptCount val="22"/>
                <c:pt idx="0">
                  <c:v>0.50819672131147542</c:v>
                </c:pt>
                <c:pt idx="1">
                  <c:v>0.51666666666666672</c:v>
                </c:pt>
                <c:pt idx="2">
                  <c:v>0.5178571428571429</c:v>
                </c:pt>
                <c:pt idx="3">
                  <c:v>0.51851851851851849</c:v>
                </c:pt>
                <c:pt idx="4">
                  <c:v>0.50980392156862742</c:v>
                </c:pt>
                <c:pt idx="5">
                  <c:v>0.5</c:v>
                </c:pt>
                <c:pt idx="6">
                  <c:v>0.5</c:v>
                </c:pt>
                <c:pt idx="7">
                  <c:v>0.51162790697674421</c:v>
                </c:pt>
                <c:pt idx="8">
                  <c:v>0.51282051282051277</c:v>
                </c:pt>
                <c:pt idx="9">
                  <c:v>0.5</c:v>
                </c:pt>
                <c:pt idx="10">
                  <c:v>0.47222222222222221</c:v>
                </c:pt>
                <c:pt idx="11">
                  <c:v>0.47058823529411764</c:v>
                </c:pt>
                <c:pt idx="12">
                  <c:v>0.48275862068965519</c:v>
                </c:pt>
                <c:pt idx="13">
                  <c:v>0.59090909090909094</c:v>
                </c:pt>
                <c:pt idx="14">
                  <c:v>0.57894736842105265</c:v>
                </c:pt>
                <c:pt idx="15">
                  <c:v>0.625</c:v>
                </c:pt>
                <c:pt idx="16">
                  <c:v>0.5714285714285714</c:v>
                </c:pt>
                <c:pt idx="17">
                  <c:v>0.63636363636363635</c:v>
                </c:pt>
                <c:pt idx="18">
                  <c:v>0.55555555555555558</c:v>
                </c:pt>
                <c:pt idx="19">
                  <c:v>0.5</c:v>
                </c:pt>
                <c:pt idx="20">
                  <c:v>0.66666666666666663</c:v>
                </c:pt>
                <c:pt idx="21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2-42A8-BEE2-0AE8C228C0AF}"/>
            </c:ext>
          </c:extLst>
        </c:ser>
        <c:ser>
          <c:idx val="3"/>
          <c:order val="3"/>
          <c:tx>
            <c:strRef>
              <c:f>'48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0.96666666666666667</c:v>
                </c:pt>
                <c:pt idx="2">
                  <c:v>0.9</c:v>
                </c:pt>
                <c:pt idx="3">
                  <c:v>0.8666666666666667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0.76666666666666672</c:v>
                </c:pt>
                <c:pt idx="7">
                  <c:v>0.7</c:v>
                </c:pt>
                <c:pt idx="8">
                  <c:v>0.6333333333333333</c:v>
                </c:pt>
                <c:pt idx="9">
                  <c:v>0.6333333333333333</c:v>
                </c:pt>
                <c:pt idx="10">
                  <c:v>0.6333333333333333</c:v>
                </c:pt>
                <c:pt idx="11">
                  <c:v>0.6</c:v>
                </c:pt>
                <c:pt idx="12">
                  <c:v>0.5</c:v>
                </c:pt>
                <c:pt idx="13">
                  <c:v>0.3</c:v>
                </c:pt>
                <c:pt idx="14">
                  <c:v>0.26666666666666666</c:v>
                </c:pt>
                <c:pt idx="15">
                  <c:v>0.2</c:v>
                </c:pt>
                <c:pt idx="16">
                  <c:v>0.2</c:v>
                </c:pt>
                <c:pt idx="17">
                  <c:v>0.13333333333333333</c:v>
                </c:pt>
                <c:pt idx="18">
                  <c:v>0.13333333333333333</c:v>
                </c:pt>
                <c:pt idx="19">
                  <c:v>0.13333333333333333</c:v>
                </c:pt>
                <c:pt idx="20">
                  <c:v>3.3333333333333333E-2</c:v>
                </c:pt>
                <c:pt idx="21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C-492B-AC89-6331DE050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3'!$A$24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  <c:pt idx="17">
                  <c:v>24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8-4CB2-BC6F-D3C910C4938F}"/>
            </c:ext>
          </c:extLst>
        </c:ser>
        <c:ser>
          <c:idx val="1"/>
          <c:order val="1"/>
          <c:tx>
            <c:strRef>
              <c:f>'48 &amp; 3'!$A$25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  <c:pt idx="13">
                  <c:v>21</c:v>
                </c:pt>
                <c:pt idx="14">
                  <c:v>22</c:v>
                </c:pt>
                <c:pt idx="15">
                  <c:v>24</c:v>
                </c:pt>
                <c:pt idx="16">
                  <c:v>24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29</c:v>
                </c:pt>
                <c:pt idx="2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8-4CB2-BC6F-D3C910C4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3'!$B$22:$W$22</c:f>
              <c:numCache>
                <c:formatCode>0%</c:formatCode>
                <c:ptCount val="22"/>
                <c:pt idx="0">
                  <c:v>0.50819672131147542</c:v>
                </c:pt>
                <c:pt idx="1">
                  <c:v>0.51666666666666672</c:v>
                </c:pt>
                <c:pt idx="2">
                  <c:v>0.5178571428571429</c:v>
                </c:pt>
                <c:pt idx="3">
                  <c:v>0.51851851851851849</c:v>
                </c:pt>
                <c:pt idx="4">
                  <c:v>0.50980392156862742</c:v>
                </c:pt>
                <c:pt idx="5">
                  <c:v>0.5</c:v>
                </c:pt>
                <c:pt idx="6">
                  <c:v>0.5</c:v>
                </c:pt>
                <c:pt idx="7">
                  <c:v>0.51162790697674421</c:v>
                </c:pt>
                <c:pt idx="8">
                  <c:v>0.51282051282051277</c:v>
                </c:pt>
                <c:pt idx="9">
                  <c:v>0.5</c:v>
                </c:pt>
                <c:pt idx="10">
                  <c:v>0.47222222222222221</c:v>
                </c:pt>
                <c:pt idx="11">
                  <c:v>0.47058823529411764</c:v>
                </c:pt>
                <c:pt idx="12">
                  <c:v>0.48275862068965519</c:v>
                </c:pt>
                <c:pt idx="13">
                  <c:v>0.59090909090909094</c:v>
                </c:pt>
                <c:pt idx="14">
                  <c:v>0.57894736842105265</c:v>
                </c:pt>
                <c:pt idx="15">
                  <c:v>0.625</c:v>
                </c:pt>
                <c:pt idx="16">
                  <c:v>0.5714285714285714</c:v>
                </c:pt>
                <c:pt idx="17">
                  <c:v>0.63636363636363635</c:v>
                </c:pt>
                <c:pt idx="18">
                  <c:v>0.55555555555555558</c:v>
                </c:pt>
                <c:pt idx="19">
                  <c:v>0.5</c:v>
                </c:pt>
                <c:pt idx="20">
                  <c:v>0.66666666666666663</c:v>
                </c:pt>
                <c:pt idx="21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8-4CB2-BC6F-D3C910C4938F}"/>
            </c:ext>
          </c:extLst>
        </c:ser>
        <c:ser>
          <c:idx val="3"/>
          <c:order val="3"/>
          <c:tx>
            <c:strRef>
              <c:f>'48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0.96666666666666667</c:v>
                </c:pt>
                <c:pt idx="2">
                  <c:v>0.9</c:v>
                </c:pt>
                <c:pt idx="3">
                  <c:v>0.8666666666666667</c:v>
                </c:pt>
                <c:pt idx="4">
                  <c:v>0.83333333333333337</c:v>
                </c:pt>
                <c:pt idx="5">
                  <c:v>0.83333333333333337</c:v>
                </c:pt>
                <c:pt idx="6">
                  <c:v>0.76666666666666672</c:v>
                </c:pt>
                <c:pt idx="7">
                  <c:v>0.7</c:v>
                </c:pt>
                <c:pt idx="8">
                  <c:v>0.6333333333333333</c:v>
                </c:pt>
                <c:pt idx="9">
                  <c:v>0.6333333333333333</c:v>
                </c:pt>
                <c:pt idx="10">
                  <c:v>0.6333333333333333</c:v>
                </c:pt>
                <c:pt idx="11">
                  <c:v>0.6</c:v>
                </c:pt>
                <c:pt idx="12">
                  <c:v>0.5</c:v>
                </c:pt>
                <c:pt idx="13">
                  <c:v>0.3</c:v>
                </c:pt>
                <c:pt idx="14">
                  <c:v>0.26666666666666666</c:v>
                </c:pt>
                <c:pt idx="15">
                  <c:v>0.2</c:v>
                </c:pt>
                <c:pt idx="16">
                  <c:v>0.2</c:v>
                </c:pt>
                <c:pt idx="17">
                  <c:v>0.13333333333333333</c:v>
                </c:pt>
                <c:pt idx="18">
                  <c:v>0.13333333333333333</c:v>
                </c:pt>
                <c:pt idx="19">
                  <c:v>0.13333333333333333</c:v>
                </c:pt>
                <c:pt idx="20">
                  <c:v>3.3333333333333333E-2</c:v>
                </c:pt>
                <c:pt idx="21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88-4CB2-BC6F-D3C910C4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7'!$B$18:$W$18</c:f>
              <c:numCache>
                <c:formatCode>General</c:formatCode>
                <c:ptCount val="22"/>
                <c:pt idx="0">
                  <c:v>38</c:v>
                </c:pt>
                <c:pt idx="1">
                  <c:v>38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26</c:v>
                </c:pt>
                <c:pt idx="8">
                  <c:v>25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578-BF3E-AB3FE39C946E}"/>
            </c:ext>
          </c:extLst>
        </c:ser>
        <c:ser>
          <c:idx val="1"/>
          <c:order val="1"/>
          <c:tx>
            <c:strRef>
              <c:f>'48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7'!$B$19:$W$19</c:f>
              <c:numCache>
                <c:formatCode>General</c:formatCode>
                <c:ptCount val="22"/>
                <c:pt idx="0">
                  <c:v>48</c:v>
                </c:pt>
                <c:pt idx="1">
                  <c:v>48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41</c:v>
                </c:pt>
                <c:pt idx="7">
                  <c:v>32</c:v>
                </c:pt>
                <c:pt idx="8">
                  <c:v>30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  <c:pt idx="12">
                  <c:v>15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0.44186046511627908</c:v>
                </c:pt>
                <c:pt idx="2">
                  <c:v>0.45121951219512196</c:v>
                </c:pt>
                <c:pt idx="3">
                  <c:v>0.43037974683544306</c:v>
                </c:pt>
                <c:pt idx="4">
                  <c:v>0.41558441558441561</c:v>
                </c:pt>
                <c:pt idx="5">
                  <c:v>0.4</c:v>
                </c:pt>
                <c:pt idx="6">
                  <c:v>0.40579710144927539</c:v>
                </c:pt>
                <c:pt idx="7">
                  <c:v>0.44827586206896552</c:v>
                </c:pt>
                <c:pt idx="8">
                  <c:v>0.45454545454545453</c:v>
                </c:pt>
                <c:pt idx="9">
                  <c:v>0.43396226415094341</c:v>
                </c:pt>
                <c:pt idx="10">
                  <c:v>0.5</c:v>
                </c:pt>
                <c:pt idx="11">
                  <c:v>0.52777777777777779</c:v>
                </c:pt>
                <c:pt idx="12">
                  <c:v>0.53125</c:v>
                </c:pt>
                <c:pt idx="13">
                  <c:v>0.6</c:v>
                </c:pt>
                <c:pt idx="14">
                  <c:v>0.56521739130434778</c:v>
                </c:pt>
                <c:pt idx="15">
                  <c:v>0.54545454545454541</c:v>
                </c:pt>
                <c:pt idx="16">
                  <c:v>0.52631578947368418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9-4578-BF3E-AB3FE39C946E}"/>
            </c:ext>
          </c:extLst>
        </c:ser>
        <c:ser>
          <c:idx val="3"/>
          <c:order val="3"/>
          <c:tx>
            <c:strRef>
              <c:f>'48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0.9375</c:v>
                </c:pt>
                <c:pt idx="3">
                  <c:v>0.9375</c:v>
                </c:pt>
                <c:pt idx="4">
                  <c:v>0.9375</c:v>
                </c:pt>
                <c:pt idx="5">
                  <c:v>0.9375</c:v>
                </c:pt>
                <c:pt idx="6">
                  <c:v>0.85416666666666663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0.625</c:v>
                </c:pt>
                <c:pt idx="10">
                  <c:v>0.4375</c:v>
                </c:pt>
                <c:pt idx="11">
                  <c:v>0.35416666666666669</c:v>
                </c:pt>
                <c:pt idx="12">
                  <c:v>0.3125</c:v>
                </c:pt>
                <c:pt idx="13">
                  <c:v>0.20833333333333334</c:v>
                </c:pt>
                <c:pt idx="14">
                  <c:v>0.20833333333333334</c:v>
                </c:pt>
                <c:pt idx="15">
                  <c:v>0.20833333333333334</c:v>
                </c:pt>
                <c:pt idx="16">
                  <c:v>0.1875</c:v>
                </c:pt>
                <c:pt idx="17">
                  <c:v>0.16666666666666666</c:v>
                </c:pt>
                <c:pt idx="18">
                  <c:v>0.125</c:v>
                </c:pt>
                <c:pt idx="19">
                  <c:v>0.10416666666666667</c:v>
                </c:pt>
                <c:pt idx="20">
                  <c:v>4.1666666666666664E-2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0'!$A$18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0'!$B$18:$W$18</c:f>
              <c:numCache>
                <c:formatCode>General</c:formatCode>
                <c:ptCount val="22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8-475B-A5E1-957F81EFA6C8}"/>
            </c:ext>
          </c:extLst>
        </c:ser>
        <c:ser>
          <c:idx val="1"/>
          <c:order val="1"/>
          <c:tx>
            <c:strRef>
              <c:f>'26 &amp; 0'!$A$19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0'!$B$19:$W$19</c:f>
              <c:numCache>
                <c:formatCode>General</c:formatCode>
                <c:ptCount val="2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8-475B-A5E1-957F81EF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0'!$B$22:$W$22</c:f>
              <c:numCache>
                <c:formatCode>0%</c:formatCode>
                <c:ptCount val="22"/>
                <c:pt idx="0">
                  <c:v>0.73076923076923073</c:v>
                </c:pt>
                <c:pt idx="1">
                  <c:v>0.73076923076923073</c:v>
                </c:pt>
                <c:pt idx="2">
                  <c:v>0.72</c:v>
                </c:pt>
                <c:pt idx="3">
                  <c:v>0.70833333333333337</c:v>
                </c:pt>
                <c:pt idx="4">
                  <c:v>0.70833333333333337</c:v>
                </c:pt>
                <c:pt idx="5">
                  <c:v>0.68181818181818177</c:v>
                </c:pt>
                <c:pt idx="6">
                  <c:v>0.66666666666666663</c:v>
                </c:pt>
                <c:pt idx="7">
                  <c:v>0.65</c:v>
                </c:pt>
                <c:pt idx="8">
                  <c:v>0.63157894736842102</c:v>
                </c:pt>
                <c:pt idx="9">
                  <c:v>0.63157894736842102</c:v>
                </c:pt>
                <c:pt idx="10">
                  <c:v>0.63157894736842102</c:v>
                </c:pt>
                <c:pt idx="11">
                  <c:v>0.63157894736842102</c:v>
                </c:pt>
                <c:pt idx="12">
                  <c:v>0.63157894736842102</c:v>
                </c:pt>
                <c:pt idx="13">
                  <c:v>0.63157894736842102</c:v>
                </c:pt>
                <c:pt idx="14">
                  <c:v>0.5</c:v>
                </c:pt>
                <c:pt idx="15">
                  <c:v>0.46153846153846156</c:v>
                </c:pt>
                <c:pt idx="16">
                  <c:v>0.41666666666666669</c:v>
                </c:pt>
                <c:pt idx="17">
                  <c:v>0.36363636363636365</c:v>
                </c:pt>
                <c:pt idx="18">
                  <c:v>0.3</c:v>
                </c:pt>
                <c:pt idx="19">
                  <c:v>0.4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8-475B-A5E1-957F81EFA6C8}"/>
            </c:ext>
          </c:extLst>
        </c:ser>
        <c:ser>
          <c:idx val="3"/>
          <c:order val="3"/>
          <c:tx>
            <c:strRef>
              <c:f>'26 &amp; 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0.42857142857142855</c:v>
                </c:pt>
                <c:pt idx="20">
                  <c:v>0.42857142857142855</c:v>
                </c:pt>
                <c:pt idx="2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68-475B-A5E1-957F81EF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0'!$A$24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7-4843-A9DF-14CEF1A0B171}"/>
            </c:ext>
          </c:extLst>
        </c:ser>
        <c:ser>
          <c:idx val="1"/>
          <c:order val="1"/>
          <c:tx>
            <c:strRef>
              <c:f>'26 &amp; 0'!$A$25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7-4843-A9DF-14CEF1A0B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0'!$B$22:$W$22</c:f>
              <c:numCache>
                <c:formatCode>0%</c:formatCode>
                <c:ptCount val="22"/>
                <c:pt idx="0">
                  <c:v>0.73076923076923073</c:v>
                </c:pt>
                <c:pt idx="1">
                  <c:v>0.73076923076923073</c:v>
                </c:pt>
                <c:pt idx="2">
                  <c:v>0.72</c:v>
                </c:pt>
                <c:pt idx="3">
                  <c:v>0.70833333333333337</c:v>
                </c:pt>
                <c:pt idx="4">
                  <c:v>0.70833333333333337</c:v>
                </c:pt>
                <c:pt idx="5">
                  <c:v>0.68181818181818177</c:v>
                </c:pt>
                <c:pt idx="6">
                  <c:v>0.66666666666666663</c:v>
                </c:pt>
                <c:pt idx="7">
                  <c:v>0.65</c:v>
                </c:pt>
                <c:pt idx="8">
                  <c:v>0.63157894736842102</c:v>
                </c:pt>
                <c:pt idx="9">
                  <c:v>0.63157894736842102</c:v>
                </c:pt>
                <c:pt idx="10">
                  <c:v>0.63157894736842102</c:v>
                </c:pt>
                <c:pt idx="11">
                  <c:v>0.63157894736842102</c:v>
                </c:pt>
                <c:pt idx="12">
                  <c:v>0.63157894736842102</c:v>
                </c:pt>
                <c:pt idx="13">
                  <c:v>0.63157894736842102</c:v>
                </c:pt>
                <c:pt idx="14">
                  <c:v>0.5</c:v>
                </c:pt>
                <c:pt idx="15">
                  <c:v>0.46153846153846156</c:v>
                </c:pt>
                <c:pt idx="16">
                  <c:v>0.41666666666666669</c:v>
                </c:pt>
                <c:pt idx="17">
                  <c:v>0.36363636363636365</c:v>
                </c:pt>
                <c:pt idx="18">
                  <c:v>0.3</c:v>
                </c:pt>
                <c:pt idx="19">
                  <c:v>0.4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37-4843-A9DF-14CEF1A0B171}"/>
            </c:ext>
          </c:extLst>
        </c:ser>
        <c:ser>
          <c:idx val="3"/>
          <c:order val="3"/>
          <c:tx>
            <c:strRef>
              <c:f>'26 &amp; 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0'!$B$21:$W$21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0.42857142857142855</c:v>
                </c:pt>
                <c:pt idx="20">
                  <c:v>0.42857142857142855</c:v>
                </c:pt>
                <c:pt idx="21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37-4843-A9DF-14CEF1A0B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1'!$A$18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1'!$B$18:$W$18</c:f>
              <c:numCache>
                <c:formatCode>General</c:formatCode>
                <c:ptCount val="22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F-433A-9A60-18B24ED774BA}"/>
            </c:ext>
          </c:extLst>
        </c:ser>
        <c:ser>
          <c:idx val="1"/>
          <c:order val="1"/>
          <c:tx>
            <c:strRef>
              <c:f>'26 &amp; 1'!$A$19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1'!$B$19:$W$19</c:f>
              <c:numCache>
                <c:formatCode>General</c:formatCode>
                <c:ptCount val="2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F-433A-9A60-18B24ED77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1'!$B$22:$W$22</c:f>
              <c:numCache>
                <c:formatCode>0%</c:formatCode>
                <c:ptCount val="22"/>
                <c:pt idx="0">
                  <c:v>0.47619047619047616</c:v>
                </c:pt>
                <c:pt idx="1">
                  <c:v>0.47619047619047616</c:v>
                </c:pt>
                <c:pt idx="2">
                  <c:v>0.45</c:v>
                </c:pt>
                <c:pt idx="3">
                  <c:v>0.45</c:v>
                </c:pt>
                <c:pt idx="4">
                  <c:v>0.42105263157894735</c:v>
                </c:pt>
                <c:pt idx="5">
                  <c:v>0.42105263157894735</c:v>
                </c:pt>
                <c:pt idx="6">
                  <c:v>0.41176470588235292</c:v>
                </c:pt>
                <c:pt idx="7">
                  <c:v>0.41176470588235292</c:v>
                </c:pt>
                <c:pt idx="8">
                  <c:v>0.46153846153846156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0.5</c:v>
                </c:pt>
                <c:pt idx="14">
                  <c:v>0.66666666666666663</c:v>
                </c:pt>
                <c:pt idx="15">
                  <c:v>0.6</c:v>
                </c:pt>
                <c:pt idx="16">
                  <c:v>0.6</c:v>
                </c:pt>
                <c:pt idx="17">
                  <c:v>0.5</c:v>
                </c:pt>
                <c:pt idx="18">
                  <c:v>0.5</c:v>
                </c:pt>
                <c:pt idx="19">
                  <c:v>0.33333333333333331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F-433A-9A60-18B24ED774BA}"/>
            </c:ext>
          </c:extLst>
        </c:ser>
        <c:ser>
          <c:idx val="3"/>
          <c:order val="3"/>
          <c:tx>
            <c:strRef>
              <c:f>'26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0.90909090909090906</c:v>
                </c:pt>
                <c:pt idx="7">
                  <c:v>0.90909090909090906</c:v>
                </c:pt>
                <c:pt idx="8">
                  <c:v>0.63636363636363635</c:v>
                </c:pt>
                <c:pt idx="9">
                  <c:v>0.36363636363636365</c:v>
                </c:pt>
                <c:pt idx="10">
                  <c:v>0.36363636363636365</c:v>
                </c:pt>
                <c:pt idx="11">
                  <c:v>0.36363636363636365</c:v>
                </c:pt>
                <c:pt idx="12">
                  <c:v>0.36363636363636365</c:v>
                </c:pt>
                <c:pt idx="13">
                  <c:v>0.36363636363636365</c:v>
                </c:pt>
                <c:pt idx="14">
                  <c:v>0.18181818181818182</c:v>
                </c:pt>
                <c:pt idx="15">
                  <c:v>0.18181818181818182</c:v>
                </c:pt>
                <c:pt idx="16">
                  <c:v>0.18181818181818182</c:v>
                </c:pt>
                <c:pt idx="17">
                  <c:v>0.18181818181818182</c:v>
                </c:pt>
                <c:pt idx="18">
                  <c:v>0.18181818181818182</c:v>
                </c:pt>
                <c:pt idx="19">
                  <c:v>0.18181818181818182</c:v>
                </c:pt>
                <c:pt idx="20">
                  <c:v>9.0909090909090912E-2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F-433A-9A60-18B24ED77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1'!$A$24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4-48FE-8821-BF57AAB277AF}"/>
            </c:ext>
          </c:extLst>
        </c:ser>
        <c:ser>
          <c:idx val="1"/>
          <c:order val="1"/>
          <c:tx>
            <c:strRef>
              <c:f>'26 &amp; 1'!$A$25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4-48FE-8821-BF57AAB27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1'!$B$22:$W$22</c:f>
              <c:numCache>
                <c:formatCode>0%</c:formatCode>
                <c:ptCount val="22"/>
                <c:pt idx="0">
                  <c:v>0.47619047619047616</c:v>
                </c:pt>
                <c:pt idx="1">
                  <c:v>0.47619047619047616</c:v>
                </c:pt>
                <c:pt idx="2">
                  <c:v>0.45</c:v>
                </c:pt>
                <c:pt idx="3">
                  <c:v>0.45</c:v>
                </c:pt>
                <c:pt idx="4">
                  <c:v>0.42105263157894735</c:v>
                </c:pt>
                <c:pt idx="5">
                  <c:v>0.42105263157894735</c:v>
                </c:pt>
                <c:pt idx="6">
                  <c:v>0.41176470588235292</c:v>
                </c:pt>
                <c:pt idx="7">
                  <c:v>0.41176470588235292</c:v>
                </c:pt>
                <c:pt idx="8">
                  <c:v>0.46153846153846156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0.5</c:v>
                </c:pt>
                <c:pt idx="14">
                  <c:v>0.66666666666666663</c:v>
                </c:pt>
                <c:pt idx="15">
                  <c:v>0.6</c:v>
                </c:pt>
                <c:pt idx="16">
                  <c:v>0.6</c:v>
                </c:pt>
                <c:pt idx="17">
                  <c:v>0.5</c:v>
                </c:pt>
                <c:pt idx="18">
                  <c:v>0.5</c:v>
                </c:pt>
                <c:pt idx="19">
                  <c:v>0.33333333333333331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A4-48FE-8821-BF57AAB277AF}"/>
            </c:ext>
          </c:extLst>
        </c:ser>
        <c:ser>
          <c:idx val="3"/>
          <c:order val="3"/>
          <c:tx>
            <c:strRef>
              <c:f>'26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0.90909090909090906</c:v>
                </c:pt>
                <c:pt idx="7">
                  <c:v>0.90909090909090906</c:v>
                </c:pt>
                <c:pt idx="8">
                  <c:v>0.63636363636363635</c:v>
                </c:pt>
                <c:pt idx="9">
                  <c:v>0.36363636363636365</c:v>
                </c:pt>
                <c:pt idx="10">
                  <c:v>0.36363636363636365</c:v>
                </c:pt>
                <c:pt idx="11">
                  <c:v>0.36363636363636365</c:v>
                </c:pt>
                <c:pt idx="12">
                  <c:v>0.36363636363636365</c:v>
                </c:pt>
                <c:pt idx="13">
                  <c:v>0.36363636363636365</c:v>
                </c:pt>
                <c:pt idx="14">
                  <c:v>0.18181818181818182</c:v>
                </c:pt>
                <c:pt idx="15">
                  <c:v>0.18181818181818182</c:v>
                </c:pt>
                <c:pt idx="16">
                  <c:v>0.18181818181818182</c:v>
                </c:pt>
                <c:pt idx="17">
                  <c:v>0.18181818181818182</c:v>
                </c:pt>
                <c:pt idx="18">
                  <c:v>0.18181818181818182</c:v>
                </c:pt>
                <c:pt idx="19">
                  <c:v>0.18181818181818182</c:v>
                </c:pt>
                <c:pt idx="20">
                  <c:v>9.0909090909090912E-2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A4-48FE-8821-BF57AAB27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3'!$A$18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3'!$B$18:$W$18</c:f>
              <c:numCache>
                <c:formatCode>General</c:formatCode>
                <c:ptCount val="22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16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4-44D4-A4A4-B24C14F04FCF}"/>
            </c:ext>
          </c:extLst>
        </c:ser>
        <c:ser>
          <c:idx val="1"/>
          <c:order val="1"/>
          <c:tx>
            <c:strRef>
              <c:f>'26 &amp; 3'!$A$19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3'!$B$19:$W$19</c:f>
              <c:numCache>
                <c:formatCode>General</c:formatCode>
                <c:ptCount val="22"/>
                <c:pt idx="0">
                  <c:v>20</c:v>
                </c:pt>
                <c:pt idx="1">
                  <c:v>18</c:v>
                </c:pt>
                <c:pt idx="2">
                  <c:v>17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6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4-44D4-A4A4-B24C14F04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3'!$B$22:$W$22</c:f>
              <c:numCache>
                <c:formatCode>0%</c:formatCode>
                <c:ptCount val="22"/>
                <c:pt idx="0">
                  <c:v>0.5</c:v>
                </c:pt>
                <c:pt idx="1">
                  <c:v>0.52631578947368418</c:v>
                </c:pt>
                <c:pt idx="2">
                  <c:v>0.52777777777777779</c:v>
                </c:pt>
                <c:pt idx="3">
                  <c:v>0.58064516129032262</c:v>
                </c:pt>
                <c:pt idx="4">
                  <c:v>0.58064516129032262</c:v>
                </c:pt>
                <c:pt idx="5">
                  <c:v>0.5714285714285714</c:v>
                </c:pt>
                <c:pt idx="6">
                  <c:v>0.57692307692307687</c:v>
                </c:pt>
                <c:pt idx="7">
                  <c:v>0.56000000000000005</c:v>
                </c:pt>
                <c:pt idx="8">
                  <c:v>0.56521739130434778</c:v>
                </c:pt>
                <c:pt idx="9">
                  <c:v>0.5714285714285714</c:v>
                </c:pt>
                <c:pt idx="10">
                  <c:v>0.55000000000000004</c:v>
                </c:pt>
                <c:pt idx="11">
                  <c:v>0.625</c:v>
                </c:pt>
                <c:pt idx="12">
                  <c:v>0.75</c:v>
                </c:pt>
                <c:pt idx="13">
                  <c:v>0.72727272727272729</c:v>
                </c:pt>
                <c:pt idx="14">
                  <c:v>0.77777777777777779</c:v>
                </c:pt>
                <c:pt idx="15">
                  <c:v>0.75</c:v>
                </c:pt>
                <c:pt idx="16">
                  <c:v>0.7142857142857143</c:v>
                </c:pt>
                <c:pt idx="17">
                  <c:v>0.66666666666666663</c:v>
                </c:pt>
                <c:pt idx="18">
                  <c:v>0.6</c:v>
                </c:pt>
                <c:pt idx="19">
                  <c:v>0.66666666666666663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4-44D4-A4A4-B24C14F04FCF}"/>
            </c:ext>
          </c:extLst>
        </c:ser>
        <c:ser>
          <c:idx val="3"/>
          <c:order val="3"/>
          <c:tx>
            <c:strRef>
              <c:f>'26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0.85</c:v>
                </c:pt>
                <c:pt idx="3">
                  <c:v>0.65</c:v>
                </c:pt>
                <c:pt idx="4">
                  <c:v>0.65</c:v>
                </c:pt>
                <c:pt idx="5">
                  <c:v>0.6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</c:v>
                </c:pt>
                <c:pt idx="9">
                  <c:v>0.45</c:v>
                </c:pt>
                <c:pt idx="10">
                  <c:v>0.45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4-44D4-A4A4-B24C14F04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3'!$A$24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8-4C9F-BC25-EA2B31535C3B}"/>
            </c:ext>
          </c:extLst>
        </c:ser>
        <c:ser>
          <c:idx val="1"/>
          <c:order val="1"/>
          <c:tx>
            <c:strRef>
              <c:f>'26 &amp; 3'!$A$25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3'!$B$25:$W$25</c:f>
              <c:numCache>
                <c:formatCode>General</c:formatCode>
                <c:ptCount val="2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14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8-4C9F-BC25-EA2B31535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3'!$B$22:$W$22</c:f>
              <c:numCache>
                <c:formatCode>0%</c:formatCode>
                <c:ptCount val="22"/>
                <c:pt idx="0">
                  <c:v>0.5</c:v>
                </c:pt>
                <c:pt idx="1">
                  <c:v>0.52631578947368418</c:v>
                </c:pt>
                <c:pt idx="2">
                  <c:v>0.52777777777777779</c:v>
                </c:pt>
                <c:pt idx="3">
                  <c:v>0.58064516129032262</c:v>
                </c:pt>
                <c:pt idx="4">
                  <c:v>0.58064516129032262</c:v>
                </c:pt>
                <c:pt idx="5">
                  <c:v>0.5714285714285714</c:v>
                </c:pt>
                <c:pt idx="6">
                  <c:v>0.57692307692307687</c:v>
                </c:pt>
                <c:pt idx="7">
                  <c:v>0.56000000000000005</c:v>
                </c:pt>
                <c:pt idx="8">
                  <c:v>0.56521739130434778</c:v>
                </c:pt>
                <c:pt idx="9">
                  <c:v>0.5714285714285714</c:v>
                </c:pt>
                <c:pt idx="10">
                  <c:v>0.55000000000000004</c:v>
                </c:pt>
                <c:pt idx="11">
                  <c:v>0.625</c:v>
                </c:pt>
                <c:pt idx="12">
                  <c:v>0.75</c:v>
                </c:pt>
                <c:pt idx="13">
                  <c:v>0.72727272727272729</c:v>
                </c:pt>
                <c:pt idx="14">
                  <c:v>0.77777777777777779</c:v>
                </c:pt>
                <c:pt idx="15">
                  <c:v>0.75</c:v>
                </c:pt>
                <c:pt idx="16">
                  <c:v>0.7142857142857143</c:v>
                </c:pt>
                <c:pt idx="17">
                  <c:v>0.66666666666666663</c:v>
                </c:pt>
                <c:pt idx="18">
                  <c:v>0.6</c:v>
                </c:pt>
                <c:pt idx="19">
                  <c:v>0.66666666666666663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8-4C9F-BC25-EA2B31535C3B}"/>
            </c:ext>
          </c:extLst>
        </c:ser>
        <c:ser>
          <c:idx val="3"/>
          <c:order val="3"/>
          <c:tx>
            <c:strRef>
              <c:f>'26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0.9</c:v>
                </c:pt>
                <c:pt idx="2">
                  <c:v>0.85</c:v>
                </c:pt>
                <c:pt idx="3">
                  <c:v>0.65</c:v>
                </c:pt>
                <c:pt idx="4">
                  <c:v>0.65</c:v>
                </c:pt>
                <c:pt idx="5">
                  <c:v>0.6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</c:v>
                </c:pt>
                <c:pt idx="9">
                  <c:v>0.45</c:v>
                </c:pt>
                <c:pt idx="10">
                  <c:v>0.45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F8-4C9F-BC25-EA2B31535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7'!$B$18:$W$18</c:f>
              <c:numCache>
                <c:formatCode>General</c:formatCode>
                <c:ptCount val="22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DD2-9A16-10AF057A4FD7}"/>
            </c:ext>
          </c:extLst>
        </c:ser>
        <c:ser>
          <c:idx val="1"/>
          <c:order val="1"/>
          <c:tx>
            <c:strRef>
              <c:f>'26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7'!$B$19:$W$19</c:f>
              <c:numCache>
                <c:formatCode>General</c:formatCode>
                <c:ptCount val="22"/>
                <c:pt idx="0">
                  <c:v>26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7'!$B$22:$W$22</c:f>
              <c:numCache>
                <c:formatCode>0%</c:formatCode>
                <c:ptCount val="22"/>
                <c:pt idx="0">
                  <c:v>0.35</c:v>
                </c:pt>
                <c:pt idx="1">
                  <c:v>0.36842105263157893</c:v>
                </c:pt>
                <c:pt idx="2">
                  <c:v>0.36842105263157893</c:v>
                </c:pt>
                <c:pt idx="3">
                  <c:v>0.36842105263157893</c:v>
                </c:pt>
                <c:pt idx="4">
                  <c:v>0.36842105263157893</c:v>
                </c:pt>
                <c:pt idx="5">
                  <c:v>0.36842105263157893</c:v>
                </c:pt>
                <c:pt idx="6">
                  <c:v>0.36842105263157893</c:v>
                </c:pt>
                <c:pt idx="7">
                  <c:v>0.36842105263157893</c:v>
                </c:pt>
                <c:pt idx="8">
                  <c:v>0.36842105263157893</c:v>
                </c:pt>
                <c:pt idx="9">
                  <c:v>0.25</c:v>
                </c:pt>
                <c:pt idx="10">
                  <c:v>0.25</c:v>
                </c:pt>
                <c:pt idx="11">
                  <c:v>0.23333333333333334</c:v>
                </c:pt>
                <c:pt idx="12">
                  <c:v>0.21428571428571427</c:v>
                </c:pt>
                <c:pt idx="13">
                  <c:v>0.3</c:v>
                </c:pt>
                <c:pt idx="14">
                  <c:v>0.27777777777777779</c:v>
                </c:pt>
                <c:pt idx="15">
                  <c:v>0.27777777777777779</c:v>
                </c:pt>
                <c:pt idx="16">
                  <c:v>0.27777777777777779</c:v>
                </c:pt>
                <c:pt idx="17">
                  <c:v>0.21428571428571427</c:v>
                </c:pt>
                <c:pt idx="18">
                  <c:v>0.15384615384615385</c:v>
                </c:pt>
                <c:pt idx="19">
                  <c:v>0.15384615384615385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4DD2-9A16-10AF057A4FD7}"/>
            </c:ext>
          </c:extLst>
        </c:ser>
        <c:ser>
          <c:idx val="3"/>
          <c:order val="3"/>
          <c:tx>
            <c:strRef>
              <c:f>'26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0.92307692307692313</c:v>
                </c:pt>
                <c:pt idx="3">
                  <c:v>0.92307692307692313</c:v>
                </c:pt>
                <c:pt idx="4">
                  <c:v>0.92307692307692313</c:v>
                </c:pt>
                <c:pt idx="5">
                  <c:v>0.92307692307692313</c:v>
                </c:pt>
                <c:pt idx="6">
                  <c:v>0.92307692307692313</c:v>
                </c:pt>
                <c:pt idx="7">
                  <c:v>0.92307692307692313</c:v>
                </c:pt>
                <c:pt idx="8">
                  <c:v>0.92307692307692313</c:v>
                </c:pt>
                <c:pt idx="9">
                  <c:v>0.92307692307692313</c:v>
                </c:pt>
                <c:pt idx="10">
                  <c:v>0.92307692307692313</c:v>
                </c:pt>
                <c:pt idx="11">
                  <c:v>0.88461538461538458</c:v>
                </c:pt>
                <c:pt idx="12">
                  <c:v>0.84615384615384615</c:v>
                </c:pt>
                <c:pt idx="13">
                  <c:v>0.53846153846153844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0.42307692307692307</c:v>
                </c:pt>
                <c:pt idx="18">
                  <c:v>0.42307692307692307</c:v>
                </c:pt>
                <c:pt idx="19">
                  <c:v>0.42307692307692307</c:v>
                </c:pt>
                <c:pt idx="20">
                  <c:v>0.11538461538461539</c:v>
                </c:pt>
                <c:pt idx="21">
                  <c:v>3.8461538461538464E-2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1'!$A$18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1'!$B$18:$W$18</c:f>
              <c:numCache>
                <c:formatCode>General</c:formatCode>
                <c:ptCount val="22"/>
                <c:pt idx="0">
                  <c:v>32</c:v>
                </c:pt>
                <c:pt idx="1">
                  <c:v>32</c:v>
                </c:pt>
                <c:pt idx="2">
                  <c:v>30</c:v>
                </c:pt>
                <c:pt idx="3">
                  <c:v>28</c:v>
                </c:pt>
                <c:pt idx="4">
                  <c:v>27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21</c:v>
                </c:pt>
                <c:pt idx="9">
                  <c:v>19</c:v>
                </c:pt>
                <c:pt idx="10">
                  <c:v>18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10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D-4831-872F-97A313C467E2}"/>
            </c:ext>
          </c:extLst>
        </c:ser>
        <c:ser>
          <c:idx val="1"/>
          <c:order val="1"/>
          <c:tx>
            <c:strRef>
              <c:f>'SPECIALE &amp; 1'!$A$19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1'!$B$19:$W$19</c:f>
              <c:numCache>
                <c:formatCode>General</c:formatCode>
                <c:ptCount val="22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29</c:v>
                </c:pt>
                <c:pt idx="5">
                  <c:v>25</c:v>
                </c:pt>
                <c:pt idx="6">
                  <c:v>23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18</c:v>
                </c:pt>
                <c:pt idx="11">
                  <c:v>16</c:v>
                </c:pt>
                <c:pt idx="12">
                  <c:v>14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10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D-4831-872F-97A313C4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1'!$B$22:$W$22</c:f>
              <c:numCache>
                <c:formatCode>0%</c:formatCode>
                <c:ptCount val="22"/>
                <c:pt idx="0">
                  <c:v>0.49230769230769234</c:v>
                </c:pt>
                <c:pt idx="1">
                  <c:v>0.5</c:v>
                </c:pt>
                <c:pt idx="2">
                  <c:v>0.4838709677419355</c:v>
                </c:pt>
                <c:pt idx="3">
                  <c:v>0.47457627118644069</c:v>
                </c:pt>
                <c:pt idx="4">
                  <c:v>0.48214285714285715</c:v>
                </c:pt>
                <c:pt idx="5">
                  <c:v>0.5</c:v>
                </c:pt>
                <c:pt idx="6">
                  <c:v>0.51063829787234039</c:v>
                </c:pt>
                <c:pt idx="7">
                  <c:v>0.5</c:v>
                </c:pt>
                <c:pt idx="8">
                  <c:v>0.48837209302325579</c:v>
                </c:pt>
                <c:pt idx="9">
                  <c:v>0.46341463414634149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0.52</c:v>
                </c:pt>
                <c:pt idx="14">
                  <c:v>0.47826086956521741</c:v>
                </c:pt>
                <c:pt idx="15">
                  <c:v>0.45454545454545453</c:v>
                </c:pt>
                <c:pt idx="16">
                  <c:v>0.44444444444444442</c:v>
                </c:pt>
                <c:pt idx="17">
                  <c:v>0.4375</c:v>
                </c:pt>
                <c:pt idx="18">
                  <c:v>0.35714285714285715</c:v>
                </c:pt>
                <c:pt idx="19">
                  <c:v>0.33333333333333331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D-4831-872F-97A313C467E2}"/>
            </c:ext>
          </c:extLst>
        </c:ser>
        <c:ser>
          <c:idx val="3"/>
          <c:order val="3"/>
          <c:tx>
            <c:strRef>
              <c:f>'SPECIALE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0.96969696969696972</c:v>
                </c:pt>
                <c:pt idx="2">
                  <c:v>0.96969696969696972</c:v>
                </c:pt>
                <c:pt idx="3">
                  <c:v>0.93939393939393945</c:v>
                </c:pt>
                <c:pt idx="4">
                  <c:v>0.87878787878787878</c:v>
                </c:pt>
                <c:pt idx="5">
                  <c:v>0.75757575757575757</c:v>
                </c:pt>
                <c:pt idx="6">
                  <c:v>0.69696969696969702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0.54545454545454541</c:v>
                </c:pt>
                <c:pt idx="11">
                  <c:v>0.48484848484848486</c:v>
                </c:pt>
                <c:pt idx="12">
                  <c:v>0.42424242424242425</c:v>
                </c:pt>
                <c:pt idx="13">
                  <c:v>0.36363636363636365</c:v>
                </c:pt>
                <c:pt idx="14">
                  <c:v>0.36363636363636365</c:v>
                </c:pt>
                <c:pt idx="15">
                  <c:v>0.36363636363636365</c:v>
                </c:pt>
                <c:pt idx="16">
                  <c:v>0.30303030303030304</c:v>
                </c:pt>
                <c:pt idx="17">
                  <c:v>0.27272727272727271</c:v>
                </c:pt>
                <c:pt idx="18">
                  <c:v>0.27272727272727271</c:v>
                </c:pt>
                <c:pt idx="19">
                  <c:v>0.24242424242424243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0D-4831-872F-97A313C4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1'!$A$24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0-4E6B-9929-B397F9CE3017}"/>
            </c:ext>
          </c:extLst>
        </c:ser>
        <c:ser>
          <c:idx val="1"/>
          <c:order val="1"/>
          <c:tx>
            <c:strRef>
              <c:f>'SPECIALE &amp; 1'!$A$25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15</c:v>
                </c:pt>
                <c:pt idx="11">
                  <c:v>17</c:v>
                </c:pt>
                <c:pt idx="12">
                  <c:v>19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23</c:v>
                </c:pt>
                <c:pt idx="17">
                  <c:v>24</c:v>
                </c:pt>
                <c:pt idx="18">
                  <c:v>24</c:v>
                </c:pt>
                <c:pt idx="19">
                  <c:v>25</c:v>
                </c:pt>
                <c:pt idx="20">
                  <c:v>33</c:v>
                </c:pt>
                <c:pt idx="2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0-4E6B-9929-B397F9CE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1'!$B$22:$W$22</c:f>
              <c:numCache>
                <c:formatCode>0%</c:formatCode>
                <c:ptCount val="22"/>
                <c:pt idx="0">
                  <c:v>0.49230769230769234</c:v>
                </c:pt>
                <c:pt idx="1">
                  <c:v>0.5</c:v>
                </c:pt>
                <c:pt idx="2">
                  <c:v>0.4838709677419355</c:v>
                </c:pt>
                <c:pt idx="3">
                  <c:v>0.47457627118644069</c:v>
                </c:pt>
                <c:pt idx="4">
                  <c:v>0.48214285714285715</c:v>
                </c:pt>
                <c:pt idx="5">
                  <c:v>0.5</c:v>
                </c:pt>
                <c:pt idx="6">
                  <c:v>0.51063829787234039</c:v>
                </c:pt>
                <c:pt idx="7">
                  <c:v>0.5</c:v>
                </c:pt>
                <c:pt idx="8">
                  <c:v>0.48837209302325579</c:v>
                </c:pt>
                <c:pt idx="9">
                  <c:v>0.46341463414634149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0.52</c:v>
                </c:pt>
                <c:pt idx="14">
                  <c:v>0.47826086956521741</c:v>
                </c:pt>
                <c:pt idx="15">
                  <c:v>0.45454545454545453</c:v>
                </c:pt>
                <c:pt idx="16">
                  <c:v>0.44444444444444442</c:v>
                </c:pt>
                <c:pt idx="17">
                  <c:v>0.4375</c:v>
                </c:pt>
                <c:pt idx="18">
                  <c:v>0.35714285714285715</c:v>
                </c:pt>
                <c:pt idx="19">
                  <c:v>0.33333333333333331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B0-4E6B-9929-B397F9CE3017}"/>
            </c:ext>
          </c:extLst>
        </c:ser>
        <c:ser>
          <c:idx val="3"/>
          <c:order val="3"/>
          <c:tx>
            <c:strRef>
              <c:f>'SPECIALE &amp;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1'!$B$21:$W$21</c:f>
              <c:numCache>
                <c:formatCode>0%</c:formatCode>
                <c:ptCount val="22"/>
                <c:pt idx="0">
                  <c:v>1</c:v>
                </c:pt>
                <c:pt idx="1">
                  <c:v>0.96969696969696972</c:v>
                </c:pt>
                <c:pt idx="2">
                  <c:v>0.96969696969696972</c:v>
                </c:pt>
                <c:pt idx="3">
                  <c:v>0.93939393939393945</c:v>
                </c:pt>
                <c:pt idx="4">
                  <c:v>0.87878787878787878</c:v>
                </c:pt>
                <c:pt idx="5">
                  <c:v>0.75757575757575757</c:v>
                </c:pt>
                <c:pt idx="6">
                  <c:v>0.69696969696969702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0.54545454545454541</c:v>
                </c:pt>
                <c:pt idx="11">
                  <c:v>0.48484848484848486</c:v>
                </c:pt>
                <c:pt idx="12">
                  <c:v>0.42424242424242425</c:v>
                </c:pt>
                <c:pt idx="13">
                  <c:v>0.36363636363636365</c:v>
                </c:pt>
                <c:pt idx="14">
                  <c:v>0.36363636363636365</c:v>
                </c:pt>
                <c:pt idx="15">
                  <c:v>0.36363636363636365</c:v>
                </c:pt>
                <c:pt idx="16">
                  <c:v>0.30303030303030304</c:v>
                </c:pt>
                <c:pt idx="17">
                  <c:v>0.27272727272727271</c:v>
                </c:pt>
                <c:pt idx="18">
                  <c:v>0.27272727272727271</c:v>
                </c:pt>
                <c:pt idx="19">
                  <c:v>0.24242424242424243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B0-4E6B-9929-B397F9CE3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3'!$A$18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3'!$B$18:$W$18</c:f>
              <c:numCache>
                <c:formatCode>General</c:formatCode>
                <c:ptCount val="2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B-46D8-822D-58B63CFED5D7}"/>
            </c:ext>
          </c:extLst>
        </c:ser>
        <c:ser>
          <c:idx val="1"/>
          <c:order val="1"/>
          <c:tx>
            <c:strRef>
              <c:f>'SPECIALE &amp; 3'!$A$19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3'!$B$19:$W$19</c:f>
              <c:numCache>
                <c:formatCode>General</c:formatCode>
                <c:ptCount val="2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B-46D8-822D-58B63CFE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3'!$B$22:$W$22</c:f>
              <c:numCache>
                <c:formatCode>0%</c:formatCode>
                <c:ptCount val="22"/>
                <c:pt idx="0">
                  <c:v>0.42105263157894735</c:v>
                </c:pt>
                <c:pt idx="1">
                  <c:v>0.42105263157894735</c:v>
                </c:pt>
                <c:pt idx="2">
                  <c:v>0.3888888888888889</c:v>
                </c:pt>
                <c:pt idx="3">
                  <c:v>0.41176470588235292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0.41666666666666669</c:v>
                </c:pt>
                <c:pt idx="8">
                  <c:v>0.41666666666666669</c:v>
                </c:pt>
                <c:pt idx="9">
                  <c:v>0.41666666666666669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3B-46D8-822D-58B63CFED5D7}"/>
            </c:ext>
          </c:extLst>
        </c:ser>
        <c:ser>
          <c:idx val="3"/>
          <c:order val="3"/>
          <c:tx>
            <c:strRef>
              <c:f>'SPECIALE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0.90909090909090906</c:v>
                </c:pt>
                <c:pt idx="4">
                  <c:v>0.81818181818181823</c:v>
                </c:pt>
                <c:pt idx="5">
                  <c:v>0.81818181818181823</c:v>
                </c:pt>
                <c:pt idx="6">
                  <c:v>0.81818181818181823</c:v>
                </c:pt>
                <c:pt idx="7">
                  <c:v>0.63636363636363635</c:v>
                </c:pt>
                <c:pt idx="8">
                  <c:v>0.63636363636363635</c:v>
                </c:pt>
                <c:pt idx="9">
                  <c:v>0.63636363636363635</c:v>
                </c:pt>
                <c:pt idx="10">
                  <c:v>0.54545454545454541</c:v>
                </c:pt>
                <c:pt idx="11">
                  <c:v>0.54545454545454541</c:v>
                </c:pt>
                <c:pt idx="12">
                  <c:v>0.54545454545454541</c:v>
                </c:pt>
                <c:pt idx="13">
                  <c:v>0.54545454545454541</c:v>
                </c:pt>
                <c:pt idx="14">
                  <c:v>0.54545454545454541</c:v>
                </c:pt>
                <c:pt idx="15">
                  <c:v>0.54545454545454541</c:v>
                </c:pt>
                <c:pt idx="16">
                  <c:v>0.54545454545454541</c:v>
                </c:pt>
                <c:pt idx="17">
                  <c:v>0.54545454545454541</c:v>
                </c:pt>
                <c:pt idx="18">
                  <c:v>0.54545454545454541</c:v>
                </c:pt>
                <c:pt idx="19">
                  <c:v>0.36363636363636365</c:v>
                </c:pt>
                <c:pt idx="20">
                  <c:v>0.27272727272727271</c:v>
                </c:pt>
                <c:pt idx="2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3B-46D8-822D-58B63CFE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3'!$A$24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3-4E91-B36E-8857D2919AFF}"/>
            </c:ext>
          </c:extLst>
        </c:ser>
        <c:ser>
          <c:idx val="1"/>
          <c:order val="1"/>
          <c:tx>
            <c:strRef>
              <c:f>'SPECIALE &amp; 3'!$A$25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3-4E91-B36E-8857D291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3'!$B$22:$W$22</c:f>
              <c:numCache>
                <c:formatCode>0%</c:formatCode>
                <c:ptCount val="22"/>
                <c:pt idx="0">
                  <c:v>0.42105263157894735</c:v>
                </c:pt>
                <c:pt idx="1">
                  <c:v>0.42105263157894735</c:v>
                </c:pt>
                <c:pt idx="2">
                  <c:v>0.3888888888888889</c:v>
                </c:pt>
                <c:pt idx="3">
                  <c:v>0.41176470588235292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0.41666666666666669</c:v>
                </c:pt>
                <c:pt idx="8">
                  <c:v>0.41666666666666669</c:v>
                </c:pt>
                <c:pt idx="9">
                  <c:v>0.41666666666666669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3-4E91-B36E-8857D2919AFF}"/>
            </c:ext>
          </c:extLst>
        </c:ser>
        <c:ser>
          <c:idx val="3"/>
          <c:order val="3"/>
          <c:tx>
            <c:strRef>
              <c:f>'SPECIALE &amp;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0.90909090909090906</c:v>
                </c:pt>
                <c:pt idx="4">
                  <c:v>0.81818181818181823</c:v>
                </c:pt>
                <c:pt idx="5">
                  <c:v>0.81818181818181823</c:v>
                </c:pt>
                <c:pt idx="6">
                  <c:v>0.81818181818181823</c:v>
                </c:pt>
                <c:pt idx="7">
                  <c:v>0.63636363636363635</c:v>
                </c:pt>
                <c:pt idx="8">
                  <c:v>0.63636363636363635</c:v>
                </c:pt>
                <c:pt idx="9">
                  <c:v>0.63636363636363635</c:v>
                </c:pt>
                <c:pt idx="10">
                  <c:v>0.54545454545454541</c:v>
                </c:pt>
                <c:pt idx="11">
                  <c:v>0.54545454545454541</c:v>
                </c:pt>
                <c:pt idx="12">
                  <c:v>0.54545454545454541</c:v>
                </c:pt>
                <c:pt idx="13">
                  <c:v>0.54545454545454541</c:v>
                </c:pt>
                <c:pt idx="14">
                  <c:v>0.54545454545454541</c:v>
                </c:pt>
                <c:pt idx="15">
                  <c:v>0.54545454545454541</c:v>
                </c:pt>
                <c:pt idx="16">
                  <c:v>0.54545454545454541</c:v>
                </c:pt>
                <c:pt idx="17">
                  <c:v>0.54545454545454541</c:v>
                </c:pt>
                <c:pt idx="18">
                  <c:v>0.54545454545454541</c:v>
                </c:pt>
                <c:pt idx="19">
                  <c:v>0.36363636363636365</c:v>
                </c:pt>
                <c:pt idx="20">
                  <c:v>0.27272727272727271</c:v>
                </c:pt>
                <c:pt idx="21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63-4E91-B36E-8857D291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7'!$A$18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7'!$B$18:$W$18</c:f>
              <c:numCache>
                <c:formatCode>General</c:formatCode>
                <c:ptCount val="22"/>
                <c:pt idx="0">
                  <c:v>105</c:v>
                </c:pt>
                <c:pt idx="1">
                  <c:v>105</c:v>
                </c:pt>
                <c:pt idx="2">
                  <c:v>99</c:v>
                </c:pt>
                <c:pt idx="3">
                  <c:v>95</c:v>
                </c:pt>
                <c:pt idx="4">
                  <c:v>89</c:v>
                </c:pt>
                <c:pt idx="5">
                  <c:v>84</c:v>
                </c:pt>
                <c:pt idx="6">
                  <c:v>79</c:v>
                </c:pt>
                <c:pt idx="7">
                  <c:v>73</c:v>
                </c:pt>
                <c:pt idx="8">
                  <c:v>68</c:v>
                </c:pt>
                <c:pt idx="9">
                  <c:v>64</c:v>
                </c:pt>
                <c:pt idx="10">
                  <c:v>59</c:v>
                </c:pt>
                <c:pt idx="11">
                  <c:v>54</c:v>
                </c:pt>
                <c:pt idx="12">
                  <c:v>47</c:v>
                </c:pt>
                <c:pt idx="13">
                  <c:v>43</c:v>
                </c:pt>
                <c:pt idx="14">
                  <c:v>37</c:v>
                </c:pt>
                <c:pt idx="15">
                  <c:v>33</c:v>
                </c:pt>
                <c:pt idx="16">
                  <c:v>27</c:v>
                </c:pt>
                <c:pt idx="17">
                  <c:v>21</c:v>
                </c:pt>
                <c:pt idx="18">
                  <c:v>19</c:v>
                </c:pt>
                <c:pt idx="19">
                  <c:v>12</c:v>
                </c:pt>
                <c:pt idx="20">
                  <c:v>6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0-4C30-8A47-992A8C66DFBB}"/>
            </c:ext>
          </c:extLst>
        </c:ser>
        <c:ser>
          <c:idx val="1"/>
          <c:order val="1"/>
          <c:tx>
            <c:strRef>
              <c:f>'SPECIALE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7'!$B$19:$W$19</c:f>
              <c:numCache>
                <c:formatCode>General</c:formatCode>
                <c:ptCount val="22"/>
                <c:pt idx="0">
                  <c:v>169</c:v>
                </c:pt>
                <c:pt idx="1">
                  <c:v>169</c:v>
                </c:pt>
                <c:pt idx="2">
                  <c:v>169</c:v>
                </c:pt>
                <c:pt idx="3">
                  <c:v>166</c:v>
                </c:pt>
                <c:pt idx="4">
                  <c:v>160</c:v>
                </c:pt>
                <c:pt idx="5">
                  <c:v>157</c:v>
                </c:pt>
                <c:pt idx="6">
                  <c:v>146</c:v>
                </c:pt>
                <c:pt idx="7">
                  <c:v>136</c:v>
                </c:pt>
                <c:pt idx="8">
                  <c:v>115</c:v>
                </c:pt>
                <c:pt idx="9">
                  <c:v>91</c:v>
                </c:pt>
                <c:pt idx="10">
                  <c:v>91</c:v>
                </c:pt>
                <c:pt idx="11">
                  <c:v>82</c:v>
                </c:pt>
                <c:pt idx="12">
                  <c:v>80</c:v>
                </c:pt>
                <c:pt idx="13">
                  <c:v>80</c:v>
                </c:pt>
                <c:pt idx="14">
                  <c:v>65</c:v>
                </c:pt>
                <c:pt idx="15">
                  <c:v>61</c:v>
                </c:pt>
                <c:pt idx="16">
                  <c:v>52</c:v>
                </c:pt>
                <c:pt idx="17">
                  <c:v>31</c:v>
                </c:pt>
                <c:pt idx="18">
                  <c:v>28</c:v>
                </c:pt>
                <c:pt idx="19">
                  <c:v>26</c:v>
                </c:pt>
                <c:pt idx="20">
                  <c:v>8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0-4C30-8A47-992A8C66D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7'!$B$22:$W$22</c:f>
              <c:numCache>
                <c:formatCode>0%</c:formatCode>
                <c:ptCount val="22"/>
                <c:pt idx="0">
                  <c:v>0.38321167883211676</c:v>
                </c:pt>
                <c:pt idx="1">
                  <c:v>0.38321167883211676</c:v>
                </c:pt>
                <c:pt idx="2">
                  <c:v>0.36940298507462688</c:v>
                </c:pt>
                <c:pt idx="3">
                  <c:v>0.36398467432950193</c:v>
                </c:pt>
                <c:pt idx="4">
                  <c:v>0.35742971887550201</c:v>
                </c:pt>
                <c:pt idx="5">
                  <c:v>0.34854771784232363</c:v>
                </c:pt>
                <c:pt idx="6">
                  <c:v>0.3511111111111111</c:v>
                </c:pt>
                <c:pt idx="7">
                  <c:v>0.34928229665071769</c:v>
                </c:pt>
                <c:pt idx="8">
                  <c:v>0.37158469945355194</c:v>
                </c:pt>
                <c:pt idx="9">
                  <c:v>0.41290322580645161</c:v>
                </c:pt>
                <c:pt idx="10">
                  <c:v>0.39333333333333331</c:v>
                </c:pt>
                <c:pt idx="11">
                  <c:v>0.39705882352941174</c:v>
                </c:pt>
                <c:pt idx="12">
                  <c:v>0.37007874015748032</c:v>
                </c:pt>
                <c:pt idx="13">
                  <c:v>0.34959349593495936</c:v>
                </c:pt>
                <c:pt idx="14">
                  <c:v>0.36274509803921567</c:v>
                </c:pt>
                <c:pt idx="15">
                  <c:v>0.35106382978723405</c:v>
                </c:pt>
                <c:pt idx="16">
                  <c:v>0.34177215189873417</c:v>
                </c:pt>
                <c:pt idx="17">
                  <c:v>0.40384615384615385</c:v>
                </c:pt>
                <c:pt idx="18">
                  <c:v>0.40425531914893614</c:v>
                </c:pt>
                <c:pt idx="19">
                  <c:v>0.31578947368421051</c:v>
                </c:pt>
                <c:pt idx="20">
                  <c:v>0.42857142857142855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E0-4C30-8A47-992A8C66DFBB}"/>
            </c:ext>
          </c:extLst>
        </c:ser>
        <c:ser>
          <c:idx val="3"/>
          <c:order val="3"/>
          <c:tx>
            <c:strRef>
              <c:f>'SPECIALE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0.98224852071005919</c:v>
                </c:pt>
                <c:pt idx="4">
                  <c:v>0.94674556213017746</c:v>
                </c:pt>
                <c:pt idx="5">
                  <c:v>0.92899408284023666</c:v>
                </c:pt>
                <c:pt idx="6">
                  <c:v>0.86390532544378695</c:v>
                </c:pt>
                <c:pt idx="7">
                  <c:v>0.80473372781065089</c:v>
                </c:pt>
                <c:pt idx="8">
                  <c:v>0.68047337278106512</c:v>
                </c:pt>
                <c:pt idx="9">
                  <c:v>0.53846153846153844</c:v>
                </c:pt>
                <c:pt idx="10">
                  <c:v>0.53846153846153844</c:v>
                </c:pt>
                <c:pt idx="11">
                  <c:v>0.48520710059171596</c:v>
                </c:pt>
                <c:pt idx="12">
                  <c:v>0.47337278106508873</c:v>
                </c:pt>
                <c:pt idx="13">
                  <c:v>0.47337278106508873</c:v>
                </c:pt>
                <c:pt idx="14">
                  <c:v>0.38461538461538464</c:v>
                </c:pt>
                <c:pt idx="15">
                  <c:v>0.36094674556213019</c:v>
                </c:pt>
                <c:pt idx="16">
                  <c:v>0.30769230769230771</c:v>
                </c:pt>
                <c:pt idx="17">
                  <c:v>0.18343195266272189</c:v>
                </c:pt>
                <c:pt idx="18">
                  <c:v>0.16568047337278108</c:v>
                </c:pt>
                <c:pt idx="19">
                  <c:v>0.15384615384615385</c:v>
                </c:pt>
                <c:pt idx="20">
                  <c:v>4.7337278106508875E-2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E0-4C30-8A47-992A8C66D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'SPECIALE &amp; 7'!$A$24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10</c:v>
                </c:pt>
                <c:pt idx="4">
                  <c:v>16</c:v>
                </c:pt>
                <c:pt idx="5">
                  <c:v>21</c:v>
                </c:pt>
                <c:pt idx="6">
                  <c:v>26</c:v>
                </c:pt>
                <c:pt idx="7">
                  <c:v>32</c:v>
                </c:pt>
                <c:pt idx="8">
                  <c:v>37</c:v>
                </c:pt>
                <c:pt idx="9">
                  <c:v>41</c:v>
                </c:pt>
                <c:pt idx="10">
                  <c:v>46</c:v>
                </c:pt>
                <c:pt idx="11">
                  <c:v>51</c:v>
                </c:pt>
                <c:pt idx="12">
                  <c:v>58</c:v>
                </c:pt>
                <c:pt idx="13">
                  <c:v>62</c:v>
                </c:pt>
                <c:pt idx="14">
                  <c:v>68</c:v>
                </c:pt>
                <c:pt idx="15">
                  <c:v>72</c:v>
                </c:pt>
                <c:pt idx="16">
                  <c:v>78</c:v>
                </c:pt>
                <c:pt idx="17">
                  <c:v>84</c:v>
                </c:pt>
                <c:pt idx="18">
                  <c:v>86</c:v>
                </c:pt>
                <c:pt idx="19">
                  <c:v>93</c:v>
                </c:pt>
                <c:pt idx="20">
                  <c:v>99</c:v>
                </c:pt>
                <c:pt idx="2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C-4B53-A920-0BDF8FB086AE}"/>
            </c:ext>
          </c:extLst>
        </c:ser>
        <c:ser>
          <c:idx val="1"/>
          <c:order val="1"/>
          <c:tx>
            <c:strRef>
              <c:f>'SPECIALE &amp; 7'!$A$25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9</c:v>
                </c:pt>
                <c:pt idx="5">
                  <c:v>12</c:v>
                </c:pt>
                <c:pt idx="6">
                  <c:v>23</c:v>
                </c:pt>
                <c:pt idx="7">
                  <c:v>33</c:v>
                </c:pt>
                <c:pt idx="8">
                  <c:v>54</c:v>
                </c:pt>
                <c:pt idx="9">
                  <c:v>78</c:v>
                </c:pt>
                <c:pt idx="10">
                  <c:v>78</c:v>
                </c:pt>
                <c:pt idx="11">
                  <c:v>87</c:v>
                </c:pt>
                <c:pt idx="12">
                  <c:v>89</c:v>
                </c:pt>
                <c:pt idx="13">
                  <c:v>89</c:v>
                </c:pt>
                <c:pt idx="14">
                  <c:v>104</c:v>
                </c:pt>
                <c:pt idx="15">
                  <c:v>108</c:v>
                </c:pt>
                <c:pt idx="16">
                  <c:v>117</c:v>
                </c:pt>
                <c:pt idx="17">
                  <c:v>138</c:v>
                </c:pt>
                <c:pt idx="18">
                  <c:v>141</c:v>
                </c:pt>
                <c:pt idx="19">
                  <c:v>143</c:v>
                </c:pt>
                <c:pt idx="20">
                  <c:v>161</c:v>
                </c:pt>
                <c:pt idx="2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C-4B53-A920-0BDF8FB0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'SPECIALE &amp;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7'!$B$22:$W$22</c:f>
              <c:numCache>
                <c:formatCode>0%</c:formatCode>
                <c:ptCount val="22"/>
                <c:pt idx="0">
                  <c:v>0.38321167883211676</c:v>
                </c:pt>
                <c:pt idx="1">
                  <c:v>0.38321167883211676</c:v>
                </c:pt>
                <c:pt idx="2">
                  <c:v>0.36940298507462688</c:v>
                </c:pt>
                <c:pt idx="3">
                  <c:v>0.36398467432950193</c:v>
                </c:pt>
                <c:pt idx="4">
                  <c:v>0.35742971887550201</c:v>
                </c:pt>
                <c:pt idx="5">
                  <c:v>0.34854771784232363</c:v>
                </c:pt>
                <c:pt idx="6">
                  <c:v>0.3511111111111111</c:v>
                </c:pt>
                <c:pt idx="7">
                  <c:v>0.34928229665071769</c:v>
                </c:pt>
                <c:pt idx="8">
                  <c:v>0.37158469945355194</c:v>
                </c:pt>
                <c:pt idx="9">
                  <c:v>0.41290322580645161</c:v>
                </c:pt>
                <c:pt idx="10">
                  <c:v>0.39333333333333331</c:v>
                </c:pt>
                <c:pt idx="11">
                  <c:v>0.39705882352941174</c:v>
                </c:pt>
                <c:pt idx="12">
                  <c:v>0.37007874015748032</c:v>
                </c:pt>
                <c:pt idx="13">
                  <c:v>0.34959349593495936</c:v>
                </c:pt>
                <c:pt idx="14">
                  <c:v>0.36274509803921567</c:v>
                </c:pt>
                <c:pt idx="15">
                  <c:v>0.35106382978723405</c:v>
                </c:pt>
                <c:pt idx="16">
                  <c:v>0.34177215189873417</c:v>
                </c:pt>
                <c:pt idx="17">
                  <c:v>0.40384615384615385</c:v>
                </c:pt>
                <c:pt idx="18">
                  <c:v>0.40425531914893614</c:v>
                </c:pt>
                <c:pt idx="19">
                  <c:v>0.31578947368421051</c:v>
                </c:pt>
                <c:pt idx="20">
                  <c:v>0.42857142857142855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9C-4B53-A920-0BDF8FB086AE}"/>
            </c:ext>
          </c:extLst>
        </c:ser>
        <c:ser>
          <c:idx val="3"/>
          <c:order val="3"/>
          <c:tx>
            <c:strRef>
              <c:f>'SPECIALE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'SPECIALE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'SPECIALE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0.98224852071005919</c:v>
                </c:pt>
                <c:pt idx="4">
                  <c:v>0.94674556213017746</c:v>
                </c:pt>
                <c:pt idx="5">
                  <c:v>0.92899408284023666</c:v>
                </c:pt>
                <c:pt idx="6">
                  <c:v>0.86390532544378695</c:v>
                </c:pt>
                <c:pt idx="7">
                  <c:v>0.80473372781065089</c:v>
                </c:pt>
                <c:pt idx="8">
                  <c:v>0.68047337278106512</c:v>
                </c:pt>
                <c:pt idx="9">
                  <c:v>0.53846153846153844</c:v>
                </c:pt>
                <c:pt idx="10">
                  <c:v>0.53846153846153844</c:v>
                </c:pt>
                <c:pt idx="11">
                  <c:v>0.48520710059171596</c:v>
                </c:pt>
                <c:pt idx="12">
                  <c:v>0.47337278106508873</c:v>
                </c:pt>
                <c:pt idx="13">
                  <c:v>0.47337278106508873</c:v>
                </c:pt>
                <c:pt idx="14">
                  <c:v>0.38461538461538464</c:v>
                </c:pt>
                <c:pt idx="15">
                  <c:v>0.36094674556213019</c:v>
                </c:pt>
                <c:pt idx="16">
                  <c:v>0.30769230769230771</c:v>
                </c:pt>
                <c:pt idx="17">
                  <c:v>0.18343195266272189</c:v>
                </c:pt>
                <c:pt idx="18">
                  <c:v>0.16568047337278108</c:v>
                </c:pt>
                <c:pt idx="19">
                  <c:v>0.15384615384615385</c:v>
                </c:pt>
                <c:pt idx="20">
                  <c:v>4.7337278106508875E-2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9C-4B53-A920-0BDF8FB0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28</xdr:row>
      <xdr:rowOff>177800</xdr:rowOff>
    </xdr:from>
    <xdr:to>
      <xdr:col>8</xdr:col>
      <xdr:colOff>978317</xdr:colOff>
      <xdr:row>68</xdr:row>
      <xdr:rowOff>85479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663992</xdr:colOff>
      <xdr:row>68</xdr:row>
      <xdr:rowOff>98179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2EC803-B8BB-44C4-A9F4-AB6134474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29</xdr:row>
      <xdr:rowOff>70758</xdr:rowOff>
    </xdr:from>
    <xdr:to>
      <xdr:col>7</xdr:col>
      <xdr:colOff>1159292</xdr:colOff>
      <xdr:row>68</xdr:row>
      <xdr:rowOff>168937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48C880-635D-4056-AC68-9B28715ED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536992</xdr:colOff>
      <xdr:row>68</xdr:row>
      <xdr:rowOff>98179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AD9428-50A5-45FB-93F2-64207B101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284238</xdr:colOff>
      <xdr:row>30</xdr:row>
      <xdr:rowOff>48380</xdr:rowOff>
    </xdr:from>
    <xdr:to>
      <xdr:col>7</xdr:col>
      <xdr:colOff>1278430</xdr:colOff>
      <xdr:row>69</xdr:row>
      <xdr:rowOff>146559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1D567-6226-428E-B316-AB6605DB1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797644</xdr:colOff>
      <xdr:row>70</xdr:row>
      <xdr:rowOff>98179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3AC6DB-BCDE-4AA5-8E29-3A0EEEBAA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0529A-75C6-4834-9537-53520C80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27</xdr:row>
      <xdr:rowOff>31750</xdr:rowOff>
    </xdr:from>
    <xdr:to>
      <xdr:col>7</xdr:col>
      <xdr:colOff>1137067</xdr:colOff>
      <xdr:row>66</xdr:row>
      <xdr:rowOff>129929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12226-F332-4546-840E-06926B32B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835442</xdr:colOff>
      <xdr:row>66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A1036D-B0B5-4827-A68A-31877212C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27</xdr:row>
      <xdr:rowOff>0</xdr:rowOff>
    </xdr:from>
    <xdr:to>
      <xdr:col>7</xdr:col>
      <xdr:colOff>1168817</xdr:colOff>
      <xdr:row>66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534A-6C2D-4DB9-9F99-760168493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613192</xdr:colOff>
      <xdr:row>66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E06415-7A58-40AA-9F8E-5903A8106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27</xdr:row>
      <xdr:rowOff>0</xdr:rowOff>
    </xdr:from>
    <xdr:to>
      <xdr:col>7</xdr:col>
      <xdr:colOff>1089442</xdr:colOff>
      <xdr:row>66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48CED-63A5-444D-A406-7F159DB94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835442</xdr:colOff>
      <xdr:row>66</xdr:row>
      <xdr:rowOff>98179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73086-69FA-4B08-A7C6-2F0A56024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D22E5-61AB-48D9-B910-452DC948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29</xdr:row>
      <xdr:rowOff>0</xdr:rowOff>
    </xdr:from>
    <xdr:to>
      <xdr:col>7</xdr:col>
      <xdr:colOff>1137067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FFA68-A125-4C2D-B0AD-5B54CA1D7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803692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04E33-321E-430E-9904-2EC0EAE5D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29</xdr:row>
      <xdr:rowOff>0</xdr:rowOff>
    </xdr:from>
    <xdr:to>
      <xdr:col>7</xdr:col>
      <xdr:colOff>1137067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B9DD8-BE34-4543-8296-C59FE7262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803692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C46A6B-4A8F-4DC4-AC2B-FC8554633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29</xdr:row>
      <xdr:rowOff>0</xdr:rowOff>
    </xdr:from>
    <xdr:to>
      <xdr:col>7</xdr:col>
      <xdr:colOff>1137067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1791B-D30E-43B9-9A89-552360E2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803692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ED060-6E55-47A3-8917-62FCBD33C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38.645723842594" createdVersion="8" refreshedVersion="8" minRefreshableVersion="3" recordCount="961" xr:uid="{687FFF08-AF14-4FBB-9749-37E7449933D6}">
  <cacheSource type="worksheet">
    <worksheetSource ref="A1:CK962" sheet="Data"/>
  </cacheSource>
  <cacheFields count="89">
    <cacheField name="POSIZIONE" numFmtId="0">
      <sharedItems containsSemiMixedTypes="0" containsString="0" containsNumber="1" containsInteger="1" minValue="329158" maxValue="360665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853" maxValue="202506308141975"/>
    </cacheField>
    <cacheField name="NUMERO RAPPORTO" numFmtId="0">
      <sharedItems containsSemiMixedTypes="0" containsString="0" containsNumber="1" containsInteger="1" minValue="999361870311" maxValue="2873300000860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4">
        <s v="SPECIAL"/>
        <s v="48 - Bonifico in arrivo"/>
        <s v="15 - Rimborso finanziamenti"/>
        <s v="26 - Bonifico in partenza"/>
        <s v="31 - Effetti ritirati"/>
        <s v="A7 - Erogazione finanziamenti diversi e prestiti personali"/>
        <s v="13 - Addebito per estinzione assegno"/>
        <s v="BB - Acquisto a pronti titoli e diritti d'opzione"/>
        <s v="39 - Disposizione per emolumenti"/>
        <s v="10 - Emisione assegni circolari e titoli similari vaglia"/>
        <s v="27 - Emolumenti"/>
        <s v="25 - Pagamento di documenti su Italia"/>
        <s v="BL - Rimborso finanziamento import"/>
        <s v="AF - Disp.giro conti diversi intestati ordinante(stesso intermed.)"/>
        <s v="C6 - Uscita dossier titoli a fronte c/c diversam.intestato(portatore)"/>
        <s v="50 - Pagamenti diversi"/>
        <s v="D7 - Addebito o incasso per contratti derivati"/>
        <s v="D6 - Accred.o incasso per contratti derivati"/>
        <s v="BT - Rimborso su libretti a risparmio"/>
        <s v="BU - Deposito su libretti a risparmio"/>
        <s v="BE - Sottoscrizione titoli e/o fondi comuni"/>
        <s v="BF - Rimborso titoli e/o fondi comuni"/>
        <s v="54 - Incassi diversi"/>
        <s v="52 - Prelevamento con moduli di sportello"/>
        <s v="BI - Erogazione finanziamento import"/>
        <s v="BQ - Pagam. rimesse docum. da o per estero"/>
        <s v="C4 - Trasferim.titoli a altro istituto(portatore)"/>
        <s v="C2 - Trasf.titoli tra dossier(immissione)"/>
        <s v="29 - Accrediti o incasso RI.BA."/>
        <s v="C5 - Immiss.dossier titoli a fronte c/c diversam.intestato(portatore)"/>
        <s v="AA - Bonifico da e per estero"/>
        <s v="BA - Vendita a prodotti titoli e diritti d'opzione"/>
        <s v="C1 - Trasferim.titoli tra dossier(uscita)"/>
        <s v="56 - Ricavo effetti o assegni in euro e/o valuta estera al dopo incass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/>
    </cacheField>
    <cacheField name="IMPORTO" numFmtId="0">
      <sharedItems containsSemiMixedTypes="0" containsString="0" containsNumber="1" minValue="1000" maxValue="75195700.159999996"/>
    </cacheField>
    <cacheField name="DI CUI CONTANTE" numFmtId="0">
      <sharedItems containsSemiMixedTypes="0" containsString="0" containsNumber="1" minValue="0" maxValue="1078.94"/>
    </cacheField>
    <cacheField name="TITOLARE NDG" numFmtId="0">
      <sharedItems containsSemiMixedTypes="0" containsString="0" containsNumber="1" containsInteger="1" minValue="4019" maxValue="4996689"/>
    </cacheField>
    <cacheField name="CODICE FISCALE" numFmtId="0">
      <sharedItems containsBlank="1" containsMixedTypes="1" containsNumber="1" containsInteger="1" minValue="55560775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363" maxValue="1961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NonDate="0" containsString="0" containsBlank="1"/>
    </cacheField>
    <cacheField name="flag_OggValut" numFmtId="0">
      <sharedItems containsNonDate="0" containsString="0" containsBlank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775"/>
    </cacheField>
    <cacheField name="SAE_ATECO_CODE" numFmtId="0">
      <sharedItems containsSemiMixedTypes="0" containsString="0" containsNumber="1" containsInteger="1" minValue="102999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7">
        <s v="Classe di rischio 0"/>
        <s v="Classe di rischio 7"/>
        <s v="Classe di rischio 4"/>
        <s v="Classe di rischio 1"/>
        <s v="Classe di rischio 3"/>
        <s v="Classe di rischio 2"/>
        <s v="Classe di rischio 6"/>
      </sharedItems>
    </cacheField>
    <cacheField name="Percentile_00" numFmtId="0">
      <sharedItems containsString="0" containsBlank="1" containsNumber="1" minValue="1004.79" maxValue="15000000"/>
    </cacheField>
    <cacheField name="Percentile_05" numFmtId="0">
      <sharedItems containsString="0" containsBlank="1" containsNumber="1" minValue="1022.5295" maxValue="15000000"/>
    </cacheField>
    <cacheField name="Percentile_10" numFmtId="0">
      <sharedItems containsString="0" containsBlank="1" containsNumber="1" minValue="1032.5340000000001" maxValue="15000000"/>
    </cacheField>
    <cacheField name="Percentile_15" numFmtId="0">
      <sharedItems containsString="0" containsBlank="1" containsNumber="1" minValue="1093.4939999999999" maxValue="15000000"/>
    </cacheField>
    <cacheField name="Percentile_20" numFmtId="0">
      <sharedItems containsString="0" containsBlank="1" containsNumber="1" minValue="1160.46" maxValue="15000000"/>
    </cacheField>
    <cacheField name="Percentile_25" numFmtId="0">
      <sharedItems containsString="0" containsBlank="1" containsNumber="1" minValue="1198.615" maxValue="15000000"/>
    </cacheField>
    <cacheField name="Percentile_30" numFmtId="0">
      <sharedItems containsString="0" containsBlank="1" containsNumber="1" minValue="1236.346" maxValue="15000000"/>
    </cacheField>
    <cacheField name="Percentile_35" numFmtId="0">
      <sharedItems containsString="0" containsBlank="1" containsNumber="1" minValue="1329.982" maxValue="15000000"/>
    </cacheField>
    <cacheField name="Percentile_40" numFmtId="0">
      <sharedItems containsString="0" containsBlank="1" containsNumber="1" minValue="1462.298" maxValue="15000000"/>
    </cacheField>
    <cacheField name="Percentile_45" numFmtId="0">
      <sharedItems containsString="0" containsBlank="1" containsNumber="1" minValue="1576.251" maxValue="15000000"/>
    </cacheField>
    <cacheField name="Percentile_50" numFmtId="0">
      <sharedItems containsString="0" containsBlank="1" containsNumber="1" minValue="1740.5650000000001" maxValue="15000000"/>
    </cacheField>
    <cacheField name="Percentile_55" numFmtId="0">
      <sharedItems containsString="0" containsBlank="1" containsNumber="1" minValue="1870.8030000000001" maxValue="15000000"/>
    </cacheField>
    <cacheField name="Percentile_60" numFmtId="0">
      <sharedItems containsString="0" containsBlank="1" containsNumber="1" minValue="1911.9860000000001" maxValue="15000000"/>
    </cacheField>
    <cacheField name="Percentile_65" numFmtId="0">
      <sharedItems containsString="0" containsBlank="1" containsNumber="1" minValue="2001.66" maxValue="15000000"/>
    </cacheField>
    <cacheField name="Percentile_70" numFmtId="0">
      <sharedItems containsString="0" containsBlank="1" containsNumber="1" minValue="2015.43" maxValue="15000000"/>
    </cacheField>
    <cacheField name="Percentile_75" numFmtId="0">
      <sharedItems containsString="0" containsBlank="1" containsNumber="1" minValue="2053.8674999999998" maxValue="15000000"/>
    </cacheField>
    <cacheField name="Percentile_80" numFmtId="0">
      <sharedItems containsString="0" containsBlank="1" containsNumber="1" minValue="2113.5100000000002" maxValue="15000000"/>
    </cacheField>
    <cacheField name="Percentile_85" numFmtId="0">
      <sharedItems containsString="0" containsBlank="1" containsNumber="1" minValue="2273.3445000000002" maxValue="15000000"/>
    </cacheField>
    <cacheField name="Percentile_90" numFmtId="0">
      <sharedItems containsString="0" containsBlank="1" containsNumber="1" minValue="13659.61300000003" maxValue="15000000"/>
    </cacheField>
    <cacheField name="Percentile_95" numFmtId="0">
      <sharedItems containsString="0" containsBlank="1" containsNumber="1" minValue="40752.654000000002" maxValue="15000000"/>
    </cacheField>
    <cacheField name="Percentile_100" numFmtId="0">
      <sharedItems containsString="0" containsBlank="1" containsNumber="1" minValue="42791.93" maxValue="15500000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45.744879745369" createdVersion="8" refreshedVersion="8" minRefreshableVersion="3" recordCount="1084" xr:uid="{59B19B3E-372E-48E0-AA83-9D7BE3590163}">
  <cacheSource type="worksheet">
    <worksheetSource ref="A1:CK1085" sheet="Data"/>
  </cacheSource>
  <cacheFields count="89">
    <cacheField name="POSIZIONE" numFmtId="0">
      <sharedItems containsSemiMixedTypes="0" containsString="0" containsNumber="1" containsInteger="1" minValue="329158" maxValue="360665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853" maxValue="202506308141975"/>
    </cacheField>
    <cacheField name="NUMERO RAPPORTO" numFmtId="0">
      <sharedItems containsSemiMixedTypes="0" containsString="0" containsNumber="1" containsInteger="1" minValue="999361870311" maxValue="2873300000860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4">
        <s v="SPECIAL"/>
        <s v="48 - Bonifico in arrivo"/>
        <s v="31 - Effetti ritirati"/>
        <s v="15 - Rimborso finanziamenti"/>
        <s v="26 - Bonifico in partenza"/>
        <s v="A7 - Erogazione finanziamenti diversi e prestiti personali"/>
        <s v="AA - Bonifico da e per estero"/>
        <s v="13 - Addebito per estinzione assegno"/>
        <s v="BB - Acquisto a pronti titoli e diritti d'opzione"/>
        <s v="39 - Disposizione per emolumenti"/>
        <s v="10 - Emisione assegni circolari e titoli similari vaglia"/>
        <s v="27 - Emolumenti"/>
        <s v="25 - Pagamento di documenti su Italia"/>
        <s v="BL - Rimborso finanziamento import"/>
        <s v="AF - Disp.giro conti diversi intestati ordinante(stesso intermed.)"/>
        <s v="C6 - Uscita dossier titoli a fronte c/c diversam.intestato(portatore)"/>
        <s v="50 - Pagamenti diversi"/>
        <s v="D7 - Addebito o incasso per contratti derivati"/>
        <s v="D6 - Accred.o incasso per contratti derivati"/>
        <s v="BT - Rimborso su libretti a risparmio"/>
        <s v="BU - Deposito su libretti a risparmio"/>
        <s v="BE - Sottoscrizione titoli e/o fondi comuni"/>
        <s v="BF - Rimborso titoli e/o fondi comuni"/>
        <s v="54 - Incassi diversi"/>
        <s v="52 - Prelevamento con moduli di sportello"/>
        <s v="BI - Erogazione finanziamento import"/>
        <s v="BQ - Pagam. rimesse docum. da o per estero"/>
        <s v="C4 - Trasferim.titoli a altro istituto(portatore)"/>
        <s v="C2 - Trasf.titoli tra dossier(immissione)"/>
        <s v="29 - Accrediti o incasso RI.BA."/>
        <s v="C5 - Immiss.dossier titoli a fronte c/c diversam.intestato(portatore)"/>
        <s v="BA - Vendita a prodotti titoli e diritti d'opzione"/>
        <s v="C1 - Trasferim.titoli tra dossier(uscita)"/>
        <s v="56 - Ricavo effetti o assegni in euro e/o valuta estera al dopo incass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/>
    </cacheField>
    <cacheField name="IMPORTO" numFmtId="0">
      <sharedItems containsSemiMixedTypes="0" containsString="0" containsNumber="1" minValue="1000" maxValue="75195700.159999996"/>
    </cacheField>
    <cacheField name="DI CUI CONTANTE" numFmtId="0">
      <sharedItems containsSemiMixedTypes="0" containsString="0" containsNumber="1" minValue="0" maxValue="1078.94"/>
    </cacheField>
    <cacheField name="TITOLARE NDG" numFmtId="0">
      <sharedItems containsSemiMixedTypes="0" containsString="0" containsNumber="1" containsInteger="1" minValue="4019" maxValue="4996689"/>
    </cacheField>
    <cacheField name="CODICE FISCALE" numFmtId="0">
      <sharedItems containsBlank="1" containsMixedTypes="1" containsNumber="1" containsInteger="1" minValue="55560775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363" maxValue="1961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109493" maxValue="4902092"/>
    </cacheField>
    <cacheField name="flag_OggValut" numFmtId="0">
      <sharedItems containsString="0" containsBlank="1" containsNumber="1" containsInteger="1" minValue="1" maxValue="1" count="2">
        <m/>
        <n v="1"/>
      </sharedItems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775"/>
    </cacheField>
    <cacheField name="SAE_ATECO_CODE" numFmtId="0">
      <sharedItems containsSemiMixedTypes="0" containsString="0" containsNumber="1" containsInteger="1" minValue="102999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8">
        <s v="Classe di rischio 0"/>
        <s v="Classe di rischio 7"/>
        <s v="Classe di rischio 5"/>
        <s v="Classe di rischio 4"/>
        <s v="Classe di rischio 3"/>
        <s v="Classe di rischio 1"/>
        <s v="Classe di rischio 6"/>
        <s v="Classe di rischio 2"/>
      </sharedItems>
    </cacheField>
    <cacheField name="Percentile_00" numFmtId="0">
      <sharedItems containsString="0" containsBlank="1" containsNumber="1" minValue="1004.79" maxValue="15000000"/>
    </cacheField>
    <cacheField name="Percentile_05" numFmtId="0">
      <sharedItems containsString="0" containsBlank="1" containsNumber="1" minValue="1020.1925" maxValue="15000000"/>
    </cacheField>
    <cacheField name="Percentile_10" numFmtId="0">
      <sharedItems containsString="0" containsBlank="1" containsNumber="1" minValue="1033.5899999999999" maxValue="15000000"/>
    </cacheField>
    <cacheField name="Percentile_15" numFmtId="0">
      <sharedItems containsString="0" containsBlank="1" containsNumber="1" minValue="1054.3820000000001" maxValue="15000000"/>
    </cacheField>
    <cacheField name="Percentile_20" numFmtId="0">
      <sharedItems containsString="0" containsBlank="1" containsNumber="1" minValue="1088.81" maxValue="15000000"/>
    </cacheField>
    <cacheField name="Percentile_25" numFmtId="0">
      <sharedItems containsString="0" containsBlank="1" containsNumber="1" minValue="1130.7625" maxValue="15000000"/>
    </cacheField>
    <cacheField name="Percentile_30" numFmtId="0">
      <sharedItems containsString="0" containsBlank="1" containsNumber="1" minValue="1181.82" maxValue="15000000"/>
    </cacheField>
    <cacheField name="Percentile_35" numFmtId="0">
      <sharedItems containsString="0" containsBlank="1" containsNumber="1" minValue="1188.6524999999999" maxValue="15000000"/>
    </cacheField>
    <cacheField name="Percentile_40" numFmtId="0">
      <sharedItems containsString="0" containsBlank="1" containsNumber="1" minValue="1242.846" maxValue="15000000"/>
    </cacheField>
    <cacheField name="Percentile_45" numFmtId="0">
      <sharedItems containsString="0" containsBlank="1" containsNumber="1" minValue="1332.1714999999999" maxValue="15000000"/>
    </cacheField>
    <cacheField name="Percentile_50" numFmtId="0">
      <sharedItems containsString="0" containsBlank="1" containsNumber="1" minValue="1386.7149999999999" maxValue="15000000"/>
    </cacheField>
    <cacheField name="Percentile_55" numFmtId="0">
      <sharedItems containsString="0" containsBlank="1" containsNumber="1" minValue="1495.4949999999999" maxValue="15000000"/>
    </cacheField>
    <cacheField name="Percentile_60" numFmtId="0">
      <sharedItems containsString="0" containsBlank="1" containsNumber="1" minValue="1547.1379999999999" maxValue="15000000"/>
    </cacheField>
    <cacheField name="Percentile_65" numFmtId="0">
      <sharedItems containsString="0" containsBlank="1" containsNumber="1" minValue="1597.471" maxValue="15000000"/>
    </cacheField>
    <cacheField name="Percentile_70" numFmtId="0">
      <sharedItems containsString="0" containsBlank="1" containsNumber="1" minValue="1667.7760000000001" maxValue="15000000"/>
    </cacheField>
    <cacheField name="Percentile_75" numFmtId="0">
      <sharedItems containsString="0" containsBlank="1" containsNumber="1" minValue="1867.885" maxValue="15000000"/>
    </cacheField>
    <cacheField name="Percentile_80" numFmtId="0">
      <sharedItems containsString="0" containsBlank="1" containsNumber="1" minValue="1978.634" maxValue="15000000"/>
    </cacheField>
    <cacheField name="Percentile_85" numFmtId="0">
      <sharedItems containsString="0" containsBlank="1" containsNumber="1" minValue="2034.2315000000001" maxValue="15000000"/>
    </cacheField>
    <cacheField name="Percentile_90" numFmtId="0">
      <sharedItems containsString="0" containsBlank="1" containsNumber="1" minValue="2137.1950000000002" maxValue="15000000"/>
    </cacheField>
    <cacheField name="Percentile_95" numFmtId="0">
      <sharedItems containsString="0" containsBlank="1" containsNumber="1" minValue="19274.369499999972" maxValue="15000000"/>
    </cacheField>
    <cacheField name="Percentile_100" numFmtId="0">
      <sharedItems containsString="0" containsBlank="1" containsNumber="1" minValue="42791.93" maxValue="15500000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n v="337726"/>
    <s v="14"/>
    <s v="Operazione per conto di importo elevato per la causale ed il soggetto"/>
    <d v="2025-05-01T00:00:00"/>
    <n v="53850"/>
    <n v="181"/>
    <s v="053850_181"/>
    <s v="Discovery Day"/>
    <s v="Mai valutato"/>
    <m/>
    <s v="202504306485623L"/>
    <n v="1813301029692"/>
    <n v="20250430"/>
    <x v="0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s v="ARCHIVIATA DA RPR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25"/>
    <s v="14"/>
    <s v="Operazione per conto di importo elevato per la causale ed il soggetto"/>
    <d v="2025-05-01T00:00:00"/>
    <n v="53850"/>
    <n v="284"/>
    <s v="053850_284"/>
    <s v="Discovery Day"/>
    <s v="Mai valutato"/>
    <m/>
    <n v="202504307937300"/>
    <n v="2843300000569"/>
    <n v="20250430"/>
    <x v="1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18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7"/>
    <s v="14"/>
    <s v="Operazione per conto di importo elevato per la causale ed il soggetto"/>
    <d v="2025-05-01T00:00:00"/>
    <n v="53850"/>
    <n v="102"/>
    <s v="053850_102"/>
    <s v="Discovery Day"/>
    <s v="Mai valutato"/>
    <m/>
    <n v="202504307937013"/>
    <n v="1503300001880"/>
    <n v="20250430"/>
    <x v="1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11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0"/>
    <n v="1503300001880"/>
    <n v="20250430"/>
    <x v="2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5"/>
    <s v="14"/>
    <s v="Operazione per conto di importo elevato per la causale ed il soggetto"/>
    <d v="2025-05-01T00:00:00"/>
    <n v="53850"/>
    <n v="185"/>
    <s v="053850_185"/>
    <s v="Discovery Day"/>
    <s v="Mai valutato"/>
    <m/>
    <n v="202504307940590"/>
    <n v="1873300110261"/>
    <n v="20250430"/>
    <x v="3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4"/>
    <s v="14"/>
    <s v="Operazione per conto di importo elevato per la causale ed il soggetto"/>
    <d v="2025-05-01T00:00:00"/>
    <n v="53850"/>
    <n v="125"/>
    <s v="053850_125"/>
    <s v="Discovery Day"/>
    <s v="Mai valutato"/>
    <m/>
    <n v="202504307938437"/>
    <n v="1253300010013"/>
    <n v="20250430"/>
    <x v="4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2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29"/>
    <n v="1503300001880"/>
    <n v="20250430"/>
    <x v="5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99"/>
    <s v="14"/>
    <s v="Operazione per conto di importo elevato per la causale ed il soggetto"/>
    <d v="2025-05-01T00:00:00"/>
    <n v="53850"/>
    <n v="102"/>
    <s v="053850_102"/>
    <s v="Discovery Day"/>
    <s v="Mai valutato"/>
    <m/>
    <n v="202504307936462"/>
    <n v="1023305127300"/>
    <n v="20250430"/>
    <x v="1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96"/>
    <s v="14"/>
    <s v="Operazione per conto di importo elevato per la causale ed il soggetto"/>
    <d v="2025-05-01T00:00:00"/>
    <n v="53850"/>
    <n v="187"/>
    <s v="053850_187"/>
    <s v="Discovery Day"/>
    <s v="Mai valutato"/>
    <m/>
    <n v="202504307935837"/>
    <n v="999361870311"/>
    <n v="20250430"/>
    <x v="3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694"/>
    <s v="14"/>
    <s v="Operazione per conto di importo elevato per la causale ed il soggetto"/>
    <d v="2025-05-01T00:00:00"/>
    <n v="53850"/>
    <n v="171"/>
    <s v="053850_171"/>
    <s v="Discovery Day"/>
    <s v="Mai valutato"/>
    <m/>
    <n v="202504307938972"/>
    <n v="1713302213842"/>
    <n v="20250430"/>
    <x v="6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0"/>
    <s v="14"/>
    <s v="Operazione per conto di importo elevato per la causale ed il soggetto"/>
    <d v="2025-05-01T00:00:00"/>
    <n v="53850"/>
    <n v="122"/>
    <s v="053850_122"/>
    <s v="Discovery Day"/>
    <s v="Mai valutato"/>
    <m/>
    <n v="202504307937213"/>
    <n v="1223300001682"/>
    <n v="20250430"/>
    <x v="1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88"/>
    <s v="14"/>
    <s v="Operazione per conto di importo elevato per la causale ed il soggetto"/>
    <d v="2025-05-01T00:00:00"/>
    <n v="53850"/>
    <n v="122"/>
    <s v="053850_122"/>
    <s v="Discovery Day"/>
    <s v="Mai valutato"/>
    <m/>
    <n v="202504307936003"/>
    <n v="1223300001682"/>
    <n v="20250430"/>
    <x v="3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5471"/>
    <n v="1503300001880"/>
    <n v="20250430"/>
    <x v="3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5"/>
    <s v="14"/>
    <s v="Operazione per conto di importo elevato per la causale ed il soggetto"/>
    <d v="2025-05-01T00:00:00"/>
    <n v="53850"/>
    <n v="129"/>
    <s v="053850_129"/>
    <s v="Discovery Day"/>
    <s v="Mai valutato"/>
    <m/>
    <n v="202504307935568"/>
    <n v="1293300002289"/>
    <n v="20250430"/>
    <x v="3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1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0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3"/>
    <n v="1503300003188"/>
    <n v="20250430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74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3"/>
    <s v="14"/>
    <s v="Operazione per conto di importo elevato per la causale ed il soggetto"/>
    <d v="2025-05-01T00:00:00"/>
    <n v="53850"/>
    <n v="106"/>
    <s v="053850_106"/>
    <s v="Discovery Day"/>
    <s v="Mai valutato"/>
    <m/>
    <n v="202504307936911"/>
    <n v="1063304235350"/>
    <n v="20250430"/>
    <x v="1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7"/>
    <s v="14"/>
    <s v="Operazione per conto di importo elevato per la causale ed il soggetto"/>
    <d v="2025-05-01T00:00:00"/>
    <n v="53850"/>
    <n v="102"/>
    <s v="053850_102"/>
    <s v="Discovery Day"/>
    <s v="Mai valutato"/>
    <m/>
    <n v="202504307940079"/>
    <n v="1503300003188"/>
    <n v="20250430"/>
    <x v="3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2"/>
    <n v="1503300003188"/>
    <n v="20250430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4"/>
    <s v="14"/>
    <s v="Operazione per conto di importo elevato per la causale ed il soggetto"/>
    <d v="2025-04-30T00:00:00"/>
    <n v="53850"/>
    <n v="105"/>
    <s v="053850_105"/>
    <s v="Discovery Day"/>
    <s v="Mai valutato"/>
    <m/>
    <n v="202504307934036"/>
    <n v="1053304343840"/>
    <n v="20250430"/>
    <x v="7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3"/>
    <s v="14"/>
    <s v="Operazione per conto di importo elevato per la causale ed il soggetto"/>
    <d v="2025-04-30T00:00:00"/>
    <n v="53850"/>
    <n v="104"/>
    <s v="053850_104"/>
    <s v="Discovery Day"/>
    <s v="Mai valutato"/>
    <m/>
    <n v="202504307934033"/>
    <n v="1043301450345"/>
    <n v="20250430"/>
    <x v="7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2"/>
    <s v="14"/>
    <s v="Operazione per conto di importo elevato per la causale ed il soggetto"/>
    <d v="2025-04-30T00:00:00"/>
    <n v="53850"/>
    <n v="102"/>
    <s v="053850_102"/>
    <s v="Discovery Day"/>
    <s v="Mai valutato"/>
    <m/>
    <n v="202504307934016"/>
    <n v="1023301520020"/>
    <n v="20250430"/>
    <x v="7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1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175"/>
    <n v="2733300004156"/>
    <n v="20250429"/>
    <x v="8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59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58"/>
    <s v="14"/>
    <s v="Operazione per conto di importo elevato per la causale ed il soggetto"/>
    <d v="2025-04-30T00:00:00"/>
    <n v="53850"/>
    <n v="182"/>
    <s v="053850_182"/>
    <s v="Discovery Day"/>
    <s v="Mai valutato"/>
    <m/>
    <s v="202504296436702L"/>
    <n v="1825502404004"/>
    <n v="20250429"/>
    <x v="0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9"/>
    <s v="14"/>
    <s v="Operazione per conto di importo elevato per la causale ed il soggetto"/>
    <d v="2025-04-30T00:00:00"/>
    <n v="53850"/>
    <n v="132"/>
    <s v="053850_132"/>
    <s v="Discovery Day"/>
    <s v="Mai valutato"/>
    <m/>
    <n v="202504297934869"/>
    <n v="1323300001832"/>
    <n v="20250429"/>
    <x v="9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6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44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43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164"/>
    <n v="1033300209630"/>
    <n v="20250429"/>
    <x v="6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41"/>
    <s v="14"/>
    <s v="Operazione per conto di importo elevato per la causale ed il soggetto"/>
    <d v="2025-04-30T00:00:00"/>
    <n v="53850"/>
    <n v="259"/>
    <s v="053850_259"/>
    <s v="Discovery Day"/>
    <s v="Mai valutato"/>
    <m/>
    <n v="202504297933563"/>
    <n v="2593300001020"/>
    <n v="20250429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7"/>
    <s v="14"/>
    <s v="Operazione per conto di importo elevato per la causale ed il soggetto"/>
    <d v="2025-04-30T00:00:00"/>
    <n v="53850"/>
    <n v="102"/>
    <s v="053850_102"/>
    <s v="Discovery Day"/>
    <s v="Mai valutato"/>
    <m/>
    <n v="202504297933562"/>
    <n v="1503300003188"/>
    <n v="20250429"/>
    <x v="1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34"/>
    <s v="14"/>
    <s v="Operazione per conto di importo elevato per la causale ed il soggetto"/>
    <d v="2025-04-30T00:00:00"/>
    <n v="53850"/>
    <n v="264"/>
    <s v="053850_264"/>
    <s v="Discovery Day"/>
    <s v="Mai valutato"/>
    <m/>
    <n v="202504297933080"/>
    <n v="2643300000392"/>
    <n v="20250429"/>
    <x v="1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3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31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29"/>
    <s v="14"/>
    <s v="Operazione per conto di importo elevato per la causale ed il soggetto"/>
    <d v="2025-04-30T00:00:00"/>
    <n v="53850"/>
    <n v="119"/>
    <s v="053850_119"/>
    <s v="Discovery Day"/>
    <s v="Mai valutato"/>
    <m/>
    <n v="202504297933416"/>
    <n v="1193308873898"/>
    <n v="20250429"/>
    <x v="10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8"/>
    <s v="14"/>
    <s v="Operazione per conto di importo elevato per la causale ed il soggetto"/>
    <d v="2025-04-30T00:00:00"/>
    <n v="53850"/>
    <n v="103"/>
    <s v="053850_103"/>
    <s v="Discovery Day"/>
    <s v="Mai valutato"/>
    <m/>
    <n v="202504297933659"/>
    <n v="1033306974262"/>
    <n v="20250429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1"/>
    <s v="14"/>
    <s v="Operazione per conto di importo elevato per la causale ed il soggetto"/>
    <d v="2025-04-30T00:00:00"/>
    <n v="53850"/>
    <n v="102"/>
    <s v="053850_102"/>
    <s v="Discovery Day"/>
    <s v="Mai valutato"/>
    <m/>
    <n v="202504297932144"/>
    <n v="1503300003188"/>
    <n v="20250429"/>
    <x v="3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18"/>
    <s v="14"/>
    <s v="Operazione per conto di importo elevato per la causale ed il soggetto"/>
    <d v="2025-04-30T00:00:00"/>
    <n v="53850"/>
    <n v="175"/>
    <s v="053850_175"/>
    <s v="Discovery Day"/>
    <s v="Mai valutato"/>
    <m/>
    <n v="202504297933367"/>
    <n v="1753302202252"/>
    <n v="20250429"/>
    <x v="1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13"/>
    <s v="14"/>
    <s v="Operazione per conto di importo elevato per la causale ed il soggetto"/>
    <d v="2025-04-30T00:00:00"/>
    <n v="53850"/>
    <n v="131"/>
    <s v="053850_131"/>
    <s v="Discovery Day"/>
    <s v="Mai valutato"/>
    <m/>
    <s v="202504296437637L"/>
    <n v="1313300001607"/>
    <n v="20250429"/>
    <x v="0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12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09"/>
    <s v="14"/>
    <s v="Operazione per conto di importo elevato per la causale ed il soggetto"/>
    <d v="2025-04-30T00:00:00"/>
    <n v="53850"/>
    <n v="286"/>
    <s v="053850_286"/>
    <s v="Discovery Day"/>
    <s v="Mai valutato"/>
    <m/>
    <n v="202504297935255"/>
    <n v="2863300013572"/>
    <n v="20250429"/>
    <x v="0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06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757"/>
    <n v="2733300004156"/>
    <n v="20250429"/>
    <x v="1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04"/>
    <s v="14"/>
    <s v="Operazione per conto di importo elevato per la causale ed il soggetto"/>
    <d v="2025-04-29T00:00:00"/>
    <n v="53850"/>
    <n v="125"/>
    <s v="053850_125"/>
    <s v="Discovery Day"/>
    <s v="Mai valutato"/>
    <m/>
    <n v="202504287930608"/>
    <n v="1253300001106"/>
    <n v="20250428"/>
    <x v="11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98"/>
    <s v="14"/>
    <s v="Operazione per conto di importo elevato per la causale ed il soggetto"/>
    <d v="2025-04-29T00:00:00"/>
    <n v="53850"/>
    <n v="226"/>
    <s v="053850_226"/>
    <s v="Discovery Day"/>
    <s v="Mai valutato"/>
    <m/>
    <n v="202504287931770"/>
    <n v="2263300011941"/>
    <n v="20250428"/>
    <x v="0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s v="IN VALUTAZIONE RPR"/>
    <x v="1"/>
    <n v="1"/>
    <m/>
    <m/>
    <n v="1"/>
    <n v="561"/>
    <n v="492"/>
    <n v="492561"/>
    <s v="Classe di rischio 1"/>
    <m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91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84"/>
    <s v="14"/>
    <s v="Operazione per conto di importo elevato per la causale ed il soggetto"/>
    <d v="2025-04-29T00:00:00"/>
    <n v="53850"/>
    <n v="182"/>
    <s v="053850_182"/>
    <s v="Discovery Day"/>
    <s v="Mai valutato"/>
    <m/>
    <n v="202504287929073"/>
    <n v="1823300072312"/>
    <n v="20250428"/>
    <x v="1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9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6"/>
    <s v="14"/>
    <s v="Operazione per conto di importo elevato per la causale ed il soggetto"/>
    <d v="2025-04-29T00:00:00"/>
    <n v="53850"/>
    <n v="187"/>
    <s v="053850_187"/>
    <s v="Discovery Day"/>
    <s v="Mai valutato"/>
    <m/>
    <n v="202504287931146"/>
    <n v="1873300111029"/>
    <n v="20250428"/>
    <x v="0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4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4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62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1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52"/>
    <s v="14"/>
    <s v="Operazione per conto di importo elevato per la causale ed il soggetto"/>
    <d v="2025-04-29T00:00:00"/>
    <n v="53850"/>
    <n v="125"/>
    <s v="053850_125"/>
    <s v="Discovery Day"/>
    <s v="Mai valutato"/>
    <m/>
    <n v="202504287928675"/>
    <n v="1253300001106"/>
    <n v="20250428"/>
    <x v="1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33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0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28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24"/>
    <s v="14"/>
    <s v="Operazione per conto di importo elevato per la causale ed il soggetto"/>
    <d v="2025-04-25T00:00:00"/>
    <n v="53850"/>
    <n v="105"/>
    <s v="053850_105"/>
    <s v="Discovery Day"/>
    <s v="Mai valutato"/>
    <m/>
    <n v="202504247922074"/>
    <n v="1053306287103"/>
    <n v="20250424"/>
    <x v="3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7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4"/>
    <s v="14"/>
    <s v="Operazione per conto di importo elevato per la causale ed il soggetto"/>
    <d v="2025-04-25T00:00:00"/>
    <n v="53850"/>
    <n v="181"/>
    <s v="053850_181"/>
    <s v="Discovery Day"/>
    <s v="Mai valutato"/>
    <m/>
    <n v="202504247923117"/>
    <n v="1813300010280"/>
    <n v="20250424"/>
    <x v="1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10"/>
    <s v="14"/>
    <s v="Operazione per conto di importo elevato per la causale ed il soggetto"/>
    <d v="2025-04-25T00:00:00"/>
    <n v="53850"/>
    <n v="187"/>
    <s v="053850_187"/>
    <s v="Discovery Day"/>
    <s v="Mai valutato"/>
    <m/>
    <n v="202504247922522"/>
    <n v="999361870311"/>
    <n v="20250424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0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74"/>
    <n v="1453300002438"/>
    <n v="20250423"/>
    <x v="1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02"/>
    <s v="14"/>
    <s v="Operazione per conto di importo elevato per la causale ed il soggetto"/>
    <d v="2025-04-24T00:00:00"/>
    <n v="53850"/>
    <n v="111"/>
    <s v="053850_111"/>
    <s v="Discovery Day"/>
    <s v="Mai valutato"/>
    <m/>
    <n v="202504237921508"/>
    <n v="1113304874720"/>
    <n v="20250423"/>
    <x v="0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95"/>
    <s v="14"/>
    <s v="Operazione per conto di importo elevato per la causale ed il soggetto"/>
    <d v="2025-04-24T00:00:00"/>
    <n v="53850"/>
    <n v="136"/>
    <s v="053850_136"/>
    <s v="Discovery Day"/>
    <s v="Mai valutato"/>
    <m/>
    <n v="202504237920559"/>
    <n v="1363300003325"/>
    <n v="20250423"/>
    <x v="12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0"/>
    <s v="14"/>
    <s v="Operazione per conto di importo elevato per la causale ed il soggetto"/>
    <d v="2025-04-24T00:00:00"/>
    <n v="53850"/>
    <n v="132"/>
    <s v="053850_132"/>
    <s v="Discovery Day"/>
    <s v="Mai valutato"/>
    <m/>
    <s v="202504236222374L"/>
    <n v="1323300003316"/>
    <n v="20250423"/>
    <x v="0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8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83"/>
    <n v="1453300002438"/>
    <n v="20250423"/>
    <x v="1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9"/>
    <s v="14"/>
    <s v="Operazione per conto di importo elevato per la causale ed il soggetto"/>
    <d v="2025-04-24T00:00:00"/>
    <n v="53850"/>
    <n v="102"/>
    <s v="053850_102"/>
    <s v="Discovery Day"/>
    <s v="Mai valutato"/>
    <m/>
    <n v="202504237921384"/>
    <n v="1023308726498"/>
    <n v="20250423"/>
    <x v="0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77"/>
    <s v="14"/>
    <s v="Operazione per conto di importo elevato per la causale ed il soggetto"/>
    <d v="2025-04-24T00:00:00"/>
    <n v="53850"/>
    <n v="105"/>
    <s v="053850_105"/>
    <s v="Discovery Day"/>
    <s v="Mai valutato"/>
    <m/>
    <n v="202504237920443"/>
    <n v="1053306287103"/>
    <n v="20250423"/>
    <x v="1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75"/>
    <s v="14"/>
    <s v="Operazione per conto di importo elevato per la causale ed il soggetto"/>
    <d v="2025-04-24T00:00:00"/>
    <n v="53850"/>
    <n v="187"/>
    <s v="053850_187"/>
    <s v="Discovery Day"/>
    <s v="Mai valutato"/>
    <m/>
    <n v="202504237919231"/>
    <n v="999361870311"/>
    <n v="20250423"/>
    <x v="8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71"/>
    <s v="14"/>
    <s v="Operazione per conto di importo elevato per la causale ed il soggetto"/>
    <d v="2025-04-24T00:00:00"/>
    <n v="53850"/>
    <n v="187"/>
    <s v="053850_187"/>
    <s v="Discovery Day"/>
    <s v="Mai valutato"/>
    <m/>
    <s v="202504236234831L"/>
    <n v="1873300109486"/>
    <n v="20250423"/>
    <x v="0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67"/>
    <s v="14"/>
    <s v="Operazione per conto di importo elevato per la causale ed il soggetto"/>
    <d v="2025-04-23T00:00:00"/>
    <n v="53850"/>
    <n v="129"/>
    <s v="053850_129"/>
    <s v="Discovery Day"/>
    <s v="Mai valutato"/>
    <m/>
    <n v="202504227915901"/>
    <n v="1293300002289"/>
    <n v="20250422"/>
    <x v="1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4"/>
    <s v="14"/>
    <s v="Operazione per conto di importo elevato per la causale ed il soggetto"/>
    <d v="2025-04-23T00:00:00"/>
    <n v="53850"/>
    <n v="279"/>
    <s v="053850_279"/>
    <s v="Discovery Day"/>
    <s v="Mai valutato"/>
    <m/>
    <s v="202504226104916L"/>
    <n v="2793300001771"/>
    <n v="20250422"/>
    <x v="0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s v="ARCHIVIATA DA RPR"/>
    <x v="0"/>
    <n v="1"/>
    <m/>
    <m/>
    <n v="1"/>
    <n v="999"/>
    <n v="492"/>
    <n v="492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3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0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56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54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51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48"/>
    <s v="14"/>
    <s v="Operazione per conto di importo elevato per la causale ed il soggetto"/>
    <d v="2025-04-23T00:00:00"/>
    <n v="53850"/>
    <n v="187"/>
    <s v="053850_187"/>
    <s v="Discovery Day"/>
    <s v="Mai valutato"/>
    <m/>
    <n v="202504227915242"/>
    <n v="999361870311"/>
    <n v="20250422"/>
    <x v="3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3"/>
    <s v="14"/>
    <s v="Operazione per conto di importo elevato per la causale ed il soggetto"/>
    <d v="2025-04-23T00:00:00"/>
    <n v="53850"/>
    <n v="137"/>
    <s v="053850_137"/>
    <s v="Discovery Day"/>
    <s v="Mai valutato"/>
    <m/>
    <n v="202504227916919"/>
    <n v="1373304102457"/>
    <n v="20250422"/>
    <x v="1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42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0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6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4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3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0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7"/>
    <s v="14"/>
    <s v="Operazione per conto di importo elevato per la causale ed il soggetto"/>
    <d v="2025-04-23T00:00:00"/>
    <n v="53850"/>
    <n v="102"/>
    <s v="053850_102"/>
    <s v="Discovery Day"/>
    <s v="Mai valutato"/>
    <m/>
    <n v="202504227915512"/>
    <n v="1023308727913"/>
    <n v="20250422"/>
    <x v="13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25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3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22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4"/>
    <s v="14"/>
    <s v="Operazione per conto di importo elevato per la causale ed il soggetto"/>
    <d v="2025-04-23T00:00:00"/>
    <n v="53850"/>
    <n v="117"/>
    <s v="053850_117"/>
    <s v="Discovery Day"/>
    <s v="Mai valutato"/>
    <m/>
    <n v="202504187917140"/>
    <n v="1170050027918"/>
    <n v="20250418"/>
    <x v="14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6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02"/>
    <s v="14"/>
    <s v="Operazione per conto di importo elevato per la causale ed il soggetto"/>
    <d v="2025-04-19T00:00:00"/>
    <n v="53850"/>
    <n v="122"/>
    <s v="053850_122"/>
    <s v="Discovery Day"/>
    <s v="Mai valutato"/>
    <m/>
    <n v="202504187909307"/>
    <n v="1223300001682"/>
    <n v="20250418"/>
    <x v="15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1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00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7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96"/>
    <s v="14"/>
    <s v="Operazione per conto di importo elevato per la causale ed il soggetto"/>
    <d v="2025-04-19T00:00:00"/>
    <n v="53850"/>
    <n v="132"/>
    <s v="053850_132"/>
    <s v="Discovery Day"/>
    <s v="Mai valutato"/>
    <m/>
    <n v="202504187910004"/>
    <n v="1323300001944"/>
    <n v="20250418"/>
    <x v="9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95"/>
    <s v="14"/>
    <s v="Operazione per conto di importo elevato per la causale ed il soggetto"/>
    <d v="2025-04-19T00:00:00"/>
    <n v="53850"/>
    <n v="121"/>
    <s v="053850_121"/>
    <s v="Discovery Day"/>
    <s v="Mai valutato"/>
    <m/>
    <n v="202504187908967"/>
    <n v="1213300002600"/>
    <n v="20250418"/>
    <x v="3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92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1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0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87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86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4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10"/>
    <n v="2683300000171"/>
    <n v="20250417"/>
    <x v="16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72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9"/>
    <s v="14"/>
    <s v="Operazione per conto di importo elevato per la causale ed il soggetto"/>
    <d v="2025-04-18T00:00:00"/>
    <n v="53850"/>
    <n v="104"/>
    <s v="053850_104"/>
    <s v="Discovery Day"/>
    <s v="Mai valutato"/>
    <m/>
    <n v="202504177907564"/>
    <n v="1043301449156"/>
    <n v="20250417"/>
    <x v="5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68"/>
    <s v="14"/>
    <s v="Operazione per conto di importo elevato per la causale ed il soggetto"/>
    <d v="2025-04-18T00:00:00"/>
    <n v="53850"/>
    <n v="196"/>
    <s v="053850_196"/>
    <s v="Discovery Day"/>
    <s v="Mai valutato"/>
    <m/>
    <n v="202504177905875"/>
    <n v="1963302353232"/>
    <n v="20250417"/>
    <x v="3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6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2L"/>
    <n v="1923300125945"/>
    <n v="20250417"/>
    <x v="0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5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09"/>
    <n v="2681147800157"/>
    <n v="20250417"/>
    <x v="17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47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37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36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35"/>
    <s v="14"/>
    <s v="Operazione per conto di importo elevato per la causale ed il soggetto"/>
    <d v="2025-04-17T00:00:00"/>
    <n v="53850"/>
    <n v="122"/>
    <s v="053850_122"/>
    <s v="Discovery Day"/>
    <s v="Mai valutato"/>
    <m/>
    <n v="202504167902925"/>
    <n v="1223300001682"/>
    <n v="20250416"/>
    <x v="1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33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3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24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22"/>
    <s v="14"/>
    <s v="Operazione per conto di importo elevato per la causale ed il soggetto"/>
    <d v="2025-04-17T00:00:00"/>
    <n v="53850"/>
    <n v="141"/>
    <s v="053850_141"/>
    <s v="Discovery Day"/>
    <s v="Mai valutato"/>
    <m/>
    <n v="202504167905088"/>
    <n v="1413300004360"/>
    <n v="20250416"/>
    <x v="3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18"/>
    <s v="14"/>
    <s v="Operazione per conto di importo elevato per la causale ed il soggetto"/>
    <d v="2025-04-17T00:00:00"/>
    <n v="53850"/>
    <n v="187"/>
    <s v="053850_187"/>
    <s v="Discovery Day"/>
    <s v="Mai valutato"/>
    <m/>
    <n v="202504167902317"/>
    <n v="999361870311"/>
    <n v="2025041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6"/>
    <s v="14"/>
    <s v="Operazione per conto di importo elevato per la causale ed il soggetto"/>
    <d v="2025-04-17T00:00:00"/>
    <n v="53850"/>
    <n v="270"/>
    <s v="053850_270"/>
    <s v="Discovery Day"/>
    <s v="Mai valutato"/>
    <m/>
    <n v="202504167904871"/>
    <n v="2703300010043"/>
    <n v="20250416"/>
    <x v="0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3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1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6"/>
    <n v="1063302768424"/>
    <n v="20250416"/>
    <x v="0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s v="IN VALUTAZIONE RPR"/>
    <x v="1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11"/>
    <s v="14"/>
    <s v="Operazione per conto di importo elevato per la causale ed il soggetto"/>
    <d v="2025-04-17T00:00:00"/>
    <n v="53850"/>
    <n v="102"/>
    <s v="053850_102"/>
    <s v="Discovery Day"/>
    <s v="Mai valutato"/>
    <m/>
    <n v="202504167903092"/>
    <n v="1023308727913"/>
    <n v="20250416"/>
    <x v="1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07"/>
    <s v="14"/>
    <s v="Operazione per conto di importo elevato per la causale ed il soggetto"/>
    <d v="2025-04-17T00:00:00"/>
    <n v="53850"/>
    <n v="169"/>
    <s v="053850_169"/>
    <s v="Discovery Day"/>
    <s v="Mai valutato"/>
    <m/>
    <s v="202504166002684L"/>
    <n v="1693302225542"/>
    <n v="20250416"/>
    <x v="0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04"/>
    <s v="14"/>
    <s v="Operazione per conto di importo elevato per la causale ed il soggetto"/>
    <d v="2025-04-16T00:00:00"/>
    <n v="53850"/>
    <n v="141"/>
    <s v="053850_141"/>
    <s v="Discovery Day"/>
    <s v="Mai valutato"/>
    <m/>
    <n v="202504157898702"/>
    <n v="1413300003985"/>
    <n v="20250415"/>
    <x v="3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3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0"/>
    <s v="14"/>
    <s v="Operazione per conto di importo elevato per la causale ed il soggetto"/>
    <d v="2025-04-16T00:00:00"/>
    <n v="53850"/>
    <n v="102"/>
    <s v="053850_102"/>
    <s v="Discovery Day"/>
    <s v="Mai valutato"/>
    <m/>
    <n v="202504157900518"/>
    <n v="1023308719190"/>
    <n v="20250415"/>
    <x v="15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8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97"/>
    <s v="14"/>
    <s v="Operazione per conto di importo elevato per la causale ed il soggetto"/>
    <d v="2025-04-16T00:00:00"/>
    <n v="53850"/>
    <n v="193"/>
    <s v="053850_193"/>
    <s v="Discovery Day"/>
    <s v="Mai valutato"/>
    <m/>
    <s v="202504155917729L"/>
    <n v="1933300023734"/>
    <n v="20250415"/>
    <x v="0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96"/>
    <s v="14"/>
    <s v="Operazione per conto di importo elevato per la causale ed il soggetto"/>
    <d v="2025-04-16T00:00:00"/>
    <n v="53850"/>
    <n v="193"/>
    <s v="053850_193"/>
    <s v="Discovery Day"/>
    <s v="Mai valutato"/>
    <m/>
    <n v="202504157901632"/>
    <n v="1933300024574"/>
    <n v="20250415"/>
    <x v="0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2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756"/>
    <n v="1023308726073"/>
    <n v="20250415"/>
    <x v="1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91"/>
    <s v="14"/>
    <s v="Operazione per conto di importo elevato per la causale ed il soggetto"/>
    <d v="2025-04-16T00:00:00"/>
    <n v="53850"/>
    <n v="102"/>
    <s v="053850_102"/>
    <s v="Discovery Day"/>
    <s v="Mai valutato"/>
    <m/>
    <n v="202504157901265"/>
    <n v="1023308727570"/>
    <n v="20250415"/>
    <x v="3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89"/>
    <s v="14"/>
    <s v="Operazione per conto di importo elevato per la causale ed il soggetto"/>
    <d v="2025-04-16T00:00:00"/>
    <n v="53850"/>
    <n v="269"/>
    <s v="053850_269"/>
    <s v="Discovery Day"/>
    <s v="Mai valutato"/>
    <m/>
    <n v="202504157901735"/>
    <n v="2693300011439"/>
    <n v="20250415"/>
    <x v="0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7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4"/>
    <s v="14"/>
    <s v="Operazione per conto di importo elevato per la causale ed il soggetto"/>
    <d v="2025-04-16T00:00:00"/>
    <n v="53850"/>
    <n v="136"/>
    <s v="053850_136"/>
    <s v="Discovery Day"/>
    <s v="Mai valutato"/>
    <m/>
    <n v="202504157899087"/>
    <n v="1363300003821"/>
    <n v="20250415"/>
    <x v="1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s v="ARCHIVIATA"/>
    <x v="0"/>
    <n v="1"/>
    <m/>
    <m/>
    <n v="0"/>
    <n v="999"/>
    <n v="102"/>
    <n v="102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3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80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75"/>
    <s v="14"/>
    <s v="Operazione per conto di importo elevato per la causale ed il soggetto"/>
    <d v="2025-04-16T00:00:00"/>
    <n v="53850"/>
    <n v="261"/>
    <s v="053850_261"/>
    <s v="Discovery Day"/>
    <s v="Mai valutato"/>
    <m/>
    <n v="202504157901699"/>
    <n v="2613300000555"/>
    <n v="20250415"/>
    <x v="1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74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72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71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557"/>
    <n v="1023308719190"/>
    <n v="20250415"/>
    <x v="1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6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2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70"/>
    <n v="1223300001682"/>
    <n v="20250414"/>
    <x v="1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61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60"/>
    <s v="14"/>
    <s v="Operazione per conto di importo elevato per la causale ed il soggetto"/>
    <d v="2025-04-15T00:00:00"/>
    <n v="53850"/>
    <n v="175"/>
    <s v="053850_175"/>
    <s v="Discovery Day"/>
    <s v="Mai valutato"/>
    <m/>
    <n v="202504147895113"/>
    <n v="1753305636160"/>
    <n v="20250414"/>
    <x v="3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55"/>
    <s v="14"/>
    <s v="Operazione per conto di importo elevato per la causale ed il soggetto"/>
    <d v="2025-04-15T00:00:00"/>
    <n v="53850"/>
    <n v="103"/>
    <s v="053850_103"/>
    <s v="Discovery Day"/>
    <s v="Mai valutato"/>
    <m/>
    <n v="202504147896449"/>
    <n v="1033306969582"/>
    <n v="20250414"/>
    <x v="1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4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6"/>
    <s v="14"/>
    <s v="Operazione per conto di importo elevato per la causale ed il soggetto"/>
    <d v="2025-04-15T00:00:00"/>
    <n v="53850"/>
    <n v="141"/>
    <s v="053850_141"/>
    <s v="Discovery Day"/>
    <s v="Mai valutato"/>
    <m/>
    <n v="202504147895340"/>
    <n v="1413300003985"/>
    <n v="20250414"/>
    <x v="3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36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69"/>
    <n v="1223300001682"/>
    <n v="20250414"/>
    <x v="1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35"/>
    <s v="14"/>
    <s v="Operazione per conto di importo elevato per la causale ed il soggetto"/>
    <d v="2025-04-15T00:00:00"/>
    <n v="53850"/>
    <n v="195"/>
    <s v="053850_195"/>
    <s v="Discovery Day"/>
    <s v="Mai valutato"/>
    <m/>
    <n v="202504147896431"/>
    <n v="1943300005257"/>
    <n v="20250414"/>
    <x v="1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34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160"/>
    <n v="1503300003188"/>
    <n v="20250414"/>
    <x v="3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33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31"/>
    <s v="14"/>
    <s v="Operazione per conto di importo elevato per la causale ed il soggetto"/>
    <d v="2025-04-15T00:00:00"/>
    <n v="53850"/>
    <n v="102"/>
    <s v="053850_102"/>
    <s v="Discovery Day"/>
    <s v="Mai valutato"/>
    <m/>
    <n v="202504147897549"/>
    <n v="1023302224320"/>
    <n v="20250414"/>
    <x v="0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30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7"/>
    <s v="14"/>
    <s v="Operazione per conto di importo elevato per la causale ed il soggetto"/>
    <d v="2025-04-15T00:00:00"/>
    <n v="53850"/>
    <n v="164"/>
    <s v="053850_164"/>
    <s v="Discovery Day"/>
    <s v="Mai valutato"/>
    <m/>
    <s v="202504145854880L"/>
    <n v="1643300370271"/>
    <n v="20250414"/>
    <x v="0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3"/>
    <s v="14"/>
    <s v="Operazione per conto di importo elevato per la causale ed il soggetto"/>
    <d v="2025-04-15T00:00:00"/>
    <n v="53850"/>
    <n v="277"/>
    <s v="053850_277"/>
    <s v="Discovery Day"/>
    <s v="Mai valutato"/>
    <m/>
    <n v="202504147897500"/>
    <n v="2773300001983"/>
    <n v="20250414"/>
    <x v="11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s v="CONFERMATA RPR"/>
    <x v="0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22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681"/>
    <n v="1023305588130"/>
    <n v="20250414"/>
    <x v="1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21"/>
    <s v="14"/>
    <s v="Operazione per conto di importo elevato per la causale ed il soggetto"/>
    <d v="2025-04-15T00:00:00"/>
    <n v="53850"/>
    <n v="110"/>
    <s v="053850_110"/>
    <s v="Discovery Day"/>
    <s v="Mai valutato"/>
    <m/>
    <n v="202504147897663"/>
    <n v="1103304317690"/>
    <n v="20250414"/>
    <x v="3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19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17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4"/>
    <n v="1093304137240"/>
    <n v="20250414"/>
    <x v="0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5"/>
    <s v="14"/>
    <s v="Operazione per conto di importo elevato per la causale ed il soggetto"/>
    <d v="2025-04-15T00:00:00"/>
    <n v="53850"/>
    <n v="170"/>
    <s v="053850_170"/>
    <s v="Discovery Day"/>
    <s v="Mai valutato"/>
    <m/>
    <n v="202504147895302"/>
    <n v="1703306290830"/>
    <n v="20250414"/>
    <x v="8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14"/>
    <s v="14"/>
    <s v="Operazione per conto di importo elevato per la causale ed il soggetto"/>
    <d v="2025-04-15T00:00:00"/>
    <n v="53850"/>
    <n v="122"/>
    <s v="053850_122"/>
    <s v="Discovery Day"/>
    <s v="Mai valutato"/>
    <m/>
    <n v="202504147897736"/>
    <n v="1223300002884"/>
    <n v="20250414"/>
    <x v="3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10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516"/>
    <s v="14"/>
    <s v="Operazione per conto di importo elevato per la causale ed il soggetto"/>
    <d v="2025-04-12T00:00:00"/>
    <n v="53850"/>
    <n v="117"/>
    <s v="053850_117"/>
    <s v="Discovery Day"/>
    <s v="Mai valutato"/>
    <m/>
    <n v="202504147888460"/>
    <n v="1173300536339"/>
    <n v="20250414"/>
    <x v="20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5"/>
    <s v="14"/>
    <s v="Operazione per conto di importo elevato per la causale ed il soggetto"/>
    <d v="2025-04-12T00:00:00"/>
    <n v="53850"/>
    <n v="102"/>
    <s v="053850_102"/>
    <s v="Discovery Day"/>
    <s v="Mai valutato"/>
    <m/>
    <n v="202504147888524"/>
    <n v="1023302251821"/>
    <n v="20250414"/>
    <x v="21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s v="ARCHIVIATA"/>
    <x v="0"/>
    <n v="1"/>
    <m/>
    <m/>
    <n v="0"/>
    <n v="383"/>
    <n v="614"/>
    <n v="614383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4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3"/>
    <s v="14"/>
    <s v="Operazione per conto di importo elevato per la causale ed il soggetto"/>
    <d v="2025-04-12T00:00:00"/>
    <n v="53850"/>
    <n v="105"/>
    <s v="053850_105"/>
    <s v="Discovery Day"/>
    <s v="Mai valutato"/>
    <m/>
    <n v="202504147888589"/>
    <n v="1053304343840"/>
    <n v="20250414"/>
    <x v="21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2"/>
    <s v="14"/>
    <s v="Operazione per conto di importo elevato per la causale ed il soggetto"/>
    <d v="2025-04-12T00:00:00"/>
    <n v="53850"/>
    <n v="109"/>
    <s v="053850_109"/>
    <s v="Discovery Day"/>
    <s v="Mai valutato"/>
    <m/>
    <n v="202504147888620"/>
    <n v="1093306673947"/>
    <n v="20250414"/>
    <x v="7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1"/>
    <s v="14"/>
    <s v="Operazione per conto di importo elevato per la causale ed il soggetto"/>
    <d v="2025-04-12T00:00:00"/>
    <n v="53850"/>
    <n v="116"/>
    <s v="053850_116"/>
    <s v="Discovery Day"/>
    <s v="Mai valutato"/>
    <m/>
    <n v="202504147888647"/>
    <n v="1423300308662"/>
    <n v="20250414"/>
    <x v="7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s v="IN VALUTAZIONE RPR"/>
    <x v="1"/>
    <n v="1"/>
    <m/>
    <m/>
    <n v="0"/>
    <n v="619"/>
    <n v="430"/>
    <n v="430619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0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48"/>
    <n v="1033301057030"/>
    <n v="20250414"/>
    <x v="21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9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6"/>
    <s v="14"/>
    <s v="Operazione per conto di importo elevato per la causale ed il soggetto"/>
    <d v="2025-04-12T00:00:00"/>
    <n v="53850"/>
    <n v="270"/>
    <s v="053850_270"/>
    <s v="Discovery Day"/>
    <s v="Mai valutato"/>
    <m/>
    <n v="202504117890039"/>
    <n v="2703300001695"/>
    <n v="20250411"/>
    <x v="0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504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502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1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0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3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90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89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86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0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9"/>
    <s v="14"/>
    <s v="Operazione per conto di importo elevato per la causale ed il soggetto"/>
    <d v="2025-04-11T00:00:00"/>
    <n v="53850"/>
    <n v="110"/>
    <s v="053850_110"/>
    <s v="Discovery Day"/>
    <s v="Mai valutato"/>
    <m/>
    <n v="202504117885346"/>
    <n v="1103306286220"/>
    <n v="20250411"/>
    <x v="20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8"/>
    <s v="14"/>
    <s v="Operazione per conto di importo elevato per la causale ed il soggetto"/>
    <d v="2025-04-11T00:00:00"/>
    <n v="53850"/>
    <n v="153"/>
    <s v="053850_153"/>
    <s v="Discovery Day"/>
    <s v="Mai valutato"/>
    <m/>
    <n v="202504107886350"/>
    <n v="1533300663496"/>
    <n v="20250410"/>
    <x v="0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77"/>
    <s v="14"/>
    <s v="Operazione per conto di importo elevato per la causale ed il soggetto"/>
    <d v="2025-04-11T00:00:00"/>
    <n v="53850"/>
    <n v="105"/>
    <s v="053850_105"/>
    <s v="Discovery Day"/>
    <s v="Mai valutato"/>
    <m/>
    <n v="202504107886192"/>
    <n v="1053306295285"/>
    <n v="20250410"/>
    <x v="3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70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69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67"/>
    <s v="14"/>
    <s v="Operazione per conto di importo elevato per la causale ed il soggetto"/>
    <d v="2025-04-11T00:00:00"/>
    <n v="53850"/>
    <n v="153"/>
    <s v="053850_153"/>
    <s v="Discovery Day"/>
    <s v="Mai valutato"/>
    <m/>
    <n v="202504107885819"/>
    <n v="1533303003511"/>
    <n v="20250410"/>
    <x v="4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3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5"/>
    <n v="2003300003447"/>
    <n v="20250410"/>
    <x v="22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0"/>
    <n v="999"/>
    <n v="285"/>
    <n v="285999"/>
    <m/>
    <n v="1"/>
    <x v="0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1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59"/>
    <s v="14"/>
    <s v="Operazione per conto di importo elevato per la causale ed il soggetto"/>
    <d v="2025-04-11T00:00:00"/>
    <n v="53850"/>
    <n v="109"/>
    <s v="053850_109"/>
    <s v="Discovery Day"/>
    <s v="Mai valutato"/>
    <m/>
    <n v="202504107885699"/>
    <n v="1093304102436"/>
    <n v="20250410"/>
    <x v="4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8"/>
    <s v="14"/>
    <s v="Operazione per conto di importo elevato per la causale ed il soggetto"/>
    <d v="2025-04-11T00:00:00"/>
    <n v="53850"/>
    <n v="149"/>
    <s v="053850_149"/>
    <s v="Discovery Day"/>
    <s v="Mai valutato"/>
    <m/>
    <n v="202504107884602"/>
    <n v="1493300665012"/>
    <n v="20250410"/>
    <x v="1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4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51"/>
    <s v="14"/>
    <s v="Operazione per conto di importo elevato per la causale ed il soggetto"/>
    <d v="2025-04-11T00:00:00"/>
    <n v="53850"/>
    <n v="102"/>
    <s v="053850_102"/>
    <s v="Discovery Day"/>
    <s v="Mai valutato"/>
    <m/>
    <n v="202504107885589"/>
    <n v="1023300113820"/>
    <n v="20250410"/>
    <x v="11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7"/>
    <s v="14"/>
    <s v="Operazione per conto di importo elevato per la causale ed il soggetto"/>
    <d v="2025-04-11T00:00:00"/>
    <n v="53850"/>
    <n v="196"/>
    <s v="053850_196"/>
    <s v="Discovery Day"/>
    <s v="Mai valutato"/>
    <m/>
    <s v="202504105765042L"/>
    <n v="1963302354309"/>
    <n v="20250410"/>
    <x v="0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6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4"/>
    <n v="2003300003466"/>
    <n v="20250410"/>
    <x v="0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1"/>
    <n v="999"/>
    <n v="285"/>
    <n v="285999"/>
    <m/>
    <n v="1"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37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s v="ARCHIVIATA DA RPR"/>
    <x v="0"/>
    <n v="1"/>
    <m/>
    <m/>
    <n v="0"/>
    <n v="999"/>
    <n v="775"/>
    <n v="775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35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20"/>
    <n v="2713300001219"/>
    <n v="20250409"/>
    <x v="1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32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8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7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6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0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2"/>
    <n v="2823300000075"/>
    <n v="20250409"/>
    <x v="23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7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3"/>
    <n v="2825500000010"/>
    <n v="20250409"/>
    <x v="19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14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4"/>
    <n v="1021200491975"/>
    <n v="20250409"/>
    <x v="24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3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74"/>
    <n v="2713300001219"/>
    <n v="20250409"/>
    <x v="1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9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5"/>
    <n v="1021200491975"/>
    <n v="20250409"/>
    <x v="25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08"/>
    <s v="14"/>
    <s v="Operazione per conto di importo elevato per la causale ed il soggetto"/>
    <d v="2025-04-10T00:00:00"/>
    <n v="53850"/>
    <n v="273"/>
    <s v="053850_273"/>
    <s v="Discovery Day"/>
    <s v="Mai valutato"/>
    <m/>
    <n v="202504097883041"/>
    <n v="2733300003808"/>
    <n v="20250409"/>
    <x v="0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98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86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4"/>
    <n v="1023308727570"/>
    <n v="20250408"/>
    <x v="3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85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2"/>
    <n v="1143306281461"/>
    <n v="20250408"/>
    <x v="0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384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4"/>
    <n v="1143306281460"/>
    <n v="20250408"/>
    <x v="0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2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890"/>
    <n v="1603300002981"/>
    <n v="20250408"/>
    <x v="1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81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2"/>
    <n v="1023300113820"/>
    <n v="20250408"/>
    <x v="3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80"/>
    <s v="14"/>
    <s v="Operazione per conto di importo elevato per la causale ed il soggetto"/>
    <d v="2025-04-09T00:00:00"/>
    <n v="53850"/>
    <n v="200"/>
    <s v="053850_200"/>
    <s v="Discovery Day"/>
    <s v="Mai valutato"/>
    <m/>
    <n v="202504087878812"/>
    <n v="2003300003730"/>
    <n v="20250408"/>
    <x v="1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75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73"/>
    <n v="1603300002981"/>
    <n v="20250408"/>
    <x v="15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3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484"/>
    <n v="1023308727570"/>
    <n v="20250408"/>
    <x v="1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69"/>
    <s v="14"/>
    <s v="Operazione per conto di importo elevato per la causale ed il soggetto"/>
    <d v="2025-04-09T00:00:00"/>
    <n v="53850"/>
    <n v="175"/>
    <s v="053850_175"/>
    <s v="Discovery Day"/>
    <s v="Mai valutato"/>
    <m/>
    <n v="202504087880034"/>
    <n v="1753305678410"/>
    <n v="20250408"/>
    <x v="15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8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31"/>
    <n v="1473300003059"/>
    <n v="20250408"/>
    <x v="0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s v="ARCHIVIATA DA RPR"/>
    <x v="0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5"/>
    <s v="14"/>
    <s v="Operazione per conto di importo elevato per la causale ed il soggetto"/>
    <d v="2025-04-09T00:00:00"/>
    <n v="53850"/>
    <n v="125"/>
    <s v="053850_125"/>
    <s v="Discovery Day"/>
    <s v="Mai valutato"/>
    <m/>
    <n v="202504087878592"/>
    <n v="1253300000194"/>
    <n v="20250408"/>
    <x v="1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64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28"/>
    <n v="1473300003312"/>
    <n v="20250408"/>
    <x v="0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63"/>
    <s v="14"/>
    <s v="Operazione per conto di importo elevato per la causale ed il soggetto"/>
    <d v="2025-04-09T00:00:00"/>
    <n v="53850"/>
    <n v="182"/>
    <s v="053850_182"/>
    <s v="Discovery Day"/>
    <s v="Mai valutato"/>
    <m/>
    <n v="202504087880336"/>
    <n v="1823300174221"/>
    <n v="20250408"/>
    <x v="0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61"/>
    <s v="14"/>
    <s v="Operazione per conto di importo elevato per la causale ed il soggetto"/>
    <d v="2025-04-08T00:00:00"/>
    <n v="53850"/>
    <n v="182"/>
    <s v="053850_182"/>
    <s v="Discovery Day"/>
    <s v="Mai valutato"/>
    <m/>
    <n v="202504087876006"/>
    <n v="1823300017474"/>
    <n v="20250408"/>
    <x v="7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0"/>
    <s v="14"/>
    <s v="Operazione per conto di importo elevato per la causale ed il soggetto"/>
    <d v="2025-04-08T00:00:00"/>
    <n v="53850"/>
    <n v="125"/>
    <s v="053850_125"/>
    <s v="Discovery Day"/>
    <s v="Mai valutato"/>
    <m/>
    <s v="202504075610360L"/>
    <n v="1253300002492"/>
    <n v="20250407"/>
    <x v="0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56"/>
    <s v="14"/>
    <s v="Operazione per conto di importo elevato per la causale ed il soggetto"/>
    <d v="2025-04-08T00:00:00"/>
    <n v="53850"/>
    <n v="102"/>
    <s v="053850_102"/>
    <s v="Discovery Day"/>
    <s v="Mai valutato"/>
    <m/>
    <n v="202504077875103"/>
    <n v="1023304132020"/>
    <n v="20250407"/>
    <x v="1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46"/>
    <s v="14"/>
    <s v="Operazione per conto di importo elevato per la causale ed il soggetto"/>
    <d v="2025-04-08T00:00:00"/>
    <n v="53850"/>
    <n v="204"/>
    <s v="053850_204"/>
    <s v="Discovery Day"/>
    <s v="Mai valutato"/>
    <m/>
    <s v="202504075610573L"/>
    <n v="2043300012553"/>
    <n v="20250407"/>
    <x v="0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2"/>
    <s v="14"/>
    <s v="Operazione per conto di importo elevato per la causale ed il soggetto"/>
    <d v="2025-04-08T00:00:00"/>
    <n v="53850"/>
    <n v="273"/>
    <s v="053850_273"/>
    <s v="Discovery Day"/>
    <s v="Mai valutato"/>
    <m/>
    <s v="202504075614001L"/>
    <n v="2733300004121"/>
    <n v="20250407"/>
    <x v="0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0"/>
    <s v="14"/>
    <s v="Operazione per conto di importo elevato per la causale ed il soggetto"/>
    <d v="2025-04-08T00:00:00"/>
    <n v="53850"/>
    <n v="196"/>
    <s v="053850_196"/>
    <s v="Discovery Day"/>
    <s v="Mai valutato"/>
    <m/>
    <s v="202504075610582L"/>
    <n v="1963302354339"/>
    <n v="20250407"/>
    <x v="0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9"/>
    <s v="14"/>
    <s v="Operazione per conto di importo elevato per la causale ed il soggetto"/>
    <d v="2025-04-08T00:00:00"/>
    <n v="53850"/>
    <n v="187"/>
    <s v="053850_187"/>
    <s v="Discovery Day"/>
    <s v="Mai valutato"/>
    <m/>
    <n v="202504077876611"/>
    <n v="1873300102696"/>
    <n v="20250407"/>
    <x v="15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5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6"/>
    <n v="1023301264620"/>
    <n v="20250407"/>
    <x v="9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31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934L"/>
    <n v="1093306674452"/>
    <n v="20250407"/>
    <x v="0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22"/>
    <s v="14"/>
    <s v="Operazione per conto di importo elevato per la causale ed il soggetto"/>
    <d v="2025-04-08T00:00:00"/>
    <n v="53850"/>
    <n v="216"/>
    <s v="053850_216"/>
    <s v="Discovery Day"/>
    <s v="Mai valutato"/>
    <m/>
    <s v="202504075610532L"/>
    <n v="2163300012270"/>
    <n v="20250407"/>
    <x v="0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2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96L"/>
    <n v="1093306677028"/>
    <n v="20250407"/>
    <x v="0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18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9"/>
    <n v="1023308724252"/>
    <n v="20250407"/>
    <x v="22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12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60"/>
    <n v="1023308724252"/>
    <n v="20250407"/>
    <x v="22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9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08"/>
    <s v="14"/>
    <s v="Operazione per conto di importo elevato per la causale ed il soggetto"/>
    <d v="2025-04-05T00:00:00"/>
    <n v="53850"/>
    <n v="182"/>
    <s v="053850_182"/>
    <s v="Discovery Day"/>
    <s v="Mai valutato"/>
    <m/>
    <n v="202504047867785"/>
    <n v="1823300072312"/>
    <n v="20250404"/>
    <x v="1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7"/>
    <s v="14"/>
    <s v="Operazione per conto di importo elevato per la causale ed il soggetto"/>
    <d v="2025-04-05T00:00:00"/>
    <n v="53850"/>
    <n v="182"/>
    <s v="053850_182"/>
    <s v="Discovery Day"/>
    <s v="Mai valutato"/>
    <m/>
    <n v="202504047869147"/>
    <n v="1823300169483"/>
    <n v="20250404"/>
    <x v="0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s v="IN VALUTAZIONE RPR"/>
    <x v="1"/>
    <n v="1"/>
    <m/>
    <m/>
    <n v="1"/>
    <n v="412"/>
    <n v="430"/>
    <n v="430412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99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5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93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2"/>
    <s v="14"/>
    <s v="Operazione per conto di importo elevato per la causale ed il soggetto"/>
    <d v="2025-04-05T00:00:00"/>
    <n v="53850"/>
    <n v="117"/>
    <s v="053850_117"/>
    <s v="Discovery Day"/>
    <s v="Mai valutato"/>
    <m/>
    <n v="202504047867413"/>
    <n v="1173300536339"/>
    <n v="20250404"/>
    <x v="1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0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775"/>
    <n v="1503300003301"/>
    <n v="20250404"/>
    <x v="15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8"/>
    <s v="14"/>
    <s v="Operazione per conto di importo elevato per la causale ed il soggetto"/>
    <d v="2025-04-05T00:00:00"/>
    <n v="53850"/>
    <n v="102"/>
    <s v="053850_102"/>
    <s v="Discovery Day"/>
    <s v="Mai valutato"/>
    <m/>
    <n v="202504047867071"/>
    <n v="1503300003301"/>
    <n v="20250404"/>
    <x v="1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87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6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81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80"/>
    <s v="14"/>
    <s v="Operazione per conto di importo elevato per la causale ed il soggetto"/>
    <d v="2025-04-05T00:00:00"/>
    <n v="53850"/>
    <n v="273"/>
    <s v="053850_273"/>
    <s v="Discovery Day"/>
    <s v="Mai valutato"/>
    <m/>
    <n v="202504047867933"/>
    <n v="2733300010292"/>
    <n v="20250404"/>
    <x v="1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8"/>
    <s v="14"/>
    <s v="Operazione per conto di importo elevato per la causale ed il soggetto"/>
    <d v="2025-04-05T00:00:00"/>
    <n v="53850"/>
    <n v="286"/>
    <s v="053850_286"/>
    <s v="Discovery Day"/>
    <s v="Mai valutato"/>
    <m/>
    <n v="202504047866977"/>
    <n v="2863300003269"/>
    <n v="20250404"/>
    <x v="3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76"/>
    <s v="14"/>
    <s v="Operazione per conto di importo elevato per la causale ed il soggetto"/>
    <d v="2025-04-05T00:00:00"/>
    <n v="53850"/>
    <n v="153"/>
    <s v="053850_153"/>
    <s v="Discovery Day"/>
    <s v="Mai valutato"/>
    <m/>
    <n v="202504047866805"/>
    <n v="1533300662905"/>
    <n v="20250404"/>
    <x v="3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3"/>
    <s v="14"/>
    <s v="Operazione per conto di importo elevato per la causale ed il soggetto"/>
    <d v="2025-04-05T00:00:00"/>
    <n v="53850"/>
    <n v="106"/>
    <s v="053850_106"/>
    <s v="Discovery Day"/>
    <s v="Mai valutato"/>
    <m/>
    <n v="202504047867099"/>
    <n v="1063304957810"/>
    <n v="20250404"/>
    <x v="1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2"/>
    <s v="14"/>
    <s v="Operazione per conto di importo elevato per la causale ed il soggetto"/>
    <d v="2025-04-05T00:00:00"/>
    <n v="53850"/>
    <n v="134"/>
    <s v="053850_134"/>
    <s v="Discovery Day"/>
    <s v="Mai valutato"/>
    <m/>
    <s v="202504045562917L"/>
    <n v="1343300002838"/>
    <n v="20250404"/>
    <x v="0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s v="IN CARICO AL RESPONSABIL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69"/>
    <s v="14"/>
    <s v="Operazione per conto di importo elevato per la causale ed il soggetto"/>
    <d v="2025-04-05T00:00:00"/>
    <n v="53850"/>
    <n v="147"/>
    <s v="053850_147"/>
    <s v="Discovery Day"/>
    <s v="Mai valutato"/>
    <m/>
    <n v="202504047869032"/>
    <n v="1473300003231"/>
    <n v="20250404"/>
    <x v="0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8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65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4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63"/>
    <s v="14"/>
    <s v="Operazione per conto di importo elevato per la causale ed il soggetto"/>
    <d v="2025-04-05T00:00:00"/>
    <n v="53850"/>
    <n v="174"/>
    <s v="053850_174"/>
    <s v="Discovery Day"/>
    <s v="Mai valutato"/>
    <m/>
    <n v="202504047867766"/>
    <n v="1743302880040"/>
    <n v="20250404"/>
    <x v="1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62"/>
    <s v="14"/>
    <s v="Operazione per conto di importo elevato per la causale ed il soggetto"/>
    <d v="2025-04-05T00:00:00"/>
    <n v="53850"/>
    <n v="108"/>
    <s v="053850_108"/>
    <s v="Discovery Day"/>
    <s v="Mai valutato"/>
    <m/>
    <s v="202504045566453L"/>
    <n v="1083306288271"/>
    <n v="20250404"/>
    <x v="0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60"/>
    <s v="14"/>
    <s v="Operazione per conto di importo elevato per la causale ed il soggetto"/>
    <d v="2025-04-05T00:00:00"/>
    <n v="53850"/>
    <n v="286"/>
    <s v="053850_286"/>
    <s v="Discovery Day"/>
    <s v="Mai valutato"/>
    <m/>
    <n v="202504047867523"/>
    <n v="2863300003269"/>
    <n v="20250404"/>
    <x v="1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9"/>
    <s v="14"/>
    <s v="Operazione per conto di importo elevato per la causale ed il soggetto"/>
    <d v="2025-04-05T00:00:00"/>
    <n v="53850"/>
    <n v="110"/>
    <s v="053850_110"/>
    <s v="Discovery Day"/>
    <s v="Mai valutato"/>
    <m/>
    <n v="202504047868342"/>
    <n v="1103304235290"/>
    <n v="20250404"/>
    <x v="15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8"/>
    <s v="14"/>
    <s v="Operazione per conto di importo elevato per la causale ed il soggetto"/>
    <d v="2025-04-04T00:00:00"/>
    <n v="53850"/>
    <n v="137"/>
    <s v="053850_137"/>
    <s v="Discovery Day"/>
    <s v="Mai valutato"/>
    <m/>
    <n v="202504047865531"/>
    <n v="1370050040202"/>
    <n v="20250404"/>
    <x v="26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7"/>
    <s v="14"/>
    <s v="Operazione per conto di importo elevato per la causale ed il soggetto"/>
    <d v="2025-04-04T00:00:00"/>
    <n v="53850"/>
    <n v="148"/>
    <s v="053850_148"/>
    <s v="Discovery Day"/>
    <s v="Mai valutato"/>
    <m/>
    <n v="202504037863564"/>
    <n v="1483300003872"/>
    <n v="20250403"/>
    <x v="3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55"/>
    <s v="14"/>
    <s v="Operazione per conto di importo elevato per la causale ed il soggetto"/>
    <d v="2025-04-04T00:00:00"/>
    <n v="53850"/>
    <n v="182"/>
    <s v="053850_182"/>
    <s v="Discovery Day"/>
    <s v="Mai valutato"/>
    <m/>
    <n v="202504037865818"/>
    <n v="1823300102662"/>
    <n v="20250403"/>
    <x v="6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4"/>
    <s v="14"/>
    <s v="Operazione per conto di importo elevato per la causale ed il soggetto"/>
    <d v="2025-04-04T00:00:00"/>
    <n v="53850"/>
    <n v="273"/>
    <s v="053850_273"/>
    <s v="Discovery Day"/>
    <s v="Mai valutato"/>
    <m/>
    <n v="202504037865929"/>
    <n v="2733300001088"/>
    <n v="20250403"/>
    <x v="11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s v="ARCHIVIATA"/>
    <x v="0"/>
    <n v="1"/>
    <m/>
    <m/>
    <n v="0"/>
    <n v="412"/>
    <n v="450"/>
    <n v="450412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7"/>
    <s v="14"/>
    <s v="Operazione per conto di importo elevato per la causale ed il soggetto"/>
    <d v="2025-04-04T00:00:00"/>
    <n v="53850"/>
    <n v="104"/>
    <s v="053850_104"/>
    <s v="Discovery Day"/>
    <s v="Mai valutato"/>
    <m/>
    <n v="202504037863628"/>
    <n v="1043301448722"/>
    <n v="20250403"/>
    <x v="3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s v="ARCHIVIATA"/>
    <x v="0"/>
    <n v="1"/>
    <m/>
    <m/>
    <n v="0"/>
    <n v="999"/>
    <n v="432"/>
    <n v="432999"/>
    <m/>
    <n v="1"/>
    <x v="5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9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8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0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487"/>
    <n v="2863300003269"/>
    <n v="20250402"/>
    <x v="1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16"/>
    <s v="14"/>
    <s v="Operazione per conto di importo elevato per la causale ed il soggetto"/>
    <d v="2025-04-03T00:00:00"/>
    <n v="53850"/>
    <n v="122"/>
    <s v="053850_122"/>
    <s v="Discovery Day"/>
    <s v="Mai valutato"/>
    <m/>
    <n v="202504027860835"/>
    <n v="1223300001682"/>
    <n v="20250402"/>
    <x v="3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15"/>
    <s v="14"/>
    <s v="Operazione per conto di importo elevato per la causale ed il soggetto"/>
    <d v="2025-04-03T00:00:00"/>
    <n v="53850"/>
    <n v="102"/>
    <s v="053850_102"/>
    <s v="Discovery Day"/>
    <s v="Mai valutato"/>
    <m/>
    <n v="202504027862288"/>
    <n v="1023301264620"/>
    <n v="20250402"/>
    <x v="13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3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04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198"/>
    <s v="14"/>
    <s v="Operazione per conto di importo elevato per la causale ed il soggetto"/>
    <d v="2025-04-02T00:00:00"/>
    <n v="53850"/>
    <n v="195"/>
    <s v="053850_195"/>
    <s v="Discovery Day"/>
    <s v="Mai valutato"/>
    <m/>
    <n v="202504027858462"/>
    <n v="1953300028752"/>
    <n v="20250402"/>
    <x v="7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4"/>
    <s v="14"/>
    <s v="Operazione per conto di importo elevato per la causale ed il soggetto"/>
    <d v="2025-04-02T00:00:00"/>
    <n v="53850"/>
    <n v="103"/>
    <s v="053850_103"/>
    <s v="Discovery Day"/>
    <s v="Mai valutato"/>
    <m/>
    <n v="202504017860035"/>
    <n v="1033306972235"/>
    <n v="20250401"/>
    <x v="9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3"/>
    <s v="14"/>
    <s v="Operazione per conto di importo elevato per la causale ed il soggetto"/>
    <d v="2025-04-02T00:00:00"/>
    <n v="53850"/>
    <n v="105"/>
    <s v="053850_105"/>
    <s v="Discovery Day"/>
    <s v="Mai valutato"/>
    <m/>
    <n v="202504017860058"/>
    <n v="1053306288710"/>
    <n v="20250401"/>
    <x v="7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1"/>
    <s v="14"/>
    <s v="Operazione per conto di importo elevato per la causale ed il soggetto"/>
    <d v="2025-04-02T00:00:00"/>
    <n v="53850"/>
    <n v="175"/>
    <s v="053850_175"/>
    <s v="Discovery Day"/>
    <s v="Mai valutato"/>
    <m/>
    <n v="202504017859492"/>
    <n v="1753305636160"/>
    <n v="20250401"/>
    <x v="28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0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88"/>
    <s v="14"/>
    <s v="Operazione per conto di importo elevato per la causale ed il soggetto"/>
    <d v="2025-04-02T00:00:00"/>
    <n v="53850"/>
    <n v="102"/>
    <s v="053850_102"/>
    <s v="Discovery Day"/>
    <s v="Mai valutato"/>
    <m/>
    <n v="202504017860008"/>
    <n v="1023300113820"/>
    <n v="20250401"/>
    <x v="3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82"/>
    <s v="14"/>
    <s v="Operazione per conto di importo elevato per la causale ed il soggetto"/>
    <d v="2025-04-02T00:00:00"/>
    <n v="53850"/>
    <n v="129"/>
    <s v="053850_129"/>
    <s v="Discovery Day"/>
    <s v="Mai valutato"/>
    <m/>
    <n v="202504017856853"/>
    <n v="1293300002289"/>
    <n v="20250401"/>
    <x v="3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4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157"/>
    <n v="1053306288710"/>
    <n v="20250401"/>
    <x v="1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71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097"/>
    <n v="1053306288710"/>
    <n v="20250401"/>
    <x v="1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69"/>
    <s v="14"/>
    <s v="Operazione per conto di importo elevato per la causale ed il soggetto"/>
    <d v="2025-04-02T00:00:00"/>
    <n v="53850"/>
    <n v="226"/>
    <s v="053850_226"/>
    <s v="Discovery Day"/>
    <s v="Mai valutato"/>
    <m/>
    <n v="202504017857996"/>
    <n v="2263300011408"/>
    <n v="20250401"/>
    <x v="1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68"/>
    <s v="14"/>
    <s v="Operazione per conto di importo elevato per la causale ed il soggetto"/>
    <d v="2025-04-02T00:00:00"/>
    <n v="53850"/>
    <n v="109"/>
    <s v="053850_109"/>
    <s v="Discovery Day"/>
    <s v="Mai valutato"/>
    <m/>
    <n v="202504017860077"/>
    <n v="1095500086659"/>
    <n v="20250401"/>
    <x v="18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66"/>
    <s v="14"/>
    <s v="Operazione per conto di importo elevato per la causale ed il soggetto"/>
    <d v="2025-04-02T00:00:00"/>
    <n v="53850"/>
    <n v="171"/>
    <s v="053850_171"/>
    <s v="Discovery Day"/>
    <s v="Mai valutato"/>
    <m/>
    <n v="202504017859421"/>
    <n v="1713302213842"/>
    <n v="20250401"/>
    <x v="6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4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58"/>
    <s v="14"/>
    <s v="Operazione per conto di importo elevato per la causale ed il soggetto"/>
    <d v="2025-04-02T00:00:00"/>
    <n v="53850"/>
    <n v="170"/>
    <s v="053850_170"/>
    <s v="Discovery Day"/>
    <s v="Mai valutato"/>
    <m/>
    <n v="202504017859384"/>
    <n v="1703306288195"/>
    <n v="20250401"/>
    <x v="28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8"/>
    <s v="14"/>
    <s v="Operazione per conto di importo elevato per la causale ed il soggetto"/>
    <d v="2025-06-04T00:00:00"/>
    <n v="53850"/>
    <n v="190"/>
    <s v="053850_190"/>
    <s v="Discovery Day"/>
    <s v="Mai valutato"/>
    <m/>
    <n v="202505298034361"/>
    <n v="1900050025418"/>
    <n v="20250529"/>
    <x v="29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7"/>
    <s v="14"/>
    <s v="Operazione per conto di importo elevato per la causale ed il soggetto"/>
    <d v="2025-05-31T00:00:00"/>
    <n v="53850"/>
    <n v="189"/>
    <s v="053850_189"/>
    <s v="Discovery Day"/>
    <s v="Mai valutato"/>
    <m/>
    <n v="202505308027189"/>
    <n v="1893300017217"/>
    <n v="20250530"/>
    <x v="0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41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9"/>
    <s v="14"/>
    <s v="Operazione per conto di importo elevato per la causale ed il soggetto"/>
    <d v="2025-05-31T00:00:00"/>
    <n v="53850"/>
    <n v="174"/>
    <s v="053850_174"/>
    <s v="Discovery Day"/>
    <s v="Mai valutato"/>
    <m/>
    <n v="202505308024053"/>
    <n v="1743302879671"/>
    <n v="20250530"/>
    <x v="3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36"/>
    <s v="14"/>
    <s v="Operazione per conto di importo elevato per la causale ed il soggetto"/>
    <d v="2025-05-31T00:00:00"/>
    <n v="53850"/>
    <n v="128"/>
    <s v="053850_128"/>
    <s v="Discovery Day"/>
    <s v="Mai valutato"/>
    <m/>
    <n v="202505308027410"/>
    <n v="1283300001665"/>
    <n v="20250530"/>
    <x v="9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35"/>
    <s v="14"/>
    <s v="Operazione per conto di importo elevato per la causale ed il soggetto"/>
    <d v="2025-05-31T00:00:00"/>
    <n v="53850"/>
    <n v="136"/>
    <s v="053850_136"/>
    <s v="Discovery Day"/>
    <s v="Mai valutato"/>
    <m/>
    <n v="202505308027183"/>
    <n v="1363300001888"/>
    <n v="20250530"/>
    <x v="1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m/>
    <x v="1"/>
    <n v="1"/>
    <m/>
    <m/>
    <n v="0"/>
    <n v="999"/>
    <n v="178"/>
    <n v="17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32"/>
    <s v="14"/>
    <s v="Operazione per conto di importo elevato per la causale ed il soggetto"/>
    <d v="2025-05-31T00:00:00"/>
    <n v="53850"/>
    <n v="175"/>
    <s v="053850_175"/>
    <s v="Discovery Day"/>
    <s v="Mai valutato"/>
    <m/>
    <n v="202505308027637"/>
    <n v="1753302205383"/>
    <n v="20250530"/>
    <x v="9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9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1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0"/>
    <s v="14"/>
    <s v="Operazione per conto di importo elevato per la causale ed il soggetto"/>
    <d v="2025-05-31T00:00:00"/>
    <n v="53850"/>
    <n v="99"/>
    <s v="053850_99"/>
    <s v="Discovery Day"/>
    <s v="Mai valutato"/>
    <m/>
    <n v="202505308025295"/>
    <n v="999361870311"/>
    <n v="20250530"/>
    <x v="1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19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10"/>
    <s v="14"/>
    <s v="Operazione per conto di importo elevato per la causale ed il soggetto"/>
    <d v="2025-05-31T00:00:00"/>
    <n v="53850"/>
    <n v="181"/>
    <s v="053850_181"/>
    <s v="Discovery Day"/>
    <s v="Mai valutato"/>
    <m/>
    <n v="202505298027657"/>
    <n v="1813301035232"/>
    <n v="20250529"/>
    <x v="3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m/>
    <x v="1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9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8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07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6"/>
    <s v="14"/>
    <s v="Operazione per conto di importo elevato per la causale ed il soggetto"/>
    <d v="2025-05-30T00:00:00"/>
    <n v="53850"/>
    <n v="188"/>
    <s v="053850_188"/>
    <s v="Discovery Day"/>
    <s v="Mai valutato"/>
    <m/>
    <n v="202505308022232"/>
    <n v="1883300130370"/>
    <n v="20250530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05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9"/>
    <n v="2703300002369"/>
    <n v="20250530"/>
    <x v="7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04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8"/>
    <n v="2703300002369"/>
    <n v="20250530"/>
    <x v="21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03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2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1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99"/>
    <s v="14"/>
    <s v="Operazione per conto di importo elevato per la causale ed il soggetto"/>
    <d v="2025-05-30T00:00:00"/>
    <n v="53850"/>
    <n v="176"/>
    <s v="053850_176"/>
    <s v="Discovery Day"/>
    <s v="Mai valutato"/>
    <m/>
    <n v="202505298023302"/>
    <n v="1763300020131"/>
    <n v="20250529"/>
    <x v="0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97"/>
    <s v="14"/>
    <s v="Operazione per conto di importo elevato per la causale ed il soggetto"/>
    <d v="2025-05-30T00:00:00"/>
    <n v="53850"/>
    <n v="122"/>
    <s v="053850_122"/>
    <s v="Discovery Day"/>
    <s v="Mai valutato"/>
    <m/>
    <n v="202505298020860"/>
    <n v="1223300002128"/>
    <n v="20250529"/>
    <x v="13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5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9"/>
    <s v="14"/>
    <s v="Operazione per conto di importo elevato per la causale ed il soggetto"/>
    <d v="2025-05-30T00:00:00"/>
    <n v="53850"/>
    <n v="109"/>
    <s v="053850_109"/>
    <s v="Discovery Day"/>
    <s v="Mai valutato"/>
    <m/>
    <n v="202505298022047"/>
    <n v="1093304728910"/>
    <n v="20250529"/>
    <x v="1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88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18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8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3"/>
    <s v="14"/>
    <s v="Operazione per conto di importo elevato per la causale ed il soggetto"/>
    <d v="2025-05-30T00:00:00"/>
    <n v="53850"/>
    <n v="171"/>
    <s v="053850_171"/>
    <s v="Discovery Day"/>
    <s v="Mai valutato"/>
    <m/>
    <n v="202505298021936"/>
    <n v="1713302213769"/>
    <n v="20250529"/>
    <x v="1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2"/>
    <s v="14"/>
    <s v="Operazione per conto di importo elevato per la causale ed il soggetto"/>
    <d v="2025-05-30T00:00:00"/>
    <n v="53850"/>
    <n v="102"/>
    <s v="053850_102"/>
    <s v="Discovery Day"/>
    <s v="Mai valutato"/>
    <m/>
    <n v="202505298020646"/>
    <n v="1503300003188"/>
    <n v="20250529"/>
    <x v="3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1"/>
    <s v="14"/>
    <s v="Operazione per conto di importo elevato per la causale ed il soggetto"/>
    <d v="2025-05-30T00:00:00"/>
    <n v="53850"/>
    <n v="103"/>
    <s v="053850_103"/>
    <s v="Discovery Day"/>
    <s v="Mai valutato"/>
    <m/>
    <n v="202505298021209"/>
    <n v="1033306975431"/>
    <n v="20250529"/>
    <x v="1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8"/>
    <s v="14"/>
    <s v="Operazione per conto di importo elevato per la causale ed il soggetto"/>
    <d v="2025-05-30T00:00:00"/>
    <n v="53850"/>
    <n v="109"/>
    <s v="053850_109"/>
    <s v="Discovery Day"/>
    <s v="Mai valutato"/>
    <m/>
    <n v="202505298021182"/>
    <n v="1093306673843"/>
    <n v="20250529"/>
    <x v="3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s v="IN VALUTAZIONE RPR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0813"/>
    <n v="2733300004156"/>
    <n v="20250529"/>
    <x v="8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6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2"/>
    <n v="1053306288710"/>
    <n v="20250529"/>
    <x v="1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65"/>
    <s v="14"/>
    <s v="Operazione per conto di importo elevato per la causale ed il soggetto"/>
    <d v="2025-05-30T00:00:00"/>
    <n v="53850"/>
    <n v="122"/>
    <s v="053850_122"/>
    <s v="Discovery Day"/>
    <s v="Mai valutato"/>
    <m/>
    <n v="202505298022050"/>
    <n v="1223300001682"/>
    <n v="20250529"/>
    <x v="1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6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3307"/>
    <n v="2733300001505"/>
    <n v="20250529"/>
    <x v="0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61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1"/>
    <n v="1053306288710"/>
    <n v="20250529"/>
    <x v="1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5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20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57"/>
    <s v="14"/>
    <s v="Operazione per conto di importo elevato per la causale ed il soggetto"/>
    <d v="2025-05-30T00:00:00"/>
    <n v="53850"/>
    <n v="175"/>
    <s v="053850_175"/>
    <s v="Discovery Day"/>
    <s v="Mai valutato"/>
    <m/>
    <n v="202505298020735"/>
    <n v="1753305636160"/>
    <n v="20250529"/>
    <x v="3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456"/>
    <s v="14"/>
    <s v="Operazione per conto di importo elevato per la causale ed il soggetto"/>
    <d v="2025-05-30T00:00:00"/>
    <n v="53850"/>
    <n v="273"/>
    <s v="053850_273"/>
    <s v="Discovery Day"/>
    <s v="Mai valutato"/>
    <m/>
    <n v="202505298021394"/>
    <n v="2733300004156"/>
    <n v="20250529"/>
    <x v="1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53"/>
    <s v="14"/>
    <s v="Operazione per conto di importo elevato per la causale ed il soggetto"/>
    <d v="2025-05-29T00:00:00"/>
    <n v="53850"/>
    <n v="188"/>
    <s v="053850_188"/>
    <s v="Discovery Day"/>
    <s v="Mai valutato"/>
    <m/>
    <n v="202505298019364"/>
    <n v="1883300130370"/>
    <n v="20250529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52"/>
    <s v="14"/>
    <s v="Operazione per conto di importo elevato per la causale ed il soggetto"/>
    <d v="2025-05-29T00:00:00"/>
    <n v="53850"/>
    <n v="110"/>
    <s v="053850_110"/>
    <s v="Discovery Day"/>
    <s v="Mai valutato"/>
    <m/>
    <s v="202505287567276L"/>
    <n v="1103306288198"/>
    <n v="20250528"/>
    <x v="0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51"/>
    <s v="14"/>
    <s v="Operazione per conto di importo elevato per la causale ed il soggetto"/>
    <d v="2025-05-29T00:00:00"/>
    <n v="53850"/>
    <n v="153"/>
    <s v="053850_153"/>
    <s v="Discovery Day"/>
    <s v="Mai valutato"/>
    <m/>
    <s v="202505287572724L"/>
    <n v="1533300663592"/>
    <n v="20250528"/>
    <x v="0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8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006"/>
    <n v="1346004011555"/>
    <n v="20250528"/>
    <x v="1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47"/>
    <s v="14"/>
    <s v="Operazione per conto di importo elevato per la causale ed il soggetto"/>
    <d v="2025-05-29T00:00:00"/>
    <n v="53850"/>
    <n v="169"/>
    <s v="053850_169"/>
    <s v="Discovery Day"/>
    <s v="Mai valutato"/>
    <m/>
    <n v="202505288018396"/>
    <n v="1693302224337"/>
    <n v="20250528"/>
    <x v="1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6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1"/>
    <s v="14"/>
    <s v="Operazione per conto di importo elevato per la causale ed il soggetto"/>
    <d v="2025-05-29T00:00:00"/>
    <n v="53850"/>
    <n v="105"/>
    <s v="053850_105"/>
    <s v="Discovery Day"/>
    <s v="Mai valutato"/>
    <m/>
    <n v="202505288020149"/>
    <n v="1053306288710"/>
    <n v="20250528"/>
    <x v="22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39"/>
    <s v="14"/>
    <s v="Operazione per conto di importo elevato per la causale ed il soggetto"/>
    <d v="2025-05-29T00:00:00"/>
    <n v="53850"/>
    <n v="114"/>
    <s v="053850_114"/>
    <s v="Discovery Day"/>
    <s v="Mai valutato"/>
    <m/>
    <s v="202505287567239L"/>
    <n v="1143306279849"/>
    <n v="20250528"/>
    <x v="0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38"/>
    <s v="14"/>
    <s v="Operazione per conto di importo elevato per la causale ed il soggetto"/>
    <d v="2025-05-29T00:00:00"/>
    <n v="53850"/>
    <n v="103"/>
    <s v="053850_103"/>
    <s v="Discovery Day"/>
    <s v="Mai valutato"/>
    <m/>
    <n v="202505288019253"/>
    <n v="1033306974262"/>
    <n v="20250528"/>
    <x v="1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6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228"/>
    <n v="1343300003027"/>
    <n v="20250528"/>
    <x v="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35"/>
    <s v="14"/>
    <s v="Operazione per conto di importo elevato per la causale ed il soggetto"/>
    <d v="2025-05-29T00:00:00"/>
    <n v="53850"/>
    <n v="116"/>
    <s v="053850_116"/>
    <s v="Discovery Day"/>
    <s v="Mai valutato"/>
    <m/>
    <n v="202505288018885"/>
    <n v="1163305431040"/>
    <n v="20250528"/>
    <x v="1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33"/>
    <s v="14"/>
    <s v="Operazione per conto di importo elevato per la causale ed il soggetto"/>
    <d v="2025-05-29T00:00:00"/>
    <n v="53850"/>
    <n v="102"/>
    <s v="053850_102"/>
    <s v="Discovery Day"/>
    <s v="Mai valutato"/>
    <m/>
    <n v="202505288020077"/>
    <n v="1503300003188"/>
    <n v="20250528"/>
    <x v="3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1"/>
    <s v="14"/>
    <s v="Operazione per conto di importo elevato per la causale ed il soggetto"/>
    <d v="2025-05-29T00:00:00"/>
    <n v="53850"/>
    <n v="170"/>
    <s v="053850_170"/>
    <s v="Discovery Day"/>
    <s v="Mai valutato"/>
    <m/>
    <n v="202505288019287"/>
    <n v="1703306288195"/>
    <n v="20250528"/>
    <x v="30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29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5"/>
    <s v="14"/>
    <s v="Operazione per conto di importo elevato per la causale ed il soggetto"/>
    <d v="2025-05-29T00:00:00"/>
    <n v="53850"/>
    <n v="134"/>
    <s v="053850_134"/>
    <s v="Discovery Day"/>
    <s v="Mai valutato"/>
    <m/>
    <n v="202505288019999"/>
    <n v="1343300003027"/>
    <n v="20250528"/>
    <x v="13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23"/>
    <s v="14"/>
    <s v="Operazione per conto di importo elevato per la causale ed il soggetto"/>
    <d v="2025-05-29T00:00:00"/>
    <n v="53850"/>
    <n v="261"/>
    <s v="053850_261"/>
    <s v="Discovery Day"/>
    <s v="Mai valutato"/>
    <m/>
    <n v="202505288018864"/>
    <n v="2613300000312"/>
    <n v="20250528"/>
    <x v="1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2"/>
    <s v="14"/>
    <s v="Operazione per conto di importo elevato per la causale ed il soggetto"/>
    <d v="2025-05-29T00:00:00"/>
    <n v="53850"/>
    <n v="122"/>
    <s v="053850_122"/>
    <s v="Discovery Day"/>
    <s v="Mai valutato"/>
    <m/>
    <n v="202505288018264"/>
    <n v="1223300002128"/>
    <n v="20250528"/>
    <x v="1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20"/>
    <s v="14"/>
    <s v="Operazione per conto di importo elevato per la causale ed il soggetto"/>
    <d v="2025-05-29T00:00:00"/>
    <n v="53850"/>
    <n v="116"/>
    <s v="053850_116"/>
    <s v="Discovery Day"/>
    <s v="Mai valutato"/>
    <m/>
    <n v="202505288019280"/>
    <n v="2173300010307"/>
    <n v="20250528"/>
    <x v="2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3"/>
    <s v="14"/>
    <s v="Operazione per conto di importo elevato per la causale ed il soggetto"/>
    <d v="2025-05-29T00:00:00"/>
    <n v="53850"/>
    <n v="175"/>
    <s v="053850_175"/>
    <s v="Discovery Day"/>
    <s v="Mai valutato"/>
    <m/>
    <n v="202505288018359"/>
    <n v="1753302205383"/>
    <n v="20250528"/>
    <x v="1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09"/>
    <s v="14"/>
    <s v="Operazione per conto di importo elevato per la causale ed il soggetto"/>
    <d v="2025-05-28T00:00:00"/>
    <n v="53850"/>
    <n v="171"/>
    <s v="053850_171"/>
    <s v="Discovery Day"/>
    <s v="Mai valutato"/>
    <m/>
    <n v="202505288016300"/>
    <n v="1713302214622"/>
    <n v="20250528"/>
    <x v="20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8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7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06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5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4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3"/>
    <s v="14"/>
    <s v="Operazione per conto di importo elevato per la causale ed il soggetto"/>
    <d v="2025-05-28T00:00:00"/>
    <n v="53850"/>
    <n v="105"/>
    <s v="053850_105"/>
    <s v="Discovery Day"/>
    <s v="Mai valutato"/>
    <m/>
    <n v="202505278017088"/>
    <n v="1053300516650"/>
    <n v="20250527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2"/>
    <s v="14"/>
    <s v="Operazione per conto di importo elevato per la causale ed il soggetto"/>
    <d v="2025-05-28T00:00:00"/>
    <n v="53850"/>
    <n v="110"/>
    <s v="053850_110"/>
    <s v="Discovery Day"/>
    <s v="Mai valutato"/>
    <m/>
    <n v="202505278015854"/>
    <n v="1103306286918"/>
    <n v="20250527"/>
    <x v="1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8"/>
    <s v="14"/>
    <s v="Operazione per conto di importo elevato per la causale ed il soggetto"/>
    <d v="2025-05-28T00:00:00"/>
    <n v="53850"/>
    <n v="118"/>
    <s v="053850_118"/>
    <s v="Discovery Day"/>
    <s v="Mai valutato"/>
    <m/>
    <n v="202505278017157"/>
    <n v="1183306280319"/>
    <n v="20250527"/>
    <x v="0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7"/>
    <s v="14"/>
    <s v="Operazione per conto di importo elevato per la causale ed il soggetto"/>
    <d v="2025-05-28T00:00:00"/>
    <n v="53850"/>
    <n v="273"/>
    <s v="053850_273"/>
    <s v="Discovery Day"/>
    <s v="Mai valutato"/>
    <m/>
    <n v="202505278017459"/>
    <n v="2733300010399"/>
    <n v="20250527"/>
    <x v="3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4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1"/>
    <s v="14"/>
    <s v="Operazione per conto di importo elevato per la causale ed il soggetto"/>
    <d v="2025-05-28T00:00:00"/>
    <n v="53850"/>
    <n v="168"/>
    <s v="053850_168"/>
    <s v="Discovery Day"/>
    <s v="Mai valutato"/>
    <m/>
    <n v="202505278015403"/>
    <n v="1683306274827"/>
    <n v="20250527"/>
    <x v="10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6"/>
    <s v="14"/>
    <s v="Operazione per conto di importo elevato per la causale ed il soggetto"/>
    <d v="2025-05-28T00:00:00"/>
    <n v="53850"/>
    <n v="200"/>
    <s v="053850_200"/>
    <s v="Discovery Day"/>
    <s v="Mai valutato"/>
    <m/>
    <n v="202505278015142"/>
    <n v="2003300002517"/>
    <n v="20250527"/>
    <x v="1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s v="ARCHIVIATA"/>
    <x v="0"/>
    <n v="1"/>
    <m/>
    <m/>
    <n v="0"/>
    <n v="433"/>
    <n v="430"/>
    <n v="43043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3"/>
    <s v="14"/>
    <s v="Operazione per conto di importo elevato per la causale ed il soggetto"/>
    <d v="2025-05-28T00:00:00"/>
    <n v="53850"/>
    <n v="270"/>
    <s v="053850_270"/>
    <s v="Discovery Day"/>
    <s v="Mai valutato"/>
    <m/>
    <n v="202505278017439"/>
    <n v="2703300002366"/>
    <n v="20250527"/>
    <x v="22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82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1"/>
    <s v="14"/>
    <s v="Operazione per conto di importo elevato per la causale ed il soggetto"/>
    <d v="2025-05-28T00:00:00"/>
    <n v="53850"/>
    <n v="268"/>
    <s v="053850_268"/>
    <s v="Discovery Day"/>
    <s v="Mai valutato"/>
    <m/>
    <n v="202505278017416"/>
    <n v="2683300003796"/>
    <n v="20250527"/>
    <x v="22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9"/>
    <s v="14"/>
    <s v="Operazione per conto di importo elevato per la causale ed il soggetto"/>
    <d v="2025-05-28T00:00:00"/>
    <n v="53850"/>
    <n v="116"/>
    <s v="053850_116"/>
    <s v="Discovery Day"/>
    <s v="Mai valutato"/>
    <m/>
    <n v="202505278015455"/>
    <n v="2173300010307"/>
    <n v="20250527"/>
    <x v="1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6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74"/>
    <s v="14"/>
    <s v="Operazione per conto di importo elevato per la causale ed il soggetto"/>
    <d v="2025-05-28T00:00:00"/>
    <n v="53850"/>
    <n v="116"/>
    <s v="053850_116"/>
    <s v="Discovery Day"/>
    <s v="Mai valutato"/>
    <m/>
    <n v="202505278014986"/>
    <n v="2173300010307"/>
    <n v="20250527"/>
    <x v="1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68"/>
    <s v="14"/>
    <s v="Operazione per conto di importo elevato per la causale ed il soggetto"/>
    <d v="2025-05-27T00:00:00"/>
    <n v="53850"/>
    <n v="102"/>
    <s v="053850_102"/>
    <s v="Discovery Day"/>
    <s v="Mai valutato"/>
    <m/>
    <s v="202505267434058L"/>
    <n v="1023308724410"/>
    <n v="20250526"/>
    <x v="0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66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5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63"/>
    <s v="14"/>
    <s v="Operazione per conto di importo elevato per la causale ed il soggetto"/>
    <d v="2025-05-27T00:00:00"/>
    <n v="53850"/>
    <n v="103"/>
    <s v="053850_103"/>
    <s v="Discovery Day"/>
    <s v="Mai valutato"/>
    <m/>
    <n v="202505268013774"/>
    <n v="1035500408029"/>
    <n v="20250526"/>
    <x v="18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589"/>
    <n v="999361870311"/>
    <n v="2025052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1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9"/>
    <s v="14"/>
    <s v="Operazione per conto di importo elevato per la causale ed il soggetto"/>
    <d v="2025-05-27T00:00:00"/>
    <n v="53850"/>
    <n v="104"/>
    <s v="053850_104"/>
    <s v="Discovery Day"/>
    <s v="Mai valutato"/>
    <m/>
    <n v="202505268012099"/>
    <n v="1043301450145"/>
    <n v="20250526"/>
    <x v="1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54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3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2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41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37"/>
    <s v="14"/>
    <s v="Operazione per conto di importo elevato per la causale ed il soggetto"/>
    <d v="2025-05-27T00:00:00"/>
    <n v="53850"/>
    <n v="286"/>
    <s v="053850_286"/>
    <s v="Discovery Day"/>
    <s v="Mai valutato"/>
    <m/>
    <n v="202505268012474"/>
    <n v="2863300000284"/>
    <n v="20250526"/>
    <x v="1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s v="ARCHIVIATA"/>
    <x v="0"/>
    <n v="1"/>
    <m/>
    <m/>
    <n v="0"/>
    <n v="999"/>
    <n v="102"/>
    <n v="102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3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218"/>
    <n v="999361870311"/>
    <n v="20250526"/>
    <x v="8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7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25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4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3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30"/>
    <n v="1035500408053"/>
    <n v="20250526"/>
    <x v="21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9"/>
    <n v="1035500408053"/>
    <n v="20250526"/>
    <x v="19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1"/>
    <n v="1823300167713"/>
    <n v="20250526"/>
    <x v="21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0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9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8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7"/>
    <s v="14"/>
    <s v="Operazione per conto di importo elevato per la causale ed il soggetto"/>
    <d v="2025-05-24T00:00:00"/>
    <n v="53850"/>
    <n v="188"/>
    <s v="053850_188"/>
    <s v="Discovery Day"/>
    <s v="Mai valutato"/>
    <m/>
    <n v="202505268005825"/>
    <n v="1883300130370"/>
    <n v="20250526"/>
    <x v="21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6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5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03"/>
    <n v="1033301057030"/>
    <n v="20250526"/>
    <x v="21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4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9"/>
    <n v="1825502403124"/>
    <n v="20250526"/>
    <x v="19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3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7"/>
    <n v="1035500408053"/>
    <n v="20250526"/>
    <x v="19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31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0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794"/>
    <n v="1823300017474"/>
    <n v="20250526"/>
    <x v="21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09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8"/>
    <s v="14"/>
    <s v="Operazione per conto di importo elevato per la causale ed il soggetto"/>
    <d v="2025-05-24T00:00:00"/>
    <n v="53850"/>
    <n v="102"/>
    <s v="053850_102"/>
    <s v="Discovery Day"/>
    <s v="Mai valutato"/>
    <m/>
    <n v="202505238004809"/>
    <n v="1023308726073"/>
    <n v="20250523"/>
    <x v="1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5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9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98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7"/>
    <s v="14"/>
    <s v="Operazione per conto di importo elevato per la causale ed il soggetto"/>
    <d v="2025-05-24T00:00:00"/>
    <n v="53850"/>
    <n v="149"/>
    <s v="053850_149"/>
    <s v="Discovery Day"/>
    <s v="Mai valutato"/>
    <m/>
    <n v="202505238006665"/>
    <n v="1493303650760"/>
    <n v="20250523"/>
    <x v="0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96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95"/>
    <s v="14"/>
    <s v="Operazione per conto di importo elevato per la causale ed il soggetto"/>
    <d v="2025-05-24T00:00:00"/>
    <n v="53850"/>
    <n v="187"/>
    <s v="053850_187"/>
    <s v="Discovery Day"/>
    <s v="Mai valutato"/>
    <m/>
    <n v="202505238004297"/>
    <n v="999361870311"/>
    <n v="20250523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3"/>
    <s v="14"/>
    <s v="Operazione per conto di importo elevato per la causale ed il soggetto"/>
    <d v="2025-05-24T00:00:00"/>
    <n v="53850"/>
    <n v="105"/>
    <s v="053850_105"/>
    <s v="Discovery Day"/>
    <s v="Mai valutato"/>
    <m/>
    <n v="202505238006528"/>
    <n v="1053306288710"/>
    <n v="20250523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92"/>
    <s v="14"/>
    <s v="Operazione per conto di importo elevato per la causale ed il soggetto"/>
    <d v="2025-05-24T00:00:00"/>
    <n v="53850"/>
    <n v="171"/>
    <s v="053850_171"/>
    <s v="Discovery Day"/>
    <s v="Mai valutato"/>
    <m/>
    <n v="202505238005359"/>
    <n v="1713302214622"/>
    <n v="20250523"/>
    <x v="1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90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2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79"/>
    <s v="14"/>
    <s v="Operazione per conto di importo elevato per la causale ed il soggetto"/>
    <d v="2025-05-24T00:00:00"/>
    <n v="53850"/>
    <n v="175"/>
    <s v="053850_175"/>
    <s v="Discovery Day"/>
    <s v="Mai valutato"/>
    <m/>
    <n v="202505238006747"/>
    <n v="1753302205383"/>
    <n v="20250523"/>
    <x v="3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75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3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72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9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3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4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0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6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18"/>
    <n v="1143306282512"/>
    <n v="20250522"/>
    <x v="0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5"/>
    <s v="14"/>
    <s v="Operazione per conto di importo elevato per la causale ed il soggetto"/>
    <d v="2025-05-23T00:00:00"/>
    <n v="53850"/>
    <n v="104"/>
    <s v="053850_104"/>
    <s v="Discovery Day"/>
    <s v="Mai valutato"/>
    <m/>
    <n v="202505228001924"/>
    <n v="1043301449156"/>
    <n v="20250522"/>
    <x v="1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4"/>
    <s v="14"/>
    <s v="Operazione per conto di importo elevato per la causale ed il soggetto"/>
    <d v="2025-05-23T00:00:00"/>
    <n v="53850"/>
    <n v="104"/>
    <s v="053850_104"/>
    <s v="Discovery Day"/>
    <s v="Mai valutato"/>
    <m/>
    <n v="202505228002767"/>
    <n v="1043301449156"/>
    <n v="20250522"/>
    <x v="2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1"/>
    <s v="14"/>
    <s v="Operazione per conto di importo elevato per la causale ed il soggetto"/>
    <d v="2025-05-23T00:00:00"/>
    <n v="53850"/>
    <n v="200"/>
    <s v="053850_200"/>
    <s v="Discovery Day"/>
    <s v="Mai valutato"/>
    <m/>
    <n v="202505228003776"/>
    <n v="2003300003833"/>
    <n v="20250522"/>
    <x v="3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37"/>
    <s v="14"/>
    <s v="Operazione per conto di importo elevato per la causale ed il soggetto"/>
    <d v="2025-05-23T00:00:00"/>
    <n v="53850"/>
    <n v="261"/>
    <s v="053850_261"/>
    <s v="Discovery Day"/>
    <s v="Mai valutato"/>
    <m/>
    <n v="202505228003788"/>
    <n v="2613300000312"/>
    <n v="20250522"/>
    <x v="22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34"/>
    <s v="14"/>
    <s v="Operazione per conto di importo elevato per la causale ed il soggetto"/>
    <d v="2025-05-23T00:00:00"/>
    <n v="53850"/>
    <n v="268"/>
    <s v="053850_268"/>
    <s v="Discovery Day"/>
    <s v="Mai valutato"/>
    <m/>
    <n v="202505228003810"/>
    <n v="2683300010355"/>
    <n v="20250522"/>
    <x v="22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2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576"/>
    <n v="1053306288710"/>
    <n v="20250521"/>
    <x v="1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5"/>
    <s v="14"/>
    <s v="Operazione per conto di importo elevato per la causale ed il soggetto"/>
    <d v="2025-05-22T00:00:00"/>
    <n v="53850"/>
    <n v="175"/>
    <s v="053850_175"/>
    <s v="Discovery Day"/>
    <s v="Mai valutato"/>
    <m/>
    <n v="202505217998785"/>
    <n v="1753305636160"/>
    <n v="20250521"/>
    <x v="3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4"/>
    <s v="14"/>
    <s v="Operazione per conto di importo elevato per la causale ed il soggetto"/>
    <d v="2025-05-22T00:00:00"/>
    <n v="53850"/>
    <n v="122"/>
    <s v="053850_122"/>
    <s v="Discovery Day"/>
    <s v="Mai valutato"/>
    <m/>
    <s v="202505217304233L"/>
    <n v="1223300001984"/>
    <n v="20250521"/>
    <x v="0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3"/>
    <s v="14"/>
    <s v="Operazione per conto di importo elevato per la causale ed il soggetto"/>
    <d v="2025-05-22T00:00:00"/>
    <n v="53850"/>
    <n v="191"/>
    <s v="053850_191"/>
    <s v="Discovery Day"/>
    <s v="Mai valutato"/>
    <m/>
    <n v="202505218001044"/>
    <n v="1913300068760"/>
    <n v="20250521"/>
    <x v="0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9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710"/>
    <n v="1103306285611"/>
    <n v="20250521"/>
    <x v="0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1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489"/>
    <n v="1053306288710"/>
    <n v="20250521"/>
    <x v="1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13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807"/>
    <n v="1103306286918"/>
    <n v="20250521"/>
    <x v="22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8"/>
    <s v="14"/>
    <s v="Operazione per conto di importo elevato per la causale ed il soggetto"/>
    <d v="2025-05-22T00:00:00"/>
    <n v="53850"/>
    <n v="175"/>
    <s v="053850_175"/>
    <s v="Discovery Day"/>
    <s v="Mai valutato"/>
    <m/>
    <n v="202505217999321"/>
    <n v="1753302205349"/>
    <n v="20250521"/>
    <x v="1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7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6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5"/>
    <s v="14"/>
    <s v="Operazione per conto di importo elevato per la causale ed il soggetto"/>
    <d v="2025-05-21T00:00:00"/>
    <n v="53850"/>
    <n v="102"/>
    <s v="053850_102"/>
    <s v="Discovery Day"/>
    <s v="Mai valutato"/>
    <m/>
    <s v="202505207235321L"/>
    <n v="1023308727899"/>
    <n v="20250520"/>
    <x v="0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98"/>
    <s v="14"/>
    <s v="Operazione per conto di importo elevato per la causale ed il soggetto"/>
    <d v="2025-05-21T00:00:00"/>
    <n v="53850"/>
    <n v="121"/>
    <s v="053850_121"/>
    <s v="Discovery Day"/>
    <s v="Mai valutato"/>
    <m/>
    <n v="202505207995690"/>
    <n v="1213300002600"/>
    <n v="20250520"/>
    <x v="3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7"/>
    <s v="14"/>
    <s v="Operazione per conto di importo elevato per la causale ed il soggetto"/>
    <d v="2025-05-21T00:00:00"/>
    <n v="53850"/>
    <n v="187"/>
    <s v="053850_187"/>
    <s v="Discovery Day"/>
    <s v="Mai valutato"/>
    <m/>
    <n v="202505207995725"/>
    <n v="999361870311"/>
    <n v="20250520"/>
    <x v="3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84"/>
    <s v="14"/>
    <s v="Operazione per conto di importo elevato per la causale ed il soggetto"/>
    <d v="2025-05-21T00:00:00"/>
    <n v="53850"/>
    <n v="273"/>
    <s v="053850_273"/>
    <s v="Discovery Day"/>
    <s v="Mai valutato"/>
    <m/>
    <n v="202505207996485"/>
    <n v="2733300010399"/>
    <n v="20250520"/>
    <x v="1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78"/>
    <s v="14"/>
    <s v="Operazione per conto di importo elevato per la causale ed il soggetto"/>
    <d v="2025-05-21T00:00:00"/>
    <n v="53850"/>
    <n v="198"/>
    <s v="053850_198"/>
    <s v="Discovery Day"/>
    <s v="Mai valutato"/>
    <m/>
    <n v="202505207997806"/>
    <n v="1983300002101"/>
    <n v="20250520"/>
    <x v="0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6"/>
    <s v="14"/>
    <s v="Operazione per conto di importo elevato per la causale ed il soggetto"/>
    <d v="2025-05-21T00:00:00"/>
    <n v="53850"/>
    <n v="175"/>
    <s v="053850_175"/>
    <s v="Discovery Day"/>
    <s v="Mai valutato"/>
    <m/>
    <n v="202505207996819"/>
    <n v="1753302205383"/>
    <n v="20250520"/>
    <x v="1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71"/>
    <s v="14"/>
    <s v="Operazione per conto di importo elevato per la causale ed il soggetto"/>
    <d v="2025-05-21T00:00:00"/>
    <n v="53850"/>
    <n v="103"/>
    <s v="053850_103"/>
    <s v="Discovery Day"/>
    <s v="Mai valutato"/>
    <m/>
    <n v="202505197997156"/>
    <n v="1030050004920"/>
    <n v="20250519"/>
    <x v="32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6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62"/>
    <s v="14"/>
    <s v="Operazione per conto di importo elevato per la causale ed il soggetto"/>
    <d v="2025-05-20T00:00:00"/>
    <n v="53850"/>
    <n v="277"/>
    <s v="053850_277"/>
    <s v="Discovery Day"/>
    <s v="Mai valutato"/>
    <m/>
    <s v="202505197180093L"/>
    <n v="2773300002057"/>
    <n v="20250519"/>
    <x v="0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9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53"/>
    <s v="14"/>
    <s v="Operazione per conto di importo elevato per la causale ed il soggetto"/>
    <d v="2025-05-20T00:00:00"/>
    <n v="53850"/>
    <n v="169"/>
    <s v="053850_169"/>
    <s v="Discovery Day"/>
    <s v="Mai valutato"/>
    <m/>
    <n v="202505197992531"/>
    <n v="1693302225447"/>
    <n v="20250519"/>
    <x v="1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44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42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4"/>
    <s v="14"/>
    <s v="Operazione per conto di importo elevato per la causale ed il soggetto"/>
    <d v="2025-05-20T00:00:00"/>
    <n v="53850"/>
    <n v="103"/>
    <s v="053850_103"/>
    <s v="Discovery Day"/>
    <s v="Mai valutato"/>
    <m/>
    <n v="202505197994728"/>
    <n v="1033302886547"/>
    <n v="20250519"/>
    <x v="0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s v="ARCHIVIATA"/>
    <x v="0"/>
    <n v="1"/>
    <m/>
    <m/>
    <n v="1"/>
    <n v="999"/>
    <n v="173"/>
    <n v="173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2"/>
    <s v="14"/>
    <s v="Operazione per conto di importo elevato per la causale ed il soggetto"/>
    <d v="2025-05-20T00:00:00"/>
    <n v="53850"/>
    <n v="116"/>
    <s v="053850_116"/>
    <s v="Discovery Day"/>
    <s v="Mai valutato"/>
    <m/>
    <n v="202505197994867"/>
    <n v="1163307617735"/>
    <n v="20250519"/>
    <x v="3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5"/>
    <s v="14"/>
    <s v="Operazione per conto di importo elevato per la causale ed il soggetto"/>
    <d v="2025-05-17T00:00:00"/>
    <n v="53850"/>
    <n v="102"/>
    <s v="053850_102"/>
    <s v="Discovery Day"/>
    <s v="Mai valutato"/>
    <m/>
    <n v="202505167985582"/>
    <n v="1023308728031"/>
    <n v="20250516"/>
    <x v="15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4"/>
    <s v="14"/>
    <s v="Operazione per conto di importo elevato per la causale ed il soggetto"/>
    <d v="2025-05-17T00:00:00"/>
    <n v="53850"/>
    <n v="109"/>
    <s v="053850_109"/>
    <s v="Discovery Day"/>
    <s v="Mai valutato"/>
    <m/>
    <n v="202505167985905"/>
    <n v="1093306673999"/>
    <n v="20250516"/>
    <x v="15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3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32"/>
    <n v="999361870311"/>
    <n v="20250516"/>
    <x v="30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2"/>
    <s v="14"/>
    <s v="Operazione per conto di importo elevato per la causale ed il soggetto"/>
    <d v="2025-05-17T00:00:00"/>
    <n v="53850"/>
    <n v="114"/>
    <s v="053850_114"/>
    <s v="Discovery Day"/>
    <s v="Mai valutato"/>
    <m/>
    <n v="202505167986712"/>
    <n v="1143306280450"/>
    <n v="20250516"/>
    <x v="0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0"/>
    <s v="14"/>
    <s v="Operazione per conto di importo elevato per la causale ed il soggetto"/>
    <d v="2025-05-17T00:00:00"/>
    <n v="53850"/>
    <n v="173"/>
    <s v="053850_173"/>
    <s v="Discovery Day"/>
    <s v="Mai valutato"/>
    <m/>
    <n v="202505167986883"/>
    <n v="1733302705276"/>
    <n v="20250516"/>
    <x v="3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6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5"/>
    <s v="14"/>
    <s v="Operazione per conto di importo elevato per la causale ed il soggetto"/>
    <d v="2025-05-17T00:00:00"/>
    <n v="53850"/>
    <n v="170"/>
    <s v="053850_170"/>
    <s v="Discovery Day"/>
    <s v="Mai valutato"/>
    <m/>
    <n v="202505167986875"/>
    <n v="1703306289593"/>
    <n v="20250516"/>
    <x v="13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13"/>
    <s v="14"/>
    <s v="Operazione per conto di importo elevato per la causale ed il soggetto"/>
    <d v="2025-05-17T00:00:00"/>
    <n v="53850"/>
    <n v="182"/>
    <s v="053850_182"/>
    <s v="Discovery Day"/>
    <s v="Mai valutato"/>
    <m/>
    <n v="202505167984806"/>
    <n v="1823300072312"/>
    <n v="20250516"/>
    <x v="1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10"/>
    <s v="14"/>
    <s v="Operazione per conto di importo elevato per la causale ed il soggetto"/>
    <d v="2025-05-17T00:00:00"/>
    <n v="53850"/>
    <n v="102"/>
    <s v="053850_102"/>
    <s v="Discovery Day"/>
    <s v="Mai valutato"/>
    <m/>
    <n v="202505167984992"/>
    <n v="1023308727913"/>
    <n v="20250516"/>
    <x v="1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07"/>
    <s v="14"/>
    <s v="Operazione per conto di importo elevato per la causale ed il soggetto"/>
    <d v="2025-05-17T00:00:00"/>
    <n v="53850"/>
    <n v="141"/>
    <s v="053850_141"/>
    <s v="Discovery Day"/>
    <s v="Mai valutato"/>
    <m/>
    <n v="202505167985904"/>
    <n v="1413300003347"/>
    <n v="20250516"/>
    <x v="15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106"/>
    <s v="14"/>
    <s v="Operazione per conto di importo elevato per la causale ed il soggetto"/>
    <d v="2025-05-17T00:00:00"/>
    <n v="53850"/>
    <n v="141"/>
    <s v="053850_141"/>
    <s v="Discovery Day"/>
    <s v="Mai valutato"/>
    <m/>
    <n v="202505167983788"/>
    <n v="1413300003985"/>
    <n v="20250516"/>
    <x v="3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5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2"/>
    <s v="14"/>
    <s v="Operazione per conto di importo elevato per la causale ed il soggetto"/>
    <d v="2025-05-17T00:00:00"/>
    <n v="53850"/>
    <n v="105"/>
    <s v="053850_105"/>
    <s v="Discovery Day"/>
    <s v="Mai valutato"/>
    <m/>
    <n v="202505167986663"/>
    <n v="1053306288710"/>
    <n v="20250516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1"/>
    <s v="14"/>
    <s v="Operazione per conto di importo elevato per la causale ed il soggetto"/>
    <d v="2025-05-17T00:00:00"/>
    <n v="53850"/>
    <n v="116"/>
    <s v="053850_116"/>
    <s v="Discovery Day"/>
    <s v="Mai valutato"/>
    <m/>
    <n v="202505167985179"/>
    <n v="2173300010307"/>
    <n v="20250516"/>
    <x v="2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7"/>
    <s v="14"/>
    <s v="Operazione per conto di importo elevato per la causale ed il soggetto"/>
    <d v="2025-05-17T00:00:00"/>
    <n v="53850"/>
    <n v="196"/>
    <s v="053850_196"/>
    <s v="Discovery Day"/>
    <s v="Mai valutato"/>
    <m/>
    <n v="202505167986970"/>
    <n v="1963302355156"/>
    <n v="20250516"/>
    <x v="0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95"/>
    <s v="14"/>
    <s v="Operazione per conto di importo elevato per la causale ed il soggetto"/>
    <d v="2025-05-17T00:00:00"/>
    <n v="53850"/>
    <n v="141"/>
    <s v="053850_141"/>
    <s v="Discovery Day"/>
    <s v="Mai valutato"/>
    <m/>
    <n v="202505167984955"/>
    <n v="1413300003749"/>
    <n v="20250516"/>
    <x v="1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92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02"/>
    <n v="999361870311"/>
    <n v="20250516"/>
    <x v="30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7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86"/>
    <s v="14"/>
    <s v="Operazione per conto di importo elevato per la causale ed il soggetto"/>
    <d v="2025-05-17T00:00:00"/>
    <n v="53850"/>
    <n v="195"/>
    <s v="053850_195"/>
    <s v="Discovery Day"/>
    <s v="Mai valutato"/>
    <m/>
    <n v="202505167986467"/>
    <n v="1943300004576"/>
    <n v="20250516"/>
    <x v="6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2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1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7"/>
    <s v="14"/>
    <s v="Operazione per conto di importo elevato per la causale ed il soggetto"/>
    <d v="2025-05-16T00:00:00"/>
    <n v="53850"/>
    <n v="103"/>
    <s v="053850_103"/>
    <s v="Discovery Day"/>
    <s v="Mai valutato"/>
    <m/>
    <n v="202505157983001"/>
    <n v="1033306974276"/>
    <n v="20250515"/>
    <x v="9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4"/>
    <s v="14"/>
    <s v="Operazione per conto di importo elevato per la causale ed il soggetto"/>
    <d v="2025-05-16T00:00:00"/>
    <n v="53850"/>
    <n v="102"/>
    <s v="053850_102"/>
    <s v="Discovery Day"/>
    <s v="Mai valutato"/>
    <m/>
    <n v="202505157981565"/>
    <n v="1023308719190"/>
    <n v="20250515"/>
    <x v="1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2"/>
    <s v="14"/>
    <s v="Operazione per conto di importo elevato per la causale ed il soggetto"/>
    <d v="2025-05-16T00:00:00"/>
    <n v="53850"/>
    <n v="141"/>
    <s v="053850_141"/>
    <s v="Discovery Day"/>
    <s v="Mai valutato"/>
    <m/>
    <n v="202505157981971"/>
    <n v="1413300003985"/>
    <n v="20250515"/>
    <x v="1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70"/>
    <s v="14"/>
    <s v="Operazione per conto di importo elevato per la causale ed il soggetto"/>
    <d v="2025-05-16T00:00:00"/>
    <n v="53850"/>
    <n v="164"/>
    <s v="053850_164"/>
    <s v="Discovery Day"/>
    <s v="Mai valutato"/>
    <m/>
    <n v="202505157983238"/>
    <n v="1643300015060"/>
    <n v="20250515"/>
    <x v="0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8"/>
    <s v="14"/>
    <s v="Operazione per conto di importo elevato per la causale ed il soggetto"/>
    <d v="2025-05-16T00:00:00"/>
    <n v="53850"/>
    <n v="173"/>
    <s v="053850_173"/>
    <s v="Discovery Day"/>
    <s v="Mai valutato"/>
    <m/>
    <n v="202505157981675"/>
    <n v="1733302705276"/>
    <n v="20250515"/>
    <x v="1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7"/>
    <s v="14"/>
    <s v="Operazione per conto di importo elevato per la causale ed il soggetto"/>
    <d v="2025-05-16T00:00:00"/>
    <n v="53850"/>
    <n v="102"/>
    <s v="053850_102"/>
    <s v="Discovery Day"/>
    <s v="Mai valutato"/>
    <m/>
    <n v="202505157982423"/>
    <n v="1023308719190"/>
    <n v="20250515"/>
    <x v="15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64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1"/>
    <s v="14"/>
    <s v="Operazione per conto di importo elevato per la causale ed il soggetto"/>
    <d v="2025-05-16T00:00:00"/>
    <n v="53850"/>
    <n v="265"/>
    <s v="053850_265"/>
    <s v="Discovery Day"/>
    <s v="Mai valutato"/>
    <m/>
    <s v="202505157060372L"/>
    <n v="2653300000419"/>
    <n v="20250515"/>
    <x v="0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57"/>
    <s v="14"/>
    <s v="Operazione per conto di importo elevato per la causale ed il soggetto"/>
    <d v="2025-05-16T00:00:00"/>
    <n v="53850"/>
    <n v="196"/>
    <s v="053850_196"/>
    <s v="Discovery Day"/>
    <s v="Mai valutato"/>
    <m/>
    <n v="202505157983369"/>
    <n v="1963302355120"/>
    <n v="20250515"/>
    <x v="1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s v="IN VALUTAZIONE RPR"/>
    <x v="1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55"/>
    <s v="14"/>
    <s v="Operazione per conto di importo elevato per la causale ed il soggetto"/>
    <d v="2025-05-16T00:00:00"/>
    <n v="53850"/>
    <n v="187"/>
    <s v="053850_187"/>
    <s v="Discovery Day"/>
    <s v="Mai valutato"/>
    <m/>
    <n v="202505157980945"/>
    <n v="999361870311"/>
    <n v="20250515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54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3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153"/>
    <n v="2173300010307"/>
    <n v="20250515"/>
    <x v="1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52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4"/>
    <s v="14"/>
    <s v="Operazione per conto di importo elevato per la causale ed il soggetto"/>
    <d v="2025-05-16T00:00:00"/>
    <n v="53850"/>
    <n v="125"/>
    <s v="053850_125"/>
    <s v="Discovery Day"/>
    <s v="Mai valutato"/>
    <m/>
    <n v="202505157980462"/>
    <n v="1253300010106"/>
    <n v="20250515"/>
    <x v="30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42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3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7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810"/>
    <n v="1163307617735"/>
    <n v="20250515"/>
    <x v="1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36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5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0"/>
    <s v="14"/>
    <s v="Operazione per conto di importo elevato per la causale ed il soggetto"/>
    <d v="2025-05-15T00:00:00"/>
    <n v="53850"/>
    <n v="105"/>
    <s v="053850_105"/>
    <s v="Discovery Day"/>
    <s v="Mai valutato"/>
    <m/>
    <n v="202505147979957"/>
    <n v="1053300336450"/>
    <n v="20250514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25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467"/>
    <n v="1023300113820"/>
    <n v="20250514"/>
    <x v="11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23"/>
    <s v="14"/>
    <s v="Operazione per conto di importo elevato per la causale ed il soggetto"/>
    <d v="2025-05-15T00:00:00"/>
    <n v="53850"/>
    <n v="125"/>
    <s v="053850_125"/>
    <s v="Discovery Day"/>
    <s v="Mai valutato"/>
    <m/>
    <n v="202505147977797"/>
    <n v="1253300010383"/>
    <n v="20250514"/>
    <x v="3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8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16"/>
    <s v="14"/>
    <s v="Operazione per conto di importo elevato per la causale ed il soggetto"/>
    <d v="2025-05-15T00:00:00"/>
    <n v="53850"/>
    <n v="170"/>
    <s v="053850_170"/>
    <s v="Discovery Day"/>
    <s v="Mai valutato"/>
    <m/>
    <n v="202505147977415"/>
    <n v="1703306290830"/>
    <n v="20250514"/>
    <x v="8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2"/>
    <s v="14"/>
    <s v="Operazione per conto di importo elevato per la causale ed il soggetto"/>
    <d v="2025-05-15T00:00:00"/>
    <n v="53850"/>
    <n v="170"/>
    <s v="053850_170"/>
    <s v="Discovery Day"/>
    <s v="Mai valutato"/>
    <m/>
    <s v="202505147041628L"/>
    <n v="1703306287314"/>
    <n v="20250514"/>
    <x v="0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8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882"/>
    <n v="1023308717407"/>
    <n v="20250514"/>
    <x v="0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004"/>
    <s v="14"/>
    <s v="Operazione per conto di importo elevato per la causale ed il soggetto"/>
    <d v="2025-05-15T00:00:00"/>
    <n v="53850"/>
    <n v="286"/>
    <s v="053850_286"/>
    <s v="Discovery Day"/>
    <s v="Mai valutato"/>
    <m/>
    <s v="202505147040459L"/>
    <n v="2863300002062"/>
    <n v="20250514"/>
    <x v="0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03"/>
    <s v="14"/>
    <s v="Operazione per conto di importo elevato per la causale ed il soggetto"/>
    <d v="2025-05-15T00:00:00"/>
    <n v="53850"/>
    <n v="103"/>
    <s v="053850_103"/>
    <s v="Discovery Day"/>
    <s v="Mai valutato"/>
    <m/>
    <n v="202505147979921"/>
    <n v="1033306985959"/>
    <n v="20250514"/>
    <x v="9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02"/>
    <s v="14"/>
    <s v="Operazione per conto di importo elevato per la causale ed il soggetto"/>
    <d v="2025-05-15T00:00:00"/>
    <n v="53850"/>
    <n v="116"/>
    <s v="053850_116"/>
    <s v="Discovery Day"/>
    <s v="Mai valutato"/>
    <m/>
    <n v="202505147978940"/>
    <n v="2173300010307"/>
    <n v="20250514"/>
    <x v="1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00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7992"/>
    <s v="14"/>
    <s v="Operazione per conto di importo elevato per la causale ed il soggetto"/>
    <d v="2025-05-15T00:00:00"/>
    <n v="53850"/>
    <n v="109"/>
    <s v="053850_109"/>
    <s v="Discovery Day"/>
    <s v="Mai valutato"/>
    <m/>
    <n v="202505147979977"/>
    <n v="1723306283969"/>
    <n v="20250514"/>
    <x v="0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91"/>
    <s v="14"/>
    <s v="Operazione per conto di importo elevato per la causale ed il soggetto"/>
    <d v="2025-05-14T00:00:00"/>
    <n v="53850"/>
    <n v="174"/>
    <s v="053850_174"/>
    <s v="Discovery Day"/>
    <s v="Mai valutato"/>
    <m/>
    <n v="202505147975908"/>
    <n v="1743302879825"/>
    <n v="20250514"/>
    <x v="31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0"/>
    <s v="14"/>
    <s v="Operazione per conto di importo elevato per la causale ed il soggetto"/>
    <d v="2025-05-14T00:00:00"/>
    <n v="53850"/>
    <n v="102"/>
    <s v="053850_102"/>
    <s v="Discovery Day"/>
    <s v="Mai valutato"/>
    <m/>
    <n v="202505147975743"/>
    <n v="1023302251821"/>
    <n v="20250514"/>
    <x v="7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s v="ARCHIVIATA"/>
    <x v="0"/>
    <n v="1"/>
    <m/>
    <m/>
    <n v="0"/>
    <n v="383"/>
    <n v="614"/>
    <n v="614383"/>
    <s v="Classe di rischio 6"/>
    <m/>
    <x v="6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4"/>
    <s v="14"/>
    <s v="Operazione per conto di importo elevato per la causale ed il soggetto"/>
    <d v="2025-05-14T00:00:00"/>
    <n v="53850"/>
    <n v="175"/>
    <s v="053850_175"/>
    <s v="Discovery Day"/>
    <s v="Mai valutato"/>
    <m/>
    <n v="202505137973833"/>
    <n v="1753305636160"/>
    <n v="20250513"/>
    <x v="3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3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7L"/>
    <n v="2683300002309"/>
    <n v="20250513"/>
    <x v="0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2"/>
    <s v="14"/>
    <s v="Operazione per conto di importo elevato per la causale ed il soggetto"/>
    <d v="2025-05-14T00:00:00"/>
    <n v="53850"/>
    <n v="279"/>
    <s v="053850_279"/>
    <s v="Discovery Day"/>
    <s v="Mai valutato"/>
    <m/>
    <s v="202505136969919L"/>
    <n v="2793300001229"/>
    <n v="20250513"/>
    <x v="0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1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985"/>
    <n v="2863300013638"/>
    <n v="20250513"/>
    <x v="1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0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561"/>
    <n v="1253300010106"/>
    <n v="20250513"/>
    <x v="13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7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9L"/>
    <n v="2683300004281"/>
    <n v="20250513"/>
    <x v="0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73"/>
    <s v="14"/>
    <s v="Operazione per conto di importo elevato per la causale ed il soggetto"/>
    <d v="2025-05-14T00:00:00"/>
    <n v="53850"/>
    <n v="114"/>
    <s v="053850_114"/>
    <s v="Discovery Day"/>
    <s v="Mai valutato"/>
    <m/>
    <n v="202505137976880"/>
    <n v="1143306281849"/>
    <n v="20250513"/>
    <x v="0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71"/>
    <s v="14"/>
    <s v="Operazione per conto di importo elevato per la causale ed il soggetto"/>
    <d v="2025-05-14T00:00:00"/>
    <n v="53850"/>
    <n v="176"/>
    <s v="053850_176"/>
    <s v="Discovery Day"/>
    <s v="Mai valutato"/>
    <m/>
    <n v="202505137977069"/>
    <n v="1763300002000"/>
    <n v="20250513"/>
    <x v="0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0"/>
    <s v="14"/>
    <s v="Operazione per conto di importo elevato per la causale ed il soggetto"/>
    <d v="2025-05-14T00:00:00"/>
    <n v="53850"/>
    <n v="102"/>
    <s v="053850_102"/>
    <s v="Discovery Day"/>
    <s v="Mai valutato"/>
    <m/>
    <n v="202505137973992"/>
    <n v="1023308726073"/>
    <n v="20250513"/>
    <x v="3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69"/>
    <s v="14"/>
    <s v="Operazione per conto di importo elevato per la causale ed il soggetto"/>
    <d v="2025-05-14T00:00:00"/>
    <n v="53850"/>
    <n v="286"/>
    <s v="053850_286"/>
    <s v="Discovery Day"/>
    <s v="Mai valutato"/>
    <m/>
    <s v="202505136969831L"/>
    <n v="2863300001177"/>
    <n v="20250513"/>
    <x v="0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6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4"/>
    <s v="14"/>
    <s v="Operazione per conto di importo elevato per la causale ed il soggetto"/>
    <d v="2025-05-14T00:00:00"/>
    <n v="53850"/>
    <n v="199"/>
    <s v="053850_199"/>
    <s v="Discovery Day"/>
    <s v="Mai valutato"/>
    <m/>
    <n v="202505137975477"/>
    <n v="1993300002653"/>
    <n v="20250513"/>
    <x v="1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62"/>
    <s v="14"/>
    <s v="Operazione per conto di importo elevato per la causale ed il soggetto"/>
    <d v="2025-05-14T00:00:00"/>
    <n v="53850"/>
    <n v="103"/>
    <s v="053850_103"/>
    <s v="Discovery Day"/>
    <s v="Mai valutato"/>
    <m/>
    <n v="202505137976155"/>
    <n v="1033306976187"/>
    <n v="20250513"/>
    <x v="6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1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413"/>
    <n v="1253300010013"/>
    <n v="20250513"/>
    <x v="1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60"/>
    <s v="14"/>
    <s v="Operazione per conto di importo elevato per la causale ed il soggetto"/>
    <d v="2025-05-14T00:00:00"/>
    <n v="53850"/>
    <n v="103"/>
    <s v="053850_103"/>
    <s v="Discovery Day"/>
    <s v="Mai valutato"/>
    <m/>
    <n v="202505137974141"/>
    <n v="1033306973875"/>
    <n v="20250513"/>
    <x v="3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s v="IN CARICO AL GESTORE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8"/>
    <s v="14"/>
    <s v="Operazione per conto di importo elevato per la causale ed il soggetto"/>
    <d v="2025-05-14T00:00:00"/>
    <n v="53850"/>
    <n v="268"/>
    <s v="053850_268"/>
    <s v="Discovery Day"/>
    <s v="Mai valutato"/>
    <m/>
    <n v="202505137977203"/>
    <n v="2683300000159"/>
    <n v="20250513"/>
    <x v="0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56"/>
    <s v="14"/>
    <s v="Operazione per conto di importo elevato per la causale ed il soggetto"/>
    <d v="2025-05-14T00:00:00"/>
    <n v="53850"/>
    <n v="269"/>
    <s v="053850_269"/>
    <s v="Discovery Day"/>
    <s v="Mai valutato"/>
    <m/>
    <s v="202505136970056L"/>
    <n v="2693300001109"/>
    <n v="20250513"/>
    <x v="0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5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53"/>
    <s v="14"/>
    <s v="Operazione per conto di importo elevato per la causale ed il soggetto"/>
    <d v="2025-05-14T00:00:00"/>
    <n v="53850"/>
    <n v="169"/>
    <s v="053850_169"/>
    <s v="Discovery Day"/>
    <s v="Mai valutato"/>
    <m/>
    <n v="202505137977032"/>
    <n v="1693302225641"/>
    <n v="20250513"/>
    <x v="0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50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664"/>
    <n v="2863300013638"/>
    <n v="20250513"/>
    <x v="1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8"/>
    <s v="14"/>
    <s v="Operazione per conto di importo elevato per la causale ed il soggetto"/>
    <d v="2025-05-14T00:00:00"/>
    <n v="53850"/>
    <n v="102"/>
    <s v="053850_102"/>
    <s v="Discovery Day"/>
    <s v="Mai valutato"/>
    <m/>
    <n v="202505137974765"/>
    <n v="1023308726073"/>
    <n v="20250513"/>
    <x v="1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7"/>
    <s v="14"/>
    <s v="Operazione per conto di importo elevato per la causale ed il soggetto"/>
    <d v="2025-05-14T00:00:00"/>
    <n v="53850"/>
    <n v="109"/>
    <s v="053850_109"/>
    <s v="Discovery Day"/>
    <s v="Mai valutato"/>
    <m/>
    <n v="202505137976858"/>
    <n v="1093304100117"/>
    <n v="20250513"/>
    <x v="0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5"/>
    <s v="14"/>
    <s v="Operazione per conto di importo elevato per la causale ed il soggetto"/>
    <d v="2025-05-14T00:00:00"/>
    <n v="53850"/>
    <n v="286"/>
    <s v="053850_286"/>
    <s v="Discovery Day"/>
    <s v="Mai valutato"/>
    <m/>
    <n v="202505137976740"/>
    <n v="2863300002276"/>
    <n v="20250513"/>
    <x v="0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4"/>
    <s v="14"/>
    <s v="Operazione per conto di importo elevato per la causale ed il soggetto"/>
    <d v="2025-05-14T00:00:00"/>
    <n v="53850"/>
    <n v="270"/>
    <s v="053850_270"/>
    <s v="Discovery Day"/>
    <s v="Mai valutato"/>
    <m/>
    <n v="202505137977212"/>
    <n v="2703300000033"/>
    <n v="20250513"/>
    <x v="0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0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9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5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30"/>
    <s v="14"/>
    <s v="Operazione per conto di importo elevato per la causale ed il soggetto"/>
    <d v="2025-05-13T00:00:00"/>
    <n v="53850"/>
    <n v="102"/>
    <s v="053850_102"/>
    <s v="Discovery Day"/>
    <s v="Mai valutato"/>
    <m/>
    <n v="202505127969820"/>
    <n v="1023308719178"/>
    <n v="20250512"/>
    <x v="3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3"/>
    <s v="14"/>
    <s v="Operazione per conto di importo elevato per la causale ed il soggetto"/>
    <d v="2025-05-13T00:00:00"/>
    <n v="53850"/>
    <n v="164"/>
    <s v="053850_164"/>
    <s v="Discovery Day"/>
    <s v="Mai valutato"/>
    <m/>
    <n v="202505127973356"/>
    <n v="1643300370785"/>
    <n v="20250512"/>
    <x v="3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2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5L"/>
    <n v="2613300003915"/>
    <n v="20250512"/>
    <x v="0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1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4L"/>
    <n v="2613300002543"/>
    <n v="20250512"/>
    <x v="0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8"/>
    <s v="14"/>
    <s v="Operazione per conto di importo elevato per la causale ed il soggetto"/>
    <d v="2025-05-13T00:00:00"/>
    <n v="53850"/>
    <n v="102"/>
    <s v="053850_102"/>
    <s v="Discovery Day"/>
    <s v="Mai valutato"/>
    <m/>
    <n v="202505127971335"/>
    <n v="1603300002981"/>
    <n v="20250512"/>
    <x v="1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7"/>
    <s v="14"/>
    <s v="Operazione per conto di importo elevato per la causale ed il soggetto"/>
    <d v="2025-05-13T00:00:00"/>
    <n v="53850"/>
    <n v="114"/>
    <s v="053850_114"/>
    <s v="Discovery Day"/>
    <s v="Mai valutato"/>
    <m/>
    <n v="202505127972094"/>
    <n v="1146000019363"/>
    <n v="20250512"/>
    <x v="22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14"/>
    <s v="14"/>
    <s v="Operazione per conto di importo elevato per la causale ed il soggetto"/>
    <d v="2025-05-13T00:00:00"/>
    <n v="53850"/>
    <n v="102"/>
    <s v="053850_102"/>
    <s v="Discovery Day"/>
    <s v="Mai valutato"/>
    <m/>
    <n v="202505127973062"/>
    <n v="1603300002981"/>
    <n v="20250512"/>
    <x v="15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1"/>
    <s v="14"/>
    <s v="Operazione per conto di importo elevato per la causale ed il soggetto"/>
    <d v="2025-05-13T00:00:00"/>
    <n v="53850"/>
    <n v="102"/>
    <s v="053850_102"/>
    <s v="Discovery Day"/>
    <s v="Mai valutato"/>
    <m/>
    <n v="202505127972163"/>
    <n v="1023305697550"/>
    <n v="20250512"/>
    <x v="6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8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06"/>
    <s v="14"/>
    <s v="Operazione per conto di importo elevato per la causale ed il soggetto"/>
    <d v="2025-05-13T00:00:00"/>
    <n v="53850"/>
    <n v="102"/>
    <s v="053850_102"/>
    <s v="Discovery Day"/>
    <s v="Mai valutato"/>
    <m/>
    <n v="202505127970583"/>
    <n v="1023302279020"/>
    <n v="20250512"/>
    <x v="8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44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3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2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9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3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8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1L"/>
    <n v="2643300001045"/>
    <n v="20250509"/>
    <x v="0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37"/>
    <s v="14"/>
    <s v="Operazione per conto di importo elevato per la causale ed il soggetto"/>
    <d v="2025-05-10T00:00:00"/>
    <n v="53850"/>
    <n v="161"/>
    <s v="053850_161"/>
    <s v="Discovery Day"/>
    <s v="Mai valutato"/>
    <m/>
    <s v="202505096857492L"/>
    <n v="1613300033039"/>
    <n v="20250509"/>
    <x v="0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3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69"/>
    <n v="1183306280094"/>
    <n v="20250509"/>
    <x v="0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3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9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9"/>
    <n v="1025507000167"/>
    <n v="20250509"/>
    <x v="9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8028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7"/>
    <s v="14"/>
    <s v="Operazione per conto di importo elevato per la causale ed il soggetto"/>
    <d v="2025-05-10T00:00:00"/>
    <n v="53850"/>
    <n v="282"/>
    <s v="053850_282"/>
    <s v="Discovery Day"/>
    <s v="Mai valutato"/>
    <m/>
    <s v="202505096850699L"/>
    <n v="2823300001866"/>
    <n v="20250509"/>
    <x v="0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5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4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22"/>
    <s v="14"/>
    <s v="Operazione per conto di importo elevato per la causale ed il soggetto"/>
    <d v="2025-05-10T00:00:00"/>
    <n v="53850"/>
    <n v="169"/>
    <s v="053850_169"/>
    <s v="Discovery Day"/>
    <s v="Mai valutato"/>
    <m/>
    <n v="202505097964733"/>
    <n v="1693302224711"/>
    <n v="20250509"/>
    <x v="0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21"/>
    <s v="14"/>
    <s v="Operazione per conto di importo elevato per la causale ed il soggetto"/>
    <d v="2025-05-10T00:00:00"/>
    <n v="53850"/>
    <n v="103"/>
    <s v="053850_103"/>
    <s v="Discovery Day"/>
    <s v="Mai valutato"/>
    <m/>
    <n v="202505097962977"/>
    <n v="1033306976380"/>
    <n v="20250509"/>
    <x v="1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3445"/>
    <n v="1183306279348"/>
    <n v="20250509"/>
    <x v="13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8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8"/>
    <n v="1025507000167"/>
    <n v="20250509"/>
    <x v="18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1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3L"/>
    <n v="2613300003184"/>
    <n v="20250509"/>
    <x v="0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11"/>
    <s v="14"/>
    <s v="Operazione per conto di importo elevato per la causale ed il soggetto"/>
    <d v="2025-05-10T00:00:00"/>
    <n v="53850"/>
    <n v="102"/>
    <s v="053850_102"/>
    <s v="Discovery Day"/>
    <s v="Mai valutato"/>
    <m/>
    <n v="202505097962025"/>
    <n v="1503300003188"/>
    <n v="20250509"/>
    <x v="3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8010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8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0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02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9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2566"/>
    <n v="1183306279348"/>
    <n v="20250509"/>
    <x v="3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95"/>
    <s v="14"/>
    <s v="Operazione per conto di importo elevato per la causale ed il soggetto"/>
    <d v="2025-05-10T00:00:00"/>
    <n v="53850"/>
    <n v="153"/>
    <s v="053850_153"/>
    <s v="Discovery Day"/>
    <s v="Mai valutato"/>
    <m/>
    <n v="202505097962361"/>
    <n v="1533300662905"/>
    <n v="20250509"/>
    <x v="3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0"/>
    <s v="14"/>
    <s v="Operazione per conto di importo elevato per la causale ed il soggetto"/>
    <d v="2025-05-10T00:00:00"/>
    <n v="53850"/>
    <n v="164"/>
    <s v="053850_164"/>
    <s v="Discovery Day"/>
    <s v="Mai valutato"/>
    <m/>
    <n v="202505097962765"/>
    <n v="1643300370785"/>
    <n v="20250509"/>
    <x v="1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89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2L"/>
    <n v="2643300001096"/>
    <n v="20250509"/>
    <x v="0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7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5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8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1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79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8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7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6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5"/>
    <s v="14"/>
    <s v="Operazione per conto di importo elevato per la causale ed il soggetto"/>
    <d v="2025-05-09T00:00:00"/>
    <n v="53850"/>
    <n v="284"/>
    <s v="053850_284"/>
    <s v="Discovery Day"/>
    <s v="Mai valutato"/>
    <m/>
    <s v="202505086817598L"/>
    <n v="2843300001336"/>
    <n v="20250508"/>
    <x v="0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74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6L"/>
    <n v="2873300000860"/>
    <n v="20250508"/>
    <x v="0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1"/>
    <s v="14"/>
    <s v="Operazione per conto di importo elevato per la causale ed il soggetto"/>
    <d v="2025-05-09T00:00:00"/>
    <n v="53850"/>
    <n v="282"/>
    <s v="053850_282"/>
    <s v="Discovery Day"/>
    <s v="Mai valutato"/>
    <m/>
    <n v="202505087961431"/>
    <n v="2823300000688"/>
    <n v="20250508"/>
    <x v="6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s v="ARCHIVIATA DA RPR"/>
    <x v="0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0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65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7"/>
    <n v="1023308719178"/>
    <n v="20250508"/>
    <x v="3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64"/>
    <s v="14"/>
    <s v="Operazione per conto di importo elevato per la causale ed il soggetto"/>
    <d v="2025-05-09T00:00:00"/>
    <n v="53850"/>
    <n v="116"/>
    <s v="053850_116"/>
    <s v="Discovery Day"/>
    <s v="Mai valutato"/>
    <m/>
    <n v="202505087961576"/>
    <n v="1163304921400"/>
    <n v="20250508"/>
    <x v="0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6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08"/>
    <n v="1503300003188"/>
    <n v="20250508"/>
    <x v="3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0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7L"/>
    <n v="1093306674566"/>
    <n v="20250508"/>
    <x v="0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5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882L"/>
    <n v="1093300221090"/>
    <n v="20250508"/>
    <x v="0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55"/>
    <s v="14"/>
    <s v="Operazione per conto di importo elevato per la causale ed il soggetto"/>
    <d v="2025-05-09T00:00:00"/>
    <n v="53850"/>
    <n v="102"/>
    <s v="053850_102"/>
    <s v="Discovery Day"/>
    <s v="Mai valutato"/>
    <m/>
    <s v="202505086816291L"/>
    <n v="1023308722071"/>
    <n v="20250508"/>
    <x v="0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m/>
    <n v="1"/>
    <n v="477"/>
    <n v="430"/>
    <n v="430477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4"/>
    <s v="14"/>
    <s v="Operazione per conto di importo elevato per la causale ed il soggetto"/>
    <d v="2025-05-09T00:00:00"/>
    <n v="53850"/>
    <n v="196"/>
    <s v="053850_196"/>
    <s v="Discovery Day"/>
    <s v="Mai valutato"/>
    <m/>
    <s v="202505086817183L"/>
    <n v="1963302354339"/>
    <n v="20250508"/>
    <x v="0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2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5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8"/>
    <n v="1023308719178"/>
    <n v="20250508"/>
    <x v="3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48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6L"/>
    <n v="1093306674566"/>
    <n v="20250508"/>
    <x v="0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523L"/>
    <n v="1093306672791"/>
    <n v="20250508"/>
    <x v="0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5"/>
    <s v="14"/>
    <s v="Operazione per conto di importo elevato per la causale ed il soggetto"/>
    <d v="2025-05-09T00:00:00"/>
    <n v="53850"/>
    <n v="261"/>
    <s v="053850_261"/>
    <s v="Discovery Day"/>
    <s v="Mai valutato"/>
    <m/>
    <n v="202505087961821"/>
    <n v="2613300000312"/>
    <n v="20250508"/>
    <x v="1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462"/>
    <n v="1033306985959"/>
    <n v="20250508"/>
    <x v="1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38"/>
    <s v="14"/>
    <s v="Operazione per conto di importo elevato per la causale ed il soggetto"/>
    <d v="2025-05-09T00:00:00"/>
    <n v="53850"/>
    <n v="259"/>
    <s v="053850_259"/>
    <s v="Discovery Day"/>
    <s v="Mai valutato"/>
    <m/>
    <n v="202505087960713"/>
    <n v="2593300002769"/>
    <n v="20250508"/>
    <x v="13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32"/>
    <s v="14"/>
    <s v="Operazione per conto di importo elevato per la causale ed il soggetto"/>
    <d v="2025-05-09T00:00:00"/>
    <n v="53850"/>
    <n v="171"/>
    <s v="053850_171"/>
    <s v="Discovery Day"/>
    <s v="Mai valutato"/>
    <m/>
    <s v="202505086817430L"/>
    <n v="1713302216097"/>
    <n v="20250508"/>
    <x v="0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0"/>
    <s v="14"/>
    <s v="Operazione per conto di importo elevato per la causale ed il soggetto"/>
    <d v="2025-05-09T00:00:00"/>
    <n v="53850"/>
    <n v="216"/>
    <s v="053850_216"/>
    <s v="Discovery Day"/>
    <s v="Mai valutato"/>
    <m/>
    <s v="202505086817045L"/>
    <n v="2163300012270"/>
    <n v="20250508"/>
    <x v="0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26"/>
    <s v="14"/>
    <s v="Operazione per conto di importo elevato per la causale ed il soggetto"/>
    <d v="2025-05-09T00:00:00"/>
    <n v="53850"/>
    <n v="114"/>
    <s v="053850_114"/>
    <s v="Discovery Day"/>
    <s v="Mai valutato"/>
    <m/>
    <s v="202505086812136L"/>
    <n v="1143306282464"/>
    <n v="20250508"/>
    <x v="0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25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24"/>
    <s v="14"/>
    <s v="Operazione per conto di importo elevato per la causale ed il soggetto"/>
    <d v="2025-05-09T00:00:00"/>
    <n v="53850"/>
    <n v="268"/>
    <s v="053850_268"/>
    <s v="Discovery Day"/>
    <s v="Mai valutato"/>
    <m/>
    <s v="202505086816892L"/>
    <n v="2683300003973"/>
    <n v="20250508"/>
    <x v="0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22"/>
    <s v="14"/>
    <s v="Operazione per conto di importo elevato per la causale ed il soggetto"/>
    <d v="2025-05-09T00:00:00"/>
    <n v="53850"/>
    <n v="125"/>
    <s v="053850_125"/>
    <s v="Discovery Day"/>
    <s v="Mai valutato"/>
    <m/>
    <s v="202505086819400L"/>
    <n v="1253300002492"/>
    <n v="20250508"/>
    <x v="0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21"/>
    <s v="14"/>
    <s v="Operazione per conto di importo elevato per la causale ed il soggetto"/>
    <d v="2025-05-09T00:00:00"/>
    <n v="53850"/>
    <n v="103"/>
    <s v="053850_103"/>
    <s v="Discovery Day"/>
    <s v="Mai valutato"/>
    <m/>
    <s v="202505086819189L"/>
    <n v="1033306979232"/>
    <n v="20250508"/>
    <x v="0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19"/>
    <s v="14"/>
    <s v="Operazione per conto di importo elevato per la causale ed il soggetto"/>
    <d v="2025-05-09T00:00:00"/>
    <n v="53850"/>
    <n v="137"/>
    <s v="053850_137"/>
    <s v="Discovery Day"/>
    <s v="Mai valutato"/>
    <m/>
    <n v="202505087961208"/>
    <n v="1373304102457"/>
    <n v="20250508"/>
    <x v="6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1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28L"/>
    <n v="1093306677028"/>
    <n v="20250508"/>
    <x v="0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13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1L"/>
    <n v="1093306674452"/>
    <n v="20250508"/>
    <x v="0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7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05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02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98"/>
    <s v="14"/>
    <s v="Operazione per conto di importo elevato per la causale ed il soggetto"/>
    <d v="2025-05-08T00:00:00"/>
    <n v="53850"/>
    <n v="125"/>
    <s v="053850_125"/>
    <s v="Discovery Day"/>
    <s v="Mai valutato"/>
    <m/>
    <n v="202505077958640"/>
    <n v="1253300002202"/>
    <n v="20250507"/>
    <x v="0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7"/>
    <s v="14"/>
    <s v="Operazione per conto di importo elevato per la causale ed il soggetto"/>
    <d v="2025-05-08T00:00:00"/>
    <n v="53850"/>
    <n v="267"/>
    <s v="053850_267"/>
    <s v="Discovery Day"/>
    <s v="Mai valutato"/>
    <m/>
    <n v="202505077958504"/>
    <n v="2673300001343"/>
    <n v="20250507"/>
    <x v="0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94"/>
    <s v="14"/>
    <s v="Operazione per conto di importo elevato per la causale ed il soggetto"/>
    <d v="2025-05-08T00:00:00"/>
    <n v="53850"/>
    <n v="114"/>
    <s v="053850_114"/>
    <s v="Discovery Day"/>
    <s v="Mai valutato"/>
    <m/>
    <n v="202505077958605"/>
    <n v="1143306281918"/>
    <n v="20250507"/>
    <x v="0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93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333"/>
    <n v="1823300072312"/>
    <n v="20250507"/>
    <x v="6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7"/>
    <s v="14"/>
    <s v="Operazione per conto di importo elevato per la causale ed il soggetto"/>
    <d v="2025-05-08T00:00:00"/>
    <n v="53850"/>
    <n v="187"/>
    <s v="053850_187"/>
    <s v="Discovery Day"/>
    <s v="Mai valutato"/>
    <m/>
    <s v="202505076754722L"/>
    <n v="1873300126632"/>
    <n v="20250507"/>
    <x v="0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86"/>
    <s v="14"/>
    <s v="Operazione per conto di importo elevato per la causale ed il soggetto"/>
    <d v="2025-05-08T00:00:00"/>
    <n v="53850"/>
    <n v="129"/>
    <s v="053850_129"/>
    <s v="Discovery Day"/>
    <s v="Mai valutato"/>
    <m/>
    <n v="202505077958161"/>
    <n v="1293300002160"/>
    <n v="20250507"/>
    <x v="6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4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322"/>
    <n v="1023308726073"/>
    <n v="20250507"/>
    <x v="1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3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80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9"/>
    <s v="14"/>
    <s v="Operazione per conto di importo elevato per la causale ed il soggetto"/>
    <d v="2025-05-08T00:00:00"/>
    <n v="53850"/>
    <n v="109"/>
    <s v="053850_109"/>
    <s v="Discovery Day"/>
    <s v="Mai valutato"/>
    <m/>
    <s v="202505076748586L"/>
    <n v="1093304818240"/>
    <n v="20250507"/>
    <x v="0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6"/>
    <s v="14"/>
    <s v="Operazione per conto di importo elevato per la causale ed il soggetto"/>
    <d v="2025-05-08T00:00:00"/>
    <n v="53850"/>
    <n v="259"/>
    <s v="053850_259"/>
    <s v="Discovery Day"/>
    <s v="Mai valutato"/>
    <m/>
    <n v="202505077957549"/>
    <n v="2593300001020"/>
    <n v="20250507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s v="IN CARICO AL GESTORE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4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2"/>
    <s v="14"/>
    <s v="Operazione per conto di importo elevato per la causale ed il soggetto"/>
    <d v="2025-05-08T00:00:00"/>
    <n v="53850"/>
    <n v="126"/>
    <s v="053850_126"/>
    <s v="Discovery Day"/>
    <s v="Mai valutato"/>
    <m/>
    <s v="202505076748209L"/>
    <n v="1263300003423"/>
    <n v="20250507"/>
    <x v="0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1"/>
    <s v="14"/>
    <s v="Operazione per conto di importo elevato per la causale ed il soggetto"/>
    <d v="2025-05-08T00:00:00"/>
    <n v="53850"/>
    <n v="102"/>
    <s v="053850_102"/>
    <s v="Discovery Day"/>
    <s v="Mai valutato"/>
    <m/>
    <n v="202505077958520"/>
    <n v="1503300003188"/>
    <n v="20250507"/>
    <x v="13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63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62"/>
    <s v="14"/>
    <s v="Operazione per conto di importo elevato per la causale ed il soggetto"/>
    <d v="2025-05-08T00:00:00"/>
    <n v="53850"/>
    <n v="174"/>
    <s v="053850_174"/>
    <s v="Discovery Day"/>
    <s v="Mai valutato"/>
    <m/>
    <s v="202505076754869L"/>
    <n v="1743302878738"/>
    <n v="20250507"/>
    <x v="0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1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60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172"/>
    <n v="1023308728148"/>
    <n v="20250507"/>
    <x v="1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59"/>
    <s v="14"/>
    <s v="Operazione per conto di importo elevato per la causale ed il soggetto"/>
    <d v="2025-05-07T00:00:00"/>
    <n v="53850"/>
    <n v="268"/>
    <s v="053850_268"/>
    <s v="Discovery Day"/>
    <s v="Mai valutato"/>
    <m/>
    <n v="202505067953815"/>
    <n v="2683300005621"/>
    <n v="20250506"/>
    <x v="1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50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9"/>
    <s v="14"/>
    <s v="Operazione per conto di importo elevato per la causale ed il soggetto"/>
    <d v="2025-05-07T00:00:00"/>
    <n v="53850"/>
    <n v="109"/>
    <s v="053850_109"/>
    <s v="Discovery Day"/>
    <s v="Mai valutato"/>
    <m/>
    <n v="202505067954693"/>
    <n v="1093306673999"/>
    <n v="20250506"/>
    <x v="11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48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6"/>
    <s v="14"/>
    <s v="Operazione per conto di importo elevato per la causale ed il soggetto"/>
    <d v="2025-05-07T00:00:00"/>
    <n v="53850"/>
    <n v="102"/>
    <s v="053850_102"/>
    <s v="Discovery Day"/>
    <s v="Mai valutato"/>
    <m/>
    <n v="202505067955218"/>
    <n v="1023300113820"/>
    <n v="20250506"/>
    <x v="3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44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3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3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6L"/>
    <n v="2713300002801"/>
    <n v="20250506"/>
    <x v="0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5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2L"/>
    <n v="2713300001484"/>
    <n v="20250506"/>
    <x v="0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s v="ARCHIVIATA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4"/>
    <s v="14"/>
    <s v="Operazione per conto di importo elevato per la causale ed il soggetto"/>
    <d v="2025-05-07T00:00:00"/>
    <n v="53850"/>
    <n v="102"/>
    <s v="053850_102"/>
    <s v="Discovery Day"/>
    <s v="Mai valutato"/>
    <m/>
    <n v="202505067953521"/>
    <n v="1023308719178"/>
    <n v="20250506"/>
    <x v="1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2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21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4L"/>
    <n v="2713300001848"/>
    <n v="20250506"/>
    <x v="0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0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17"/>
    <s v="14"/>
    <s v="Operazione per conto di importo elevato per la causale ed il soggetto"/>
    <d v="2025-05-07T00:00:00"/>
    <n v="53850"/>
    <n v="105"/>
    <s v="053850_105"/>
    <s v="Discovery Day"/>
    <s v="Mai valutato"/>
    <m/>
    <n v="202505067955271"/>
    <n v="1053300336450"/>
    <n v="20250506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12"/>
    <s v="14"/>
    <s v="Operazione per conto di importo elevato per la causale ed il soggetto"/>
    <d v="2025-05-07T00:00:00"/>
    <n v="53850"/>
    <n v="175"/>
    <s v="053850_175"/>
    <s v="Discovery Day"/>
    <s v="Mai valutato"/>
    <m/>
    <n v="202505057955582"/>
    <n v="1753302202252"/>
    <n v="20250505"/>
    <x v="3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s v="ARCHIVIATA"/>
    <x v="0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9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3"/>
    <s v="14"/>
    <s v="Operazione per conto di importo elevato per la causale ed il soggetto"/>
    <d v="2025-05-06T00:00:00"/>
    <n v="53850"/>
    <n v="109"/>
    <s v="053850_109"/>
    <s v="Discovery Day"/>
    <s v="Mai valutato"/>
    <m/>
    <n v="202505057950486"/>
    <n v="1093306673999"/>
    <n v="20250505"/>
    <x v="1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1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6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8"/>
    <n v="1363300003325"/>
    <n v="20250505"/>
    <x v="16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4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7"/>
    <n v="1361147800126"/>
    <n v="20250505"/>
    <x v="17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8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1"/>
    <s v="14"/>
    <s v="Operazione per conto di importo elevato per la causale ed il soggetto"/>
    <d v="2025-05-06T00:00:00"/>
    <n v="53850"/>
    <n v="269"/>
    <s v="053850_269"/>
    <s v="Discovery Day"/>
    <s v="Mai valutato"/>
    <m/>
    <s v="202505056637364L"/>
    <n v="2693300000909"/>
    <n v="20250505"/>
    <x v="0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7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5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9"/>
    <n v="1363300003325"/>
    <n v="20250505"/>
    <x v="24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8"/>
    <s v="14"/>
    <s v="Operazione per conto di importo elevato per la causale ed il soggetto"/>
    <d v="2025-05-06T00:00:00"/>
    <n v="53850"/>
    <n v="102"/>
    <s v="053850_102"/>
    <s v="Discovery Day"/>
    <s v="Mai valutato"/>
    <m/>
    <n v="202505057950258"/>
    <n v="1503300003188"/>
    <n v="20250505"/>
    <x v="1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2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1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0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7"/>
    <s v="14"/>
    <s v="Operazione per conto di importo elevato per la causale ed il soggetto"/>
    <d v="2025-05-03T00:00:00"/>
    <n v="53850"/>
    <n v="175"/>
    <s v="053850_175"/>
    <s v="Discovery Day"/>
    <s v="Mai valutato"/>
    <m/>
    <n v="202505027943813"/>
    <n v="1753305636160"/>
    <n v="20250502"/>
    <x v="28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5"/>
    <s v="14"/>
    <s v="Operazione per conto di importo elevato per la causale ed il soggetto"/>
    <d v="2025-05-03T00:00:00"/>
    <n v="53850"/>
    <n v="148"/>
    <s v="053850_148"/>
    <s v="Discovery Day"/>
    <s v="Mai valutato"/>
    <m/>
    <n v="202505027944592"/>
    <n v="1483300003460"/>
    <n v="20250502"/>
    <x v="9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54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2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51"/>
    <s v="14"/>
    <s v="Operazione per conto di importo elevato per la causale ed il soggetto"/>
    <d v="2025-05-03T00:00:00"/>
    <n v="53850"/>
    <n v="170"/>
    <s v="053850_170"/>
    <s v="Discovery Day"/>
    <s v="Mai valutato"/>
    <m/>
    <n v="202505027943714"/>
    <n v="1703306288195"/>
    <n v="20250502"/>
    <x v="28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9"/>
    <s v="14"/>
    <s v="Operazione per conto di importo elevato per la causale ed il soggetto"/>
    <d v="2025-05-03T00:00:00"/>
    <n v="53850"/>
    <n v="171"/>
    <s v="053850_171"/>
    <s v="Discovery Day"/>
    <s v="Mai valutato"/>
    <m/>
    <n v="202505027943751"/>
    <n v="1713302213842"/>
    <n v="20250502"/>
    <x v="6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0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35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1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65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2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50"/>
    <s v="14"/>
    <s v="Operazione per conto di importo elevato per la causale ed il soggetto"/>
    <d v="2025-07-01T00:00:00"/>
    <n v="53850"/>
    <n v="120"/>
    <s v="053850_120"/>
    <s v="Discovery Day"/>
    <s v="Mai valutato"/>
    <m/>
    <n v="202506308136439"/>
    <n v="1203300002958"/>
    <n v="20250630"/>
    <x v="30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6"/>
    <s v="14"/>
    <s v="Operazione per conto di importo elevato per la causale ed il soggetto"/>
    <d v="2025-07-01T00:00:00"/>
    <n v="53850"/>
    <n v="273"/>
    <s v="053850_273"/>
    <s v="Discovery Day"/>
    <s v="Mai valutato"/>
    <m/>
    <n v="202506308141311"/>
    <n v="2733300000919"/>
    <n v="20250630"/>
    <x v="4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5"/>
    <s v="14"/>
    <s v="Operazione per conto di importo elevato per la causale ed il soggetto"/>
    <d v="2025-07-01T00:00:00"/>
    <n v="53850"/>
    <n v="148"/>
    <s v="053850_148"/>
    <s v="Discovery Day"/>
    <s v="Mai valutato"/>
    <m/>
    <n v="202506308141975"/>
    <n v="1483300003701"/>
    <n v="20250630"/>
    <x v="3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44"/>
    <s v="14"/>
    <s v="Operazione per conto di importo elevato per la causale ed il soggetto"/>
    <d v="2025-07-01T00:00:00"/>
    <n v="53850"/>
    <n v="153"/>
    <s v="053850_153"/>
    <s v="Discovery Day"/>
    <s v="Mai valutato"/>
    <m/>
    <n v="202506308136210"/>
    <n v="1533300662905"/>
    <n v="20250630"/>
    <x v="3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637"/>
    <s v="14"/>
    <s v="Operazione per conto di importo elevato per la causale ed il soggetto"/>
    <d v="2025-07-01T00:00:00"/>
    <n v="53850"/>
    <n v="161"/>
    <s v="053850_161"/>
    <s v="Discovery Day"/>
    <s v="Mai valutato"/>
    <m/>
    <n v="202506308140067"/>
    <n v="1613300032598"/>
    <n v="20250630"/>
    <x v="11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6"/>
    <s v="14"/>
    <s v="Operazione per conto di importo elevato per la causale ed il soggetto"/>
    <d v="2025-07-01T00:00:00"/>
    <n v="53850"/>
    <n v="141"/>
    <s v="053850_141"/>
    <s v="Discovery Day"/>
    <s v="Mai valutato"/>
    <m/>
    <n v="202506308135943"/>
    <n v="1413300003985"/>
    <n v="20250630"/>
    <x v="3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626"/>
    <s v="14"/>
    <s v="Operazione per conto di importo elevato per la causale ed il soggetto"/>
    <d v="2025-07-01T00:00:00"/>
    <n v="53850"/>
    <n v="99"/>
    <s v="053850_99"/>
    <s v="Discovery Day"/>
    <s v="Mai valutato"/>
    <m/>
    <n v="202506308138007"/>
    <n v="999361950301"/>
    <n v="20250630"/>
    <x v="1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s v="IN CARICO AL RESPONSABILE"/>
    <x v="1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25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22"/>
    <s v="14"/>
    <s v="Operazione per conto di importo elevato per la causale ed il soggetto"/>
    <d v="2025-07-01T00:00:00"/>
    <n v="53850"/>
    <n v="286"/>
    <s v="053850_286"/>
    <s v="Discovery Day"/>
    <s v="Mai valutato"/>
    <m/>
    <n v="202506308141505"/>
    <n v="2863300003269"/>
    <n v="20250630"/>
    <x v="15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09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8"/>
    <s v="14"/>
    <s v="Operazione per conto di importo elevato per la causale ed il soggetto"/>
    <d v="2025-07-01T00:00:00"/>
    <n v="53850"/>
    <n v="122"/>
    <s v="053850_122"/>
    <s v="Discovery Day"/>
    <s v="Mai valutato"/>
    <m/>
    <n v="202506308138092"/>
    <n v="1223300001682"/>
    <n v="20250630"/>
    <x v="1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01"/>
    <s v="14"/>
    <s v="Operazione per conto di importo elevato per la causale ed il soggetto"/>
    <d v="2025-07-01T00:00:00"/>
    <n v="53850"/>
    <n v="121"/>
    <s v="053850_121"/>
    <s v="Discovery Day"/>
    <s v="Mai valutato"/>
    <m/>
    <n v="202506308137640"/>
    <n v="1213300002600"/>
    <n v="20250630"/>
    <x v="1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7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6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4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3"/>
    <s v="14"/>
    <s v="Operazione per conto di importo elevato per la causale ed il soggetto"/>
    <d v="2025-06-28T00:00:00"/>
    <n v="53850"/>
    <n v="109"/>
    <s v="053850_109"/>
    <s v="Discovery Day"/>
    <s v="Mai valutato"/>
    <m/>
    <n v="202506278129390"/>
    <n v="1093306674001"/>
    <n v="20250627"/>
    <x v="1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s v="ARCHIVIATA"/>
    <x v="0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2"/>
    <s v="14"/>
    <s v="Operazione per conto di importo elevato per la causale ed il soggetto"/>
    <d v="2025-06-28T00:00:00"/>
    <n v="53850"/>
    <n v="136"/>
    <s v="053850_136"/>
    <s v="Discovery Day"/>
    <s v="Mai valutato"/>
    <m/>
    <n v="202506278130294"/>
    <n v="1363300003325"/>
    <n v="20250627"/>
    <x v="12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81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76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202"/>
    <n v="1023308719178"/>
    <n v="20250627"/>
    <x v="3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5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139"/>
    <n v="1023308727124"/>
    <n v="20250627"/>
    <x v="3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74"/>
    <s v="14"/>
    <s v="Operazione per conto di importo elevato per la causale ed il soggetto"/>
    <d v="2025-06-28T00:00:00"/>
    <n v="53850"/>
    <n v="111"/>
    <s v="053850_111"/>
    <s v="Discovery Day"/>
    <s v="Mai valutato"/>
    <m/>
    <n v="202506278129866"/>
    <n v="1113304365120"/>
    <n v="20250627"/>
    <x v="10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2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70"/>
    <s v="14"/>
    <s v="Operazione per conto di importo elevato per la causale ed il soggetto"/>
    <d v="2025-06-28T00:00:00"/>
    <n v="53850"/>
    <n v="114"/>
    <s v="053850_114"/>
    <s v="Discovery Day"/>
    <s v="Mai valutato"/>
    <m/>
    <n v="202506278130020"/>
    <n v="1143306282323"/>
    <n v="20250627"/>
    <x v="1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6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860"/>
    <n v="2733300004156"/>
    <n v="20250627"/>
    <x v="1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65"/>
    <s v="14"/>
    <s v="Operazione per conto di importo elevato per la causale ed il soggetto"/>
    <d v="2025-06-28T00:00:00"/>
    <n v="53850"/>
    <n v="99"/>
    <s v="053850_99"/>
    <s v="Discovery Day"/>
    <s v="Mai valutato"/>
    <m/>
    <n v="202506278131098"/>
    <n v="999361870311"/>
    <n v="20250627"/>
    <x v="1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3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57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6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54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249"/>
    <n v="2733300004156"/>
    <n v="20250627"/>
    <x v="8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3"/>
    <s v="14"/>
    <s v="Operazione per conto di importo elevato per la causale ed il soggetto"/>
    <d v="2025-06-28T00:00:00"/>
    <n v="53850"/>
    <n v="226"/>
    <s v="053850_226"/>
    <s v="Discovery Day"/>
    <s v="Mai valutato"/>
    <m/>
    <n v="202506278127950"/>
    <n v="2263300011983"/>
    <n v="20250627"/>
    <x v="3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49"/>
    <s v="14"/>
    <s v="Operazione per conto di importo elevato per la causale ed il soggetto"/>
    <d v="2025-06-28T00:00:00"/>
    <n v="53850"/>
    <n v="187"/>
    <s v="053850_187"/>
    <s v="Discovery Day"/>
    <s v="Mai valutato"/>
    <m/>
    <n v="202506278128732"/>
    <n v="999361870311"/>
    <n v="20250627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8"/>
    <s v="14"/>
    <s v="Operazione per conto di importo elevato per la causale ed il soggetto"/>
    <d v="2025-06-28T00:00:00"/>
    <n v="53850"/>
    <n v="187"/>
    <s v="053850_187"/>
    <s v="Discovery Day"/>
    <s v="Mai valutato"/>
    <m/>
    <n v="202506268131070"/>
    <n v="999361870311"/>
    <n v="20250626"/>
    <x v="15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4"/>
    <s v="14"/>
    <s v="Operazione per conto di importo elevato per la causale ed il soggetto"/>
    <d v="2025-06-27T00:00:00"/>
    <n v="53850"/>
    <n v="192"/>
    <s v="053850_192"/>
    <s v="Discovery Day"/>
    <s v="Mai valutato"/>
    <m/>
    <n v="202506268125218"/>
    <n v="1923300182666"/>
    <n v="20250626"/>
    <x v="3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2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18"/>
    <n v="999361870311"/>
    <n v="20250626"/>
    <x v="3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41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23"/>
    <n v="999361870311"/>
    <n v="20250626"/>
    <x v="3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0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12"/>
    <n v="1503300003329"/>
    <n v="20250626"/>
    <x v="3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s v="IN VALUTAZIONE RPR"/>
    <x v="1"/>
    <n v="1"/>
    <m/>
    <m/>
    <n v="0"/>
    <n v="611"/>
    <n v="430"/>
    <n v="43061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4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068"/>
    <n v="999361870311"/>
    <n v="20250626"/>
    <x v="8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29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28"/>
    <s v="14"/>
    <s v="Operazione per conto di importo elevato per la causale ed il soggetto"/>
    <d v="2025-06-27T00:00:00"/>
    <n v="53850"/>
    <n v="102"/>
    <s v="053850_102"/>
    <s v="Discovery Day"/>
    <s v="Mai valutato"/>
    <m/>
    <n v="202506268126658"/>
    <n v="1023308725044"/>
    <n v="20250626"/>
    <x v="1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23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5"/>
    <n v="1823300058518"/>
    <n v="20250626"/>
    <x v="3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1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2"/>
    <n v="1823300058518"/>
    <n v="20250626"/>
    <x v="3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0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9"/>
    <s v="14"/>
    <s v="Operazione per conto di importo elevato per la causale ed il soggetto"/>
    <d v="2025-06-27T00:00:00"/>
    <n v="53850"/>
    <n v="125"/>
    <s v="053850_125"/>
    <s v="Discovery Day"/>
    <s v="Mai valutato"/>
    <m/>
    <n v="202506268125272"/>
    <n v="1253300010268"/>
    <n v="20250626"/>
    <x v="3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17"/>
    <s v="14"/>
    <s v="Operazione per conto di importo elevato per la causale ed il soggetto"/>
    <d v="2025-06-27T00:00:00"/>
    <n v="53850"/>
    <n v="106"/>
    <s v="053850_106"/>
    <s v="Discovery Day"/>
    <s v="Mai valutato"/>
    <m/>
    <n v="202506268125030"/>
    <n v="1063304957810"/>
    <n v="20250626"/>
    <x v="3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515"/>
    <s v="14"/>
    <s v="Operazione per conto di importo elevato per la causale ed il soggetto"/>
    <d v="2025-06-27T00:00:00"/>
    <n v="53850"/>
    <n v="141"/>
    <s v="053850_141"/>
    <s v="Discovery Day"/>
    <s v="Mai valutato"/>
    <m/>
    <n v="202506268126999"/>
    <n v="1413300003985"/>
    <n v="20250626"/>
    <x v="15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13"/>
    <s v="14"/>
    <s v="Operazione per conto di importo elevato per la causale ed il soggetto"/>
    <d v="2025-06-27T00:00:00"/>
    <n v="53850"/>
    <n v="105"/>
    <s v="053850_105"/>
    <s v="Discovery Day"/>
    <s v="Mai valutato"/>
    <m/>
    <s v="202506268702896L"/>
    <n v="1053306291443"/>
    <n v="20250626"/>
    <x v="0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1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26"/>
    <n v="1023306275300"/>
    <n v="20250626"/>
    <x v="0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09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3"/>
    <n v="1823300058518"/>
    <n v="20250626"/>
    <x v="3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7"/>
    <s v="14"/>
    <s v="Operazione per conto di importo elevato per la causale ed il soggetto"/>
    <d v="2025-06-27T00:00:00"/>
    <n v="53850"/>
    <n v="286"/>
    <s v="053850_286"/>
    <s v="Discovery Day"/>
    <s v="Mai valutato"/>
    <m/>
    <n v="202506268125791"/>
    <n v="2863300003269"/>
    <n v="20250626"/>
    <x v="1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05"/>
    <s v="14"/>
    <s v="Operazione per conto di importo elevato per la causale ed il soggetto"/>
    <d v="2025-06-27T00:00:00"/>
    <n v="53850"/>
    <n v="103"/>
    <s v="053850_103"/>
    <s v="Discovery Day"/>
    <s v="Mai valutato"/>
    <m/>
    <n v="202506268127438"/>
    <n v="1033306986134"/>
    <n v="20250626"/>
    <x v="3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3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2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1"/>
    <s v="14"/>
    <s v="Operazione per conto di importo elevato per la causale ed il soggetto"/>
    <d v="2025-06-26T00:00:00"/>
    <n v="53850"/>
    <n v="188"/>
    <s v="053850_188"/>
    <s v="Discovery Day"/>
    <s v="Mai valutato"/>
    <m/>
    <s v="202506258689953L"/>
    <n v="1883300141277"/>
    <n v="20250625"/>
    <x v="0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2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636"/>
    <n v="1483300003701"/>
    <n v="20250625"/>
    <x v="1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91"/>
    <s v="14"/>
    <s v="Operazione per conto di importo elevato per la causale ed il soggetto"/>
    <d v="2025-06-26T00:00:00"/>
    <n v="53850"/>
    <n v="286"/>
    <s v="053850_286"/>
    <s v="Discovery Day"/>
    <s v="Mai valutato"/>
    <m/>
    <n v="202506258124486"/>
    <n v="2863300003269"/>
    <n v="20250625"/>
    <x v="6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9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9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8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8L"/>
    <n v="2613300000293"/>
    <n v="20250625"/>
    <x v="0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6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2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9L"/>
    <n v="2613300000293"/>
    <n v="20250625"/>
    <x v="0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1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79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76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250"/>
    <n v="1483300006143"/>
    <n v="20250625"/>
    <x v="10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5"/>
    <s v="14"/>
    <s v="Operazione per conto di importo elevato per la causale ed il soggetto"/>
    <d v="2025-06-26T00:00:00"/>
    <n v="53850"/>
    <n v="182"/>
    <s v="053850_182"/>
    <s v="Discovery Day"/>
    <s v="Mai valutato"/>
    <m/>
    <n v="202506258123565"/>
    <n v="1823300072312"/>
    <n v="20250625"/>
    <x v="1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2"/>
    <s v="14"/>
    <s v="Operazione per conto di importo elevato per la causale ed il soggetto"/>
    <d v="2025-06-26T00:00:00"/>
    <n v="53850"/>
    <n v="274"/>
    <s v="053850_274"/>
    <s v="Discovery Day"/>
    <s v="Mai valutato"/>
    <m/>
    <n v="202506258124976"/>
    <n v="2743300001958"/>
    <n v="20250625"/>
    <x v="9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1"/>
    <s v="14"/>
    <s v="Operazione per conto di importo elevato per la causale ed il soggetto"/>
    <d v="2025-06-26T00:00:00"/>
    <n v="53850"/>
    <n v="103"/>
    <s v="053850_103"/>
    <s v="Discovery Day"/>
    <s v="Mai valutato"/>
    <m/>
    <s v="202506258683964L"/>
    <n v="1033306978965"/>
    <n v="20250625"/>
    <x v="0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70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63"/>
    <s v="14"/>
    <s v="Operazione per conto di importo elevato per la causale ed il soggetto"/>
    <d v="2025-06-25T00:00:00"/>
    <n v="53850"/>
    <n v="149"/>
    <s v="053850_149"/>
    <s v="Discovery Day"/>
    <s v="Mai valutato"/>
    <m/>
    <n v="202506258121147"/>
    <n v="1490050026458"/>
    <n v="20250625"/>
    <x v="26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1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58"/>
    <s v="14"/>
    <s v="Operazione per conto di importo elevato per la causale ed il soggetto"/>
    <d v="2025-06-25T00:00:00"/>
    <n v="53850"/>
    <n v="110"/>
    <s v="053850_110"/>
    <s v="Discovery Day"/>
    <s v="Mai valutato"/>
    <m/>
    <n v="202506248120533"/>
    <n v="1103306283873"/>
    <n v="20250624"/>
    <x v="1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55"/>
    <s v="14"/>
    <s v="Operazione per conto di importo elevato per la causale ed il soggetto"/>
    <d v="2025-06-25T00:00:00"/>
    <n v="53850"/>
    <n v="282"/>
    <s v="053850_282"/>
    <s v="Discovery Day"/>
    <s v="Mai valutato"/>
    <m/>
    <n v="202506248122205"/>
    <n v="2823300001940"/>
    <n v="20250624"/>
    <x v="9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7"/>
    <s v="14"/>
    <s v="Operazione per conto di importo elevato per la causale ed il soggetto"/>
    <d v="2025-06-25T00:00:00"/>
    <n v="53850"/>
    <n v="114"/>
    <s v="053850_114"/>
    <s v="Discovery Day"/>
    <s v="Mai valutato"/>
    <m/>
    <s v="202506248613374L"/>
    <n v="1143306285236"/>
    <n v="20250624"/>
    <x v="0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s v="ARCHIVIATA DA RPR"/>
    <x v="0"/>
    <n v="1"/>
    <m/>
    <m/>
    <n v="1"/>
    <n v="999"/>
    <n v="501"/>
    <n v="501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42"/>
    <s v="14"/>
    <s v="Operazione per conto di importo elevato per la causale ed il soggetto"/>
    <d v="2025-06-25T00:00:00"/>
    <n v="53850"/>
    <n v="102"/>
    <s v="053850_102"/>
    <s v="Discovery Day"/>
    <s v="Mai valutato"/>
    <m/>
    <n v="202506248120407"/>
    <n v="1023308719030"/>
    <n v="20250624"/>
    <x v="1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41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40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39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8"/>
    <s v="14"/>
    <s v="Operazione per conto di importo elevato per la causale ed il soggetto"/>
    <d v="2025-06-25T00:00:00"/>
    <n v="53850"/>
    <n v="286"/>
    <s v="053850_286"/>
    <s v="Discovery Day"/>
    <s v="Mai valutato"/>
    <m/>
    <n v="202506248120648"/>
    <n v="2863300013709"/>
    <n v="20250624"/>
    <x v="1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37"/>
    <s v="14"/>
    <s v="Operazione per conto di importo elevato per la causale ed il soggetto"/>
    <d v="2025-06-25T00:00:00"/>
    <n v="53850"/>
    <n v="105"/>
    <s v="053850_105"/>
    <s v="Discovery Day"/>
    <s v="Mai valutato"/>
    <m/>
    <n v="202506248119433"/>
    <n v="1053306287103"/>
    <n v="20250624"/>
    <x v="3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36"/>
    <s v="14"/>
    <s v="Operazione per conto di importo elevato per la causale ed il soggetto"/>
    <d v="2025-06-25T00:00:00"/>
    <n v="53850"/>
    <n v="286"/>
    <s v="053850_286"/>
    <s v="Discovery Day"/>
    <s v="Mai valutato"/>
    <m/>
    <n v="202506248119903"/>
    <n v="2863300013638"/>
    <n v="20250624"/>
    <x v="3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s v="IN CARICO AL GESTORE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2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30"/>
    <s v="14"/>
    <s v="Operazione per conto di importo elevato per la causale ed il soggetto"/>
    <d v="2025-06-25T00:00:00"/>
    <n v="53850"/>
    <n v="271"/>
    <s v="053850_271"/>
    <s v="Discovery Day"/>
    <s v="Mai valutato"/>
    <m/>
    <n v="202506248122178"/>
    <n v="2713300000594"/>
    <n v="20250624"/>
    <x v="3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8"/>
    <s v="14"/>
    <s v="Operazione per conto di importo elevato per la causale ed il soggetto"/>
    <d v="2025-06-25T00:00:00"/>
    <n v="53850"/>
    <n v="198"/>
    <s v="053850_198"/>
    <s v="Discovery Day"/>
    <s v="Mai valutato"/>
    <m/>
    <n v="202506248122105"/>
    <n v="1983300003447"/>
    <n v="20250624"/>
    <x v="0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7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24"/>
    <s v="14"/>
    <s v="Operazione per conto di importo elevato per la causale ed il soggetto"/>
    <d v="2025-06-24T00:00:00"/>
    <n v="53850"/>
    <n v="268"/>
    <s v="053850_268"/>
    <s v="Discovery Day"/>
    <s v="Mai valutato"/>
    <m/>
    <n v="202506238119181"/>
    <n v="2683300002901"/>
    <n v="20250623"/>
    <x v="22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3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16"/>
    <s v="14"/>
    <s v="Operazione per conto di importo elevato per la causale ed il soggetto"/>
    <d v="2025-06-24T00:00:00"/>
    <n v="53850"/>
    <n v="102"/>
    <s v="053850_102"/>
    <s v="Discovery Day"/>
    <s v="Mai valutato"/>
    <m/>
    <n v="202506238116309"/>
    <n v="1023304132020"/>
    <n v="20250623"/>
    <x v="3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5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5"/>
    <n v="1413300003985"/>
    <n v="20250623"/>
    <x v="1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14"/>
    <s v="14"/>
    <s v="Operazione per conto di importo elevato per la causale ed il soggetto"/>
    <d v="2025-06-24T00:00:00"/>
    <n v="53850"/>
    <n v="181"/>
    <s v="053850_181"/>
    <s v="Discovery Day"/>
    <s v="Mai valutato"/>
    <m/>
    <s v="202506238556055L"/>
    <n v="1813301029046"/>
    <n v="20250623"/>
    <x v="0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2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1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0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4"/>
    <s v="14"/>
    <s v="Operazione per conto di importo elevato per la causale ed il soggetto"/>
    <d v="2025-06-24T00:00:00"/>
    <n v="53850"/>
    <n v="132"/>
    <s v="053850_132"/>
    <s v="Discovery Day"/>
    <s v="Mai valutato"/>
    <m/>
    <n v="202506238118206"/>
    <n v="1323300001591"/>
    <n v="20250623"/>
    <x v="15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03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01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6"/>
    <s v="14"/>
    <s v="Operazione per conto di importo elevato per la causale ed il soggetto"/>
    <d v="2025-06-24T00:00:00"/>
    <n v="53850"/>
    <n v="114"/>
    <s v="053850_114"/>
    <s v="Discovery Day"/>
    <s v="Mai valutato"/>
    <m/>
    <n v="202506238118650"/>
    <n v="1143306282060"/>
    <n v="20250623"/>
    <x v="0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s v="ARCHIVIATA DA RPR"/>
    <x v="0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91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6"/>
    <n v="1413300003985"/>
    <n v="20250623"/>
    <x v="1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88"/>
    <s v="14"/>
    <s v="Operazione per conto di importo elevato per la causale ed il soggetto"/>
    <d v="2025-06-24T00:00:00"/>
    <n v="53850"/>
    <n v="141"/>
    <s v="053850_141"/>
    <s v="Discovery Day"/>
    <s v="Mai valutato"/>
    <m/>
    <n v="202506238116593"/>
    <n v="1413300003985"/>
    <n v="20250623"/>
    <x v="3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85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3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0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7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75"/>
    <s v="14"/>
    <s v="Operazione per conto di importo elevato per la causale ed il soggetto"/>
    <d v="2025-06-24T00:00:00"/>
    <n v="53850"/>
    <n v="102"/>
    <s v="053850_102"/>
    <s v="Discovery Day"/>
    <s v="Mai valutato"/>
    <m/>
    <n v="202506238117549"/>
    <n v="1023308726073"/>
    <n v="20250623"/>
    <x v="1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74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71"/>
    <s v="14"/>
    <s v="Operazione per conto di importo elevato per la causale ed il soggetto"/>
    <d v="2025-06-24T00:00:00"/>
    <n v="53850"/>
    <n v="271"/>
    <s v="053850_271"/>
    <s v="Discovery Day"/>
    <s v="Mai valutato"/>
    <m/>
    <n v="202506238119217"/>
    <n v="2713300002679"/>
    <n v="20250623"/>
    <x v="0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6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65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63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50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9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46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5"/>
    <s v="14"/>
    <s v="Operazione per conto di importo elevato per la causale ed il soggetto"/>
    <d v="2025-06-21T00:00:00"/>
    <n v="53850"/>
    <n v="226"/>
    <s v="053850_226"/>
    <s v="Discovery Day"/>
    <s v="Mai valutato"/>
    <m/>
    <n v="202506208087357"/>
    <n v="2263300011983"/>
    <n v="20250620"/>
    <x v="1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9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8"/>
    <s v="14"/>
    <s v="Operazione per conto di importo elevato per la causale ed il soggetto"/>
    <d v="2025-06-21T00:00:00"/>
    <n v="53850"/>
    <n v="182"/>
    <s v="053850_182"/>
    <s v="Discovery Day"/>
    <s v="Mai valutato"/>
    <m/>
    <s v="202506208502195L"/>
    <n v="1823300180217"/>
    <n v="20250620"/>
    <x v="0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3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7628"/>
    <n v="1023308726073"/>
    <n v="20250620"/>
    <x v="1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34"/>
    <s v="14"/>
    <s v="Operazione per conto di importo elevato per la causale ed il soggetto"/>
    <d v="2025-06-21T00:00:00"/>
    <n v="53850"/>
    <n v="181"/>
    <s v="053850_181"/>
    <s v="Discovery Day"/>
    <s v="Mai valutato"/>
    <m/>
    <s v="202506208502229L"/>
    <n v="1813301030242"/>
    <n v="20250620"/>
    <x v="0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5"/>
    <s v="14"/>
    <s v="Operazione per conto di importo elevato per la causale ed il soggetto"/>
    <d v="2025-06-21T00:00:00"/>
    <n v="53850"/>
    <n v="120"/>
    <s v="053850_120"/>
    <s v="Discovery Day"/>
    <s v="Mai valutato"/>
    <m/>
    <n v="202506208088733"/>
    <n v="1203300001673"/>
    <n v="20250620"/>
    <x v="0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3"/>
    <s v="14"/>
    <s v="Operazione per conto di importo elevato per la causale ed il soggetto"/>
    <d v="2025-06-21T00:00:00"/>
    <n v="53850"/>
    <n v="114"/>
    <s v="053850_114"/>
    <s v="Discovery Day"/>
    <s v="Mai valutato"/>
    <m/>
    <n v="202506208088701"/>
    <n v="1143306282252"/>
    <n v="20250620"/>
    <x v="0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s v="IN CARICO AL GESTORE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21"/>
    <s v="14"/>
    <s v="Operazione per conto di importo elevato per la causale ed il soggetto"/>
    <d v="2025-06-21T00:00:00"/>
    <n v="53850"/>
    <n v="116"/>
    <s v="053850_116"/>
    <s v="Discovery Day"/>
    <s v="Mai valutato"/>
    <m/>
    <n v="202506208088711"/>
    <n v="1163307623083"/>
    <n v="20250620"/>
    <x v="0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16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1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079"/>
    <n v="1023308725549"/>
    <n v="20250620"/>
    <x v="15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s v="ARCHIVIATA"/>
    <x v="0"/>
    <n v="1"/>
    <m/>
    <m/>
    <n v="0"/>
    <n v="999"/>
    <n v="615"/>
    <n v="615999"/>
    <m/>
    <n v="1"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14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07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3"/>
    <n v="1025507000167"/>
    <n v="20250620"/>
    <x v="19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6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4"/>
    <n v="1025507000167"/>
    <n v="20250620"/>
    <x v="31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3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6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5"/>
    <s v="14"/>
    <s v="Operazione per conto di importo elevato per la causale ed il soggetto"/>
    <d v="2025-06-20T00:00:00"/>
    <n v="53850"/>
    <n v="121"/>
    <s v="053850_121"/>
    <s v="Discovery Day"/>
    <s v="Mai valutato"/>
    <m/>
    <n v="202506198084101"/>
    <n v="1213300002600"/>
    <n v="20250619"/>
    <x v="3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92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86"/>
    <s v="14"/>
    <s v="Operazione per conto di importo elevato per la causale ed il soggetto"/>
    <d v="2025-06-20T00:00:00"/>
    <n v="53850"/>
    <n v="122"/>
    <s v="053850_122"/>
    <s v="Discovery Day"/>
    <s v="Mai valutato"/>
    <m/>
    <n v="202506198084762"/>
    <n v="1223300001682"/>
    <n v="20250619"/>
    <x v="1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81"/>
    <s v="14"/>
    <s v="Operazione per conto di importo elevato per la causale ed il soggetto"/>
    <d v="2025-06-20T00:00:00"/>
    <n v="53850"/>
    <n v="187"/>
    <s v="053850_187"/>
    <s v="Discovery Day"/>
    <s v="Mai valutato"/>
    <m/>
    <n v="202506198084382"/>
    <n v="1873300106975"/>
    <n v="20250619"/>
    <x v="1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7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76"/>
    <s v="14"/>
    <s v="Operazione per conto di importo elevato per la causale ed il soggetto"/>
    <d v="2025-06-20T00:00:00"/>
    <n v="53850"/>
    <n v="174"/>
    <s v="053850_174"/>
    <s v="Discovery Day"/>
    <s v="Mai valutato"/>
    <m/>
    <n v="202506198086111"/>
    <n v="1743302881057"/>
    <n v="20250619"/>
    <x v="0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s v="IN VALUTAZIONE RPR"/>
    <x v="1"/>
    <n v="1"/>
    <m/>
    <m/>
    <n v="1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73"/>
    <s v="14"/>
    <s v="Operazione per conto di importo elevato per la causale ed il soggetto"/>
    <d v="2025-06-20T00:00:00"/>
    <n v="53850"/>
    <n v="102"/>
    <s v="053850_102"/>
    <s v="Discovery Day"/>
    <s v="Mai valutato"/>
    <m/>
    <n v="202506198085865"/>
    <n v="1023308724399"/>
    <n v="20250619"/>
    <x v="22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71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748"/>
    <n v="1203300002958"/>
    <n v="20250618"/>
    <x v="15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5"/>
    <s v="14"/>
    <s v="Operazione per conto di importo elevato per la causale ed il soggetto"/>
    <d v="2025-06-19T00:00:00"/>
    <n v="53850"/>
    <n v="153"/>
    <s v="053850_153"/>
    <s v="Discovery Day"/>
    <s v="Mai valutato"/>
    <m/>
    <n v="202506188081647"/>
    <n v="1533300663155"/>
    <n v="20250618"/>
    <x v="1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2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674"/>
    <n v="1203300004162"/>
    <n v="20250618"/>
    <x v="15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1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0"/>
    <n v="1093304728910"/>
    <n v="20250618"/>
    <x v="9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55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3"/>
    <n v="1093306673740"/>
    <n v="20250618"/>
    <x v="11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2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9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38"/>
    <s v="14"/>
    <s v="Operazione per conto di importo elevato per la causale ed il soggetto"/>
    <d v="2025-06-18T00:00:00"/>
    <n v="53850"/>
    <n v="153"/>
    <s v="053850_153"/>
    <s v="Discovery Day"/>
    <s v="Mai valutato"/>
    <m/>
    <s v="202506178352100L"/>
    <n v="1533300661079"/>
    <n v="20250617"/>
    <x v="0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26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17"/>
    <s v="14"/>
    <s v="Operazione per conto di importo elevato per la causale ed il soggetto"/>
    <d v="2025-06-18T00:00:00"/>
    <n v="53850"/>
    <n v="182"/>
    <s v="053850_182"/>
    <s v="Discovery Day"/>
    <s v="Mai valutato"/>
    <m/>
    <n v="202506178078572"/>
    <n v="1823300058518"/>
    <n v="20250617"/>
    <x v="1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11"/>
    <s v="14"/>
    <s v="Operazione per conto di importo elevato per la causale ed il soggetto"/>
    <d v="2025-06-18T00:00:00"/>
    <n v="53850"/>
    <n v="145"/>
    <s v="053850_145"/>
    <s v="Discovery Day"/>
    <s v="Mai valutato"/>
    <m/>
    <n v="202506178080127"/>
    <n v="1453300003728"/>
    <n v="20250617"/>
    <x v="0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10"/>
    <s v="14"/>
    <s v="Operazione per conto di importo elevato per la causale ed il soggetto"/>
    <d v="2025-06-18T00:00:00"/>
    <n v="53850"/>
    <n v="105"/>
    <s v="053850_105"/>
    <s v="Discovery Day"/>
    <s v="Mai valutato"/>
    <m/>
    <n v="202506178078195"/>
    <n v="1053306287103"/>
    <n v="20250617"/>
    <x v="1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07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5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3"/>
    <s v="14"/>
    <s v="Operazione per conto di importo elevato per la causale ed il soggetto"/>
    <d v="2025-06-18T00:00:00"/>
    <n v="53850"/>
    <n v="273"/>
    <s v="053850_273"/>
    <s v="Discovery Day"/>
    <s v="Mai valutato"/>
    <m/>
    <n v="202506178079863"/>
    <n v="2733300000026"/>
    <n v="20250617"/>
    <x v="6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4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37"/>
    <n v="1023300113820"/>
    <n v="20250616"/>
    <x v="11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91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79"/>
    <n v="1023308726073"/>
    <n v="20250616"/>
    <x v="1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89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s v="IN CARICO AL GESTOR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179"/>
    <s v="14"/>
    <s v="Operazione per conto di importo elevato per la causale ed il soggetto"/>
    <d v="2025-06-18T00:00:00"/>
    <n v="53850"/>
    <n v="182"/>
    <s v="053850_182"/>
    <s v="Discovery Day"/>
    <s v="Mai valutato"/>
    <m/>
    <n v="202506168076694"/>
    <n v="1823300174068"/>
    <n v="20250616"/>
    <x v="22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s v="IN VALUTAZIONE RPR"/>
    <x v="1"/>
    <n v="1"/>
    <m/>
    <m/>
    <n v="0"/>
    <n v="999"/>
    <n v="773"/>
    <n v="773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6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5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882"/>
    <n v="1203300002852"/>
    <n v="20250616"/>
    <x v="15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1"/>
    <s v="14"/>
    <s v="Operazione per conto di importo elevato per la causale ed il soggetto"/>
    <d v="2025-06-18T00:00:00"/>
    <n v="53850"/>
    <n v="170"/>
    <s v="053850_170"/>
    <s v="Discovery Day"/>
    <s v="Mai valutato"/>
    <m/>
    <n v="202506168072803"/>
    <n v="1703306290830"/>
    <n v="20250616"/>
    <x v="8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0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611"/>
    <n v="1023308719190"/>
    <n v="20250616"/>
    <x v="1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67"/>
    <s v="14"/>
    <s v="Operazione per conto di importo elevato per la causale ed il soggetto"/>
    <d v="2025-06-18T00:00:00"/>
    <n v="53850"/>
    <n v="141"/>
    <s v="053850_141"/>
    <s v="Discovery Day"/>
    <s v="Mai valutato"/>
    <m/>
    <n v="202506168075148"/>
    <n v="1413300003749"/>
    <n v="20250616"/>
    <x v="15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65"/>
    <s v="14"/>
    <s v="Operazione per conto di importo elevato per la causale ed il soggetto"/>
    <d v="2025-06-18T00:00:00"/>
    <n v="53850"/>
    <n v="273"/>
    <s v="053850_273"/>
    <s v="Discovery Day"/>
    <s v="Mai valutato"/>
    <m/>
    <n v="202506168075284"/>
    <n v="2733300010399"/>
    <n v="20250616"/>
    <x v="15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s v="ARCHIVIATA DA RPR"/>
    <x v="0"/>
    <n v="1"/>
    <m/>
    <m/>
    <n v="0"/>
    <n v="412"/>
    <n v="430"/>
    <n v="430412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62"/>
    <s v="14"/>
    <s v="Operazione per conto di importo elevato per la causale ed il soggetto"/>
    <d v="2025-06-18T00:00:00"/>
    <n v="53850"/>
    <n v="182"/>
    <s v="053850_182"/>
    <s v="Discovery Day"/>
    <s v="Mai valutato"/>
    <m/>
    <n v="202506168073882"/>
    <n v="1823300072312"/>
    <n v="20250616"/>
    <x v="1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155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93"/>
    <n v="1023308719190"/>
    <n v="20250616"/>
    <x v="15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82"/>
    <s v="14"/>
    <s v="Operazione per conto di importo elevato per la causale ed il soggetto"/>
    <d v="2025-06-14T00:00:00"/>
    <n v="53850"/>
    <n v="109"/>
    <s v="053850_109"/>
    <s v="Discovery Day"/>
    <s v="Mai valutato"/>
    <m/>
    <n v="202506138067916"/>
    <n v="1093306673740"/>
    <n v="20250613"/>
    <x v="11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8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9"/>
    <n v="1023308725616"/>
    <n v="20250613"/>
    <x v="0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77"/>
    <s v="14"/>
    <s v="Operazione per conto di importo elevato per la causale ed il soggetto"/>
    <d v="2025-06-14T00:00:00"/>
    <n v="53850"/>
    <n v="149"/>
    <s v="053850_149"/>
    <s v="Discovery Day"/>
    <s v="Mai valutato"/>
    <m/>
    <n v="202506138066117"/>
    <n v="1493300665012"/>
    <n v="20250613"/>
    <x v="1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76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7"/>
    <n v="1023308723080"/>
    <n v="20250613"/>
    <x v="0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5"/>
    <s v="14"/>
    <s v="Operazione per conto di importo elevato per la causale ed il soggetto"/>
    <d v="2025-06-14T00:00:00"/>
    <n v="53850"/>
    <n v="102"/>
    <s v="053850_102"/>
    <s v="Discovery Day"/>
    <s v="Mai valutato"/>
    <m/>
    <n v="202506138066969"/>
    <n v="1023308719287"/>
    <n v="20250613"/>
    <x v="1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7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362"/>
    <n v="1023300722320"/>
    <n v="20250613"/>
    <x v="6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6"/>
    <s v="14"/>
    <s v="Operazione per conto di importo elevato per la causale ed il soggetto"/>
    <d v="2025-06-14T00:00:00"/>
    <n v="53850"/>
    <n v="170"/>
    <s v="053850_170"/>
    <s v="Discovery Day"/>
    <s v="Mai valutato"/>
    <m/>
    <n v="202506138067021"/>
    <n v="1703306289070"/>
    <n v="20250613"/>
    <x v="1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64"/>
    <s v="14"/>
    <s v="Operazione per conto di importo elevato per la causale ed il soggetto"/>
    <d v="2025-06-14T00:00:00"/>
    <n v="53850"/>
    <n v="141"/>
    <s v="053850_141"/>
    <s v="Discovery Day"/>
    <s v="Mai valutato"/>
    <m/>
    <n v="202506138065787"/>
    <n v="1413300003855"/>
    <n v="20250613"/>
    <x v="3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0"/>
    <s v="14"/>
    <s v="Operazione per conto di importo elevato per la causale ed il soggetto"/>
    <d v="2025-06-14T00:00:00"/>
    <n v="53850"/>
    <n v="273"/>
    <s v="053850_273"/>
    <s v="Discovery Day"/>
    <s v="Mai valutato"/>
    <m/>
    <n v="202506138068322"/>
    <n v="2733300002819"/>
    <n v="20250613"/>
    <x v="0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53"/>
    <s v="14"/>
    <s v="Operazione per conto di importo elevato per la causale ed il soggetto"/>
    <d v="2025-06-14T00:00:00"/>
    <n v="53850"/>
    <n v="170"/>
    <s v="053850_170"/>
    <s v="Discovery Day"/>
    <s v="Mai valutato"/>
    <m/>
    <n v="202506138066990"/>
    <n v="1703306289070"/>
    <n v="20250613"/>
    <x v="1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50"/>
    <s v="14"/>
    <s v="Operazione per conto di importo elevato per la causale ed il soggetto"/>
    <d v="2025-06-13T00:00:00"/>
    <n v="53850"/>
    <n v="175"/>
    <s v="053850_175"/>
    <s v="Discovery Day"/>
    <s v="Mai valutato"/>
    <m/>
    <n v="202506128065123"/>
    <n v="1753302205244"/>
    <n v="20250612"/>
    <x v="15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6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8"/>
    <n v="1253300010173"/>
    <n v="20250612"/>
    <x v="3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41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973"/>
    <n v="2263300011983"/>
    <n v="20250612"/>
    <x v="1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8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193"/>
    <n v="2263300011983"/>
    <n v="20250612"/>
    <x v="3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37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9"/>
    <n v="1253300010173"/>
    <n v="20250612"/>
    <x v="3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0"/>
    <s v="14"/>
    <s v="Operazione per conto di importo elevato per la causale ed il soggetto"/>
    <d v="2025-06-13T00:00:00"/>
    <n v="53850"/>
    <n v="121"/>
    <s v="053850_121"/>
    <s v="Discovery Day"/>
    <s v="Mai valutato"/>
    <m/>
    <n v="202506128063030"/>
    <n v="1213300003612"/>
    <n v="20250612"/>
    <x v="1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21"/>
    <s v="14"/>
    <s v="Operazione per conto di importo elevato per la causale ed il soggetto"/>
    <d v="2025-06-12T00:00:00"/>
    <n v="53850"/>
    <n v="102"/>
    <s v="053850_102"/>
    <s v="Discovery Day"/>
    <s v="Mai valutato"/>
    <m/>
    <n v="202506118059615"/>
    <n v="1503300003188"/>
    <n v="20250611"/>
    <x v="3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9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3"/>
    <n v="1490050026458"/>
    <n v="20250611"/>
    <x v="27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6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13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10"/>
    <s v="14"/>
    <s v="Operazione per conto di importo elevato per la causale ed il soggetto"/>
    <d v="2025-06-12T00:00:00"/>
    <n v="53850"/>
    <n v="105"/>
    <s v="053850_105"/>
    <s v="Discovery Day"/>
    <s v="Mai valutato"/>
    <m/>
    <n v="202506118060359"/>
    <n v="1053300516650"/>
    <n v="20250611"/>
    <x v="1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09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5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2"/>
    <s v="14"/>
    <s v="Operazione per conto di importo elevato per la causale ed il soggetto"/>
    <d v="2025-06-12T00:00:00"/>
    <n v="53850"/>
    <n v="173"/>
    <s v="053850_173"/>
    <s v="Discovery Day"/>
    <s v="Mai valutato"/>
    <m/>
    <n v="202506118061920"/>
    <n v="1733302704363"/>
    <n v="20250611"/>
    <x v="0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0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275"/>
    <n v="1503300003188"/>
    <n v="20250611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98"/>
    <s v="14"/>
    <s v="Operazione per conto di importo elevato per la causale ed il soggetto"/>
    <d v="2025-06-12T00:00:00"/>
    <n v="53850"/>
    <n v="102"/>
    <s v="053850_102"/>
    <s v="Discovery Day"/>
    <s v="Mai valutato"/>
    <m/>
    <n v="202506118058928"/>
    <n v="1023302279020"/>
    <n v="20250611"/>
    <x v="8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5"/>
    <s v="14"/>
    <s v="Operazione per conto di importo elevato per la causale ed il soggetto"/>
    <d v="2025-06-12T00:00:00"/>
    <n v="53850"/>
    <n v="171"/>
    <s v="053850_171"/>
    <s v="Discovery Day"/>
    <s v="Mai valutato"/>
    <m/>
    <n v="202506118061914"/>
    <n v="1713302219286"/>
    <n v="20250611"/>
    <x v="3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91"/>
    <s v="14"/>
    <s v="Operazione per conto di importo elevato per la causale ed il soggetto"/>
    <d v="2025-06-12T00:00:00"/>
    <n v="53850"/>
    <n v="286"/>
    <s v="053850_286"/>
    <s v="Discovery Day"/>
    <s v="Mai valutato"/>
    <m/>
    <n v="202506118059843"/>
    <n v="2863300003269"/>
    <n v="20250611"/>
    <x v="1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0223"/>
    <n v="1023302279020"/>
    <n v="20250611"/>
    <x v="30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8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2"/>
    <n v="1490060046823"/>
    <n v="20250611"/>
    <x v="32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5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628"/>
    <n v="1603300002981"/>
    <n v="20250611"/>
    <x v="15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4"/>
    <s v="14"/>
    <s v="Operazione per conto di importo elevato per la causale ed il soggetto"/>
    <d v="2025-06-12T00:00:00"/>
    <n v="53850"/>
    <n v="136"/>
    <s v="053850_136"/>
    <s v="Discovery Day"/>
    <s v="Mai valutato"/>
    <m/>
    <n v="202506118060772"/>
    <n v="1361147800126"/>
    <n v="20250611"/>
    <x v="30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1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9"/>
    <s v="14"/>
    <s v="Operazione per conto di importo elevato per la causale ed il soggetto"/>
    <d v="2025-06-11T00:00:00"/>
    <n v="53850"/>
    <n v="103"/>
    <s v="053850_103"/>
    <s v="Discovery Day"/>
    <s v="Mai valutato"/>
    <m/>
    <n v="202506108056981"/>
    <n v="1033306974262"/>
    <n v="20250610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8"/>
    <s v="14"/>
    <s v="Operazione per conto di importo elevato per la causale ed il soggetto"/>
    <d v="2025-06-11T00:00:00"/>
    <n v="53850"/>
    <n v="279"/>
    <s v="053850_279"/>
    <s v="Discovery Day"/>
    <s v="Mai valutato"/>
    <m/>
    <s v="202506108062576L"/>
    <n v="2793300010143"/>
    <n v="20250610"/>
    <x v="0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77"/>
    <s v="14"/>
    <s v="Operazione per conto di importo elevato per la causale ed il soggetto"/>
    <d v="2025-06-11T00:00:00"/>
    <n v="53850"/>
    <n v="102"/>
    <s v="053850_102"/>
    <s v="Discovery Day"/>
    <s v="Mai valutato"/>
    <m/>
    <n v="202506108057024"/>
    <n v="1603300002981"/>
    <n v="20250610"/>
    <x v="1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2"/>
    <s v="14"/>
    <s v="Operazione per conto di importo elevato per la causale ed il soggetto"/>
    <d v="2025-06-11T00:00:00"/>
    <n v="53850"/>
    <n v="105"/>
    <s v="053850_105"/>
    <s v="Discovery Day"/>
    <s v="Mai valutato"/>
    <m/>
    <n v="202506108058130"/>
    <n v="1053300336450"/>
    <n v="20250610"/>
    <x v="22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6"/>
    <s v="14"/>
    <s v="Operazione per conto di importo elevato per la causale ed il soggetto"/>
    <d v="2025-06-11T00:00:00"/>
    <n v="53850"/>
    <n v="195"/>
    <s v="053850_195"/>
    <s v="Discovery Day"/>
    <s v="Mai valutato"/>
    <m/>
    <n v="202506108058045"/>
    <n v="1953300019387"/>
    <n v="20250610"/>
    <x v="0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63"/>
    <s v="14"/>
    <s v="Operazione per conto di importo elevato per la causale ed il soggetto"/>
    <d v="2025-06-11T00:00:00"/>
    <n v="53850"/>
    <n v="116"/>
    <s v="053850_116"/>
    <s v="Discovery Day"/>
    <s v="Mai valutato"/>
    <m/>
    <n v="202506108055575"/>
    <n v="2173300010307"/>
    <n v="20250610"/>
    <x v="3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61"/>
    <s v="14"/>
    <s v="Operazione per conto di importo elevato per la causale ed il soggetto"/>
    <d v="2025-06-11T00:00:00"/>
    <n v="53850"/>
    <n v="187"/>
    <s v="053850_187"/>
    <s v="Discovery Day"/>
    <s v="Mai valutato"/>
    <m/>
    <n v="202506108055638"/>
    <n v="999361870311"/>
    <n v="20250610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58"/>
    <s v="14"/>
    <s v="Operazione per conto di importo elevato per la causale ed il soggetto"/>
    <d v="2025-06-11T00:00:00"/>
    <n v="53850"/>
    <n v="259"/>
    <s v="053850_259"/>
    <s v="Discovery Day"/>
    <s v="Mai valutato"/>
    <m/>
    <n v="202506108056982"/>
    <n v="2593300001020"/>
    <n v="20250610"/>
    <x v="1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57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56"/>
    <s v="14"/>
    <s v="Operazione per conto di importo elevato per la causale ed il soggetto"/>
    <d v="2025-06-11T00:00:00"/>
    <n v="53850"/>
    <n v="125"/>
    <s v="053850_125"/>
    <s v="Discovery Day"/>
    <s v="Mai valutato"/>
    <m/>
    <s v="202506108065837L"/>
    <n v="1253300002492"/>
    <n v="20250610"/>
    <x v="0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54"/>
    <s v="14"/>
    <s v="Operazione per conto di importo elevato per la causale ed il soggetto"/>
    <d v="2025-06-11T00:00:00"/>
    <n v="53850"/>
    <n v="196"/>
    <s v="053850_196"/>
    <s v="Discovery Day"/>
    <s v="Mai valutato"/>
    <m/>
    <s v="202506108062826L"/>
    <n v="1963302354339"/>
    <n v="20250610"/>
    <x v="0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2"/>
    <s v="14"/>
    <s v="Operazione per conto di importo elevato per la causale ed il soggetto"/>
    <d v="2025-06-11T00:00:00"/>
    <n v="53850"/>
    <n v="147"/>
    <s v="053850_147"/>
    <s v="Discovery Day"/>
    <s v="Mai valutato"/>
    <m/>
    <n v="202506108058305"/>
    <n v="1473300001779"/>
    <n v="20250610"/>
    <x v="0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5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48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31L"/>
    <n v="1093306674452"/>
    <n v="20250610"/>
    <x v="0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846"/>
    <s v="14"/>
    <s v="Operazione per conto di importo elevato per la causale ed il soggetto"/>
    <d v="2025-06-11T00:00:00"/>
    <n v="53850"/>
    <n v="164"/>
    <s v="053850_164"/>
    <s v="Discovery Day"/>
    <s v="Mai valutato"/>
    <m/>
    <n v="202506108058364"/>
    <n v="1643300370057"/>
    <n v="20250610"/>
    <x v="0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40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23L"/>
    <n v="1093306672791"/>
    <n v="20250610"/>
    <x v="0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39"/>
    <s v="14"/>
    <s v="Operazione per conto di importo elevato per la causale ed il soggetto"/>
    <d v="2025-06-11T00:00:00"/>
    <n v="53850"/>
    <n v="110"/>
    <s v="053850_110"/>
    <s v="Discovery Day"/>
    <s v="Mai valutato"/>
    <m/>
    <n v="202506108058174"/>
    <n v="1103306284439"/>
    <n v="20250610"/>
    <x v="0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27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1"/>
    <s v="14"/>
    <s v="Operazione per conto di importo elevato per la causale ed il soggetto"/>
    <d v="2025-06-10T00:00:00"/>
    <n v="53850"/>
    <n v="279"/>
    <s v="053850_279"/>
    <s v="Discovery Day"/>
    <s v="Mai valutato"/>
    <m/>
    <s v="202506097977510L"/>
    <n v="2793300001520"/>
    <n v="20250609"/>
    <x v="0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s v="IN CARICO AL RESPONSABIL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0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7"/>
    <n v="1363300003325"/>
    <n v="20250609"/>
    <x v="16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08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06"/>
    <s v="14"/>
    <s v="Operazione per conto di importo elevato per la causale ed il soggetto"/>
    <d v="2025-06-10T00:00:00"/>
    <n v="53850"/>
    <n v="109"/>
    <s v="053850_109"/>
    <s v="Discovery Day"/>
    <s v="Mai valutato"/>
    <m/>
    <s v="202506097973994L"/>
    <n v="1093300221090"/>
    <n v="20250609"/>
    <x v="0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97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6"/>
    <n v="1361147800126"/>
    <n v="20250609"/>
    <x v="17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92"/>
    <s v="14"/>
    <s v="Operazione per conto di importo elevato per la causale ed il soggetto"/>
    <d v="2025-06-10T00:00:00"/>
    <n v="53850"/>
    <n v="137"/>
    <s v="053850_137"/>
    <s v="Discovery Day"/>
    <s v="Mai valutato"/>
    <m/>
    <s v="202506097974596L"/>
    <n v="1373300005221"/>
    <n v="20250609"/>
    <x v="0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1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89"/>
    <s v="14"/>
    <s v="Operazione per conto di importo elevato per la causale ed il soggetto"/>
    <d v="2025-06-10T00:00:00"/>
    <n v="53850"/>
    <n v="105"/>
    <s v="053850_105"/>
    <s v="Discovery Day"/>
    <s v="Mai valutato"/>
    <m/>
    <n v="202506098052986"/>
    <n v="1053306287103"/>
    <n v="20250609"/>
    <x v="1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87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370L"/>
    <n v="1093306677028"/>
    <n v="20250609"/>
    <x v="0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84"/>
    <s v="14"/>
    <s v="Operazione per conto di importo elevato per la causale ed il soggetto"/>
    <d v="2025-06-10T00:00:00"/>
    <n v="53850"/>
    <n v="284"/>
    <s v="053850_284"/>
    <s v="Discovery Day"/>
    <s v="Mai valutato"/>
    <m/>
    <s v="202506097977438L"/>
    <n v="2843300001336"/>
    <n v="20250609"/>
    <x v="0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83"/>
    <s v="14"/>
    <s v="Operazione per conto di importo elevato per la causale ed il soggetto"/>
    <d v="2025-06-10T00:00:00"/>
    <n v="53850"/>
    <n v="169"/>
    <s v="053850_169"/>
    <s v="Discovery Day"/>
    <s v="Mai valutato"/>
    <m/>
    <n v="202506098054318"/>
    <n v="1693302224337"/>
    <n v="20250609"/>
    <x v="6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2"/>
    <s v="14"/>
    <s v="Operazione per conto di importo elevato per la causale ed il soggetto"/>
    <d v="2025-06-10T00:00:00"/>
    <n v="53850"/>
    <n v="216"/>
    <s v="053850_216"/>
    <s v="Discovery Day"/>
    <s v="Mai valutato"/>
    <m/>
    <s v="202506097977664L"/>
    <n v="2163300012270"/>
    <n v="20250609"/>
    <x v="0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1"/>
    <s v="14"/>
    <s v="Operazione per conto di importo elevato per la causale ed il soggetto"/>
    <d v="2025-06-10T00:00:00"/>
    <n v="53850"/>
    <n v="175"/>
    <s v="053850_175"/>
    <s v="Discovery Day"/>
    <s v="Mai valutato"/>
    <m/>
    <s v="202506097978446L"/>
    <n v="1753302203838"/>
    <n v="20250609"/>
    <x v="0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75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9"/>
    <s v="14"/>
    <s v="Operazione per conto di importo elevato per la causale ed il soggetto"/>
    <d v="2025-06-10T00:00:00"/>
    <n v="53850"/>
    <n v="141"/>
    <s v="053850_141"/>
    <s v="Discovery Day"/>
    <s v="Mai valutato"/>
    <m/>
    <n v="202506098052815"/>
    <n v="1413300003855"/>
    <n v="20250609"/>
    <x v="1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68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409L"/>
    <n v="1093306674566"/>
    <n v="20250609"/>
    <x v="0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61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8"/>
    <n v="1363300003325"/>
    <n v="20250609"/>
    <x v="24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58"/>
    <s v="14"/>
    <s v="Operazione per conto di importo elevato per la causale ed il soggetto"/>
    <d v="2025-06-07T00:00:00"/>
    <n v="53850"/>
    <n v="147"/>
    <s v="053850_147"/>
    <s v="Discovery Day"/>
    <s v="Mai valutato"/>
    <m/>
    <n v="202506068048398"/>
    <n v="1473300001691"/>
    <n v="20250606"/>
    <x v="0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52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9"/>
    <s v="14"/>
    <s v="Operazione per conto di importo elevato per la causale ed il soggetto"/>
    <d v="2025-06-07T00:00:00"/>
    <n v="53850"/>
    <n v="102"/>
    <s v="053850_102"/>
    <s v="Discovery Day"/>
    <s v="Mai valutato"/>
    <m/>
    <n v="202506068046908"/>
    <n v="1023308719030"/>
    <n v="20250606"/>
    <x v="1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38"/>
    <s v="14"/>
    <s v="Operazione per conto di importo elevato per la causale ed il soggetto"/>
    <d v="2025-06-07T00:00:00"/>
    <n v="53850"/>
    <n v="105"/>
    <s v="053850_105"/>
    <s v="Discovery Day"/>
    <s v="Mai valutato"/>
    <m/>
    <s v="202506067915968L"/>
    <n v="1053306286975"/>
    <n v="20250606"/>
    <x v="0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6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4"/>
    <s v="14"/>
    <s v="Operazione per conto di importo elevato per la causale ed il soggetto"/>
    <d v="2025-06-07T00:00:00"/>
    <n v="53850"/>
    <n v="134"/>
    <s v="053850_134"/>
    <s v="Discovery Day"/>
    <s v="Mai valutato"/>
    <m/>
    <n v="202506068048357"/>
    <n v="1303300001226"/>
    <n v="20250606"/>
    <x v="0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33"/>
    <s v="14"/>
    <s v="Operazione per conto di importo elevato per la causale ed il soggetto"/>
    <d v="2025-06-07T00:00:00"/>
    <n v="53850"/>
    <n v="181"/>
    <s v="053850_181"/>
    <s v="Discovery Day"/>
    <s v="Mai valutato"/>
    <m/>
    <n v="202506068048512"/>
    <n v="1813300010594"/>
    <n v="20250606"/>
    <x v="0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0"/>
    <s v="14"/>
    <s v="Operazione per conto di importo elevato per la causale ed il soggetto"/>
    <d v="2025-06-07T00:00:00"/>
    <n v="53850"/>
    <n v="105"/>
    <s v="053850_105"/>
    <s v="Discovery Day"/>
    <s v="Mai valutato"/>
    <m/>
    <n v="202506068048227"/>
    <n v="1053305150380"/>
    <n v="20250606"/>
    <x v="9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8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27"/>
    <s v="14"/>
    <s v="Operazione per conto di importo elevato per la causale ed il soggetto"/>
    <d v="2025-06-07T00:00:00"/>
    <n v="53850"/>
    <n v="274"/>
    <s v="053850_274"/>
    <s v="Discovery Day"/>
    <s v="Mai valutato"/>
    <m/>
    <n v="202506068048663"/>
    <n v="2743300010228"/>
    <n v="20250606"/>
    <x v="0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26"/>
    <s v="14"/>
    <s v="Operazione per conto di importo elevato per la causale ed il soggetto"/>
    <d v="2025-06-07T00:00:00"/>
    <n v="53850"/>
    <n v="192"/>
    <s v="053850_192"/>
    <s v="Discovery Day"/>
    <s v="Mai valutato"/>
    <m/>
    <n v="202506068046636"/>
    <n v="1923300182666"/>
    <n v="20250606"/>
    <x v="1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5"/>
    <s v="14"/>
    <s v="Operazione per conto di importo elevato per la causale ed il soggetto"/>
    <d v="2025-06-07T00:00:00"/>
    <n v="53850"/>
    <n v="268"/>
    <s v="053850_268"/>
    <s v="Discovery Day"/>
    <s v="Mai valutato"/>
    <m/>
    <n v="202506068048083"/>
    <n v="2683300000171"/>
    <n v="20250606"/>
    <x v="11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1"/>
    <s v="14"/>
    <s v="Operazione per conto di importo elevato per la causale ed il soggetto"/>
    <d v="2025-06-07T00:00:00"/>
    <n v="53850"/>
    <n v="174"/>
    <s v="053850_174"/>
    <s v="Discovery Day"/>
    <s v="Mai valutato"/>
    <m/>
    <n v="202506058047514"/>
    <n v="1740050064849"/>
    <n v="20250605"/>
    <x v="32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8"/>
    <s v="14"/>
    <s v="Operazione per conto di importo elevato per la causale ed il soggetto"/>
    <d v="2025-06-06T00:00:00"/>
    <n v="53850"/>
    <n v="192"/>
    <s v="053850_192"/>
    <s v="Discovery Day"/>
    <s v="Mai valutato"/>
    <m/>
    <n v="202506058044158"/>
    <n v="1923300182666"/>
    <n v="20250605"/>
    <x v="1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5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310"/>
    <n v="1023308719030"/>
    <n v="20250605"/>
    <x v="1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1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706"/>
    <s v="14"/>
    <s v="Operazione per conto di importo elevato per la causale ed il soggetto"/>
    <d v="2025-06-06T00:00:00"/>
    <n v="53850"/>
    <n v="175"/>
    <s v="053850_175"/>
    <s v="Discovery Day"/>
    <s v="Mai valutato"/>
    <m/>
    <n v="202506058042566"/>
    <n v="1753305636160"/>
    <n v="20250605"/>
    <x v="3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s v="IN CARICO AL RESPONSABILE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4"/>
    <s v="14"/>
    <s v="Operazione per conto di importo elevato per la causale ed il soggetto"/>
    <d v="2025-06-06T00:00:00"/>
    <n v="53850"/>
    <n v="108"/>
    <s v="053850_108"/>
    <s v="Discovery Day"/>
    <s v="Mai valutato"/>
    <m/>
    <n v="202506058044562"/>
    <n v="1083306290997"/>
    <n v="20250605"/>
    <x v="6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2"/>
    <s v="14"/>
    <s v="Operazione per conto di importo elevato per la causale ed il soggetto"/>
    <d v="2025-06-06T00:00:00"/>
    <n v="53850"/>
    <n v="109"/>
    <s v="053850_109"/>
    <s v="Discovery Day"/>
    <s v="Mai valutato"/>
    <m/>
    <n v="202506058044566"/>
    <n v="1093304102436"/>
    <n v="20250605"/>
    <x v="4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9"/>
    <s v="14"/>
    <s v="Operazione per conto di importo elevato per la causale ed il soggetto"/>
    <d v="2025-06-06T00:00:00"/>
    <n v="53850"/>
    <n v="147"/>
    <s v="053850_147"/>
    <s v="Discovery Day"/>
    <s v="Mai valutato"/>
    <m/>
    <s v="202506057876360L"/>
    <n v="1473300002811"/>
    <n v="20250605"/>
    <x v="0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95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93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90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120"/>
    <n v="1023308727640"/>
    <n v="20250605"/>
    <x v="1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8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87"/>
    <s v="14"/>
    <s v="Operazione per conto di importo elevato per la causale ed il soggetto"/>
    <d v="2025-06-06T00:00:00"/>
    <n v="53850"/>
    <n v="105"/>
    <s v="053850_105"/>
    <s v="Discovery Day"/>
    <s v="Mai valutato"/>
    <m/>
    <n v="202506058045139"/>
    <n v="1053300516650"/>
    <n v="20250605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2"/>
    <s v="14"/>
    <s v="Operazione per conto di importo elevato per la causale ed il soggetto"/>
    <d v="2025-06-06T00:00:00"/>
    <n v="53850"/>
    <n v="116"/>
    <s v="053850_116"/>
    <s v="Discovery Day"/>
    <s v="Mai valutato"/>
    <m/>
    <n v="202506058042478"/>
    <n v="2173300010307"/>
    <n v="20250605"/>
    <x v="3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8"/>
    <s v="14"/>
    <s v="Operazione per conto di importo elevato per la causale ed il soggetto"/>
    <d v="2025-06-06T00:00:00"/>
    <n v="53850"/>
    <n v="182"/>
    <s v="053850_182"/>
    <s v="Discovery Day"/>
    <s v="Mai valutato"/>
    <m/>
    <n v="202506058044831"/>
    <n v="1823300072312"/>
    <n v="20250605"/>
    <x v="6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6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5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2"/>
    <s v="14"/>
    <s v="Operazione per conto di importo elevato per la causale ed il soggetto"/>
    <d v="2025-06-05T00:00:00"/>
    <n v="53850"/>
    <n v="102"/>
    <s v="053850_102"/>
    <s v="Discovery Day"/>
    <s v="Mai valutato"/>
    <m/>
    <n v="202506048041695"/>
    <n v="1023308725736"/>
    <n v="20250604"/>
    <x v="0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70"/>
    <s v="14"/>
    <s v="Operazione per conto di importo elevato per la causale ed il soggetto"/>
    <d v="2025-06-05T00:00:00"/>
    <n v="53850"/>
    <n v="137"/>
    <s v="053850_137"/>
    <s v="Discovery Day"/>
    <s v="Mai valutato"/>
    <m/>
    <n v="202506048040108"/>
    <n v="1373300005928"/>
    <n v="20250604"/>
    <x v="1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66"/>
    <s v="14"/>
    <s v="Operazione per conto di importo elevato per la causale ed il soggetto"/>
    <d v="2025-06-05T00:00:00"/>
    <n v="53850"/>
    <n v="273"/>
    <s v="053850_273"/>
    <s v="Discovery Day"/>
    <s v="Mai valutato"/>
    <m/>
    <n v="202506048041603"/>
    <n v="2733300000142"/>
    <n v="20250604"/>
    <x v="15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2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361"/>
    <n v="1413300003749"/>
    <n v="20250604"/>
    <x v="1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44"/>
    <s v="14"/>
    <s v="Operazione per conto di importo elevato per la causale ed il soggetto"/>
    <d v="2025-06-05T00:00:00"/>
    <n v="53850"/>
    <n v="136"/>
    <s v="053850_136"/>
    <s v="Discovery Day"/>
    <s v="Mai valutato"/>
    <m/>
    <n v="202506048040454"/>
    <n v="1363300003325"/>
    <n v="20250604"/>
    <x v="12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3"/>
    <s v="14"/>
    <s v="Operazione per conto di importo elevato per la causale ed il soggetto"/>
    <d v="2025-06-05T00:00:00"/>
    <n v="53850"/>
    <n v="170"/>
    <s v="053850_170"/>
    <s v="Discovery Day"/>
    <s v="Mai valutato"/>
    <m/>
    <n v="202506048041179"/>
    <n v="1703306288195"/>
    <n v="20250604"/>
    <x v="28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2"/>
    <s v="14"/>
    <s v="Operazione per conto di importo elevato per la causale ed il soggetto"/>
    <d v="2025-06-05T00:00:00"/>
    <n v="53850"/>
    <n v="182"/>
    <s v="053850_182"/>
    <s v="Discovery Day"/>
    <s v="Mai valutato"/>
    <m/>
    <n v="202506048039695"/>
    <n v="1823300152957"/>
    <n v="20250604"/>
    <x v="1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7"/>
    <s v="14"/>
    <s v="Operazione per conto di importo elevato per la causale ed il soggetto"/>
    <d v="2025-06-05T00:00:00"/>
    <n v="53850"/>
    <n v="145"/>
    <s v="053850_145"/>
    <s v="Discovery Day"/>
    <s v="Mai valutato"/>
    <m/>
    <n v="202506048040341"/>
    <n v="1453300003755"/>
    <n v="20250604"/>
    <x v="1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36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270"/>
    <n v="1413300004417"/>
    <n v="20250604"/>
    <x v="1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3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2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22"/>
    <s v="14"/>
    <s v="Operazione per conto di importo elevato per la causale ed il soggetto"/>
    <d v="2025-06-04T00:00:00"/>
    <n v="53850"/>
    <n v="171"/>
    <s v="053850_171"/>
    <s v="Discovery Day"/>
    <s v="Mai valutato"/>
    <m/>
    <n v="202506038036505"/>
    <n v="1713302213842"/>
    <n v="20250603"/>
    <x v="6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20"/>
    <s v="14"/>
    <s v="Operazione per conto di importo elevato per la causale ed il soggetto"/>
    <d v="2025-06-04T00:00:00"/>
    <n v="53850"/>
    <n v="185"/>
    <s v="053850_185"/>
    <s v="Discovery Day"/>
    <s v="Mai valutato"/>
    <m/>
    <s v="202506037704161L"/>
    <n v="1853300026668"/>
    <n v="20250603"/>
    <x v="0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6"/>
    <s v="14"/>
    <s v="Operazione per conto di importo elevato per la causale ed il soggetto"/>
    <d v="2025-06-04T00:00:00"/>
    <n v="53850"/>
    <n v="125"/>
    <s v="053850_125"/>
    <s v="Discovery Day"/>
    <s v="Mai valutato"/>
    <m/>
    <n v="202506038035852"/>
    <n v="1253300010013"/>
    <n v="20250603"/>
    <x v="4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0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7724"/>
    <n v="2583302251708"/>
    <n v="20250603"/>
    <x v="0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04"/>
    <s v="14"/>
    <s v="Operazione per conto di importo elevato per la causale ed il soggetto"/>
    <d v="2025-06-04T00:00:00"/>
    <n v="53850"/>
    <n v="116"/>
    <s v="053850_116"/>
    <s v="Discovery Day"/>
    <s v="Mai valutato"/>
    <m/>
    <n v="202506038037044"/>
    <n v="2173300010307"/>
    <n v="20250603"/>
    <x v="5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02"/>
    <s v="14"/>
    <s v="Operazione per conto di importo elevato per la causale ed il soggetto"/>
    <d v="2025-06-04T00:00:00"/>
    <n v="53850"/>
    <n v="105"/>
    <s v="053850_105"/>
    <s v="Discovery Day"/>
    <s v="Mai valutato"/>
    <m/>
    <n v="202506038033825"/>
    <n v="1053300516650"/>
    <n v="20250603"/>
    <x v="1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01"/>
    <s v="14"/>
    <s v="Operazione per conto di importo elevato per la causale ed il soggetto"/>
    <d v="2025-06-04T00:00:00"/>
    <n v="53850"/>
    <n v="103"/>
    <s v="053850_103"/>
    <s v="Discovery Day"/>
    <s v="Mai valutato"/>
    <m/>
    <n v="202506038033238"/>
    <n v="1033306985513"/>
    <n v="20250603"/>
    <x v="1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9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6"/>
    <s v="14"/>
    <s v="Operazione per conto di importo elevato per la causale ed il soggetto"/>
    <d v="2025-06-04T00:00:00"/>
    <n v="53850"/>
    <n v="170"/>
    <s v="053850_170"/>
    <s v="Discovery Day"/>
    <s v="Mai valutato"/>
    <m/>
    <n v="202506038038127"/>
    <n v="1703306290701"/>
    <n v="20250603"/>
    <x v="0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95"/>
    <s v="14"/>
    <s v="Operazione per conto di importo elevato per la causale ed il soggetto"/>
    <d v="2025-06-04T00:00:00"/>
    <n v="53850"/>
    <n v="171"/>
    <s v="053850_171"/>
    <s v="Discovery Day"/>
    <s v="Mai valutato"/>
    <m/>
    <n v="202506038033055"/>
    <n v="1713302217591"/>
    <n v="20250603"/>
    <x v="1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4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49"/>
    <n v="2663300000205"/>
    <n v="20250603"/>
    <x v="1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2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52"/>
    <n v="2663300001623"/>
    <n v="20250603"/>
    <x v="1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4129"/>
    <n v="1023308719030"/>
    <n v="20250603"/>
    <x v="1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80"/>
    <s v="14"/>
    <s v="Operazione per conto di importo elevato per la causale ed il soggetto"/>
    <d v="2025-06-04T00:00:00"/>
    <n v="53850"/>
    <n v="102"/>
    <s v="053850_102"/>
    <s v="Discovery Day"/>
    <s v="Mai valutato"/>
    <m/>
    <n v="202506038036202"/>
    <n v="1503300003188"/>
    <n v="20250603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2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985"/>
    <n v="1503300003188"/>
    <n v="20250603"/>
    <x v="1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67"/>
    <s v="14"/>
    <s v="Operazione per conto di importo elevato per la causale ed il soggetto"/>
    <d v="2025-06-04T00:00:00"/>
    <n v="53850"/>
    <n v="122"/>
    <s v="053850_122"/>
    <s v="Discovery Day"/>
    <s v="Mai valutato"/>
    <m/>
    <n v="202506038032376"/>
    <n v="1223300001682"/>
    <n v="20250603"/>
    <x v="3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66"/>
    <s v="14"/>
    <s v="Operazione per conto di importo elevato per la causale ed il soggetto"/>
    <d v="2025-06-04T00:00:00"/>
    <n v="53850"/>
    <n v="148"/>
    <s v="053850_148"/>
    <s v="Discovery Day"/>
    <s v="Mai valutato"/>
    <m/>
    <n v="202506038036164"/>
    <n v="1483300003872"/>
    <n v="20250603"/>
    <x v="4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7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6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0"/>
    <n v="1823300017474"/>
    <n v="20250602"/>
    <x v="7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55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4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3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2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1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4">
  <r>
    <n v="337726"/>
    <s v="14"/>
    <s v="Operazione per conto di importo elevato per la causale ed il soggetto"/>
    <d v="2025-05-01T00:00:00"/>
    <n v="53850"/>
    <n v="181"/>
    <s v="053850_181"/>
    <s v="Discovery Day"/>
    <s v="Mai valutato"/>
    <m/>
    <s v="202504306485623L"/>
    <n v="1813301029692"/>
    <n v="20250430"/>
    <x v="0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s v="ARCHIVIATA DA RPR"/>
    <x v="0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25"/>
    <s v="14"/>
    <s v="Operazione per conto di importo elevato per la causale ed il soggetto"/>
    <d v="2025-05-01T00:00:00"/>
    <n v="53850"/>
    <n v="284"/>
    <s v="053850_284"/>
    <s v="Discovery Day"/>
    <s v="Mai valutato"/>
    <m/>
    <n v="202504307937300"/>
    <n v="2843300000569"/>
    <n v="20250430"/>
    <x v="1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24"/>
    <s v="14"/>
    <s v="Operazione per conto di importo elevato per la causale ed il soggetto"/>
    <d v="2025-05-01T00:00:00"/>
    <n v="53850"/>
    <n v="114"/>
    <s v="053850_114"/>
    <s v="Discovery Day"/>
    <s v="Mai valutato"/>
    <m/>
    <n v="202504307936936"/>
    <n v="1143306280621"/>
    <n v="20250430"/>
    <x v="1"/>
    <m/>
    <s v="086 - ITALIA"/>
    <s v="A     - Avere"/>
    <n v="180000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x v="1"/>
    <n v="0"/>
    <n v="477"/>
    <n v="492"/>
    <n v="492477"/>
    <s v="Classe di rischio 5"/>
    <m/>
    <x v="2"/>
    <n v="180000"/>
    <n v="189500"/>
    <n v="199000"/>
    <n v="208500"/>
    <n v="218000"/>
    <n v="227500"/>
    <n v="237000"/>
    <n v="246500"/>
    <n v="256000"/>
    <n v="265500"/>
    <n v="275000"/>
    <n v="284500"/>
    <n v="294000"/>
    <n v="303500"/>
    <n v="313000"/>
    <n v="322500"/>
    <n v="332000"/>
    <n v="341500"/>
    <n v="351000"/>
    <n v="360500"/>
    <n v="37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8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7"/>
    <s v="14"/>
    <s v="Operazione per conto di importo elevato per la causale ed il soggetto"/>
    <d v="2025-05-01T00:00:00"/>
    <n v="53850"/>
    <n v="102"/>
    <s v="053850_102"/>
    <s v="Discovery Day"/>
    <s v="Mai valutato"/>
    <m/>
    <n v="202504307937013"/>
    <n v="1503300001880"/>
    <n v="20250430"/>
    <x v="1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x v="0"/>
    <n v="0"/>
    <n v="999"/>
    <n v="258"/>
    <n v="25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14"/>
    <s v="14"/>
    <s v="Operazione per conto di importo elevato per la causale ed il soggetto"/>
    <d v="2025-05-01T00:00:00"/>
    <n v="53850"/>
    <n v="114"/>
    <s v="053850_114"/>
    <s v="Discovery Day"/>
    <s v="Mai valutato"/>
    <m/>
    <n v="202504307938221"/>
    <n v="1143306280636"/>
    <n v="20250430"/>
    <x v="2"/>
    <m/>
    <m/>
    <s v="D     - Dare"/>
    <n v="158006.29999999999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x v="1"/>
    <n v="0"/>
    <n v="477"/>
    <n v="492"/>
    <n v="492477"/>
    <s v="Classe di rischio 5"/>
    <m/>
    <x v="2"/>
    <n v="158006.29999999999"/>
    <n v="159088.31200000001"/>
    <n v="160170.32399999999"/>
    <n v="161252.33600000001"/>
    <n v="162334.348"/>
    <n v="163416.35999999999"/>
    <n v="164498.372"/>
    <n v="165580.38399999999"/>
    <n v="166662.39600000001"/>
    <n v="167744.408"/>
    <n v="168826.42"/>
    <n v="173184.739"/>
    <n v="177543.05799999999"/>
    <n v="181901.37700000001"/>
    <n v="186259.696"/>
    <n v="190618.01500000001"/>
    <n v="194976.334"/>
    <n v="199334.65299999999"/>
    <n v="203692.97200000001"/>
    <n v="208051.291"/>
    <n v="212409.6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1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0"/>
    <n v="1503300001880"/>
    <n v="20250430"/>
    <x v="3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x v="0"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5"/>
    <s v="14"/>
    <s v="Operazione per conto di importo elevato per la causale ed il soggetto"/>
    <d v="2025-05-01T00:00:00"/>
    <n v="53850"/>
    <n v="185"/>
    <s v="053850_185"/>
    <s v="Discovery Day"/>
    <s v="Mai valutato"/>
    <m/>
    <n v="202504307940590"/>
    <n v="1873300110261"/>
    <n v="20250430"/>
    <x v="4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4"/>
    <s v="14"/>
    <s v="Operazione per conto di importo elevato per la causale ed il soggetto"/>
    <d v="2025-05-01T00:00:00"/>
    <n v="53850"/>
    <n v="125"/>
    <s v="053850_125"/>
    <s v="Discovery Day"/>
    <s v="Mai valutato"/>
    <m/>
    <n v="202504307938437"/>
    <n v="1253300010013"/>
    <n v="20250430"/>
    <x v="2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s v="ARCHIVIATA DA RPR"/>
    <x v="0"/>
    <n v="1"/>
    <m/>
    <x v="0"/>
    <n v="0"/>
    <n v="464"/>
    <n v="430"/>
    <n v="430464"/>
    <s v="Classe di rischio 4"/>
    <m/>
    <x v="3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2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29"/>
    <n v="1503300001880"/>
    <n v="20250430"/>
    <x v="5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x v="0"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99"/>
    <s v="14"/>
    <s v="Operazione per conto di importo elevato per la causale ed il soggetto"/>
    <d v="2025-05-01T00:00:00"/>
    <n v="53850"/>
    <n v="102"/>
    <s v="053850_102"/>
    <s v="Discovery Day"/>
    <s v="Mai valutato"/>
    <m/>
    <n v="202504307936462"/>
    <n v="1023305127300"/>
    <n v="20250430"/>
    <x v="1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s v="IN CARICO AL GESTORE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98"/>
    <s v="14"/>
    <s v="Operazione per conto di importo elevato per la causale ed il soggetto"/>
    <d v="2025-05-01T00:00:00"/>
    <n v="53850"/>
    <n v="192"/>
    <s v="053850_192"/>
    <s v="Discovery Day"/>
    <s v="Mai valutato"/>
    <m/>
    <n v="202504307940632"/>
    <n v="1923300183163"/>
    <n v="20250430"/>
    <x v="6"/>
    <m/>
    <s v="009 - BELGIO"/>
    <s v="D     - Dare"/>
    <n v="807716.46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s v="ARCHIVIATA"/>
    <x v="0"/>
    <n v="1"/>
    <n v="4695944"/>
    <x v="1"/>
    <n v="0"/>
    <n v="999"/>
    <n v="615"/>
    <n v="615999"/>
    <m/>
    <n v="1"/>
    <x v="4"/>
    <n v="807716.46"/>
    <n v="808980.63699999999"/>
    <n v="810244.81400000001"/>
    <n v="811508.99099999992"/>
    <n v="812773.16799999995"/>
    <n v="814037.34499999997"/>
    <n v="815301.522"/>
    <n v="816565.69900000002"/>
    <n v="817829.87599999993"/>
    <n v="819094.05299999996"/>
    <n v="820358.23"/>
    <n v="821622.40700000001"/>
    <n v="822886.58400000003"/>
    <n v="824150.76099999994"/>
    <n v="825414.93799999997"/>
    <n v="826679.11499999999"/>
    <n v="827943.29200000002"/>
    <n v="829207.46900000004"/>
    <n v="830471.64599999995"/>
    <n v="831735.82299999997"/>
    <n v="8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96"/>
    <s v="14"/>
    <s v="Operazione per conto di importo elevato per la causale ed il soggetto"/>
    <d v="2025-05-01T00:00:00"/>
    <n v="53850"/>
    <n v="187"/>
    <s v="053850_187"/>
    <s v="Discovery Day"/>
    <s v="Mai valutato"/>
    <m/>
    <n v="202504307935837"/>
    <n v="999361870311"/>
    <n v="20250430"/>
    <x v="4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694"/>
    <s v="14"/>
    <s v="Operazione per conto di importo elevato per la causale ed il soggetto"/>
    <d v="2025-05-01T00:00:00"/>
    <n v="53850"/>
    <n v="171"/>
    <s v="053850_171"/>
    <s v="Discovery Day"/>
    <s v="Mai valutato"/>
    <m/>
    <n v="202504307938972"/>
    <n v="1713302213842"/>
    <n v="20250430"/>
    <x v="7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0"/>
    <s v="14"/>
    <s v="Operazione per conto di importo elevato per la causale ed il soggetto"/>
    <d v="2025-05-01T00:00:00"/>
    <n v="53850"/>
    <n v="122"/>
    <s v="053850_122"/>
    <s v="Discovery Day"/>
    <s v="Mai valutato"/>
    <m/>
    <n v="202504307937213"/>
    <n v="1223300001682"/>
    <n v="20250430"/>
    <x v="1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88"/>
    <s v="14"/>
    <s v="Operazione per conto di importo elevato per la causale ed il soggetto"/>
    <d v="2025-05-01T00:00:00"/>
    <n v="53850"/>
    <n v="122"/>
    <s v="053850_122"/>
    <s v="Discovery Day"/>
    <s v="Mai valutato"/>
    <m/>
    <n v="202504307936003"/>
    <n v="1223300001682"/>
    <n v="20250430"/>
    <x v="4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8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5471"/>
    <n v="1503300001880"/>
    <n v="20250430"/>
    <x v="4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x v="0"/>
    <n v="0"/>
    <n v="999"/>
    <n v="258"/>
    <n v="258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5"/>
    <s v="14"/>
    <s v="Operazione per conto di importo elevato per la causale ed il soggetto"/>
    <d v="2025-05-01T00:00:00"/>
    <n v="53850"/>
    <n v="129"/>
    <s v="053850_129"/>
    <s v="Discovery Day"/>
    <s v="Mai valutato"/>
    <m/>
    <n v="202504307935568"/>
    <n v="1293300002289"/>
    <n v="20250430"/>
    <x v="4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3"/>
    <s v="14"/>
    <s v="Operazione per conto di importo elevato per la causale ed il soggetto"/>
    <d v="2025-05-01T00:00:00"/>
    <n v="53850"/>
    <n v="271"/>
    <s v="053850_271"/>
    <s v="Discovery Day"/>
    <s v="Mai valutato"/>
    <m/>
    <n v="202504307940791"/>
    <n v="2713300003700"/>
    <n v="20250430"/>
    <x v="2"/>
    <m/>
    <m/>
    <s v="D     - Dare"/>
    <n v="72553.42"/>
    <n v="0"/>
    <n v="1704434"/>
    <s v="DBRLGU61H22G482A"/>
    <s v="DE BERARDINIS LUIGI"/>
    <s v="615 - Altre famiglie produttrici"/>
    <s v="477 - COMMERCIO AL DETTAGLIO DI ALTRI PRODOTTI IN ESERCIZI SPECIALIZZATI"/>
    <s v="086 - ITALIA"/>
    <n v="1850"/>
    <m/>
    <m/>
    <m/>
    <m/>
    <m/>
    <m/>
    <m/>
    <n v="0"/>
    <n v="202504"/>
    <s v="ARCHIVIATA"/>
    <x v="0"/>
    <n v="1"/>
    <n v="1704434"/>
    <x v="1"/>
    <n v="0"/>
    <n v="477"/>
    <n v="615"/>
    <n v="615477"/>
    <s v="Classe di rischio 6"/>
    <m/>
    <x v="6"/>
    <n v="72553.42"/>
    <n v="72554.944499999998"/>
    <n v="72556.468999999997"/>
    <n v="72557.993499999997"/>
    <n v="72559.517999999996"/>
    <n v="72561.042499999996"/>
    <n v="72562.566999999995"/>
    <n v="72564.091499999995"/>
    <n v="72565.615999999995"/>
    <n v="72567.140499999994"/>
    <n v="72568.665000000008"/>
    <n v="72570.189500000008"/>
    <n v="72571.714000000007"/>
    <n v="72573.238500000007"/>
    <n v="72574.763000000006"/>
    <n v="72576.287500000006"/>
    <n v="72577.812000000005"/>
    <n v="72579.336500000005"/>
    <n v="72580.861000000004"/>
    <n v="72582.385500000004"/>
    <n v="72583.9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1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0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3"/>
    <n v="1503300003188"/>
    <n v="20250430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74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3"/>
    <s v="14"/>
    <s v="Operazione per conto di importo elevato per la causale ed il soggetto"/>
    <d v="2025-05-01T00:00:00"/>
    <n v="53850"/>
    <n v="106"/>
    <s v="053850_106"/>
    <s v="Discovery Day"/>
    <s v="Mai valutato"/>
    <m/>
    <n v="202504307936911"/>
    <n v="1063304235350"/>
    <n v="20250430"/>
    <x v="1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7"/>
    <s v="14"/>
    <s v="Operazione per conto di importo elevato per la causale ed il soggetto"/>
    <d v="2025-05-01T00:00:00"/>
    <n v="53850"/>
    <n v="102"/>
    <s v="053850_102"/>
    <s v="Discovery Day"/>
    <s v="Mai valutato"/>
    <m/>
    <n v="202504307940079"/>
    <n v="1503300003188"/>
    <n v="20250430"/>
    <x v="4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2"/>
    <n v="1503300003188"/>
    <n v="20250430"/>
    <x v="3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5"/>
    <s v="14"/>
    <s v="Operazione per conto di importo elevato per la causale ed il soggetto"/>
    <d v="2025-05-01T00:00:00"/>
    <n v="53850"/>
    <n v="198"/>
    <s v="053850_198"/>
    <s v="Discovery Day"/>
    <s v="Mai valutato"/>
    <m/>
    <n v="202504307939413"/>
    <n v="1983300002331"/>
    <n v="20250430"/>
    <x v="2"/>
    <m/>
    <m/>
    <s v="D     - Dare"/>
    <n v="72583.91"/>
    <n v="0"/>
    <n v="4816138"/>
    <s v="RSSGNN73H12I158W"/>
    <s v="RUSSI GIOVANNI"/>
    <s v="615 - Altre famiglie produttrici"/>
    <s v="477 - COMMERCIO AL DETTAGLIO DI ALTRI PRODOTTI IN ESERCIZI SPECIALIZZATI"/>
    <s v="086 - ITALIA"/>
    <n v="844"/>
    <m/>
    <m/>
    <m/>
    <m/>
    <m/>
    <m/>
    <m/>
    <n v="0"/>
    <n v="202504"/>
    <s v="ARCHIVIATA"/>
    <x v="0"/>
    <n v="1"/>
    <n v="4816138"/>
    <x v="1"/>
    <n v="0"/>
    <n v="477"/>
    <n v="615"/>
    <n v="615477"/>
    <s v="Classe di rischio 6"/>
    <m/>
    <x v="6"/>
    <n v="72553.42"/>
    <n v="72554.944499999998"/>
    <n v="72556.468999999997"/>
    <n v="72557.993499999997"/>
    <n v="72559.517999999996"/>
    <n v="72561.042499999996"/>
    <n v="72562.566999999995"/>
    <n v="72564.091499999995"/>
    <n v="72565.615999999995"/>
    <n v="72567.140499999994"/>
    <n v="72568.665000000008"/>
    <n v="72570.189500000008"/>
    <n v="72571.714000000007"/>
    <n v="72573.238500000007"/>
    <n v="72574.763000000006"/>
    <n v="72576.287500000006"/>
    <n v="72577.812000000005"/>
    <n v="72579.336500000005"/>
    <n v="72580.861000000004"/>
    <n v="72582.385500000004"/>
    <n v="72583.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4"/>
    <s v="14"/>
    <s v="Operazione per conto di importo elevato per la causale ed il soggetto"/>
    <d v="2025-04-30T00:00:00"/>
    <n v="53850"/>
    <n v="105"/>
    <s v="053850_105"/>
    <s v="Discovery Day"/>
    <s v="Mai valutato"/>
    <m/>
    <n v="202504307934036"/>
    <n v="1053304343840"/>
    <n v="20250430"/>
    <x v="8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3"/>
    <s v="14"/>
    <s v="Operazione per conto di importo elevato per la causale ed il soggetto"/>
    <d v="2025-04-30T00:00:00"/>
    <n v="53850"/>
    <n v="104"/>
    <s v="053850_104"/>
    <s v="Discovery Day"/>
    <s v="Mai valutato"/>
    <m/>
    <n v="202504307934033"/>
    <n v="1043301450345"/>
    <n v="20250430"/>
    <x v="8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2"/>
    <s v="14"/>
    <s v="Operazione per conto di importo elevato per la causale ed il soggetto"/>
    <d v="2025-04-30T00:00:00"/>
    <n v="53850"/>
    <n v="102"/>
    <s v="053850_102"/>
    <s v="Discovery Day"/>
    <s v="Mai valutato"/>
    <m/>
    <n v="202504307934016"/>
    <n v="1023301520020"/>
    <n v="20250430"/>
    <x v="8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1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175"/>
    <n v="2733300004156"/>
    <n v="20250429"/>
    <x v="9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679018.89"/>
    <n v="727294.50100000005"/>
    <n v="775570.11199999996"/>
    <n v="823845.723"/>
    <n v="872121.33400000003"/>
    <n v="920396.94500000007"/>
    <n v="968672.55599999998"/>
    <n v="1016948.167"/>
    <n v="1065223.7779999999"/>
    <n v="1113499.389"/>
    <n v="1161775"/>
    <n v="1170065.8130000001"/>
    <n v="1178356.6259999999"/>
    <n v="1186647.439"/>
    <n v="1194938.2520000001"/>
    <n v="1203229.0649999999"/>
    <n v="1211519.878"/>
    <n v="1219810.6910000001"/>
    <n v="1228101.504"/>
    <n v="1236392.317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59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58"/>
    <s v="14"/>
    <s v="Operazione per conto di importo elevato per la causale ed il soggetto"/>
    <d v="2025-04-30T00:00:00"/>
    <n v="53850"/>
    <n v="182"/>
    <s v="053850_182"/>
    <s v="Discovery Day"/>
    <s v="Mai valutato"/>
    <m/>
    <s v="202504296436702L"/>
    <n v="1825502404004"/>
    <n v="20250429"/>
    <x v="0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9"/>
    <s v="14"/>
    <s v="Operazione per conto di importo elevato per la causale ed il soggetto"/>
    <d v="2025-04-30T00:00:00"/>
    <n v="53850"/>
    <n v="132"/>
    <s v="053850_132"/>
    <s v="Discovery Day"/>
    <s v="Mai valutato"/>
    <m/>
    <n v="202504297934869"/>
    <n v="1323300001832"/>
    <n v="20250429"/>
    <x v="10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s v="IN CARICO AL GESTORE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6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44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4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43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164"/>
    <n v="1033300209630"/>
    <n v="20250429"/>
    <x v="7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41"/>
    <s v="14"/>
    <s v="Operazione per conto di importo elevato per la causale ed il soggetto"/>
    <d v="2025-04-30T00:00:00"/>
    <n v="53850"/>
    <n v="259"/>
    <s v="053850_259"/>
    <s v="Discovery Day"/>
    <s v="Mai valutato"/>
    <m/>
    <n v="202504297933563"/>
    <n v="2593300001020"/>
    <n v="20250429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7"/>
    <s v="14"/>
    <s v="Operazione per conto di importo elevato per la causale ed il soggetto"/>
    <d v="2025-04-30T00:00:00"/>
    <n v="53850"/>
    <n v="102"/>
    <s v="053850_102"/>
    <s v="Discovery Day"/>
    <s v="Mai valutato"/>
    <m/>
    <n v="202504297933562"/>
    <n v="1503300003188"/>
    <n v="20250429"/>
    <x v="1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34"/>
    <s v="14"/>
    <s v="Operazione per conto di importo elevato per la causale ed il soggetto"/>
    <d v="2025-04-30T00:00:00"/>
    <n v="53850"/>
    <n v="264"/>
    <s v="053850_264"/>
    <s v="Discovery Day"/>
    <s v="Mai valutato"/>
    <m/>
    <n v="202504297933080"/>
    <n v="2643300000392"/>
    <n v="20250429"/>
    <x v="1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3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31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29"/>
    <s v="14"/>
    <s v="Operazione per conto di importo elevato per la causale ed il soggetto"/>
    <d v="2025-04-30T00:00:00"/>
    <n v="53850"/>
    <n v="119"/>
    <s v="053850_119"/>
    <s v="Discovery Day"/>
    <s v="Mai valutato"/>
    <m/>
    <n v="202504297933416"/>
    <n v="1193308873898"/>
    <n v="20250429"/>
    <x v="11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s v="IN CARICO AL GESTORE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8"/>
    <s v="14"/>
    <s v="Operazione per conto di importo elevato per la causale ed il soggetto"/>
    <d v="2025-04-30T00:00:00"/>
    <n v="53850"/>
    <n v="103"/>
    <s v="053850_103"/>
    <s v="Discovery Day"/>
    <s v="Mai valutato"/>
    <m/>
    <n v="202504297933659"/>
    <n v="1033306974262"/>
    <n v="20250429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s v="IN VALUTAZIONE RPR"/>
    <x v="1"/>
    <n v="1"/>
    <m/>
    <x v="0"/>
    <n v="0"/>
    <n v="999"/>
    <n v="492"/>
    <n v="492999"/>
    <m/>
    <n v="1"/>
    <x v="7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1"/>
    <s v="14"/>
    <s v="Operazione per conto di importo elevato per la causale ed il soggetto"/>
    <d v="2025-04-30T00:00:00"/>
    <n v="53850"/>
    <n v="102"/>
    <s v="053850_102"/>
    <s v="Discovery Day"/>
    <s v="Mai valutato"/>
    <m/>
    <n v="202504297932144"/>
    <n v="1503300003188"/>
    <n v="20250429"/>
    <x v="4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18"/>
    <s v="14"/>
    <s v="Operazione per conto di importo elevato per la causale ed il soggetto"/>
    <d v="2025-04-30T00:00:00"/>
    <n v="53850"/>
    <n v="175"/>
    <s v="053850_175"/>
    <s v="Discovery Day"/>
    <s v="Mai valutato"/>
    <m/>
    <n v="202504297933367"/>
    <n v="1753302202252"/>
    <n v="20250429"/>
    <x v="1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s v="ARCHIVIATA"/>
    <x v="0"/>
    <n v="1"/>
    <m/>
    <x v="0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613"/>
    <s v="14"/>
    <s v="Operazione per conto di importo elevato per la causale ed il soggetto"/>
    <d v="2025-04-30T00:00:00"/>
    <n v="53850"/>
    <n v="131"/>
    <s v="053850_131"/>
    <s v="Discovery Day"/>
    <s v="Mai valutato"/>
    <m/>
    <s v="202504296437637L"/>
    <n v="1313300001607"/>
    <n v="20250429"/>
    <x v="0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12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4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09"/>
    <s v="14"/>
    <s v="Operazione per conto di importo elevato per la causale ed il soggetto"/>
    <d v="2025-04-30T00:00:00"/>
    <n v="53850"/>
    <n v="286"/>
    <s v="053850_286"/>
    <s v="Discovery Day"/>
    <s v="Mai valutato"/>
    <m/>
    <n v="202504297935255"/>
    <n v="2863300013572"/>
    <n v="20250429"/>
    <x v="0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06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757"/>
    <n v="2733300004156"/>
    <n v="20250429"/>
    <x v="1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604"/>
    <s v="14"/>
    <s v="Operazione per conto di importo elevato per la causale ed il soggetto"/>
    <d v="2025-04-29T00:00:00"/>
    <n v="53850"/>
    <n v="125"/>
    <s v="053850_125"/>
    <s v="Discovery Day"/>
    <s v="Mai valutato"/>
    <m/>
    <n v="202504287930608"/>
    <n v="1253300001106"/>
    <n v="20250428"/>
    <x v="12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x v="0"/>
    <n v="0"/>
    <n v="429"/>
    <n v="430"/>
    <n v="430429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03"/>
    <s v="14"/>
    <s v="Operazione per conto di importo elevato per la causale ed il soggetto"/>
    <d v="2025-04-29T00:00:00"/>
    <n v="53850"/>
    <n v="188"/>
    <s v="053850_188"/>
    <s v="Discovery Day"/>
    <s v="Mai valutato"/>
    <m/>
    <n v="202504287930935"/>
    <n v="1883300028081"/>
    <n v="20250428"/>
    <x v="12"/>
    <m/>
    <m/>
    <s v="D     - Dare"/>
    <n v="500000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n v="3001543"/>
    <x v="1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98"/>
    <s v="14"/>
    <s v="Operazione per conto di importo elevato per la causale ed il soggetto"/>
    <d v="2025-04-29T00:00:00"/>
    <n v="53850"/>
    <n v="226"/>
    <s v="053850_226"/>
    <s v="Discovery Day"/>
    <s v="Mai valutato"/>
    <m/>
    <n v="202504287931770"/>
    <n v="2263300011941"/>
    <n v="20250428"/>
    <x v="0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s v="IN VALUTAZIONE RPR"/>
    <x v="1"/>
    <n v="1"/>
    <m/>
    <x v="0"/>
    <n v="1"/>
    <n v="561"/>
    <n v="492"/>
    <n v="492561"/>
    <s v="Classe di rischio 1"/>
    <m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91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4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84"/>
    <s v="14"/>
    <s v="Operazione per conto di importo elevato per la causale ed il soggetto"/>
    <d v="2025-04-29T00:00:00"/>
    <n v="53850"/>
    <n v="182"/>
    <s v="053850_182"/>
    <s v="Discovery Day"/>
    <s v="Mai valutato"/>
    <m/>
    <n v="202504287929073"/>
    <n v="1823300072312"/>
    <n v="20250428"/>
    <x v="1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79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6"/>
    <s v="14"/>
    <s v="Operazione per conto di importo elevato per la causale ed il soggetto"/>
    <d v="2025-04-29T00:00:00"/>
    <n v="53850"/>
    <n v="187"/>
    <s v="053850_187"/>
    <s v="Discovery Day"/>
    <s v="Mai valutato"/>
    <m/>
    <n v="202504287931146"/>
    <n v="1873300111029"/>
    <n v="20250428"/>
    <x v="0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4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4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4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62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1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59"/>
    <s v="14"/>
    <s v="Operazione per conto di importo elevato per la causale ed il soggetto"/>
    <d v="2025-04-29T00:00:00"/>
    <n v="53850"/>
    <n v="188"/>
    <s v="053850_188"/>
    <s v="Discovery Day"/>
    <s v="Mai valutato"/>
    <m/>
    <n v="202504287929072"/>
    <n v="1883300028081"/>
    <n v="20250428"/>
    <x v="1"/>
    <m/>
    <s v="086 - ITALIA"/>
    <s v="A     - Avere"/>
    <n v="2106494.65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n v="3001543"/>
    <x v="1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52"/>
    <s v="14"/>
    <s v="Operazione per conto di importo elevato per la causale ed il soggetto"/>
    <d v="2025-04-29T00:00:00"/>
    <n v="53850"/>
    <n v="125"/>
    <s v="053850_125"/>
    <s v="Discovery Day"/>
    <s v="Mai valutato"/>
    <m/>
    <n v="202504287928675"/>
    <n v="1253300001106"/>
    <n v="20250428"/>
    <x v="1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x v="0"/>
    <n v="0"/>
    <n v="429"/>
    <n v="430"/>
    <n v="430429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34"/>
    <s v="14"/>
    <s v="Operazione per conto di importo elevato per la causale ed il soggetto"/>
    <d v="2025-04-25T00:00:00"/>
    <n v="53850"/>
    <n v="264"/>
    <s v="053850_264"/>
    <s v="Discovery Day"/>
    <s v="Mai valutato"/>
    <m/>
    <n v="202504247922607"/>
    <n v="2643300002152"/>
    <n v="20250424"/>
    <x v="1"/>
    <m/>
    <s v="086 - ITALIA"/>
    <s v="A     - Avere"/>
    <n v="76381.53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4"/>
    <s v="ARCHIVIATA"/>
    <x v="0"/>
    <n v="1"/>
    <n v="1700966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3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0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28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4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24"/>
    <s v="14"/>
    <s v="Operazione per conto di importo elevato per la causale ed il soggetto"/>
    <d v="2025-04-25T00:00:00"/>
    <n v="53850"/>
    <n v="105"/>
    <s v="053850_105"/>
    <s v="Discovery Day"/>
    <s v="Mai valutato"/>
    <m/>
    <n v="202504247922074"/>
    <n v="1053306287103"/>
    <n v="20250424"/>
    <x v="4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7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4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4"/>
    <s v="14"/>
    <s v="Operazione per conto di importo elevato per la causale ed il soggetto"/>
    <d v="2025-04-25T00:00:00"/>
    <n v="53850"/>
    <n v="181"/>
    <s v="053850_181"/>
    <s v="Discovery Day"/>
    <s v="Mai valutato"/>
    <m/>
    <n v="202504247923117"/>
    <n v="1813300010280"/>
    <n v="20250424"/>
    <x v="1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s v="IN CARICO AL GESTORE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510"/>
    <s v="14"/>
    <s v="Operazione per conto di importo elevato per la causale ed il soggetto"/>
    <d v="2025-04-25T00:00:00"/>
    <n v="53850"/>
    <n v="187"/>
    <s v="053850_187"/>
    <s v="Discovery Day"/>
    <s v="Mai valutato"/>
    <m/>
    <n v="202504247922522"/>
    <n v="999361870311"/>
    <n v="20250424"/>
    <x v="4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0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74"/>
    <n v="1453300002438"/>
    <n v="20250423"/>
    <x v="1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x v="0"/>
    <n v="0"/>
    <n v="421"/>
    <n v="430"/>
    <n v="43042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04"/>
    <s v="14"/>
    <s v="Operazione per conto di importo elevato per la causale ed il soggetto"/>
    <d v="2025-04-24T00:00:00"/>
    <n v="53850"/>
    <n v="109"/>
    <s v="053850_109"/>
    <s v="Discovery Day"/>
    <s v="Mai valutato"/>
    <m/>
    <n v="202504237918846"/>
    <n v="1093306672844"/>
    <n v="20250423"/>
    <x v="4"/>
    <m/>
    <s v="086 - ITALIA"/>
    <s v="D     - Dare"/>
    <n v="7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x v="1"/>
    <n v="0"/>
    <n v="451"/>
    <n v="430"/>
    <n v="43045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02"/>
    <s v="14"/>
    <s v="Operazione per conto di importo elevato per la causale ed il soggetto"/>
    <d v="2025-04-24T00:00:00"/>
    <n v="53850"/>
    <n v="111"/>
    <s v="053850_111"/>
    <s v="Discovery Day"/>
    <s v="Mai valutato"/>
    <m/>
    <n v="202504237921508"/>
    <n v="1113304874720"/>
    <n v="20250423"/>
    <x v="0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00"/>
    <s v="14"/>
    <s v="Operazione per conto di importo elevato per la causale ed il soggetto"/>
    <d v="2025-04-24T00:00:00"/>
    <n v="53850"/>
    <n v="120"/>
    <s v="053850_120"/>
    <s v="Discovery Day"/>
    <s v="Mai valutato"/>
    <m/>
    <n v="202504237919164"/>
    <n v="1203300002401"/>
    <n v="20250423"/>
    <x v="9"/>
    <m/>
    <m/>
    <s v="D     - Dare"/>
    <n v="3639390.2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5"/>
    <s v="14"/>
    <s v="Operazione per conto di importo elevato per la causale ed il soggetto"/>
    <d v="2025-04-24T00:00:00"/>
    <n v="53850"/>
    <n v="136"/>
    <s v="053850_136"/>
    <s v="Discovery Day"/>
    <s v="Mai valutato"/>
    <m/>
    <n v="202504237920559"/>
    <n v="1363300003325"/>
    <n v="20250423"/>
    <x v="13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0"/>
    <s v="14"/>
    <s v="Operazione per conto di importo elevato per la causale ed il soggetto"/>
    <d v="2025-04-24T00:00:00"/>
    <n v="53850"/>
    <n v="132"/>
    <s v="053850_132"/>
    <s v="Discovery Day"/>
    <s v="Mai valutato"/>
    <m/>
    <s v="202504236222374L"/>
    <n v="1323300003316"/>
    <n v="20250423"/>
    <x v="0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8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83"/>
    <n v="1453300002438"/>
    <n v="20250423"/>
    <x v="1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x v="0"/>
    <n v="0"/>
    <n v="421"/>
    <n v="430"/>
    <n v="43042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9"/>
    <s v="14"/>
    <s v="Operazione per conto di importo elevato per la causale ed il soggetto"/>
    <d v="2025-04-24T00:00:00"/>
    <n v="53850"/>
    <n v="102"/>
    <s v="053850_102"/>
    <s v="Discovery Day"/>
    <s v="Mai valutato"/>
    <m/>
    <n v="202504237921384"/>
    <n v="1023308726498"/>
    <n v="20250423"/>
    <x v="0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77"/>
    <s v="14"/>
    <s v="Operazione per conto di importo elevato per la causale ed il soggetto"/>
    <d v="2025-04-24T00:00:00"/>
    <n v="53850"/>
    <n v="105"/>
    <s v="053850_105"/>
    <s v="Discovery Day"/>
    <s v="Mai valutato"/>
    <m/>
    <n v="202504237920443"/>
    <n v="1053306287103"/>
    <n v="20250423"/>
    <x v="1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75"/>
    <s v="14"/>
    <s v="Operazione per conto di importo elevato per la causale ed il soggetto"/>
    <d v="2025-04-24T00:00:00"/>
    <n v="53850"/>
    <n v="187"/>
    <s v="053850_187"/>
    <s v="Discovery Day"/>
    <s v="Mai valutato"/>
    <m/>
    <n v="202504237919231"/>
    <n v="999361870311"/>
    <n v="20250423"/>
    <x v="9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x v="0"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71"/>
    <s v="14"/>
    <s v="Operazione per conto di importo elevato per la causale ed il soggetto"/>
    <d v="2025-04-24T00:00:00"/>
    <n v="53850"/>
    <n v="187"/>
    <s v="053850_187"/>
    <s v="Discovery Day"/>
    <s v="Mai valutato"/>
    <m/>
    <s v="202504236234831L"/>
    <n v="1873300109486"/>
    <n v="20250423"/>
    <x v="0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67"/>
    <s v="14"/>
    <s v="Operazione per conto di importo elevato per la causale ed il soggetto"/>
    <d v="2025-04-23T00:00:00"/>
    <n v="53850"/>
    <n v="129"/>
    <s v="053850_129"/>
    <s v="Discovery Day"/>
    <s v="Mai valutato"/>
    <m/>
    <n v="202504227915901"/>
    <n v="1293300002289"/>
    <n v="20250422"/>
    <x v="1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64"/>
    <s v="14"/>
    <s v="Operazione per conto di importo elevato per la causale ed il soggetto"/>
    <d v="2025-04-23T00:00:00"/>
    <n v="53850"/>
    <n v="279"/>
    <s v="053850_279"/>
    <s v="Discovery Day"/>
    <s v="Mai valutato"/>
    <m/>
    <s v="202504226104916L"/>
    <n v="2793300001771"/>
    <n v="20250422"/>
    <x v="0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s v="ARCHIVIATA DA RPR"/>
    <x v="0"/>
    <n v="1"/>
    <m/>
    <x v="0"/>
    <n v="1"/>
    <n v="999"/>
    <n v="492"/>
    <n v="492999"/>
    <m/>
    <n v="1"/>
    <x v="7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3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0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s v="IN CARICO AL GESTOR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56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54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51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48"/>
    <s v="14"/>
    <s v="Operazione per conto di importo elevato per la causale ed il soggetto"/>
    <d v="2025-04-23T00:00:00"/>
    <n v="53850"/>
    <n v="187"/>
    <s v="053850_187"/>
    <s v="Discovery Day"/>
    <s v="Mai valutato"/>
    <m/>
    <n v="202504227915242"/>
    <n v="999361870311"/>
    <n v="20250422"/>
    <x v="4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3"/>
    <s v="14"/>
    <s v="Operazione per conto di importo elevato per la causale ed il soggetto"/>
    <d v="2025-04-23T00:00:00"/>
    <n v="53850"/>
    <n v="137"/>
    <s v="053850_137"/>
    <s v="Discovery Day"/>
    <s v="Mai valutato"/>
    <m/>
    <n v="202504227916919"/>
    <n v="1373304102457"/>
    <n v="20250422"/>
    <x v="1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42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0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6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4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4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7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3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4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0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7"/>
    <s v="14"/>
    <s v="Operazione per conto di importo elevato per la causale ed il soggetto"/>
    <d v="2025-04-23T00:00:00"/>
    <n v="53850"/>
    <n v="102"/>
    <s v="053850_102"/>
    <s v="Discovery Day"/>
    <s v="Mai valutato"/>
    <m/>
    <n v="202504227915512"/>
    <n v="1023308727913"/>
    <n v="20250422"/>
    <x v="14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x v="0"/>
    <n v="0"/>
    <n v="412"/>
    <n v="430"/>
    <n v="430412"/>
    <s v="Classe di rischio 3"/>
    <m/>
    <x v="4"/>
    <n v="1500000"/>
    <n v="1550000"/>
    <n v="1600000"/>
    <n v="1650000"/>
    <n v="1700000"/>
    <n v="1750000"/>
    <n v="1800000"/>
    <n v="1850000"/>
    <n v="1900000"/>
    <n v="1950000"/>
    <n v="2000000"/>
    <n v="2050000"/>
    <n v="2100000"/>
    <n v="2150000"/>
    <n v="2200000"/>
    <n v="2250000"/>
    <n v="2300000"/>
    <n v="2350000"/>
    <n v="2400000"/>
    <n v="2450000"/>
    <n v="2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25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3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7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22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4"/>
    <s v="14"/>
    <s v="Operazione per conto di importo elevato per la causale ed il soggetto"/>
    <d v="2025-04-23T00:00:00"/>
    <n v="53850"/>
    <n v="117"/>
    <s v="053850_117"/>
    <s v="Discovery Day"/>
    <s v="Mai valutato"/>
    <m/>
    <n v="202504187917140"/>
    <n v="1170050027918"/>
    <n v="20250418"/>
    <x v="15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6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4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02"/>
    <s v="14"/>
    <s v="Operazione per conto di importo elevato per la causale ed il soggetto"/>
    <d v="2025-04-19T00:00:00"/>
    <n v="53850"/>
    <n v="122"/>
    <s v="053850_122"/>
    <s v="Discovery Day"/>
    <s v="Mai valutato"/>
    <m/>
    <n v="202504187909307"/>
    <n v="1223300001682"/>
    <n v="20250418"/>
    <x v="16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01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00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7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4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96"/>
    <s v="14"/>
    <s v="Operazione per conto di importo elevato per la causale ed il soggetto"/>
    <d v="2025-04-19T00:00:00"/>
    <n v="53850"/>
    <n v="132"/>
    <s v="053850_132"/>
    <s v="Discovery Day"/>
    <s v="Mai valutato"/>
    <m/>
    <n v="202504187910004"/>
    <n v="1323300001944"/>
    <n v="20250418"/>
    <x v="10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s v="IN CARICO AL GESTORE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95"/>
    <s v="14"/>
    <s v="Operazione per conto di importo elevato per la causale ed il soggetto"/>
    <d v="2025-04-19T00:00:00"/>
    <n v="53850"/>
    <n v="121"/>
    <s v="053850_121"/>
    <s v="Discovery Day"/>
    <s v="Mai valutato"/>
    <m/>
    <n v="202504187908967"/>
    <n v="1213300002600"/>
    <n v="20250418"/>
    <x v="4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1"/>
    <n v="1"/>
    <m/>
    <x v="0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392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1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0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87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86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4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10"/>
    <n v="2683300000171"/>
    <n v="20250417"/>
    <x v="17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72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9"/>
    <s v="14"/>
    <s v="Operazione per conto di importo elevato per la causale ed il soggetto"/>
    <d v="2025-04-18T00:00:00"/>
    <n v="53850"/>
    <n v="104"/>
    <s v="053850_104"/>
    <s v="Discovery Day"/>
    <s v="Mai valutato"/>
    <m/>
    <n v="202504177907564"/>
    <n v="1043301449156"/>
    <n v="20250417"/>
    <x v="5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68"/>
    <s v="14"/>
    <s v="Operazione per conto di importo elevato per la causale ed il soggetto"/>
    <d v="2025-04-18T00:00:00"/>
    <n v="53850"/>
    <n v="196"/>
    <s v="053850_196"/>
    <s v="Discovery Day"/>
    <s v="Mai valutato"/>
    <m/>
    <n v="202504177905875"/>
    <n v="1963302353232"/>
    <n v="20250417"/>
    <x v="4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6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2L"/>
    <n v="1923300125945"/>
    <n v="20250417"/>
    <x v="0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6"/>
    <s v="14"/>
    <s v="Operazione per conto di importo elevato per la causale ed il soggetto"/>
    <d v="2025-04-18T00:00:00"/>
    <n v="53850"/>
    <n v="116"/>
    <s v="053850_116"/>
    <s v="Discovery Day"/>
    <s v="Mai valutato"/>
    <m/>
    <n v="202504177905525"/>
    <n v="2343300010453"/>
    <n v="20250417"/>
    <x v="4"/>
    <m/>
    <s v="086 - ITALIA"/>
    <s v="D     - Dare"/>
    <n v="695640.49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x v="1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5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09"/>
    <n v="2681147800157"/>
    <n v="20250417"/>
    <x v="18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49"/>
    <s v="14"/>
    <s v="Operazione per conto di importo elevato per la causale ed il soggetto"/>
    <d v="2025-04-18T00:00:00"/>
    <n v="53850"/>
    <n v="102"/>
    <s v="053850_102"/>
    <s v="Discovery Day"/>
    <s v="Mai valutato"/>
    <m/>
    <n v="202504177907921"/>
    <n v="1023308723686"/>
    <n v="20250417"/>
    <x v="4"/>
    <m/>
    <s v="086 - ITALIA"/>
    <s v="D     - Dare"/>
    <n v="2342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4"/>
    <s v="ARCHIVIATA"/>
    <x v="0"/>
    <n v="1"/>
    <n v="531420"/>
    <x v="1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47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37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36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35"/>
    <s v="14"/>
    <s v="Operazione per conto di importo elevato per la causale ed il soggetto"/>
    <d v="2025-04-17T00:00:00"/>
    <n v="53850"/>
    <n v="122"/>
    <s v="053850_122"/>
    <s v="Discovery Day"/>
    <s v="Mai valutato"/>
    <m/>
    <n v="202504167902925"/>
    <n v="1223300001682"/>
    <n v="20250416"/>
    <x v="1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33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3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27"/>
    <s v="14"/>
    <s v="Operazione per conto di importo elevato per la causale ed il soggetto"/>
    <d v="2025-04-17T00:00:00"/>
    <n v="53850"/>
    <n v="109"/>
    <s v="053850_109"/>
    <s v="Discovery Day"/>
    <s v="Mai valutato"/>
    <m/>
    <n v="202504167904465"/>
    <n v="1093306674001"/>
    <n v="20250416"/>
    <x v="7"/>
    <m/>
    <m/>
    <s v="D     - Dare"/>
    <n v="90236.33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4"/>
    <s v="ARCHIVIATA"/>
    <x v="0"/>
    <n v="1"/>
    <n v="4125303"/>
    <x v="1"/>
    <n v="0"/>
    <n v="477"/>
    <n v="615"/>
    <n v="615477"/>
    <s v="Classe di rischio 6"/>
    <m/>
    <x v="6"/>
    <n v="90236.33"/>
    <n v="90724.513500000001"/>
    <n v="91212.697"/>
    <n v="91700.880499999999"/>
    <n v="92189.063999999998"/>
    <n v="92677.247499999998"/>
    <n v="93165.430999999997"/>
    <n v="93653.614499999996"/>
    <n v="94141.797999999995"/>
    <n v="94629.981499999994"/>
    <n v="95118.165000000008"/>
    <n v="95606.348500000007"/>
    <n v="96094.532000000007"/>
    <n v="96582.715500000006"/>
    <n v="97070.899000000005"/>
    <n v="97559.082500000004"/>
    <n v="98047.266000000003"/>
    <n v="98535.449500000002"/>
    <n v="99023.633000000002"/>
    <n v="99511.816500000001"/>
    <n v="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24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22"/>
    <s v="14"/>
    <s v="Operazione per conto di importo elevato per la causale ed il soggetto"/>
    <d v="2025-04-17T00:00:00"/>
    <n v="53850"/>
    <n v="141"/>
    <s v="053850_141"/>
    <s v="Discovery Day"/>
    <s v="Mai valutato"/>
    <m/>
    <n v="202504167905088"/>
    <n v="1413300004360"/>
    <n v="20250416"/>
    <x v="4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18"/>
    <s v="14"/>
    <s v="Operazione per conto di importo elevato per la causale ed il soggetto"/>
    <d v="2025-04-17T00:00:00"/>
    <n v="53850"/>
    <n v="187"/>
    <s v="053850_187"/>
    <s v="Discovery Day"/>
    <s v="Mai valutato"/>
    <m/>
    <n v="202504167902317"/>
    <n v="999361870311"/>
    <n v="20250416"/>
    <x v="4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7"/>
    <s v="14"/>
    <s v="Operazione per conto di importo elevato per la causale ed il soggetto"/>
    <d v="2025-04-17T00:00:00"/>
    <n v="53850"/>
    <n v="120"/>
    <s v="053850_120"/>
    <s v="Discovery Day"/>
    <s v="Mai valutato"/>
    <m/>
    <n v="202504167904129"/>
    <n v="1203300002401"/>
    <n v="20250416"/>
    <x v="16"/>
    <m/>
    <m/>
    <s v="D     - Dare"/>
    <n v="3024671.1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16"/>
    <s v="14"/>
    <s v="Operazione per conto di importo elevato per la causale ed il soggetto"/>
    <d v="2025-04-17T00:00:00"/>
    <n v="53850"/>
    <n v="270"/>
    <s v="053850_270"/>
    <s v="Discovery Day"/>
    <s v="Mai valutato"/>
    <m/>
    <n v="202504167904871"/>
    <n v="2703300010043"/>
    <n v="20250416"/>
    <x v="0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3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1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6"/>
    <n v="1063302768424"/>
    <n v="20250416"/>
    <x v="0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s v="IN VALUTAZIONE RPR"/>
    <x v="1"/>
    <n v="1"/>
    <m/>
    <x v="0"/>
    <n v="1"/>
    <n v="999"/>
    <n v="501"/>
    <n v="501999"/>
    <s v="Classe di rischio 3"/>
    <m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1"/>
    <s v="14"/>
    <s v="Operazione per conto di importo elevato per la causale ed il soggetto"/>
    <d v="2025-04-17T00:00:00"/>
    <n v="53850"/>
    <n v="102"/>
    <s v="053850_102"/>
    <s v="Discovery Day"/>
    <s v="Mai valutato"/>
    <m/>
    <n v="202504167903092"/>
    <n v="1023308727913"/>
    <n v="20250416"/>
    <x v="1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07"/>
    <s v="14"/>
    <s v="Operazione per conto di importo elevato per la causale ed il soggetto"/>
    <d v="2025-04-17T00:00:00"/>
    <n v="53850"/>
    <n v="169"/>
    <s v="053850_169"/>
    <s v="Discovery Day"/>
    <s v="Mai valutato"/>
    <m/>
    <s v="202504166002684L"/>
    <n v="1693302225542"/>
    <n v="20250416"/>
    <x v="0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06"/>
    <s v="14"/>
    <s v="Operazione per conto di importo elevato per la causale ed il soggetto"/>
    <d v="2025-04-17T00:00:00"/>
    <n v="53850"/>
    <n v="109"/>
    <s v="053850_109"/>
    <s v="Discovery Day"/>
    <s v="Mai valutato"/>
    <m/>
    <n v="202504167902602"/>
    <n v="1093306672844"/>
    <n v="20250416"/>
    <x v="1"/>
    <m/>
    <s v="086 - ITALIA"/>
    <s v="A     - Avere"/>
    <n v="8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x v="1"/>
    <n v="0"/>
    <n v="451"/>
    <n v="430"/>
    <n v="43045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05"/>
    <s v="14"/>
    <s v="Operazione per conto di importo elevato per la causale ed il soggetto"/>
    <d v="2025-04-16T00:00:00"/>
    <n v="53850"/>
    <n v="120"/>
    <s v="053850_120"/>
    <s v="Discovery Day"/>
    <s v="Mai valutato"/>
    <m/>
    <n v="202504157898893"/>
    <n v="1203300002401"/>
    <n v="20250415"/>
    <x v="4"/>
    <m/>
    <s v="086 - ITALIA"/>
    <s v="D     - Dare"/>
    <n v="82809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04"/>
    <s v="14"/>
    <s v="Operazione per conto di importo elevato per la causale ed il soggetto"/>
    <d v="2025-04-16T00:00:00"/>
    <n v="53850"/>
    <n v="141"/>
    <s v="053850_141"/>
    <s v="Discovery Day"/>
    <s v="Mai valutato"/>
    <m/>
    <n v="202504157898702"/>
    <n v="1413300003985"/>
    <n v="20250415"/>
    <x v="4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x v="0"/>
    <n v="0"/>
    <n v="931"/>
    <n v="430"/>
    <n v="43093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3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9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0"/>
    <s v="14"/>
    <s v="Operazione per conto di importo elevato per la causale ed il soggetto"/>
    <d v="2025-04-16T00:00:00"/>
    <n v="53850"/>
    <n v="102"/>
    <s v="053850_102"/>
    <s v="Discovery Day"/>
    <s v="Mai valutato"/>
    <m/>
    <n v="202504157900518"/>
    <n v="1023308719190"/>
    <n v="20250415"/>
    <x v="16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x v="0"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8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20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97"/>
    <s v="14"/>
    <s v="Operazione per conto di importo elevato per la causale ed il soggetto"/>
    <d v="2025-04-16T00:00:00"/>
    <n v="53850"/>
    <n v="193"/>
    <s v="053850_193"/>
    <s v="Discovery Day"/>
    <s v="Mai valutato"/>
    <m/>
    <s v="202504155917729L"/>
    <n v="1933300023734"/>
    <n v="20250415"/>
    <x v="0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96"/>
    <s v="14"/>
    <s v="Operazione per conto di importo elevato per la causale ed il soggetto"/>
    <d v="2025-04-16T00:00:00"/>
    <n v="53850"/>
    <n v="193"/>
    <s v="053850_193"/>
    <s v="Discovery Day"/>
    <s v="Mai valutato"/>
    <m/>
    <n v="202504157901632"/>
    <n v="1933300024574"/>
    <n v="20250415"/>
    <x v="0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s v="IN VALUTAZIONE RPR"/>
    <x v="1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2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756"/>
    <n v="1023308726073"/>
    <n v="20250415"/>
    <x v="1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91"/>
    <s v="14"/>
    <s v="Operazione per conto di importo elevato per la causale ed il soggetto"/>
    <d v="2025-04-16T00:00:00"/>
    <n v="53850"/>
    <n v="102"/>
    <s v="053850_102"/>
    <s v="Discovery Day"/>
    <s v="Mai valutato"/>
    <m/>
    <n v="202504157901265"/>
    <n v="1023308727570"/>
    <n v="20250415"/>
    <x v="4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x v="0"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89"/>
    <s v="14"/>
    <s v="Operazione per conto di importo elevato per la causale ed il soggetto"/>
    <d v="2025-04-16T00:00:00"/>
    <n v="53850"/>
    <n v="269"/>
    <s v="053850_269"/>
    <s v="Discovery Day"/>
    <s v="Mai valutato"/>
    <m/>
    <n v="202504157901735"/>
    <n v="2693300011439"/>
    <n v="20250415"/>
    <x v="0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7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4"/>
    <s v="14"/>
    <s v="Operazione per conto di importo elevato per la causale ed il soggetto"/>
    <d v="2025-04-16T00:00:00"/>
    <n v="53850"/>
    <n v="136"/>
    <s v="053850_136"/>
    <s v="Discovery Day"/>
    <s v="Mai valutato"/>
    <m/>
    <n v="202504157899087"/>
    <n v="1363300003821"/>
    <n v="20250415"/>
    <x v="1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s v="ARCHIVIATA"/>
    <x v="0"/>
    <n v="1"/>
    <m/>
    <x v="0"/>
    <n v="0"/>
    <n v="999"/>
    <n v="102"/>
    <n v="102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3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81"/>
    <s v="14"/>
    <s v="Operazione per conto di importo elevato per la causale ed il soggetto"/>
    <d v="2025-04-16T00:00:00"/>
    <n v="53850"/>
    <n v="120"/>
    <s v="053850_120"/>
    <s v="Discovery Day"/>
    <s v="Mai valutato"/>
    <m/>
    <n v="202504157898898"/>
    <n v="1203300002401"/>
    <n v="20250415"/>
    <x v="4"/>
    <m/>
    <s v="086 - ITALIA"/>
    <s v="D     - Dare"/>
    <n v="929375.1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80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20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75"/>
    <s v="14"/>
    <s v="Operazione per conto di importo elevato per la causale ed il soggetto"/>
    <d v="2025-04-16T00:00:00"/>
    <n v="53850"/>
    <n v="261"/>
    <s v="053850_261"/>
    <s v="Discovery Day"/>
    <s v="Mai valutato"/>
    <m/>
    <n v="202504157901699"/>
    <n v="2613300000555"/>
    <n v="20250415"/>
    <x v="1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74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9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72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71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557"/>
    <n v="1023308719190"/>
    <n v="20250415"/>
    <x v="1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x v="0"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6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2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70"/>
    <n v="1223300001682"/>
    <n v="20250414"/>
    <x v="1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261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60"/>
    <s v="14"/>
    <s v="Operazione per conto di importo elevato per la causale ed il soggetto"/>
    <d v="2025-04-15T00:00:00"/>
    <n v="53850"/>
    <n v="175"/>
    <s v="053850_175"/>
    <s v="Discovery Day"/>
    <s v="Mai valutato"/>
    <m/>
    <n v="202504147895113"/>
    <n v="1753305636160"/>
    <n v="20250414"/>
    <x v="4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5"/>
    <s v="14"/>
    <s v="Operazione per conto di importo elevato per la causale ed il soggetto"/>
    <d v="2025-04-15T00:00:00"/>
    <n v="53850"/>
    <n v="103"/>
    <s v="053850_103"/>
    <s v="Discovery Day"/>
    <s v="Mai valutato"/>
    <m/>
    <n v="202504147896449"/>
    <n v="1033306969582"/>
    <n v="20250414"/>
    <x v="1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4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6"/>
    <s v="14"/>
    <s v="Operazione per conto di importo elevato per la causale ed il soggetto"/>
    <d v="2025-04-15T00:00:00"/>
    <n v="53850"/>
    <n v="141"/>
    <s v="053850_141"/>
    <s v="Discovery Day"/>
    <s v="Mai valutato"/>
    <m/>
    <n v="202504147895340"/>
    <n v="1413300003985"/>
    <n v="20250414"/>
    <x v="4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x v="0"/>
    <n v="0"/>
    <n v="931"/>
    <n v="430"/>
    <n v="43093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36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69"/>
    <n v="1223300001682"/>
    <n v="20250414"/>
    <x v="1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35"/>
    <s v="14"/>
    <s v="Operazione per conto di importo elevato per la causale ed il soggetto"/>
    <d v="2025-04-15T00:00:00"/>
    <n v="53850"/>
    <n v="195"/>
    <s v="053850_195"/>
    <s v="Discovery Day"/>
    <s v="Mai valutato"/>
    <m/>
    <n v="202504147896431"/>
    <n v="1943300005257"/>
    <n v="20250414"/>
    <x v="1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s v="IN VALUTAZIONE RPR"/>
    <x v="1"/>
    <n v="1"/>
    <m/>
    <x v="0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234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160"/>
    <n v="1503300003188"/>
    <n v="20250414"/>
    <x v="4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33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31"/>
    <s v="14"/>
    <s v="Operazione per conto di importo elevato per la causale ed il soggetto"/>
    <d v="2025-04-15T00:00:00"/>
    <n v="53850"/>
    <n v="102"/>
    <s v="053850_102"/>
    <s v="Discovery Day"/>
    <s v="Mai valutato"/>
    <m/>
    <n v="202504147897549"/>
    <n v="1023302224320"/>
    <n v="20250414"/>
    <x v="0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30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7"/>
    <s v="14"/>
    <s v="Operazione per conto di importo elevato per la causale ed il soggetto"/>
    <d v="2025-04-15T00:00:00"/>
    <n v="53850"/>
    <n v="164"/>
    <s v="053850_164"/>
    <s v="Discovery Day"/>
    <s v="Mai valutato"/>
    <m/>
    <s v="202504145854880L"/>
    <n v="1643300370271"/>
    <n v="20250414"/>
    <x v="0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3"/>
    <s v="14"/>
    <s v="Operazione per conto di importo elevato per la causale ed il soggetto"/>
    <d v="2025-04-15T00:00:00"/>
    <n v="53850"/>
    <n v="277"/>
    <s v="053850_277"/>
    <s v="Discovery Day"/>
    <s v="Mai valutato"/>
    <m/>
    <n v="202504147897500"/>
    <n v="2773300001983"/>
    <n v="20250414"/>
    <x v="12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s v="CONFERMATA RPR"/>
    <x v="0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22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681"/>
    <n v="1023305588130"/>
    <n v="20250414"/>
    <x v="1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21"/>
    <s v="14"/>
    <s v="Operazione per conto di importo elevato per la causale ed il soggetto"/>
    <d v="2025-04-15T00:00:00"/>
    <n v="53850"/>
    <n v="110"/>
    <s v="053850_110"/>
    <s v="Discovery Day"/>
    <s v="Mai valutato"/>
    <m/>
    <n v="202504147897663"/>
    <n v="1103304317690"/>
    <n v="20250414"/>
    <x v="4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19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17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4"/>
    <n v="1093304137240"/>
    <n v="20250414"/>
    <x v="0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5"/>
    <s v="14"/>
    <s v="Operazione per conto di importo elevato per la causale ed il soggetto"/>
    <d v="2025-04-15T00:00:00"/>
    <n v="53850"/>
    <n v="170"/>
    <s v="053850_170"/>
    <s v="Discovery Day"/>
    <s v="Mai valutato"/>
    <m/>
    <n v="202504147895302"/>
    <n v="1703306290830"/>
    <n v="20250414"/>
    <x v="9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s v="IN VALUTAZIONE RPR"/>
    <x v="1"/>
    <n v="1"/>
    <m/>
    <x v="0"/>
    <n v="0"/>
    <n v="812"/>
    <n v="430"/>
    <n v="430812"/>
    <s v="Classe di rischio 3"/>
    <m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14"/>
    <s v="14"/>
    <s v="Operazione per conto di importo elevato per la causale ed il soggetto"/>
    <d v="2025-04-15T00:00:00"/>
    <n v="53850"/>
    <n v="122"/>
    <s v="053850_122"/>
    <s v="Discovery Day"/>
    <s v="Mai valutato"/>
    <m/>
    <n v="202504147897736"/>
    <n v="1223300002884"/>
    <n v="20250414"/>
    <x v="4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10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516"/>
    <s v="14"/>
    <s v="Operazione per conto di importo elevato per la causale ed il soggetto"/>
    <d v="2025-04-12T00:00:00"/>
    <n v="53850"/>
    <n v="117"/>
    <s v="053850_117"/>
    <s v="Discovery Day"/>
    <s v="Mai valutato"/>
    <m/>
    <n v="202504147888460"/>
    <n v="1173300536339"/>
    <n v="20250414"/>
    <x v="21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5"/>
    <s v="14"/>
    <s v="Operazione per conto di importo elevato per la causale ed il soggetto"/>
    <d v="2025-04-12T00:00:00"/>
    <n v="53850"/>
    <n v="102"/>
    <s v="053850_102"/>
    <s v="Discovery Day"/>
    <s v="Mai valutato"/>
    <m/>
    <n v="202504147888524"/>
    <n v="1023302251821"/>
    <n v="20250414"/>
    <x v="22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s v="ARCHIVIATA"/>
    <x v="0"/>
    <n v="1"/>
    <m/>
    <x v="0"/>
    <n v="0"/>
    <n v="383"/>
    <n v="614"/>
    <n v="614383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4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2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3"/>
    <s v="14"/>
    <s v="Operazione per conto di importo elevato per la causale ed il soggetto"/>
    <d v="2025-04-12T00:00:00"/>
    <n v="53850"/>
    <n v="105"/>
    <s v="053850_105"/>
    <s v="Discovery Day"/>
    <s v="Mai valutato"/>
    <m/>
    <n v="202504147888589"/>
    <n v="1053304343840"/>
    <n v="20250414"/>
    <x v="22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2"/>
    <s v="14"/>
    <s v="Operazione per conto di importo elevato per la causale ed il soggetto"/>
    <d v="2025-04-12T00:00:00"/>
    <n v="53850"/>
    <n v="109"/>
    <s v="053850_109"/>
    <s v="Discovery Day"/>
    <s v="Mai valutato"/>
    <m/>
    <n v="202504147888620"/>
    <n v="1093306673947"/>
    <n v="20250414"/>
    <x v="8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1"/>
    <s v="14"/>
    <s v="Operazione per conto di importo elevato per la causale ed il soggetto"/>
    <d v="2025-04-12T00:00:00"/>
    <n v="53850"/>
    <n v="116"/>
    <s v="053850_116"/>
    <s v="Discovery Day"/>
    <s v="Mai valutato"/>
    <m/>
    <n v="202504147888647"/>
    <n v="1423300308662"/>
    <n v="20250414"/>
    <x v="8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s v="IN VALUTAZIONE RPR"/>
    <x v="1"/>
    <n v="1"/>
    <m/>
    <x v="0"/>
    <n v="0"/>
    <n v="619"/>
    <n v="430"/>
    <n v="430619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0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48"/>
    <n v="1033301057030"/>
    <n v="20250414"/>
    <x v="22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9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2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6"/>
    <s v="14"/>
    <s v="Operazione per conto di importo elevato per la causale ed il soggetto"/>
    <d v="2025-04-12T00:00:00"/>
    <n v="53850"/>
    <n v="270"/>
    <s v="053850_270"/>
    <s v="Discovery Day"/>
    <s v="Mai valutato"/>
    <m/>
    <n v="202504117890039"/>
    <n v="2703300001695"/>
    <n v="20250411"/>
    <x v="0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504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20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502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1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0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6"/>
    <s v="14"/>
    <s v="Operazione per conto di importo elevato per la causale ed il soggetto"/>
    <d v="2025-04-12T00:00:00"/>
    <n v="53850"/>
    <n v="120"/>
    <s v="053850_120"/>
    <s v="Discovery Day"/>
    <s v="Mai valutato"/>
    <m/>
    <n v="202504117887330"/>
    <n v="1203300002401"/>
    <n v="20250411"/>
    <x v="1"/>
    <m/>
    <s v="086 - ITALIA"/>
    <s v="A     - Avere"/>
    <n v="117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93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90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20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89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86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0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9"/>
    <s v="14"/>
    <s v="Operazione per conto di importo elevato per la causale ed il soggetto"/>
    <d v="2025-04-11T00:00:00"/>
    <n v="53850"/>
    <n v="110"/>
    <s v="053850_110"/>
    <s v="Discovery Day"/>
    <s v="Mai valutato"/>
    <m/>
    <n v="202504117885346"/>
    <n v="1103306286220"/>
    <n v="20250411"/>
    <x v="21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s v="IN VALUTAZIONE RPR"/>
    <x v="1"/>
    <n v="1"/>
    <m/>
    <x v="0"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8"/>
    <s v="14"/>
    <s v="Operazione per conto di importo elevato per la causale ed il soggetto"/>
    <d v="2025-04-11T00:00:00"/>
    <n v="53850"/>
    <n v="153"/>
    <s v="053850_153"/>
    <s v="Discovery Day"/>
    <s v="Mai valutato"/>
    <m/>
    <n v="202504107886350"/>
    <n v="1533300663496"/>
    <n v="20250410"/>
    <x v="0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77"/>
    <s v="14"/>
    <s v="Operazione per conto di importo elevato per la causale ed il soggetto"/>
    <d v="2025-04-11T00:00:00"/>
    <n v="53850"/>
    <n v="105"/>
    <s v="053850_105"/>
    <s v="Discovery Day"/>
    <s v="Mai valutato"/>
    <m/>
    <n v="202504107886192"/>
    <n v="1053306295285"/>
    <n v="20250410"/>
    <x v="4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70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69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67"/>
    <s v="14"/>
    <s v="Operazione per conto di importo elevato per la causale ed il soggetto"/>
    <d v="2025-04-11T00:00:00"/>
    <n v="53850"/>
    <n v="153"/>
    <s v="053850_153"/>
    <s v="Discovery Day"/>
    <s v="Mai valutato"/>
    <m/>
    <n v="202504107885819"/>
    <n v="1533303003511"/>
    <n v="20250410"/>
    <x v="2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3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5"/>
    <n v="2003300003447"/>
    <n v="20250410"/>
    <x v="23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x v="0"/>
    <n v="0"/>
    <n v="999"/>
    <n v="285"/>
    <n v="285999"/>
    <m/>
    <n v="1"/>
    <x v="0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1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59"/>
    <s v="14"/>
    <s v="Operazione per conto di importo elevato per la causale ed il soggetto"/>
    <d v="2025-04-11T00:00:00"/>
    <n v="53850"/>
    <n v="109"/>
    <s v="053850_109"/>
    <s v="Discovery Day"/>
    <s v="Mai valutato"/>
    <m/>
    <n v="202504107885699"/>
    <n v="1093304102436"/>
    <n v="20250410"/>
    <x v="2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s v="ARCHIVIATA"/>
    <x v="0"/>
    <n v="1"/>
    <m/>
    <x v="0"/>
    <n v="0"/>
    <n v="464"/>
    <n v="430"/>
    <n v="430464"/>
    <s v="Classe di rischio 4"/>
    <m/>
    <x v="3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8"/>
    <s v="14"/>
    <s v="Operazione per conto di importo elevato per la causale ed il soggetto"/>
    <d v="2025-04-11T00:00:00"/>
    <n v="53850"/>
    <n v="149"/>
    <s v="053850_149"/>
    <s v="Discovery Day"/>
    <s v="Mai valutato"/>
    <m/>
    <n v="202504107884602"/>
    <n v="1493300665012"/>
    <n v="20250410"/>
    <x v="1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4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51"/>
    <s v="14"/>
    <s v="Operazione per conto di importo elevato per la causale ed il soggetto"/>
    <d v="2025-04-11T00:00:00"/>
    <n v="53850"/>
    <n v="102"/>
    <s v="053850_102"/>
    <s v="Discovery Day"/>
    <s v="Mai valutato"/>
    <m/>
    <n v="202504107885589"/>
    <n v="1023300113820"/>
    <n v="20250410"/>
    <x v="12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7"/>
    <s v="14"/>
    <s v="Operazione per conto di importo elevato per la causale ed il soggetto"/>
    <d v="2025-04-11T00:00:00"/>
    <n v="53850"/>
    <n v="196"/>
    <s v="053850_196"/>
    <s v="Discovery Day"/>
    <s v="Mai valutato"/>
    <m/>
    <s v="202504105765042L"/>
    <n v="1963302354309"/>
    <n v="20250410"/>
    <x v="0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6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4"/>
    <n v="2003300003466"/>
    <n v="20250410"/>
    <x v="0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x v="0"/>
    <n v="1"/>
    <n v="999"/>
    <n v="285"/>
    <n v="285999"/>
    <m/>
    <n v="1"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1"/>
    <s v="14"/>
    <s v="Operazione per conto di importo elevato per la causale ed il soggetto"/>
    <d v="2025-04-11T00:00:00"/>
    <n v="53850"/>
    <n v="161"/>
    <s v="053850_161"/>
    <s v="Discovery Day"/>
    <s v="Mai valutato"/>
    <m/>
    <n v="202504107885827"/>
    <n v="1613300029653"/>
    <n v="20250410"/>
    <x v="16"/>
    <m/>
    <m/>
    <s v="D     - Dare"/>
    <n v="419331.55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s v="ARCHIVIATA"/>
    <x v="0"/>
    <n v="1"/>
    <n v="4088769"/>
    <x v="1"/>
    <n v="0"/>
    <n v="464"/>
    <n v="430"/>
    <n v="430464"/>
    <s v="Classe di rischio 4"/>
    <m/>
    <x v="3"/>
    <n v="419331.55"/>
    <n v="420819.89"/>
    <n v="422308.23"/>
    <n v="423796.57"/>
    <n v="425284.91"/>
    <n v="426773.25"/>
    <n v="428261.59"/>
    <n v="429749.93"/>
    <n v="431238.27"/>
    <n v="432726.61"/>
    <n v="434214.95"/>
    <n v="443168.799"/>
    <n v="452122.64799999999"/>
    <n v="461076.49699999997"/>
    <n v="470030.34600000002"/>
    <n v="478984.19500000001"/>
    <n v="487938.04399999999"/>
    <n v="496891.89299999998"/>
    <n v="505845.74200000003"/>
    <n v="514799.59100000001"/>
    <n v="523753.4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37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s v="ARCHIVIATA DA RPR"/>
    <x v="0"/>
    <n v="1"/>
    <m/>
    <x v="0"/>
    <n v="0"/>
    <n v="999"/>
    <n v="775"/>
    <n v="775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35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20"/>
    <n v="2713300001219"/>
    <n v="20250409"/>
    <x v="1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32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8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4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7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6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4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0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2"/>
    <n v="2823300000075"/>
    <n v="20250409"/>
    <x v="24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7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3"/>
    <n v="2825500000010"/>
    <n v="20250409"/>
    <x v="20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14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4"/>
    <n v="1021200491975"/>
    <n v="20250409"/>
    <x v="25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x v="0"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3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74"/>
    <n v="2713300001219"/>
    <n v="20250409"/>
    <x v="1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9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5"/>
    <n v="1021200491975"/>
    <n v="20250409"/>
    <x v="26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x v="0"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08"/>
    <s v="14"/>
    <s v="Operazione per conto di importo elevato per la causale ed il soggetto"/>
    <d v="2025-04-10T00:00:00"/>
    <n v="53850"/>
    <n v="273"/>
    <s v="053850_273"/>
    <s v="Discovery Day"/>
    <s v="Mai valutato"/>
    <m/>
    <n v="202504097883041"/>
    <n v="2733300003808"/>
    <n v="20250409"/>
    <x v="0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401"/>
    <s v="14"/>
    <s v="Operazione per conto di importo elevato per la causale ed il soggetto"/>
    <d v="2025-04-10T00:00:00"/>
    <n v="53850"/>
    <n v="192"/>
    <s v="053850_192"/>
    <s v="Discovery Day"/>
    <s v="Mai valutato"/>
    <m/>
    <n v="202504097881763"/>
    <n v="1923300183163"/>
    <n v="20250409"/>
    <x v="6"/>
    <m/>
    <s v="067 - SPAGNA"/>
    <s v="A     - Avere"/>
    <n v="833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s v="ARCHIVIATA"/>
    <x v="0"/>
    <n v="1"/>
    <n v="4695944"/>
    <x v="1"/>
    <n v="0"/>
    <n v="999"/>
    <n v="615"/>
    <n v="615999"/>
    <m/>
    <n v="1"/>
    <x v="4"/>
    <n v="807716.46"/>
    <n v="808980.63699999999"/>
    <n v="810244.81400000001"/>
    <n v="811508.99099999992"/>
    <n v="812773.16799999995"/>
    <n v="814037.34499999997"/>
    <n v="815301.522"/>
    <n v="816565.69900000002"/>
    <n v="817829.87599999993"/>
    <n v="819094.05299999996"/>
    <n v="820358.23"/>
    <n v="821622.40700000001"/>
    <n v="822886.58400000003"/>
    <n v="824150.76099999994"/>
    <n v="825414.93799999997"/>
    <n v="826679.11499999999"/>
    <n v="827943.29200000002"/>
    <n v="829207.46900000004"/>
    <n v="830471.64599999995"/>
    <n v="831735.82299999997"/>
    <n v="8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98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86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4"/>
    <n v="1023308727570"/>
    <n v="20250408"/>
    <x v="4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x v="0"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85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2"/>
    <n v="1143306281461"/>
    <n v="20250408"/>
    <x v="0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384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4"/>
    <n v="1143306281460"/>
    <n v="20250408"/>
    <x v="0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2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890"/>
    <n v="1603300002981"/>
    <n v="20250408"/>
    <x v="1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x v="0"/>
    <n v="0"/>
    <n v="999"/>
    <n v="475"/>
    <n v="475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81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2"/>
    <n v="1023300113820"/>
    <n v="20250408"/>
    <x v="4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80"/>
    <s v="14"/>
    <s v="Operazione per conto di importo elevato per la causale ed il soggetto"/>
    <d v="2025-04-09T00:00:00"/>
    <n v="53850"/>
    <n v="200"/>
    <s v="053850_200"/>
    <s v="Discovery Day"/>
    <s v="Mai valutato"/>
    <m/>
    <n v="202504087878812"/>
    <n v="2003300003730"/>
    <n v="20250408"/>
    <x v="1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75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73"/>
    <n v="1603300002981"/>
    <n v="20250408"/>
    <x v="16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x v="0"/>
    <n v="0"/>
    <n v="999"/>
    <n v="475"/>
    <n v="475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3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484"/>
    <n v="1023308727570"/>
    <n v="20250408"/>
    <x v="1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x v="0"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71"/>
    <s v="14"/>
    <s v="Operazione per conto di importo elevato per la causale ed il soggetto"/>
    <d v="2025-04-09T00:00:00"/>
    <n v="53850"/>
    <n v="102"/>
    <s v="053850_102"/>
    <s v="Discovery Day"/>
    <s v="Mai valutato"/>
    <m/>
    <n v="202504087879191"/>
    <n v="1023308723686"/>
    <n v="20250408"/>
    <x v="1"/>
    <m/>
    <s v="086 - ITALIA"/>
    <s v="A     - Avere"/>
    <n v="2362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4"/>
    <s v="ARCHIVIATA"/>
    <x v="0"/>
    <n v="1"/>
    <n v="531420"/>
    <x v="1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69"/>
    <s v="14"/>
    <s v="Operazione per conto di importo elevato per la causale ed il soggetto"/>
    <d v="2025-04-09T00:00:00"/>
    <n v="53850"/>
    <n v="175"/>
    <s v="053850_175"/>
    <s v="Discovery Day"/>
    <s v="Mai valutato"/>
    <m/>
    <n v="202504087880034"/>
    <n v="1753305678410"/>
    <n v="20250408"/>
    <x v="16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8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31"/>
    <n v="1473300003059"/>
    <n v="20250408"/>
    <x v="0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s v="ARCHIVIATA DA RPR"/>
    <x v="0"/>
    <n v="1"/>
    <m/>
    <x v="0"/>
    <n v="1"/>
    <n v="999"/>
    <n v="480"/>
    <n v="480999"/>
    <m/>
    <n v="1"/>
    <x v="7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7"/>
    <s v="14"/>
    <s v="Operazione per conto di importo elevato per la causale ed il soggetto"/>
    <d v="2025-04-09T00:00:00"/>
    <n v="53850"/>
    <n v="114"/>
    <s v="053850_114"/>
    <s v="Discovery Day"/>
    <s v="Mai valutato"/>
    <m/>
    <n v="202504087878114"/>
    <n v="1143306280621"/>
    <n v="20250408"/>
    <x v="9"/>
    <m/>
    <m/>
    <s v="D     - Dare"/>
    <n v="203481.28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x v="1"/>
    <n v="0"/>
    <n v="477"/>
    <n v="492"/>
    <n v="492477"/>
    <s v="Classe di rischio 5"/>
    <m/>
    <x v="2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203481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5"/>
    <s v="14"/>
    <s v="Operazione per conto di importo elevato per la causale ed il soggetto"/>
    <d v="2025-04-09T00:00:00"/>
    <n v="53850"/>
    <n v="125"/>
    <s v="053850_125"/>
    <s v="Discovery Day"/>
    <s v="Mai valutato"/>
    <m/>
    <n v="202504087878592"/>
    <n v="1253300000194"/>
    <n v="20250408"/>
    <x v="1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64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28"/>
    <n v="1473300003312"/>
    <n v="20250408"/>
    <x v="0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x v="0"/>
    <n v="1"/>
    <n v="999"/>
    <n v="501"/>
    <n v="501999"/>
    <s v="Classe di rischio 3"/>
    <m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63"/>
    <s v="14"/>
    <s v="Operazione per conto di importo elevato per la causale ed il soggetto"/>
    <d v="2025-04-09T00:00:00"/>
    <n v="53850"/>
    <n v="182"/>
    <s v="053850_182"/>
    <s v="Discovery Day"/>
    <s v="Mai valutato"/>
    <m/>
    <n v="202504087880336"/>
    <n v="1823300174221"/>
    <n v="20250408"/>
    <x v="0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61"/>
    <s v="14"/>
    <s v="Operazione per conto di importo elevato per la causale ed il soggetto"/>
    <d v="2025-04-08T00:00:00"/>
    <n v="53850"/>
    <n v="182"/>
    <s v="053850_182"/>
    <s v="Discovery Day"/>
    <s v="Mai valutato"/>
    <m/>
    <n v="202504087876006"/>
    <n v="1823300017474"/>
    <n v="20250408"/>
    <x v="8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0"/>
    <s v="14"/>
    <s v="Operazione per conto di importo elevato per la causale ed il soggetto"/>
    <d v="2025-04-08T00:00:00"/>
    <n v="53850"/>
    <n v="125"/>
    <s v="053850_125"/>
    <s v="Discovery Day"/>
    <s v="Mai valutato"/>
    <m/>
    <s v="202504075610360L"/>
    <n v="1253300002492"/>
    <n v="20250407"/>
    <x v="0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356"/>
    <s v="14"/>
    <s v="Operazione per conto di importo elevato per la causale ed il soggetto"/>
    <d v="2025-04-08T00:00:00"/>
    <n v="53850"/>
    <n v="102"/>
    <s v="053850_102"/>
    <s v="Discovery Day"/>
    <s v="Mai valutato"/>
    <m/>
    <n v="202504077875103"/>
    <n v="1023304132020"/>
    <n v="20250407"/>
    <x v="1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53"/>
    <s v="14"/>
    <s v="Operazione per conto di importo elevato per la causale ed il soggetto"/>
    <d v="2025-04-08T00:00:00"/>
    <n v="53850"/>
    <n v="267"/>
    <s v="053850_267"/>
    <s v="Discovery Day"/>
    <s v="Mai valutato"/>
    <m/>
    <s v="202504075613823L"/>
    <n v="2673300010262"/>
    <n v="20250407"/>
    <x v="0"/>
    <m/>
    <m/>
    <s v="D     - Dare"/>
    <n v="1033.3800000000001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6"/>
    <s v="14"/>
    <s v="Operazione per conto di importo elevato per la causale ed il soggetto"/>
    <d v="2025-04-08T00:00:00"/>
    <n v="53850"/>
    <n v="204"/>
    <s v="053850_204"/>
    <s v="Discovery Day"/>
    <s v="Mai valutato"/>
    <m/>
    <s v="202504075610573L"/>
    <n v="2043300012553"/>
    <n v="20250407"/>
    <x v="0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2"/>
    <s v="14"/>
    <s v="Operazione per conto di importo elevato per la causale ed il soggetto"/>
    <d v="2025-04-08T00:00:00"/>
    <n v="53850"/>
    <n v="273"/>
    <s v="053850_273"/>
    <s v="Discovery Day"/>
    <s v="Mai valutato"/>
    <m/>
    <s v="202504075614001L"/>
    <n v="2733300004121"/>
    <n v="20250407"/>
    <x v="0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0"/>
    <s v="14"/>
    <s v="Operazione per conto di importo elevato per la causale ed il soggetto"/>
    <d v="2025-04-08T00:00:00"/>
    <n v="53850"/>
    <n v="196"/>
    <s v="053850_196"/>
    <s v="Discovery Day"/>
    <s v="Mai valutato"/>
    <m/>
    <s v="202504075610582L"/>
    <n v="1963302354339"/>
    <n v="20250407"/>
    <x v="0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s v="IN VALUTAZIONE RPR"/>
    <x v="1"/>
    <n v="1"/>
    <m/>
    <x v="0"/>
    <n v="1"/>
    <n v="999"/>
    <n v="480"/>
    <n v="480999"/>
    <m/>
    <n v="1"/>
    <x v="7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9"/>
    <s v="14"/>
    <s v="Operazione per conto di importo elevato per la causale ed il soggetto"/>
    <d v="2025-04-08T00:00:00"/>
    <n v="53850"/>
    <n v="187"/>
    <s v="053850_187"/>
    <s v="Discovery Day"/>
    <s v="Mai valutato"/>
    <m/>
    <n v="202504077876611"/>
    <n v="1873300102696"/>
    <n v="20250407"/>
    <x v="16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x v="0"/>
    <n v="0"/>
    <n v="463"/>
    <n v="430"/>
    <n v="430463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8"/>
    <s v="14"/>
    <s v="Operazione per conto di importo elevato per la causale ed il soggetto"/>
    <d v="2025-04-08T00:00:00"/>
    <n v="53850"/>
    <n v="120"/>
    <s v="053850_120"/>
    <s v="Discovery Day"/>
    <s v="Mai valutato"/>
    <m/>
    <s v="202504075609692L"/>
    <n v="1203300002401"/>
    <n v="20250407"/>
    <x v="0"/>
    <m/>
    <m/>
    <s v="D     - Dare"/>
    <n v="1783.8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36"/>
    <s v="14"/>
    <s v="Operazione per conto di importo elevato per la causale ed il soggetto"/>
    <d v="2025-04-08T00:00:00"/>
    <n v="53850"/>
    <n v="188"/>
    <s v="053850_188"/>
    <s v="Discovery Day"/>
    <s v="Mai valutato"/>
    <m/>
    <s v="202504075610820L"/>
    <n v="1883300028081"/>
    <n v="20250407"/>
    <x v="0"/>
    <m/>
    <m/>
    <s v="D     - Dare"/>
    <n v="1085.97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n v="3001543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5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6"/>
    <n v="1023301264620"/>
    <n v="20250407"/>
    <x v="10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34"/>
    <s v="14"/>
    <s v="Operazione per conto di importo elevato per la causale ed il soggetto"/>
    <d v="2025-04-08T00:00:00"/>
    <n v="53850"/>
    <n v="268"/>
    <s v="053850_268"/>
    <s v="Discovery Day"/>
    <s v="Mai valutato"/>
    <m/>
    <s v="202504075614079L"/>
    <n v="2683300005043"/>
    <n v="20250407"/>
    <x v="0"/>
    <m/>
    <m/>
    <s v="D     - Dare"/>
    <n v="1788.37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4"/>
    <s v="IN VALUTAZIONE RPR"/>
    <x v="1"/>
    <n v="1"/>
    <n v="1687990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32"/>
    <s v="14"/>
    <s v="Operazione per conto di importo elevato per la causale ed il soggetto"/>
    <d v="2025-04-08T00:00:00"/>
    <n v="53850"/>
    <n v="167"/>
    <s v="053850_167"/>
    <s v="Discovery Day"/>
    <s v="Mai valutato"/>
    <m/>
    <s v="202504075611245L"/>
    <n v="1673301674288"/>
    <n v="20250407"/>
    <x v="0"/>
    <m/>
    <m/>
    <s v="D     - Dare"/>
    <n v="1269.1199999999999"/>
    <n v="0"/>
    <n v="562079"/>
    <n v="4629890726"/>
    <s v="GRAN MARKET SUD SOCIETA' A RESPONSABILITA' LIMITATA"/>
    <s v="430 - Imprese produttive"/>
    <s v="479 - COMMERCIO AL DETTAGLIO AL DI FUORI DI NEGOZI, BANCHI E MERCATI"/>
    <s v="086 - ITALIA"/>
    <n v="1175"/>
    <m/>
    <m/>
    <m/>
    <m/>
    <m/>
    <m/>
    <m/>
    <n v="0"/>
    <n v="202504"/>
    <s v="ARCHIVIATA DA RPR"/>
    <x v="0"/>
    <n v="1"/>
    <n v="56207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31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934L"/>
    <n v="1093306674452"/>
    <n v="20250407"/>
    <x v="0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3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59L"/>
    <n v="1093306677007"/>
    <n v="20250407"/>
    <x v="0"/>
    <m/>
    <m/>
    <s v="D     - Dare"/>
    <n v="1523.9"/>
    <n v="0"/>
    <n v="3710113"/>
    <n v="8795060725"/>
    <s v="GIAMPA' GROUP S.R.L."/>
    <s v="430 - Imprese produttive"/>
    <s v="561 - RISTORANTI E ATTIVITÀ DI RISTORAZIONE MOBILE"/>
    <s v="086 - ITALIA"/>
    <n v="502"/>
    <m/>
    <m/>
    <m/>
    <m/>
    <m/>
    <m/>
    <m/>
    <n v="0"/>
    <n v="202504"/>
    <s v="ARCHIVIATA"/>
    <x v="0"/>
    <n v="1"/>
    <n v="3710113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28"/>
    <s v="14"/>
    <s v="Operazione per conto di importo elevato per la causale ed il soggetto"/>
    <d v="2025-04-08T00:00:00"/>
    <n v="53850"/>
    <n v="120"/>
    <s v="053850_120"/>
    <s v="Discovery Day"/>
    <s v="Mai valutato"/>
    <m/>
    <s v="202504075609693L"/>
    <n v="1203300002401"/>
    <n v="20250407"/>
    <x v="0"/>
    <m/>
    <m/>
    <s v="D     - Dare"/>
    <n v="1168.0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27"/>
    <s v="14"/>
    <s v="Operazione per conto di importo elevato per la causale ed il soggetto"/>
    <d v="2025-04-08T00:00:00"/>
    <n v="53850"/>
    <n v="114"/>
    <s v="053850_114"/>
    <s v="Discovery Day"/>
    <s v="Mai valutato"/>
    <m/>
    <n v="202504077876318"/>
    <n v="1143306280636"/>
    <n v="20250407"/>
    <x v="2"/>
    <m/>
    <m/>
    <s v="D     - Dare"/>
    <n v="212409.61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x v="1"/>
    <n v="0"/>
    <n v="477"/>
    <n v="492"/>
    <n v="492477"/>
    <s v="Classe di rischio 5"/>
    <m/>
    <x v="2"/>
    <n v="158006.29999999999"/>
    <n v="159088.31200000001"/>
    <n v="160170.32399999999"/>
    <n v="161252.33600000001"/>
    <n v="162334.348"/>
    <n v="163416.35999999999"/>
    <n v="164498.372"/>
    <n v="165580.38399999999"/>
    <n v="166662.39600000001"/>
    <n v="167744.408"/>
    <n v="168826.42"/>
    <n v="173184.739"/>
    <n v="177543.05799999999"/>
    <n v="181901.37700000001"/>
    <n v="186259.696"/>
    <n v="190618.01500000001"/>
    <n v="194976.334"/>
    <n v="199334.65299999999"/>
    <n v="203692.97200000001"/>
    <n v="208051.291"/>
    <n v="212409.6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22"/>
    <s v="14"/>
    <s v="Operazione per conto di importo elevato per la causale ed il soggetto"/>
    <d v="2025-04-08T00:00:00"/>
    <n v="53850"/>
    <n v="216"/>
    <s v="053850_216"/>
    <s v="Discovery Day"/>
    <s v="Mai valutato"/>
    <m/>
    <s v="202504075610532L"/>
    <n v="2163300012270"/>
    <n v="20250407"/>
    <x v="0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2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96L"/>
    <n v="1093306677028"/>
    <n v="20250407"/>
    <x v="0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318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9"/>
    <n v="1023308724252"/>
    <n v="20250407"/>
    <x v="23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x v="0"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17"/>
    <s v="14"/>
    <s v="Operazione per conto di importo elevato per la causale ed il soggetto"/>
    <d v="2025-04-08T00:00:00"/>
    <n v="53850"/>
    <n v="267"/>
    <s v="053850_267"/>
    <s v="Discovery Day"/>
    <s v="Mai valutato"/>
    <m/>
    <s v="202504075613806L"/>
    <n v="2673300000258"/>
    <n v="20250407"/>
    <x v="0"/>
    <m/>
    <m/>
    <s v="D     - Dare"/>
    <n v="1181.46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314"/>
    <s v="14"/>
    <s v="Operazione per conto di importo elevato per la causale ed il soggetto"/>
    <d v="2025-04-08T00:00:00"/>
    <n v="53850"/>
    <n v="117"/>
    <s v="053850_117"/>
    <s v="Discovery Day"/>
    <s v="Mai valutato"/>
    <m/>
    <s v="202504075609766L"/>
    <n v="1173300538726"/>
    <n v="20250407"/>
    <x v="0"/>
    <m/>
    <m/>
    <s v="D     - Dare"/>
    <n v="1593.4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s v="ARCHIVIATA"/>
    <x v="0"/>
    <n v="1"/>
    <n v="478498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12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60"/>
    <n v="1023308724252"/>
    <n v="20250407"/>
    <x v="23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x v="0"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9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7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08"/>
    <s v="14"/>
    <s v="Operazione per conto di importo elevato per la causale ed il soggetto"/>
    <d v="2025-04-05T00:00:00"/>
    <n v="53850"/>
    <n v="182"/>
    <s v="053850_182"/>
    <s v="Discovery Day"/>
    <s v="Mai valutato"/>
    <m/>
    <n v="202504047867785"/>
    <n v="1823300072312"/>
    <n v="20250404"/>
    <x v="1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7"/>
    <s v="14"/>
    <s v="Operazione per conto di importo elevato per la causale ed il soggetto"/>
    <d v="2025-04-05T00:00:00"/>
    <n v="53850"/>
    <n v="182"/>
    <s v="053850_182"/>
    <s v="Discovery Day"/>
    <s v="Mai valutato"/>
    <m/>
    <n v="202504047869147"/>
    <n v="1823300169483"/>
    <n v="20250404"/>
    <x v="0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s v="IN VALUTAZIONE RPR"/>
    <x v="1"/>
    <n v="1"/>
    <m/>
    <x v="0"/>
    <n v="1"/>
    <n v="412"/>
    <n v="430"/>
    <n v="430412"/>
    <s v="Classe di rischio 3"/>
    <m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299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5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s v="IN CARICO AL GESTOR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93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7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2"/>
    <s v="14"/>
    <s v="Operazione per conto di importo elevato per la causale ed il soggetto"/>
    <d v="2025-04-05T00:00:00"/>
    <n v="53850"/>
    <n v="117"/>
    <s v="053850_117"/>
    <s v="Discovery Day"/>
    <s v="Mai valutato"/>
    <m/>
    <n v="202504047867413"/>
    <n v="1173300536339"/>
    <n v="20250404"/>
    <x v="1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1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7"/>
    <m/>
    <m/>
    <s v="D     - Dare"/>
    <n v="600000"/>
    <n v="0"/>
    <n v="403527"/>
    <s v="SQCNCL77A22C134E"/>
    <s v="SQUICCIARINI NICOL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n v="403527"/>
    <x v="1"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0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775"/>
    <n v="1503300003301"/>
    <n v="20250404"/>
    <x v="16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8"/>
    <s v="14"/>
    <s v="Operazione per conto di importo elevato per la causale ed il soggetto"/>
    <d v="2025-04-05T00:00:00"/>
    <n v="53850"/>
    <n v="102"/>
    <s v="053850_102"/>
    <s v="Discovery Day"/>
    <s v="Mai valutato"/>
    <m/>
    <n v="202504047867071"/>
    <n v="1503300003301"/>
    <n v="20250404"/>
    <x v="1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87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7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s v="ARCHIVIATA"/>
    <x v="0"/>
    <n v="1"/>
    <m/>
    <x v="0"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6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82"/>
    <s v="14"/>
    <s v="Operazione per conto di importo elevato per la causale ed il soggetto"/>
    <d v="2025-04-05T00:00:00"/>
    <n v="53850"/>
    <n v="114"/>
    <s v="053850_114"/>
    <s v="Discovery Day"/>
    <s v="Mai valutato"/>
    <m/>
    <n v="202504047866860"/>
    <n v="1143306285135"/>
    <n v="20250404"/>
    <x v="4"/>
    <m/>
    <s v="086 - ITALIA"/>
    <s v="D     - Dare"/>
    <n v="100000"/>
    <n v="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4"/>
    <s v="ARCHIVIATA"/>
    <x v="0"/>
    <n v="1"/>
    <n v="3730898"/>
    <x v="1"/>
    <n v="0"/>
    <n v="477"/>
    <n v="615"/>
    <n v="615477"/>
    <s v="Classe di rischio 6"/>
    <m/>
    <x v="6"/>
    <n v="83067.360000000001"/>
    <n v="85607.255999999994"/>
    <n v="88147.152000000002"/>
    <n v="90687.047999999995"/>
    <n v="93226.944000000003"/>
    <n v="95766.84"/>
    <n v="98306.736000000004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1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80"/>
    <s v="14"/>
    <s v="Operazione per conto di importo elevato per la causale ed il soggetto"/>
    <d v="2025-04-05T00:00:00"/>
    <n v="53850"/>
    <n v="273"/>
    <s v="053850_273"/>
    <s v="Discovery Day"/>
    <s v="Mai valutato"/>
    <m/>
    <n v="202504047867933"/>
    <n v="2733300010292"/>
    <n v="20250404"/>
    <x v="1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8"/>
    <s v="14"/>
    <s v="Operazione per conto di importo elevato per la causale ed il soggetto"/>
    <d v="2025-04-05T00:00:00"/>
    <n v="53850"/>
    <n v="286"/>
    <s v="053850_286"/>
    <s v="Discovery Day"/>
    <s v="Mai valutato"/>
    <m/>
    <n v="202504047866977"/>
    <n v="2863300003269"/>
    <n v="20250404"/>
    <x v="4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76"/>
    <s v="14"/>
    <s v="Operazione per conto di importo elevato per la causale ed il soggetto"/>
    <d v="2025-04-05T00:00:00"/>
    <n v="53850"/>
    <n v="153"/>
    <s v="053850_153"/>
    <s v="Discovery Day"/>
    <s v="Mai valutato"/>
    <m/>
    <n v="202504047866805"/>
    <n v="1533300662905"/>
    <n v="20250404"/>
    <x v="4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0"/>
    <n v="1"/>
    <m/>
    <x v="0"/>
    <n v="0"/>
    <n v="236"/>
    <n v="430"/>
    <n v="430236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273"/>
    <s v="14"/>
    <s v="Operazione per conto di importo elevato per la causale ed il soggetto"/>
    <d v="2025-04-05T00:00:00"/>
    <n v="53850"/>
    <n v="106"/>
    <s v="053850_106"/>
    <s v="Discovery Day"/>
    <s v="Mai valutato"/>
    <m/>
    <n v="202504047867099"/>
    <n v="1063304957810"/>
    <n v="20250404"/>
    <x v="1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2"/>
    <s v="14"/>
    <s v="Operazione per conto di importo elevato per la causale ed il soggetto"/>
    <d v="2025-04-05T00:00:00"/>
    <n v="53850"/>
    <n v="134"/>
    <s v="053850_134"/>
    <s v="Discovery Day"/>
    <s v="Mai valutato"/>
    <m/>
    <s v="202504045562917L"/>
    <n v="1343300002838"/>
    <n v="20250404"/>
    <x v="0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s v="IN CARICO AL RESPONSABIL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69"/>
    <s v="14"/>
    <s v="Operazione per conto di importo elevato per la causale ed il soggetto"/>
    <d v="2025-04-05T00:00:00"/>
    <n v="53850"/>
    <n v="147"/>
    <s v="053850_147"/>
    <s v="Discovery Day"/>
    <s v="Mai valutato"/>
    <m/>
    <n v="202504047869032"/>
    <n v="1473300003231"/>
    <n v="20250404"/>
    <x v="0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x v="0"/>
    <n v="1"/>
    <n v="999"/>
    <n v="501"/>
    <n v="501999"/>
    <s v="Classe di rischio 3"/>
    <m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8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65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7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m/>
    <x v="0"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4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63"/>
    <s v="14"/>
    <s v="Operazione per conto di importo elevato per la causale ed il soggetto"/>
    <d v="2025-04-05T00:00:00"/>
    <n v="53850"/>
    <n v="174"/>
    <s v="053850_174"/>
    <s v="Discovery Day"/>
    <s v="Mai valutato"/>
    <m/>
    <n v="202504047867766"/>
    <n v="1743302880040"/>
    <n v="20250404"/>
    <x v="1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62"/>
    <s v="14"/>
    <s v="Operazione per conto di importo elevato per la causale ed il soggetto"/>
    <d v="2025-04-05T00:00:00"/>
    <n v="53850"/>
    <n v="108"/>
    <s v="053850_108"/>
    <s v="Discovery Day"/>
    <s v="Mai valutato"/>
    <m/>
    <s v="202504045566453L"/>
    <n v="1083306288271"/>
    <n v="20250404"/>
    <x v="0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260"/>
    <s v="14"/>
    <s v="Operazione per conto di importo elevato per la causale ed il soggetto"/>
    <d v="2025-04-05T00:00:00"/>
    <n v="53850"/>
    <n v="286"/>
    <s v="053850_286"/>
    <s v="Discovery Day"/>
    <s v="Mai valutato"/>
    <m/>
    <n v="202504047867523"/>
    <n v="2863300003269"/>
    <n v="20250404"/>
    <x v="1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9"/>
    <s v="14"/>
    <s v="Operazione per conto di importo elevato per la causale ed il soggetto"/>
    <d v="2025-04-05T00:00:00"/>
    <n v="53850"/>
    <n v="110"/>
    <s v="053850_110"/>
    <s v="Discovery Day"/>
    <s v="Mai valutato"/>
    <m/>
    <n v="202504047868342"/>
    <n v="1103304235290"/>
    <n v="20250404"/>
    <x v="16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8"/>
    <s v="14"/>
    <s v="Operazione per conto di importo elevato per la causale ed il soggetto"/>
    <d v="2025-04-04T00:00:00"/>
    <n v="53850"/>
    <n v="137"/>
    <s v="053850_137"/>
    <s v="Discovery Day"/>
    <s v="Mai valutato"/>
    <m/>
    <n v="202504047865531"/>
    <n v="1370050040202"/>
    <n v="20250404"/>
    <x v="27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7"/>
    <s v="14"/>
    <s v="Operazione per conto di importo elevato per la causale ed il soggetto"/>
    <d v="2025-04-04T00:00:00"/>
    <n v="53850"/>
    <n v="148"/>
    <s v="053850_148"/>
    <s v="Discovery Day"/>
    <s v="Mai valutato"/>
    <m/>
    <n v="202504037863564"/>
    <n v="1483300003872"/>
    <n v="20250403"/>
    <x v="4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55"/>
    <s v="14"/>
    <s v="Operazione per conto di importo elevato per la causale ed il soggetto"/>
    <d v="2025-04-04T00:00:00"/>
    <n v="53850"/>
    <n v="182"/>
    <s v="053850_182"/>
    <s v="Discovery Day"/>
    <s v="Mai valutato"/>
    <m/>
    <n v="202504037865818"/>
    <n v="1823300102662"/>
    <n v="20250403"/>
    <x v="7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4"/>
    <s v="14"/>
    <s v="Operazione per conto di importo elevato per la causale ed il soggetto"/>
    <d v="2025-04-04T00:00:00"/>
    <n v="53850"/>
    <n v="273"/>
    <s v="053850_273"/>
    <s v="Discovery Day"/>
    <s v="Mai valutato"/>
    <m/>
    <n v="202504037865929"/>
    <n v="2733300001088"/>
    <n v="20250403"/>
    <x v="12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s v="ARCHIVIATA"/>
    <x v="0"/>
    <n v="1"/>
    <m/>
    <x v="0"/>
    <n v="0"/>
    <n v="412"/>
    <n v="450"/>
    <n v="450412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42"/>
    <s v="14"/>
    <s v="Operazione per conto di importo elevato per la causale ed il soggetto"/>
    <d v="2025-04-04T00:00:00"/>
    <n v="53850"/>
    <n v="114"/>
    <s v="053850_114"/>
    <s v="Discovery Day"/>
    <s v="Mai valutato"/>
    <m/>
    <n v="202504037865056"/>
    <n v="1143306280621"/>
    <n v="20250403"/>
    <x v="1"/>
    <m/>
    <s v="086 - ITALIA"/>
    <s v="A     - Avere"/>
    <n v="370000"/>
    <n v="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x v="1"/>
    <n v="0"/>
    <n v="477"/>
    <n v="492"/>
    <n v="492477"/>
    <s v="Classe di rischio 5"/>
    <m/>
    <x v="2"/>
    <n v="180000"/>
    <n v="189500"/>
    <n v="199000"/>
    <n v="208500"/>
    <n v="218000"/>
    <n v="227500"/>
    <n v="237000"/>
    <n v="246500"/>
    <n v="256000"/>
    <n v="265500"/>
    <n v="275000"/>
    <n v="284500"/>
    <n v="294000"/>
    <n v="303500"/>
    <n v="313000"/>
    <n v="322500"/>
    <n v="332000"/>
    <n v="341500"/>
    <n v="351000"/>
    <n v="360500"/>
    <n v="37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37"/>
    <s v="14"/>
    <s v="Operazione per conto di importo elevato per la causale ed il soggetto"/>
    <d v="2025-04-04T00:00:00"/>
    <n v="53850"/>
    <n v="104"/>
    <s v="053850_104"/>
    <s v="Discovery Day"/>
    <s v="Mai valutato"/>
    <m/>
    <n v="202504037863628"/>
    <n v="1043301448722"/>
    <n v="20250403"/>
    <x v="4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s v="ARCHIVIATA"/>
    <x v="0"/>
    <n v="1"/>
    <m/>
    <x v="0"/>
    <n v="0"/>
    <n v="999"/>
    <n v="432"/>
    <n v="432999"/>
    <m/>
    <n v="1"/>
    <x v="7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33"/>
    <s v="14"/>
    <s v="Operazione per conto di importo elevato per la causale ed il soggetto"/>
    <d v="2025-04-04T00:00:00"/>
    <n v="53850"/>
    <n v="188"/>
    <s v="053850_188"/>
    <s v="Discovery Day"/>
    <s v="Mai valutato"/>
    <m/>
    <n v="202504037864979"/>
    <n v="1883300028081"/>
    <n v="20250403"/>
    <x v="1"/>
    <m/>
    <s v="086 - ITALIA"/>
    <s v="A     - Avere"/>
    <n v="2062716.3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n v="3001543"/>
    <x v="1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32"/>
    <s v="14"/>
    <s v="Operazione per conto di importo elevato per la causale ed il soggetto"/>
    <d v="2025-04-04T00:00:00"/>
    <n v="53850"/>
    <n v="188"/>
    <s v="053850_188"/>
    <s v="Discovery Day"/>
    <s v="Mai valutato"/>
    <m/>
    <n v="202504037865837"/>
    <n v="1883300028081"/>
    <n v="20250403"/>
    <x v="12"/>
    <m/>
    <m/>
    <s v="D     - Dare"/>
    <n v="1800000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n v="3001543"/>
    <x v="1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9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8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8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8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0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487"/>
    <n v="2863300003269"/>
    <n v="20250402"/>
    <x v="1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16"/>
    <s v="14"/>
    <s v="Operazione per conto di importo elevato per la causale ed il soggetto"/>
    <d v="2025-04-03T00:00:00"/>
    <n v="53850"/>
    <n v="122"/>
    <s v="053850_122"/>
    <s v="Discovery Day"/>
    <s v="Mai valutato"/>
    <m/>
    <n v="202504027860835"/>
    <n v="1223300001682"/>
    <n v="20250402"/>
    <x v="4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x v="0"/>
    <n v="0"/>
    <n v="620"/>
    <n v="430"/>
    <n v="430620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15"/>
    <s v="14"/>
    <s v="Operazione per conto di importo elevato per la causale ed il soggetto"/>
    <d v="2025-04-03T00:00:00"/>
    <n v="53850"/>
    <n v="102"/>
    <s v="053850_102"/>
    <s v="Discovery Day"/>
    <s v="Mai valutato"/>
    <m/>
    <n v="202504027862288"/>
    <n v="1023301264620"/>
    <n v="20250402"/>
    <x v="14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3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06"/>
    <s v="14"/>
    <s v="Operazione per conto di importo elevato per la causale ed il soggetto"/>
    <d v="2025-04-03T00:00:00"/>
    <n v="53850"/>
    <n v="116"/>
    <s v="053850_116"/>
    <s v="Discovery Day"/>
    <s v="Mai valutato"/>
    <m/>
    <n v="202504027862260"/>
    <n v="2343300010453"/>
    <n v="20250402"/>
    <x v="1"/>
    <m/>
    <s v="086 - ITALIA"/>
    <s v="A     - Avere"/>
    <n v="8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x v="1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204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198"/>
    <s v="14"/>
    <s v="Operazione per conto di importo elevato per la causale ed il soggetto"/>
    <d v="2025-04-02T00:00:00"/>
    <n v="53850"/>
    <n v="195"/>
    <s v="053850_195"/>
    <s v="Discovery Day"/>
    <s v="Mai valutato"/>
    <m/>
    <n v="202504027858462"/>
    <n v="1953300028752"/>
    <n v="20250402"/>
    <x v="8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s v="IN VALUTAZIONE RPR"/>
    <x v="1"/>
    <n v="1"/>
    <m/>
    <x v="0"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4"/>
    <s v="14"/>
    <s v="Operazione per conto di importo elevato per la causale ed il soggetto"/>
    <d v="2025-04-02T00:00:00"/>
    <n v="53850"/>
    <n v="103"/>
    <s v="053850_103"/>
    <s v="Discovery Day"/>
    <s v="Mai valutato"/>
    <m/>
    <n v="202504017860035"/>
    <n v="1033306972235"/>
    <n v="20250401"/>
    <x v="10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s v="ARCHIVIATA"/>
    <x v="0"/>
    <n v="1"/>
    <m/>
    <x v="0"/>
    <n v="0"/>
    <n v="412"/>
    <n v="430"/>
    <n v="430412"/>
    <s v="Classe di rischio 3"/>
    <m/>
    <x v="4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3"/>
    <s v="14"/>
    <s v="Operazione per conto di importo elevato per la causale ed il soggetto"/>
    <d v="2025-04-02T00:00:00"/>
    <n v="53850"/>
    <n v="105"/>
    <s v="053850_105"/>
    <s v="Discovery Day"/>
    <s v="Mai valutato"/>
    <m/>
    <n v="202504017860058"/>
    <n v="1053306288710"/>
    <n v="20250401"/>
    <x v="8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1"/>
    <s v="14"/>
    <s v="Operazione per conto di importo elevato per la causale ed il soggetto"/>
    <d v="2025-04-02T00:00:00"/>
    <n v="53850"/>
    <n v="175"/>
    <s v="053850_175"/>
    <s v="Discovery Day"/>
    <s v="Mai valutato"/>
    <m/>
    <n v="202504017859492"/>
    <n v="1753305636160"/>
    <n v="20250401"/>
    <x v="29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x v="0"/>
    <n v="0"/>
    <n v="464"/>
    <n v="430"/>
    <n v="430464"/>
    <s v="Classe di rischio 4"/>
    <m/>
    <x v="3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0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89"/>
    <s v="14"/>
    <s v="Operazione per conto di importo elevato per la causale ed il soggetto"/>
    <d v="2025-04-02T00:00:00"/>
    <n v="53850"/>
    <n v="120"/>
    <s v="053850_120"/>
    <s v="Discovery Day"/>
    <s v="Mai valutato"/>
    <m/>
    <n v="202504017857458"/>
    <n v="1203300002401"/>
    <n v="20250401"/>
    <x v="1"/>
    <m/>
    <s v="086 - ITALIA"/>
    <s v="A     - Avere"/>
    <n v="2263165.1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s v="ARCHIVIATA"/>
    <x v="0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188"/>
    <s v="14"/>
    <s v="Operazione per conto di importo elevato per la causale ed il soggetto"/>
    <d v="2025-04-02T00:00:00"/>
    <n v="53850"/>
    <n v="102"/>
    <s v="053850_102"/>
    <s v="Discovery Day"/>
    <s v="Mai valutato"/>
    <m/>
    <n v="202504017860008"/>
    <n v="1023300113820"/>
    <n v="20250401"/>
    <x v="4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82"/>
    <s v="14"/>
    <s v="Operazione per conto di importo elevato per la causale ed il soggetto"/>
    <d v="2025-04-02T00:00:00"/>
    <n v="53850"/>
    <n v="129"/>
    <s v="053850_129"/>
    <s v="Discovery Day"/>
    <s v="Mai valutato"/>
    <m/>
    <n v="202504017856853"/>
    <n v="1293300002289"/>
    <n v="20250401"/>
    <x v="4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4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157"/>
    <n v="1053306288710"/>
    <n v="20250401"/>
    <x v="1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71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097"/>
    <n v="1053306288710"/>
    <n v="20250401"/>
    <x v="1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69"/>
    <s v="14"/>
    <s v="Operazione per conto di importo elevato per la causale ed il soggetto"/>
    <d v="2025-04-02T00:00:00"/>
    <n v="53850"/>
    <n v="226"/>
    <s v="053850_226"/>
    <s v="Discovery Day"/>
    <s v="Mai valutato"/>
    <m/>
    <n v="202504017857996"/>
    <n v="2263300011408"/>
    <n v="20250401"/>
    <x v="1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68"/>
    <s v="14"/>
    <s v="Operazione per conto di importo elevato per la causale ed il soggetto"/>
    <d v="2025-04-02T00:00:00"/>
    <n v="53850"/>
    <n v="109"/>
    <s v="053850_109"/>
    <s v="Discovery Day"/>
    <s v="Mai valutato"/>
    <m/>
    <n v="202504017860077"/>
    <n v="1095500086659"/>
    <n v="20250401"/>
    <x v="19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66"/>
    <s v="14"/>
    <s v="Operazione per conto di importo elevato per la causale ed il soggetto"/>
    <d v="2025-04-02T00:00:00"/>
    <n v="53850"/>
    <n v="171"/>
    <s v="053850_171"/>
    <s v="Discovery Day"/>
    <s v="Mai valutato"/>
    <m/>
    <n v="202504017859421"/>
    <n v="1713302213842"/>
    <n v="20250401"/>
    <x v="7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4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58"/>
    <s v="14"/>
    <s v="Operazione per conto di importo elevato per la causale ed il soggetto"/>
    <d v="2025-04-02T00:00:00"/>
    <n v="53850"/>
    <n v="170"/>
    <s v="053850_170"/>
    <s v="Discovery Day"/>
    <s v="Mai valutato"/>
    <m/>
    <n v="202504017859384"/>
    <n v="1703306288195"/>
    <n v="20250401"/>
    <x v="29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x v="0"/>
    <n v="0"/>
    <n v="999"/>
    <n v="430"/>
    <n v="430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8"/>
    <s v="14"/>
    <s v="Operazione per conto di importo elevato per la causale ed il soggetto"/>
    <d v="2025-06-04T00:00:00"/>
    <n v="53850"/>
    <n v="190"/>
    <s v="053850_190"/>
    <s v="Discovery Day"/>
    <s v="Mai valutato"/>
    <m/>
    <n v="202505298034361"/>
    <n v="1900050025418"/>
    <n v="20250529"/>
    <x v="30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x v="0"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7"/>
    <s v="14"/>
    <s v="Operazione per conto di importo elevato per la causale ed il soggetto"/>
    <d v="2025-05-31T00:00:00"/>
    <n v="53850"/>
    <n v="189"/>
    <s v="053850_189"/>
    <s v="Discovery Day"/>
    <s v="Mai valutato"/>
    <m/>
    <n v="202505308027189"/>
    <n v="1893300017217"/>
    <n v="20250530"/>
    <x v="0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m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41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m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9"/>
    <s v="14"/>
    <s v="Operazione per conto di importo elevato per la causale ed il soggetto"/>
    <d v="2025-05-31T00:00:00"/>
    <n v="53850"/>
    <n v="174"/>
    <s v="053850_174"/>
    <s v="Discovery Day"/>
    <s v="Mai valutato"/>
    <m/>
    <n v="202505308024053"/>
    <n v="1743302879671"/>
    <n v="20250530"/>
    <x v="4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s v="ARCHIVIATA DA RPR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36"/>
    <s v="14"/>
    <s v="Operazione per conto di importo elevato per la causale ed il soggetto"/>
    <d v="2025-05-31T00:00:00"/>
    <n v="53850"/>
    <n v="128"/>
    <s v="053850_128"/>
    <s v="Discovery Day"/>
    <s v="Mai valutato"/>
    <m/>
    <n v="202505308027410"/>
    <n v="1283300001665"/>
    <n v="20250530"/>
    <x v="10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35"/>
    <s v="14"/>
    <s v="Operazione per conto di importo elevato per la causale ed il soggetto"/>
    <d v="2025-05-31T00:00:00"/>
    <n v="53850"/>
    <n v="136"/>
    <s v="053850_136"/>
    <s v="Discovery Day"/>
    <s v="Mai valutato"/>
    <m/>
    <n v="202505308027183"/>
    <n v="1363300001888"/>
    <n v="20250530"/>
    <x v="1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m/>
    <x v="1"/>
    <n v="1"/>
    <m/>
    <x v="0"/>
    <n v="0"/>
    <n v="999"/>
    <n v="178"/>
    <n v="17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32"/>
    <s v="14"/>
    <s v="Operazione per conto di importo elevato per la causale ed il soggetto"/>
    <d v="2025-05-31T00:00:00"/>
    <n v="53850"/>
    <n v="175"/>
    <s v="053850_175"/>
    <s v="Discovery Day"/>
    <s v="Mai valutato"/>
    <m/>
    <n v="202505308027637"/>
    <n v="1753302205383"/>
    <n v="20250530"/>
    <x v="10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9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m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1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m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0"/>
    <s v="14"/>
    <s v="Operazione per conto di importo elevato per la causale ed il soggetto"/>
    <d v="2025-05-31T00:00:00"/>
    <n v="53850"/>
    <n v="99"/>
    <s v="053850_99"/>
    <s v="Discovery Day"/>
    <s v="Mai valutato"/>
    <m/>
    <n v="202505308025295"/>
    <n v="999361870311"/>
    <n v="20250530"/>
    <x v="1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19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m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15"/>
    <s v="14"/>
    <s v="Operazione per conto di importo elevato per la causale ed il soggetto"/>
    <d v="2025-05-31T00:00:00"/>
    <n v="53850"/>
    <n v="120"/>
    <s v="053850_120"/>
    <s v="Discovery Day"/>
    <s v="Mai valutato"/>
    <m/>
    <n v="202505308023972"/>
    <n v="1203300002401"/>
    <n v="20250530"/>
    <x v="4"/>
    <m/>
    <s v="086 - ITALIA"/>
    <s v="D     - Dare"/>
    <n v="2057740.82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10"/>
    <s v="14"/>
    <s v="Operazione per conto di importo elevato per la causale ed il soggetto"/>
    <d v="2025-05-31T00:00:00"/>
    <n v="53850"/>
    <n v="181"/>
    <s v="053850_181"/>
    <s v="Discovery Day"/>
    <s v="Mai valutato"/>
    <m/>
    <n v="202505298027657"/>
    <n v="1813301035232"/>
    <n v="20250529"/>
    <x v="4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m/>
    <x v="1"/>
    <n v="1"/>
    <m/>
    <x v="0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9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8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8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2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07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2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6"/>
    <s v="14"/>
    <s v="Operazione per conto di importo elevato per la causale ed il soggetto"/>
    <d v="2025-05-30T00:00:00"/>
    <n v="53850"/>
    <n v="188"/>
    <s v="053850_188"/>
    <s v="Discovery Day"/>
    <s v="Mai valutato"/>
    <m/>
    <n v="202505308022232"/>
    <n v="1883300130370"/>
    <n v="20250530"/>
    <x v="21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x v="0"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05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9"/>
    <n v="2703300002369"/>
    <n v="20250530"/>
    <x v="8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04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8"/>
    <n v="2703300002369"/>
    <n v="20250530"/>
    <x v="22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03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2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2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8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1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2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99"/>
    <s v="14"/>
    <s v="Operazione per conto di importo elevato per la causale ed il soggetto"/>
    <d v="2025-05-30T00:00:00"/>
    <n v="53850"/>
    <n v="176"/>
    <s v="053850_176"/>
    <s v="Discovery Day"/>
    <s v="Mai valutato"/>
    <m/>
    <n v="202505298023302"/>
    <n v="1763300020131"/>
    <n v="20250529"/>
    <x v="0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97"/>
    <s v="14"/>
    <s v="Operazione per conto di importo elevato per la causale ed il soggetto"/>
    <d v="2025-05-30T00:00:00"/>
    <n v="53850"/>
    <n v="122"/>
    <s v="053850_122"/>
    <s v="Discovery Day"/>
    <s v="Mai valutato"/>
    <m/>
    <n v="202505298020860"/>
    <n v="1223300002128"/>
    <n v="20250529"/>
    <x v="14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x v="0"/>
    <n v="0"/>
    <n v="620"/>
    <n v="430"/>
    <n v="430620"/>
    <s v="Classe di rischio 3"/>
    <m/>
    <x v="4"/>
    <n v="1500000"/>
    <n v="1550000"/>
    <n v="1600000"/>
    <n v="1650000"/>
    <n v="1700000"/>
    <n v="1750000"/>
    <n v="1800000"/>
    <n v="1850000"/>
    <n v="1900000"/>
    <n v="1950000"/>
    <n v="2000000"/>
    <n v="2050000"/>
    <n v="2100000"/>
    <n v="2150000"/>
    <n v="2200000"/>
    <n v="2250000"/>
    <n v="2300000"/>
    <n v="2350000"/>
    <n v="2400000"/>
    <n v="2450000"/>
    <n v="2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5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94"/>
    <s v="14"/>
    <s v="Operazione per conto di importo elevato per la causale ed il soggetto"/>
    <d v="2025-05-30T00:00:00"/>
    <n v="53850"/>
    <n v="181"/>
    <s v="053850_181"/>
    <s v="Discovery Day"/>
    <s v="Mai valutato"/>
    <m/>
    <n v="202505298021226"/>
    <n v="1813301028560"/>
    <n v="20250529"/>
    <x v="1"/>
    <m/>
    <s v="086 - ITALIA"/>
    <s v="A     - Avere"/>
    <n v="70457.62"/>
    <n v="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s v="ARCHIVIATA"/>
    <x v="0"/>
    <n v="1"/>
    <n v="454268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89"/>
    <s v="14"/>
    <s v="Operazione per conto di importo elevato per la causale ed il soggetto"/>
    <d v="2025-05-30T00:00:00"/>
    <n v="53850"/>
    <n v="109"/>
    <s v="053850_109"/>
    <s v="Discovery Day"/>
    <s v="Mai valutato"/>
    <m/>
    <n v="202505298022047"/>
    <n v="1093304728910"/>
    <n v="20250529"/>
    <x v="1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88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18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8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3"/>
    <s v="14"/>
    <s v="Operazione per conto di importo elevato per la causale ed il soggetto"/>
    <d v="2025-05-30T00:00:00"/>
    <n v="53850"/>
    <n v="171"/>
    <s v="053850_171"/>
    <s v="Discovery Day"/>
    <s v="Mai valutato"/>
    <m/>
    <n v="202505298021936"/>
    <n v="1713302213769"/>
    <n v="20250529"/>
    <x v="1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s v="IN CARICO AL RESPONSABILE"/>
    <x v="1"/>
    <n v="1"/>
    <m/>
    <x v="0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82"/>
    <s v="14"/>
    <s v="Operazione per conto di importo elevato per la causale ed il soggetto"/>
    <d v="2025-05-30T00:00:00"/>
    <n v="53850"/>
    <n v="102"/>
    <s v="053850_102"/>
    <s v="Discovery Day"/>
    <s v="Mai valutato"/>
    <m/>
    <n v="202505298020646"/>
    <n v="1503300003188"/>
    <n v="20250529"/>
    <x v="4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1"/>
    <s v="14"/>
    <s v="Operazione per conto di importo elevato per la causale ed il soggetto"/>
    <d v="2025-05-30T00:00:00"/>
    <n v="53850"/>
    <n v="103"/>
    <s v="053850_103"/>
    <s v="Discovery Day"/>
    <s v="Mai valutato"/>
    <m/>
    <n v="202505298021209"/>
    <n v="1033306975431"/>
    <n v="20250529"/>
    <x v="1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8"/>
    <s v="14"/>
    <s v="Operazione per conto di importo elevato per la causale ed il soggetto"/>
    <d v="2025-05-30T00:00:00"/>
    <n v="53850"/>
    <n v="109"/>
    <s v="053850_109"/>
    <s v="Discovery Day"/>
    <s v="Mai valutato"/>
    <m/>
    <n v="202505298021182"/>
    <n v="1093306673843"/>
    <n v="20250529"/>
    <x v="4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s v="IN VALUTAZIONE RPR"/>
    <x v="1"/>
    <n v="1"/>
    <m/>
    <x v="0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7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0813"/>
    <n v="2733300004156"/>
    <n v="20250529"/>
    <x v="9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x v="0"/>
    <n v="0"/>
    <n v="999"/>
    <n v="430"/>
    <n v="430999"/>
    <m/>
    <n v="1"/>
    <x v="5"/>
    <n v="679018.89"/>
    <n v="727294.50100000005"/>
    <n v="775570.11199999996"/>
    <n v="823845.723"/>
    <n v="872121.33400000003"/>
    <n v="920396.94500000007"/>
    <n v="968672.55599999998"/>
    <n v="1016948.167"/>
    <n v="1065223.7779999999"/>
    <n v="1113499.389"/>
    <n v="1161775"/>
    <n v="1170065.8130000001"/>
    <n v="1178356.6259999999"/>
    <n v="1186647.439"/>
    <n v="1194938.2520000001"/>
    <n v="1203229.0649999999"/>
    <n v="1211519.878"/>
    <n v="1219810.6910000001"/>
    <n v="1228101.504"/>
    <n v="1236392.317"/>
    <n v="1244683.12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46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2"/>
    <n v="1053306288710"/>
    <n v="20250529"/>
    <x v="1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65"/>
    <s v="14"/>
    <s v="Operazione per conto di importo elevato per la causale ed il soggetto"/>
    <d v="2025-05-30T00:00:00"/>
    <n v="53850"/>
    <n v="122"/>
    <s v="053850_122"/>
    <s v="Discovery Day"/>
    <s v="Mai valutato"/>
    <m/>
    <n v="202505298022050"/>
    <n v="1223300001682"/>
    <n v="20250529"/>
    <x v="1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6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3307"/>
    <n v="2733300001505"/>
    <n v="20250529"/>
    <x v="0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61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1"/>
    <n v="1053306288710"/>
    <n v="20250529"/>
    <x v="1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5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20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57"/>
    <s v="14"/>
    <s v="Operazione per conto di importo elevato per la causale ed il soggetto"/>
    <d v="2025-05-30T00:00:00"/>
    <n v="53850"/>
    <n v="175"/>
    <s v="053850_175"/>
    <s v="Discovery Day"/>
    <s v="Mai valutato"/>
    <m/>
    <n v="202505298020735"/>
    <n v="1753305636160"/>
    <n v="20250529"/>
    <x v="4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56"/>
    <s v="14"/>
    <s v="Operazione per conto di importo elevato per la causale ed il soggetto"/>
    <d v="2025-05-30T00:00:00"/>
    <n v="53850"/>
    <n v="273"/>
    <s v="053850_273"/>
    <s v="Discovery Day"/>
    <s v="Mai valutato"/>
    <m/>
    <n v="202505298021394"/>
    <n v="2733300004156"/>
    <n v="20250529"/>
    <x v="1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53"/>
    <s v="14"/>
    <s v="Operazione per conto di importo elevato per la causale ed il soggetto"/>
    <d v="2025-05-29T00:00:00"/>
    <n v="53850"/>
    <n v="188"/>
    <s v="053850_188"/>
    <s v="Discovery Day"/>
    <s v="Mai valutato"/>
    <m/>
    <n v="202505298019364"/>
    <n v="1883300130370"/>
    <n v="20250529"/>
    <x v="21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x v="0"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52"/>
    <s v="14"/>
    <s v="Operazione per conto di importo elevato per la causale ed il soggetto"/>
    <d v="2025-05-29T00:00:00"/>
    <n v="53850"/>
    <n v="110"/>
    <s v="053850_110"/>
    <s v="Discovery Day"/>
    <s v="Mai valutato"/>
    <m/>
    <s v="202505287567276L"/>
    <n v="1103306288198"/>
    <n v="20250528"/>
    <x v="0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51"/>
    <s v="14"/>
    <s v="Operazione per conto di importo elevato per la causale ed il soggetto"/>
    <d v="2025-05-29T00:00:00"/>
    <n v="53850"/>
    <n v="153"/>
    <s v="053850_153"/>
    <s v="Discovery Day"/>
    <s v="Mai valutato"/>
    <m/>
    <s v="202505287572724L"/>
    <n v="1533300663592"/>
    <n v="20250528"/>
    <x v="0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8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006"/>
    <n v="1346004011555"/>
    <n v="20250528"/>
    <x v="14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47"/>
    <s v="14"/>
    <s v="Operazione per conto di importo elevato per la causale ed il soggetto"/>
    <d v="2025-05-29T00:00:00"/>
    <n v="53850"/>
    <n v="169"/>
    <s v="053850_169"/>
    <s v="Discovery Day"/>
    <s v="Mai valutato"/>
    <m/>
    <n v="202505288018396"/>
    <n v="1693302224337"/>
    <n v="20250528"/>
    <x v="1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6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8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1"/>
    <s v="14"/>
    <s v="Operazione per conto di importo elevato per la causale ed il soggetto"/>
    <d v="2025-05-29T00:00:00"/>
    <n v="53850"/>
    <n v="105"/>
    <s v="053850_105"/>
    <s v="Discovery Day"/>
    <s v="Mai valutato"/>
    <m/>
    <n v="202505288020149"/>
    <n v="1053306288710"/>
    <n v="20250528"/>
    <x v="23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39"/>
    <s v="14"/>
    <s v="Operazione per conto di importo elevato per la causale ed il soggetto"/>
    <d v="2025-05-29T00:00:00"/>
    <n v="53850"/>
    <n v="114"/>
    <s v="053850_114"/>
    <s v="Discovery Day"/>
    <s v="Mai valutato"/>
    <m/>
    <s v="202505287567239L"/>
    <n v="1143306279849"/>
    <n v="20250528"/>
    <x v="0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s v="IN CARICO AL GESTOR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38"/>
    <s v="14"/>
    <s v="Operazione per conto di importo elevato per la causale ed il soggetto"/>
    <d v="2025-05-29T00:00:00"/>
    <n v="53850"/>
    <n v="103"/>
    <s v="053850_103"/>
    <s v="Discovery Day"/>
    <s v="Mai valutato"/>
    <m/>
    <n v="202505288019253"/>
    <n v="1033306974262"/>
    <n v="20250528"/>
    <x v="1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s v="IN VALUTAZIONE RPR"/>
    <x v="1"/>
    <n v="1"/>
    <m/>
    <x v="0"/>
    <n v="0"/>
    <n v="999"/>
    <n v="492"/>
    <n v="492999"/>
    <m/>
    <n v="1"/>
    <x v="7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6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228"/>
    <n v="1343300003027"/>
    <n v="20250528"/>
    <x v="4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35"/>
    <s v="14"/>
    <s v="Operazione per conto di importo elevato per la causale ed il soggetto"/>
    <d v="2025-05-29T00:00:00"/>
    <n v="53850"/>
    <n v="116"/>
    <s v="053850_116"/>
    <s v="Discovery Day"/>
    <s v="Mai valutato"/>
    <m/>
    <n v="202505288018885"/>
    <n v="1163305431040"/>
    <n v="20250528"/>
    <x v="1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33"/>
    <s v="14"/>
    <s v="Operazione per conto di importo elevato per la causale ed il soggetto"/>
    <d v="2025-05-29T00:00:00"/>
    <n v="53850"/>
    <n v="102"/>
    <s v="053850_102"/>
    <s v="Discovery Day"/>
    <s v="Mai valutato"/>
    <m/>
    <n v="202505288020077"/>
    <n v="1503300003188"/>
    <n v="20250528"/>
    <x v="4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1"/>
    <s v="14"/>
    <s v="Operazione per conto di importo elevato per la causale ed il soggetto"/>
    <d v="2025-05-29T00:00:00"/>
    <n v="53850"/>
    <n v="170"/>
    <s v="053850_170"/>
    <s v="Discovery Day"/>
    <s v="Mai valutato"/>
    <m/>
    <n v="202505288019287"/>
    <n v="1703306288195"/>
    <n v="20250528"/>
    <x v="6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29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8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5"/>
    <s v="14"/>
    <s v="Operazione per conto di importo elevato per la causale ed il soggetto"/>
    <d v="2025-05-29T00:00:00"/>
    <n v="53850"/>
    <n v="134"/>
    <s v="053850_134"/>
    <s v="Discovery Day"/>
    <s v="Mai valutato"/>
    <m/>
    <n v="202505288019999"/>
    <n v="1343300003027"/>
    <n v="20250528"/>
    <x v="14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23"/>
    <s v="14"/>
    <s v="Operazione per conto di importo elevato per la causale ed il soggetto"/>
    <d v="2025-05-29T00:00:00"/>
    <n v="53850"/>
    <n v="261"/>
    <s v="053850_261"/>
    <s v="Discovery Day"/>
    <s v="Mai valutato"/>
    <m/>
    <n v="202505288018864"/>
    <n v="2613300000312"/>
    <n v="20250528"/>
    <x v="1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2"/>
    <s v="14"/>
    <s v="Operazione per conto di importo elevato per la causale ed il soggetto"/>
    <d v="2025-05-29T00:00:00"/>
    <n v="53850"/>
    <n v="122"/>
    <s v="053850_122"/>
    <s v="Discovery Day"/>
    <s v="Mai valutato"/>
    <m/>
    <n v="202505288018264"/>
    <n v="1223300002128"/>
    <n v="20250528"/>
    <x v="1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20"/>
    <s v="14"/>
    <s v="Operazione per conto di importo elevato per la causale ed il soggetto"/>
    <d v="2025-05-29T00:00:00"/>
    <n v="53850"/>
    <n v="116"/>
    <s v="053850_116"/>
    <s v="Discovery Day"/>
    <s v="Mai valutato"/>
    <m/>
    <n v="202505288019280"/>
    <n v="2173300010307"/>
    <n v="20250528"/>
    <x v="3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8"/>
    <s v="14"/>
    <s v="Operazione per conto di importo elevato per la causale ed il soggetto"/>
    <d v="2025-05-29T00:00:00"/>
    <n v="53850"/>
    <n v="286"/>
    <s v="053850_286"/>
    <s v="Discovery Day"/>
    <s v="Mai valutato"/>
    <m/>
    <n v="202505288020518"/>
    <n v="2863300003325"/>
    <n v="20250528"/>
    <x v="4"/>
    <m/>
    <s v="086 - ITALIA"/>
    <s v="D     - Dare"/>
    <n v="100000"/>
    <n v="0"/>
    <n v="1705218"/>
    <s v="DPLGPP54R18Z110S"/>
    <s v="DI PALMA GIUSEPPE FRANCO"/>
    <s v="615 - Altre famiglie produttrici"/>
    <s v="477 - COMMERCIO AL DETTAGLIO DI ALTRI PRODOTTI IN ESERCIZI SPECIALIZZATI"/>
    <s v="086 - ITALIA"/>
    <n v="1841"/>
    <m/>
    <m/>
    <m/>
    <m/>
    <m/>
    <m/>
    <m/>
    <n v="0"/>
    <n v="202505"/>
    <s v="ARCHIVIATA"/>
    <x v="0"/>
    <n v="1"/>
    <n v="1705218"/>
    <x v="1"/>
    <n v="0"/>
    <n v="477"/>
    <n v="615"/>
    <n v="615477"/>
    <s v="Classe di rischio 6"/>
    <m/>
    <x v="6"/>
    <n v="83067.360000000001"/>
    <n v="85607.255999999994"/>
    <n v="88147.152000000002"/>
    <n v="90687.047999999995"/>
    <n v="93226.944000000003"/>
    <n v="95766.84"/>
    <n v="98306.736000000004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3"/>
    <s v="14"/>
    <s v="Operazione per conto di importo elevato per la causale ed il soggetto"/>
    <d v="2025-05-29T00:00:00"/>
    <n v="53850"/>
    <n v="175"/>
    <s v="053850_175"/>
    <s v="Discovery Day"/>
    <s v="Mai valutato"/>
    <m/>
    <n v="202505288018359"/>
    <n v="1753302205383"/>
    <n v="20250528"/>
    <x v="1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09"/>
    <s v="14"/>
    <s v="Operazione per conto di importo elevato per la causale ed il soggetto"/>
    <d v="2025-05-28T00:00:00"/>
    <n v="53850"/>
    <n v="171"/>
    <s v="053850_171"/>
    <s v="Discovery Day"/>
    <s v="Mai valutato"/>
    <m/>
    <n v="202505288016300"/>
    <n v="1713302214622"/>
    <n v="20250528"/>
    <x v="21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8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8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7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1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x v="0"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06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8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5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1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4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8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3"/>
    <s v="14"/>
    <s v="Operazione per conto di importo elevato per la causale ed il soggetto"/>
    <d v="2025-05-28T00:00:00"/>
    <n v="53850"/>
    <n v="105"/>
    <s v="053850_105"/>
    <s v="Discovery Day"/>
    <s v="Mai valutato"/>
    <m/>
    <n v="202505278017088"/>
    <n v="1053300516650"/>
    <n v="20250527"/>
    <x v="23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2"/>
    <s v="14"/>
    <s v="Operazione per conto di importo elevato per la causale ed il soggetto"/>
    <d v="2025-05-28T00:00:00"/>
    <n v="53850"/>
    <n v="110"/>
    <s v="053850_110"/>
    <s v="Discovery Day"/>
    <s v="Mai valutato"/>
    <m/>
    <n v="202505278015854"/>
    <n v="1103306286918"/>
    <n v="20250527"/>
    <x v="1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8"/>
    <s v="14"/>
    <s v="Operazione per conto di importo elevato per la causale ed il soggetto"/>
    <d v="2025-05-28T00:00:00"/>
    <n v="53850"/>
    <n v="118"/>
    <s v="053850_118"/>
    <s v="Discovery Day"/>
    <s v="Mai valutato"/>
    <m/>
    <n v="202505278017157"/>
    <n v="1183306280319"/>
    <n v="20250527"/>
    <x v="0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7"/>
    <s v="14"/>
    <s v="Operazione per conto di importo elevato per la causale ed il soggetto"/>
    <d v="2025-05-28T00:00:00"/>
    <n v="53850"/>
    <n v="273"/>
    <s v="053850_273"/>
    <s v="Discovery Day"/>
    <s v="Mai valutato"/>
    <m/>
    <n v="202505278017459"/>
    <n v="2733300010399"/>
    <n v="20250527"/>
    <x v="4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x v="0"/>
    <n v="0"/>
    <n v="412"/>
    <n v="430"/>
    <n v="43041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4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1"/>
    <s v="14"/>
    <s v="Operazione per conto di importo elevato per la causale ed il soggetto"/>
    <d v="2025-05-28T00:00:00"/>
    <n v="53850"/>
    <n v="168"/>
    <s v="053850_168"/>
    <s v="Discovery Day"/>
    <s v="Mai valutato"/>
    <m/>
    <n v="202505278015403"/>
    <n v="1683306274827"/>
    <n v="20250527"/>
    <x v="11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6"/>
    <s v="14"/>
    <s v="Operazione per conto di importo elevato per la causale ed il soggetto"/>
    <d v="2025-05-28T00:00:00"/>
    <n v="53850"/>
    <n v="200"/>
    <s v="053850_200"/>
    <s v="Discovery Day"/>
    <s v="Mai valutato"/>
    <m/>
    <n v="202505278015142"/>
    <n v="2003300002517"/>
    <n v="20250527"/>
    <x v="1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s v="ARCHIVIATA"/>
    <x v="0"/>
    <n v="1"/>
    <m/>
    <x v="0"/>
    <n v="0"/>
    <n v="433"/>
    <n v="430"/>
    <n v="43043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83"/>
    <s v="14"/>
    <s v="Operazione per conto di importo elevato per la causale ed il soggetto"/>
    <d v="2025-05-28T00:00:00"/>
    <n v="53850"/>
    <n v="270"/>
    <s v="053850_270"/>
    <s v="Discovery Day"/>
    <s v="Mai valutato"/>
    <m/>
    <n v="202505278017439"/>
    <n v="2703300002366"/>
    <n v="20250527"/>
    <x v="23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82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1"/>
    <s v="14"/>
    <s v="Operazione per conto di importo elevato per la causale ed il soggetto"/>
    <d v="2025-05-28T00:00:00"/>
    <n v="53850"/>
    <n v="268"/>
    <s v="053850_268"/>
    <s v="Discovery Day"/>
    <s v="Mai valutato"/>
    <m/>
    <n v="202505278017416"/>
    <n v="2683300003796"/>
    <n v="20250527"/>
    <x v="23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9"/>
    <s v="14"/>
    <s v="Operazione per conto di importo elevato per la causale ed il soggetto"/>
    <d v="2025-05-28T00:00:00"/>
    <n v="53850"/>
    <n v="116"/>
    <s v="053850_116"/>
    <s v="Discovery Day"/>
    <s v="Mai valutato"/>
    <m/>
    <n v="202505278015455"/>
    <n v="2173300010307"/>
    <n v="20250527"/>
    <x v="1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6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74"/>
    <s v="14"/>
    <s v="Operazione per conto di importo elevato per la causale ed il soggetto"/>
    <d v="2025-05-28T00:00:00"/>
    <n v="53850"/>
    <n v="116"/>
    <s v="053850_116"/>
    <s v="Discovery Day"/>
    <s v="Mai valutato"/>
    <m/>
    <n v="202505278014986"/>
    <n v="2173300010307"/>
    <n v="20250527"/>
    <x v="1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70"/>
    <s v="14"/>
    <s v="Operazione per conto di importo elevato per la causale ed il soggetto"/>
    <d v="2025-05-28T00:00:00"/>
    <n v="53850"/>
    <n v="120"/>
    <s v="053850_120"/>
    <s v="Discovery Day"/>
    <s v="Mai valutato"/>
    <m/>
    <n v="202505278016206"/>
    <n v="1203300002401"/>
    <n v="20250527"/>
    <x v="1"/>
    <m/>
    <s v="086 - ITALIA"/>
    <s v="A     - Avere"/>
    <n v="2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68"/>
    <s v="14"/>
    <s v="Operazione per conto di importo elevato per la causale ed il soggetto"/>
    <d v="2025-05-27T00:00:00"/>
    <n v="53850"/>
    <n v="102"/>
    <s v="053850_102"/>
    <s v="Discovery Day"/>
    <s v="Mai valutato"/>
    <m/>
    <s v="202505267434058L"/>
    <n v="1023308724410"/>
    <n v="20250526"/>
    <x v="0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66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5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63"/>
    <s v="14"/>
    <s v="Operazione per conto di importo elevato per la causale ed il soggetto"/>
    <d v="2025-05-27T00:00:00"/>
    <n v="53850"/>
    <n v="103"/>
    <s v="053850_103"/>
    <s v="Discovery Day"/>
    <s v="Mai valutato"/>
    <m/>
    <n v="202505268013774"/>
    <n v="1035500408029"/>
    <n v="20250526"/>
    <x v="19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1"/>
    <n v="1"/>
    <m/>
    <x v="0"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589"/>
    <n v="999361870311"/>
    <n v="20250526"/>
    <x v="4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1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9"/>
    <s v="14"/>
    <s v="Operazione per conto di importo elevato per la causale ed il soggetto"/>
    <d v="2025-05-27T00:00:00"/>
    <n v="53850"/>
    <n v="104"/>
    <s v="053850_104"/>
    <s v="Discovery Day"/>
    <s v="Mai valutato"/>
    <m/>
    <n v="202505268012099"/>
    <n v="1043301450145"/>
    <n v="20250526"/>
    <x v="1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54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3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2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4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50"/>
    <s v="14"/>
    <s v="Operazione per conto di importo elevato per la causale ed il soggetto"/>
    <d v="2025-05-27T00:00:00"/>
    <n v="53850"/>
    <n v="109"/>
    <s v="053850_109"/>
    <s v="Discovery Day"/>
    <s v="Mai valutato"/>
    <m/>
    <n v="202505268011368"/>
    <n v="1093306672844"/>
    <n v="20250526"/>
    <x v="4"/>
    <m/>
    <s v="086 - ITALIA"/>
    <s v="D     - Dare"/>
    <n v="7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5"/>
    <s v="ARCHIVIATA"/>
    <x v="0"/>
    <n v="1"/>
    <n v="440311"/>
    <x v="1"/>
    <n v="0"/>
    <n v="451"/>
    <n v="430"/>
    <n v="43045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41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4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40"/>
    <s v="14"/>
    <s v="Operazione per conto di importo elevato per la causale ed il soggetto"/>
    <d v="2025-05-27T00:00:00"/>
    <n v="53850"/>
    <n v="120"/>
    <s v="053850_120"/>
    <s v="Discovery Day"/>
    <s v="Mai valutato"/>
    <m/>
    <n v="202505268011662"/>
    <n v="1203300002401"/>
    <n v="20250526"/>
    <x v="9"/>
    <m/>
    <m/>
    <s v="D     - Dare"/>
    <n v="3208144.8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37"/>
    <s v="14"/>
    <s v="Operazione per conto di importo elevato per la causale ed il soggetto"/>
    <d v="2025-05-27T00:00:00"/>
    <n v="53850"/>
    <n v="286"/>
    <s v="053850_286"/>
    <s v="Discovery Day"/>
    <s v="Mai valutato"/>
    <m/>
    <n v="202505268012474"/>
    <n v="2863300000284"/>
    <n v="20250526"/>
    <x v="1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s v="ARCHIVIATA"/>
    <x v="0"/>
    <n v="1"/>
    <m/>
    <x v="0"/>
    <n v="0"/>
    <n v="999"/>
    <n v="102"/>
    <n v="102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3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218"/>
    <n v="999361870311"/>
    <n v="20250526"/>
    <x v="9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7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25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20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4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2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3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30"/>
    <n v="1035500408053"/>
    <n v="20250526"/>
    <x v="22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9"/>
    <n v="1035500408053"/>
    <n v="20250526"/>
    <x v="20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1"/>
    <n v="1823300167713"/>
    <n v="20250526"/>
    <x v="22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0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2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9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2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8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2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7"/>
    <s v="14"/>
    <s v="Operazione per conto di importo elevato per la causale ed il soggetto"/>
    <d v="2025-05-24T00:00:00"/>
    <n v="53850"/>
    <n v="188"/>
    <s v="053850_188"/>
    <s v="Discovery Day"/>
    <s v="Mai valutato"/>
    <m/>
    <n v="202505268005825"/>
    <n v="1883300130370"/>
    <n v="20250526"/>
    <x v="22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x v="0"/>
    <n v="0"/>
    <n v="477"/>
    <n v="615"/>
    <n v="615477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6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20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5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03"/>
    <n v="1033301057030"/>
    <n v="20250526"/>
    <x v="22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4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9"/>
    <n v="1825502403124"/>
    <n v="20250526"/>
    <x v="20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3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20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7"/>
    <n v="1035500408053"/>
    <n v="20250526"/>
    <x v="20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31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20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0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794"/>
    <n v="1823300017474"/>
    <n v="20250526"/>
    <x v="22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09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8"/>
    <s v="14"/>
    <s v="Operazione per conto di importo elevato per la causale ed il soggetto"/>
    <d v="2025-05-24T00:00:00"/>
    <n v="53850"/>
    <n v="102"/>
    <s v="053850_102"/>
    <s v="Discovery Day"/>
    <s v="Mai valutato"/>
    <m/>
    <n v="202505238004809"/>
    <n v="1023308726073"/>
    <n v="20250523"/>
    <x v="1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5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9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98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7"/>
    <s v="14"/>
    <s v="Operazione per conto di importo elevato per la causale ed il soggetto"/>
    <d v="2025-05-24T00:00:00"/>
    <n v="53850"/>
    <n v="149"/>
    <s v="053850_149"/>
    <s v="Discovery Day"/>
    <s v="Mai valutato"/>
    <m/>
    <n v="202505238006665"/>
    <n v="1493303650760"/>
    <n v="20250523"/>
    <x v="0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96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7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95"/>
    <s v="14"/>
    <s v="Operazione per conto di importo elevato per la causale ed il soggetto"/>
    <d v="2025-05-24T00:00:00"/>
    <n v="53850"/>
    <n v="187"/>
    <s v="053850_187"/>
    <s v="Discovery Day"/>
    <s v="Mai valutato"/>
    <m/>
    <n v="202505238004297"/>
    <n v="999361870311"/>
    <n v="20250523"/>
    <x v="4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3"/>
    <s v="14"/>
    <s v="Operazione per conto di importo elevato per la causale ed il soggetto"/>
    <d v="2025-05-24T00:00:00"/>
    <n v="53850"/>
    <n v="105"/>
    <s v="053850_105"/>
    <s v="Discovery Day"/>
    <s v="Mai valutato"/>
    <m/>
    <n v="202505238006528"/>
    <n v="1053306288710"/>
    <n v="20250523"/>
    <x v="23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92"/>
    <s v="14"/>
    <s v="Operazione per conto di importo elevato per la causale ed il soggetto"/>
    <d v="2025-05-24T00:00:00"/>
    <n v="53850"/>
    <n v="171"/>
    <s v="053850_171"/>
    <s v="Discovery Day"/>
    <s v="Mai valutato"/>
    <m/>
    <n v="202505238005359"/>
    <n v="1713302214622"/>
    <n v="20250523"/>
    <x v="1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90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7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2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79"/>
    <s v="14"/>
    <s v="Operazione per conto di importo elevato per la causale ed il soggetto"/>
    <d v="2025-05-24T00:00:00"/>
    <n v="53850"/>
    <n v="175"/>
    <s v="053850_175"/>
    <s v="Discovery Day"/>
    <s v="Mai valutato"/>
    <m/>
    <n v="202505238006747"/>
    <n v="1753302205383"/>
    <n v="20250523"/>
    <x v="4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75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3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9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72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9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9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3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s v="IN CARICO AL GESTOR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4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0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6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18"/>
    <n v="1143306282512"/>
    <n v="20250522"/>
    <x v="0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5"/>
    <s v="14"/>
    <s v="Operazione per conto di importo elevato per la causale ed il soggetto"/>
    <d v="2025-05-23T00:00:00"/>
    <n v="53850"/>
    <n v="104"/>
    <s v="053850_104"/>
    <s v="Discovery Day"/>
    <s v="Mai valutato"/>
    <m/>
    <n v="202505228001924"/>
    <n v="1043301449156"/>
    <n v="20250522"/>
    <x v="1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4"/>
    <s v="14"/>
    <s v="Operazione per conto di importo elevato per la causale ed il soggetto"/>
    <d v="2025-05-23T00:00:00"/>
    <n v="53850"/>
    <n v="104"/>
    <s v="053850_104"/>
    <s v="Discovery Day"/>
    <s v="Mai valutato"/>
    <m/>
    <n v="202505228002767"/>
    <n v="1043301449156"/>
    <n v="20250522"/>
    <x v="3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1"/>
    <s v="14"/>
    <s v="Operazione per conto di importo elevato per la causale ed il soggetto"/>
    <d v="2025-05-23T00:00:00"/>
    <n v="53850"/>
    <n v="200"/>
    <s v="053850_200"/>
    <s v="Discovery Day"/>
    <s v="Mai valutato"/>
    <m/>
    <n v="202505228003776"/>
    <n v="2003300003833"/>
    <n v="20250522"/>
    <x v="4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37"/>
    <s v="14"/>
    <s v="Operazione per conto di importo elevato per la causale ed il soggetto"/>
    <d v="2025-05-23T00:00:00"/>
    <n v="53850"/>
    <n v="261"/>
    <s v="053850_261"/>
    <s v="Discovery Day"/>
    <s v="Mai valutato"/>
    <m/>
    <n v="202505228003788"/>
    <n v="2613300000312"/>
    <n v="20250522"/>
    <x v="23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34"/>
    <s v="14"/>
    <s v="Operazione per conto di importo elevato per la causale ed il soggetto"/>
    <d v="2025-05-23T00:00:00"/>
    <n v="53850"/>
    <n v="268"/>
    <s v="053850_268"/>
    <s v="Discovery Day"/>
    <s v="Mai valutato"/>
    <m/>
    <n v="202505228003810"/>
    <n v="2683300010355"/>
    <n v="20250522"/>
    <x v="23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33"/>
    <s v="14"/>
    <s v="Operazione per conto di importo elevato per la causale ed il soggetto"/>
    <d v="2025-05-23T00:00:00"/>
    <n v="53850"/>
    <n v="264"/>
    <s v="053850_264"/>
    <s v="Discovery Day"/>
    <s v="Mai valutato"/>
    <m/>
    <n v="202505228002659"/>
    <n v="2643300002152"/>
    <n v="20250522"/>
    <x v="1"/>
    <m/>
    <s v="086 - ITALIA"/>
    <s v="A     - Avere"/>
    <n v="73930.63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5"/>
    <s v="ARCHIVIATA"/>
    <x v="0"/>
    <n v="1"/>
    <n v="1700966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2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576"/>
    <n v="1053306288710"/>
    <n v="20250521"/>
    <x v="1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5"/>
    <s v="14"/>
    <s v="Operazione per conto di importo elevato per la causale ed il soggetto"/>
    <d v="2025-05-22T00:00:00"/>
    <n v="53850"/>
    <n v="175"/>
    <s v="053850_175"/>
    <s v="Discovery Day"/>
    <s v="Mai valutato"/>
    <m/>
    <n v="202505217998785"/>
    <n v="1753305636160"/>
    <n v="20250521"/>
    <x v="4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4"/>
    <s v="14"/>
    <s v="Operazione per conto di importo elevato per la causale ed il soggetto"/>
    <d v="2025-05-22T00:00:00"/>
    <n v="53850"/>
    <n v="122"/>
    <s v="053850_122"/>
    <s v="Discovery Day"/>
    <s v="Mai valutato"/>
    <m/>
    <s v="202505217304233L"/>
    <n v="1223300001984"/>
    <n v="20250521"/>
    <x v="0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3"/>
    <s v="14"/>
    <s v="Operazione per conto di importo elevato per la causale ed il soggetto"/>
    <d v="2025-05-22T00:00:00"/>
    <n v="53850"/>
    <n v="191"/>
    <s v="053850_191"/>
    <s v="Discovery Day"/>
    <s v="Mai valutato"/>
    <m/>
    <n v="202505218001044"/>
    <n v="1913300068760"/>
    <n v="20250521"/>
    <x v="0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9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710"/>
    <n v="1103306285611"/>
    <n v="20250521"/>
    <x v="0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1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489"/>
    <n v="1053306288710"/>
    <n v="20250521"/>
    <x v="1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13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807"/>
    <n v="1103306286918"/>
    <n v="20250521"/>
    <x v="23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8"/>
    <s v="14"/>
    <s v="Operazione per conto di importo elevato per la causale ed il soggetto"/>
    <d v="2025-05-22T00:00:00"/>
    <n v="53850"/>
    <n v="175"/>
    <s v="053850_175"/>
    <s v="Discovery Day"/>
    <s v="Mai valutato"/>
    <m/>
    <n v="202505217999321"/>
    <n v="1753302205349"/>
    <n v="20250521"/>
    <x v="1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7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20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6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20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5"/>
    <s v="14"/>
    <s v="Operazione per conto di importo elevato per la causale ed il soggetto"/>
    <d v="2025-05-21T00:00:00"/>
    <n v="53850"/>
    <n v="102"/>
    <s v="053850_102"/>
    <s v="Discovery Day"/>
    <s v="Mai valutato"/>
    <m/>
    <s v="202505207235321L"/>
    <n v="1023308727899"/>
    <n v="20250520"/>
    <x v="0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00"/>
    <s v="14"/>
    <s v="Operazione per conto di importo elevato per la causale ed il soggetto"/>
    <d v="2025-05-21T00:00:00"/>
    <n v="53850"/>
    <n v="192"/>
    <s v="053850_192"/>
    <s v="Discovery Day"/>
    <s v="Mai valutato"/>
    <m/>
    <n v="202505207998171"/>
    <n v="1923300183163"/>
    <n v="20250520"/>
    <x v="4"/>
    <m/>
    <s v="086 - ITALIA"/>
    <s v="D     - Dare"/>
    <n v="984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5"/>
    <s v="ARCHIVIATA"/>
    <x v="0"/>
    <n v="1"/>
    <n v="4695944"/>
    <x v="1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98"/>
    <s v="14"/>
    <s v="Operazione per conto di importo elevato per la causale ed il soggetto"/>
    <d v="2025-05-21T00:00:00"/>
    <n v="53850"/>
    <n v="121"/>
    <s v="053850_121"/>
    <s v="Discovery Day"/>
    <s v="Mai valutato"/>
    <m/>
    <n v="202505207995690"/>
    <n v="1213300002600"/>
    <n v="20250520"/>
    <x v="4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1"/>
    <n v="1"/>
    <m/>
    <x v="0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7"/>
    <s v="14"/>
    <s v="Operazione per conto di importo elevato per la causale ed il soggetto"/>
    <d v="2025-05-21T00:00:00"/>
    <n v="53850"/>
    <n v="187"/>
    <s v="053850_187"/>
    <s v="Discovery Day"/>
    <s v="Mai valutato"/>
    <m/>
    <n v="202505207995725"/>
    <n v="999361870311"/>
    <n v="20250520"/>
    <x v="4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84"/>
    <s v="14"/>
    <s v="Operazione per conto di importo elevato per la causale ed il soggetto"/>
    <d v="2025-05-21T00:00:00"/>
    <n v="53850"/>
    <n v="273"/>
    <s v="053850_273"/>
    <s v="Discovery Day"/>
    <s v="Mai valutato"/>
    <m/>
    <n v="202505207996485"/>
    <n v="2733300010399"/>
    <n v="20250520"/>
    <x v="1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8"/>
    <s v="14"/>
    <s v="Operazione per conto di importo elevato per la causale ed il soggetto"/>
    <d v="2025-05-21T00:00:00"/>
    <n v="53850"/>
    <n v="198"/>
    <s v="053850_198"/>
    <s v="Discovery Day"/>
    <s v="Mai valutato"/>
    <m/>
    <n v="202505207997806"/>
    <n v="1983300002101"/>
    <n v="20250520"/>
    <x v="0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s v="IN CARICO AL GESTORE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6"/>
    <s v="14"/>
    <s v="Operazione per conto di importo elevato per la causale ed il soggetto"/>
    <d v="2025-05-21T00:00:00"/>
    <n v="53850"/>
    <n v="175"/>
    <s v="053850_175"/>
    <s v="Discovery Day"/>
    <s v="Mai valutato"/>
    <m/>
    <n v="202505207996819"/>
    <n v="1753302205383"/>
    <n v="20250520"/>
    <x v="1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71"/>
    <s v="14"/>
    <s v="Operazione per conto di importo elevato per la causale ed il soggetto"/>
    <d v="2025-05-21T00:00:00"/>
    <n v="53850"/>
    <n v="103"/>
    <s v="053850_103"/>
    <s v="Discovery Day"/>
    <s v="Mai valutato"/>
    <m/>
    <n v="202505197997156"/>
    <n v="1030050004920"/>
    <n v="20250519"/>
    <x v="32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6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62"/>
    <s v="14"/>
    <s v="Operazione per conto di importo elevato per la causale ed il soggetto"/>
    <d v="2025-05-20T00:00:00"/>
    <n v="53850"/>
    <n v="277"/>
    <s v="053850_277"/>
    <s v="Discovery Day"/>
    <s v="Mai valutato"/>
    <m/>
    <s v="202505197180093L"/>
    <n v="2773300002057"/>
    <n v="20250519"/>
    <x v="0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9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3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53"/>
    <s v="14"/>
    <s v="Operazione per conto di importo elevato per la causale ed il soggetto"/>
    <d v="2025-05-20T00:00:00"/>
    <n v="53850"/>
    <n v="169"/>
    <s v="053850_169"/>
    <s v="Discovery Day"/>
    <s v="Mai valutato"/>
    <m/>
    <n v="202505197992531"/>
    <n v="1693302225447"/>
    <n v="20250519"/>
    <x v="1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44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42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3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4"/>
    <s v="14"/>
    <s v="Operazione per conto di importo elevato per la causale ed il soggetto"/>
    <d v="2025-05-20T00:00:00"/>
    <n v="53850"/>
    <n v="103"/>
    <s v="053850_103"/>
    <s v="Discovery Day"/>
    <s v="Mai valutato"/>
    <m/>
    <n v="202505197994728"/>
    <n v="1033302886547"/>
    <n v="20250519"/>
    <x v="0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s v="ARCHIVIATA"/>
    <x v="0"/>
    <n v="1"/>
    <m/>
    <x v="0"/>
    <n v="1"/>
    <n v="999"/>
    <n v="173"/>
    <n v="173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2"/>
    <s v="14"/>
    <s v="Operazione per conto di importo elevato per la causale ed il soggetto"/>
    <d v="2025-05-20T00:00:00"/>
    <n v="53850"/>
    <n v="116"/>
    <s v="053850_116"/>
    <s v="Discovery Day"/>
    <s v="Mai valutato"/>
    <m/>
    <n v="202505197994867"/>
    <n v="1163307617735"/>
    <n v="20250519"/>
    <x v="4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5"/>
    <s v="14"/>
    <s v="Operazione per conto di importo elevato per la causale ed il soggetto"/>
    <d v="2025-05-17T00:00:00"/>
    <n v="53850"/>
    <n v="102"/>
    <s v="053850_102"/>
    <s v="Discovery Day"/>
    <s v="Mai valutato"/>
    <m/>
    <n v="202505167985582"/>
    <n v="1023308728031"/>
    <n v="20250516"/>
    <x v="16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4"/>
    <s v="14"/>
    <s v="Operazione per conto di importo elevato per la causale ed il soggetto"/>
    <d v="2025-05-17T00:00:00"/>
    <n v="53850"/>
    <n v="109"/>
    <s v="053850_109"/>
    <s v="Discovery Day"/>
    <s v="Mai valutato"/>
    <m/>
    <n v="202505167985905"/>
    <n v="1093306673999"/>
    <n v="20250516"/>
    <x v="16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3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32"/>
    <n v="999361870311"/>
    <n v="20250516"/>
    <x v="6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2"/>
    <s v="14"/>
    <s v="Operazione per conto di importo elevato per la causale ed il soggetto"/>
    <d v="2025-05-17T00:00:00"/>
    <n v="53850"/>
    <n v="114"/>
    <s v="053850_114"/>
    <s v="Discovery Day"/>
    <s v="Mai valutato"/>
    <m/>
    <n v="202505167986712"/>
    <n v="1143306280450"/>
    <n v="20250516"/>
    <x v="0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120"/>
    <s v="14"/>
    <s v="Operazione per conto di importo elevato per la causale ed il soggetto"/>
    <d v="2025-05-17T00:00:00"/>
    <n v="53850"/>
    <n v="173"/>
    <s v="053850_173"/>
    <s v="Discovery Day"/>
    <s v="Mai valutato"/>
    <m/>
    <n v="202505167986883"/>
    <n v="1733302705276"/>
    <n v="20250516"/>
    <x v="4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6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5"/>
    <s v="14"/>
    <s v="Operazione per conto di importo elevato per la causale ed il soggetto"/>
    <d v="2025-05-17T00:00:00"/>
    <n v="53850"/>
    <n v="170"/>
    <s v="053850_170"/>
    <s v="Discovery Day"/>
    <s v="Mai valutato"/>
    <m/>
    <n v="202505167986875"/>
    <n v="1703306289593"/>
    <n v="20250516"/>
    <x v="14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13"/>
    <s v="14"/>
    <s v="Operazione per conto di importo elevato per la causale ed il soggetto"/>
    <d v="2025-05-17T00:00:00"/>
    <n v="53850"/>
    <n v="182"/>
    <s v="053850_182"/>
    <s v="Discovery Day"/>
    <s v="Mai valutato"/>
    <m/>
    <n v="202505167984806"/>
    <n v="1823300072312"/>
    <n v="20250516"/>
    <x v="1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0"/>
    <s v="14"/>
    <s v="Operazione per conto di importo elevato per la causale ed il soggetto"/>
    <d v="2025-05-17T00:00:00"/>
    <n v="53850"/>
    <n v="102"/>
    <s v="053850_102"/>
    <s v="Discovery Day"/>
    <s v="Mai valutato"/>
    <m/>
    <n v="202505167984992"/>
    <n v="1023308727913"/>
    <n v="20250516"/>
    <x v="1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07"/>
    <s v="14"/>
    <s v="Operazione per conto di importo elevato per la causale ed il soggetto"/>
    <d v="2025-05-17T00:00:00"/>
    <n v="53850"/>
    <n v="141"/>
    <s v="053850_141"/>
    <s v="Discovery Day"/>
    <s v="Mai valutato"/>
    <m/>
    <n v="202505167985904"/>
    <n v="1413300003347"/>
    <n v="20250516"/>
    <x v="16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x v="0"/>
    <n v="0"/>
    <n v="620"/>
    <n v="430"/>
    <n v="430620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06"/>
    <s v="14"/>
    <s v="Operazione per conto di importo elevato per la causale ed il soggetto"/>
    <d v="2025-05-17T00:00:00"/>
    <n v="53850"/>
    <n v="141"/>
    <s v="053850_141"/>
    <s v="Discovery Day"/>
    <s v="Mai valutato"/>
    <m/>
    <n v="202505167983788"/>
    <n v="1413300003985"/>
    <n v="20250516"/>
    <x v="4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x v="0"/>
    <n v="0"/>
    <n v="931"/>
    <n v="430"/>
    <n v="43093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105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3"/>
    <s v="14"/>
    <s v="Operazione per conto di importo elevato per la causale ed il soggetto"/>
    <d v="2025-05-17T00:00:00"/>
    <n v="53850"/>
    <n v="188"/>
    <s v="053850_188"/>
    <s v="Discovery Day"/>
    <s v="Mai valutato"/>
    <m/>
    <n v="202505167984802"/>
    <n v="1883300028081"/>
    <n v="20250516"/>
    <x v="1"/>
    <m/>
    <s v="086 - ITALIA"/>
    <s v="A     - Avere"/>
    <n v="2051309.8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n v="3001543"/>
    <x v="1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02"/>
    <s v="14"/>
    <s v="Operazione per conto di importo elevato per la causale ed il soggetto"/>
    <d v="2025-05-17T00:00:00"/>
    <n v="53850"/>
    <n v="105"/>
    <s v="053850_105"/>
    <s v="Discovery Day"/>
    <s v="Mai valutato"/>
    <m/>
    <n v="202505167986663"/>
    <n v="1053306288710"/>
    <n v="20250516"/>
    <x v="23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1"/>
    <s v="14"/>
    <s v="Operazione per conto di importo elevato per la causale ed il soggetto"/>
    <d v="2025-05-17T00:00:00"/>
    <n v="53850"/>
    <n v="116"/>
    <s v="053850_116"/>
    <s v="Discovery Day"/>
    <s v="Mai valutato"/>
    <m/>
    <n v="202505167985179"/>
    <n v="2173300010307"/>
    <n v="20250516"/>
    <x v="3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7"/>
    <s v="14"/>
    <s v="Operazione per conto di importo elevato per la causale ed il soggetto"/>
    <d v="2025-05-17T00:00:00"/>
    <n v="53850"/>
    <n v="196"/>
    <s v="053850_196"/>
    <s v="Discovery Day"/>
    <s v="Mai valutato"/>
    <m/>
    <n v="202505167986970"/>
    <n v="1963302355156"/>
    <n v="20250516"/>
    <x v="0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1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95"/>
    <s v="14"/>
    <s v="Operazione per conto di importo elevato per la causale ed il soggetto"/>
    <d v="2025-05-17T00:00:00"/>
    <n v="53850"/>
    <n v="141"/>
    <s v="053850_141"/>
    <s v="Discovery Day"/>
    <s v="Mai valutato"/>
    <m/>
    <n v="202505167984955"/>
    <n v="1413300003749"/>
    <n v="20250516"/>
    <x v="1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92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02"/>
    <n v="999361870311"/>
    <n v="20250516"/>
    <x v="6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1"/>
    <s v="14"/>
    <s v="Operazione per conto di importo elevato per la causale ed il soggetto"/>
    <d v="2025-05-17T00:00:00"/>
    <n v="53850"/>
    <n v="114"/>
    <s v="053850_114"/>
    <s v="Discovery Day"/>
    <s v="Mai valutato"/>
    <m/>
    <n v="202505167983800"/>
    <n v="1143306285135"/>
    <n v="20250516"/>
    <x v="4"/>
    <m/>
    <s v="086 - ITALIA"/>
    <s v="D     - Dare"/>
    <n v="100000"/>
    <n v="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5"/>
    <s v="ARCHIVIATA"/>
    <x v="0"/>
    <n v="1"/>
    <n v="3730898"/>
    <x v="1"/>
    <n v="0"/>
    <n v="477"/>
    <n v="615"/>
    <n v="615477"/>
    <s v="Classe di rischio 6"/>
    <m/>
    <x v="6"/>
    <n v="83067.360000000001"/>
    <n v="85607.255999999994"/>
    <n v="88147.152000000002"/>
    <n v="90687.047999999995"/>
    <n v="93226.944000000003"/>
    <n v="95766.84"/>
    <n v="98306.736000000004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8"/>
    <s v="14"/>
    <s v="Operazione per conto di importo elevato per la causale ed il soggetto"/>
    <d v="2025-05-17T00:00:00"/>
    <n v="53850"/>
    <n v="120"/>
    <s v="053850_120"/>
    <s v="Discovery Day"/>
    <s v="Mai valutato"/>
    <m/>
    <n v="202505167985462"/>
    <n v="1203300002401"/>
    <n v="20250516"/>
    <x v="16"/>
    <m/>
    <m/>
    <s v="D     - Dare"/>
    <n v="3451969.31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7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86"/>
    <s v="14"/>
    <s v="Operazione per conto di importo elevato per la causale ed il soggetto"/>
    <d v="2025-05-17T00:00:00"/>
    <n v="53850"/>
    <n v="195"/>
    <s v="053850_195"/>
    <s v="Discovery Day"/>
    <s v="Mai valutato"/>
    <m/>
    <n v="202505167986467"/>
    <n v="1943300004576"/>
    <n v="20250516"/>
    <x v="7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s v="IN VALUTAZIONE RPR"/>
    <x v="1"/>
    <n v="1"/>
    <m/>
    <x v="0"/>
    <n v="0"/>
    <n v="477"/>
    <n v="615"/>
    <n v="615477"/>
    <s v="Classe di rischio 6"/>
    <m/>
    <x v="6"/>
    <n v="90236.33"/>
    <n v="90724.513500000001"/>
    <n v="91212.697"/>
    <n v="91700.880499999999"/>
    <n v="92189.063999999998"/>
    <n v="92677.247499999998"/>
    <n v="93165.430999999997"/>
    <n v="93653.614499999996"/>
    <n v="94141.797999999995"/>
    <n v="94629.981499999994"/>
    <n v="95118.165000000008"/>
    <n v="95606.348500000007"/>
    <n v="96094.532000000007"/>
    <n v="96582.715500000006"/>
    <n v="97070.899000000005"/>
    <n v="97559.082500000004"/>
    <n v="98047.266000000003"/>
    <n v="98535.449500000002"/>
    <n v="99023.633000000002"/>
    <n v="99511.816500000001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2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7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1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7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7"/>
    <s v="14"/>
    <s v="Operazione per conto di importo elevato per la causale ed il soggetto"/>
    <d v="2025-05-16T00:00:00"/>
    <n v="53850"/>
    <n v="103"/>
    <s v="053850_103"/>
    <s v="Discovery Day"/>
    <s v="Mai valutato"/>
    <m/>
    <n v="202505157983001"/>
    <n v="1033306974276"/>
    <n v="20250515"/>
    <x v="10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4"/>
    <s v="14"/>
    <s v="Operazione per conto di importo elevato per la causale ed il soggetto"/>
    <d v="2025-05-16T00:00:00"/>
    <n v="53850"/>
    <n v="102"/>
    <s v="053850_102"/>
    <s v="Discovery Day"/>
    <s v="Mai valutato"/>
    <m/>
    <n v="202505157981565"/>
    <n v="1023308719190"/>
    <n v="20250515"/>
    <x v="1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x v="0"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2"/>
    <s v="14"/>
    <s v="Operazione per conto di importo elevato per la causale ed il soggetto"/>
    <d v="2025-05-16T00:00:00"/>
    <n v="53850"/>
    <n v="141"/>
    <s v="053850_141"/>
    <s v="Discovery Day"/>
    <s v="Mai valutato"/>
    <m/>
    <n v="202505157981971"/>
    <n v="1413300003985"/>
    <n v="20250515"/>
    <x v="1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x v="0"/>
    <n v="0"/>
    <n v="931"/>
    <n v="430"/>
    <n v="43093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70"/>
    <s v="14"/>
    <s v="Operazione per conto di importo elevato per la causale ed il soggetto"/>
    <d v="2025-05-16T00:00:00"/>
    <n v="53850"/>
    <n v="164"/>
    <s v="053850_164"/>
    <s v="Discovery Day"/>
    <s v="Mai valutato"/>
    <m/>
    <n v="202505157983238"/>
    <n v="1643300015060"/>
    <n v="20250515"/>
    <x v="0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8"/>
    <s v="14"/>
    <s v="Operazione per conto di importo elevato per la causale ed il soggetto"/>
    <d v="2025-05-16T00:00:00"/>
    <n v="53850"/>
    <n v="173"/>
    <s v="053850_173"/>
    <s v="Discovery Day"/>
    <s v="Mai valutato"/>
    <m/>
    <n v="202505157981675"/>
    <n v="1733302705276"/>
    <n v="20250515"/>
    <x v="1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7"/>
    <s v="14"/>
    <s v="Operazione per conto di importo elevato per la causale ed il soggetto"/>
    <d v="2025-05-16T00:00:00"/>
    <n v="53850"/>
    <n v="102"/>
    <s v="053850_102"/>
    <s v="Discovery Day"/>
    <s v="Mai valutato"/>
    <m/>
    <n v="202505157982423"/>
    <n v="1023308719190"/>
    <n v="20250515"/>
    <x v="16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x v="0"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64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1"/>
    <s v="14"/>
    <s v="Operazione per conto di importo elevato per la causale ed il soggetto"/>
    <d v="2025-05-16T00:00:00"/>
    <n v="53850"/>
    <n v="265"/>
    <s v="053850_265"/>
    <s v="Discovery Day"/>
    <s v="Mai valutato"/>
    <m/>
    <s v="202505157060372L"/>
    <n v="2653300000419"/>
    <n v="20250515"/>
    <x v="0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3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57"/>
    <s v="14"/>
    <s v="Operazione per conto di importo elevato per la causale ed il soggetto"/>
    <d v="2025-05-16T00:00:00"/>
    <n v="53850"/>
    <n v="196"/>
    <s v="053850_196"/>
    <s v="Discovery Day"/>
    <s v="Mai valutato"/>
    <m/>
    <n v="202505157983369"/>
    <n v="1963302355120"/>
    <n v="20250515"/>
    <x v="1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s v="IN VALUTAZIONE RPR"/>
    <x v="1"/>
    <n v="1"/>
    <m/>
    <x v="0"/>
    <n v="0"/>
    <n v="429"/>
    <n v="430"/>
    <n v="430429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55"/>
    <s v="14"/>
    <s v="Operazione per conto di importo elevato per la causale ed il soggetto"/>
    <d v="2025-05-16T00:00:00"/>
    <n v="53850"/>
    <n v="187"/>
    <s v="053850_187"/>
    <s v="Discovery Day"/>
    <s v="Mai valutato"/>
    <m/>
    <n v="202505157980945"/>
    <n v="999361870311"/>
    <n v="20250515"/>
    <x v="4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54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3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153"/>
    <n v="2173300010307"/>
    <n v="20250515"/>
    <x v="1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52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4"/>
    <s v="14"/>
    <s v="Operazione per conto di importo elevato per la causale ed il soggetto"/>
    <d v="2025-05-16T00:00:00"/>
    <n v="53850"/>
    <n v="125"/>
    <s v="053850_125"/>
    <s v="Discovery Day"/>
    <s v="Mai valutato"/>
    <m/>
    <n v="202505157980462"/>
    <n v="1253300010106"/>
    <n v="20250515"/>
    <x v="6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42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3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3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7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810"/>
    <n v="1163307617735"/>
    <n v="20250515"/>
    <x v="1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36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5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0"/>
    <s v="14"/>
    <s v="Operazione per conto di importo elevato per la causale ed il soggetto"/>
    <d v="2025-05-15T00:00:00"/>
    <n v="53850"/>
    <n v="105"/>
    <s v="053850_105"/>
    <s v="Discovery Day"/>
    <s v="Mai valutato"/>
    <m/>
    <n v="202505147979957"/>
    <n v="1053300336450"/>
    <n v="20250514"/>
    <x v="23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25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467"/>
    <n v="1023300113820"/>
    <n v="20250514"/>
    <x v="12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23"/>
    <s v="14"/>
    <s v="Operazione per conto di importo elevato per la causale ed il soggetto"/>
    <d v="2025-05-15T00:00:00"/>
    <n v="53850"/>
    <n v="125"/>
    <s v="053850_125"/>
    <s v="Discovery Day"/>
    <s v="Mai valutato"/>
    <m/>
    <n v="202505147977797"/>
    <n v="1253300010383"/>
    <n v="20250514"/>
    <x v="4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8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16"/>
    <s v="14"/>
    <s v="Operazione per conto di importo elevato per la causale ed il soggetto"/>
    <d v="2025-05-15T00:00:00"/>
    <n v="53850"/>
    <n v="170"/>
    <s v="053850_170"/>
    <s v="Discovery Day"/>
    <s v="Mai valutato"/>
    <m/>
    <n v="202505147977415"/>
    <n v="1703306290830"/>
    <n v="20250514"/>
    <x v="9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s v="IN VALUTAZIONE RPR"/>
    <x v="1"/>
    <n v="1"/>
    <m/>
    <x v="0"/>
    <n v="0"/>
    <n v="812"/>
    <n v="430"/>
    <n v="430812"/>
    <s v="Classe di rischio 3"/>
    <m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2"/>
    <s v="14"/>
    <s v="Operazione per conto di importo elevato per la causale ed il soggetto"/>
    <d v="2025-05-15T00:00:00"/>
    <n v="53850"/>
    <n v="170"/>
    <s v="053850_170"/>
    <s v="Discovery Day"/>
    <s v="Mai valutato"/>
    <m/>
    <s v="202505147041628L"/>
    <n v="1703306287314"/>
    <n v="20250514"/>
    <x v="0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8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882"/>
    <n v="1023308717407"/>
    <n v="20250514"/>
    <x v="0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004"/>
    <s v="14"/>
    <s v="Operazione per conto di importo elevato per la causale ed il soggetto"/>
    <d v="2025-05-15T00:00:00"/>
    <n v="53850"/>
    <n v="286"/>
    <s v="053850_286"/>
    <s v="Discovery Day"/>
    <s v="Mai valutato"/>
    <m/>
    <s v="202505147040459L"/>
    <n v="2863300002062"/>
    <n v="20250514"/>
    <x v="0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03"/>
    <s v="14"/>
    <s v="Operazione per conto di importo elevato per la causale ed il soggetto"/>
    <d v="2025-05-15T00:00:00"/>
    <n v="53850"/>
    <n v="103"/>
    <s v="053850_103"/>
    <s v="Discovery Day"/>
    <s v="Mai valutato"/>
    <m/>
    <n v="202505147979921"/>
    <n v="1033306985959"/>
    <n v="20250514"/>
    <x v="10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02"/>
    <s v="14"/>
    <s v="Operazione per conto di importo elevato per la causale ed il soggetto"/>
    <d v="2025-05-15T00:00:00"/>
    <n v="53850"/>
    <n v="116"/>
    <s v="053850_116"/>
    <s v="Discovery Day"/>
    <s v="Mai valutato"/>
    <m/>
    <n v="202505147978940"/>
    <n v="2173300010307"/>
    <n v="20250514"/>
    <x v="1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00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7992"/>
    <s v="14"/>
    <s v="Operazione per conto di importo elevato per la causale ed il soggetto"/>
    <d v="2025-05-15T00:00:00"/>
    <n v="53850"/>
    <n v="109"/>
    <s v="053850_109"/>
    <s v="Discovery Day"/>
    <s v="Mai valutato"/>
    <m/>
    <n v="202505147979977"/>
    <n v="1723306283969"/>
    <n v="20250514"/>
    <x v="0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91"/>
    <s v="14"/>
    <s v="Operazione per conto di importo elevato per la causale ed il soggetto"/>
    <d v="2025-05-14T00:00:00"/>
    <n v="53850"/>
    <n v="174"/>
    <s v="053850_174"/>
    <s v="Discovery Day"/>
    <s v="Mai valutato"/>
    <m/>
    <n v="202505147975908"/>
    <n v="1743302879825"/>
    <n v="20250514"/>
    <x v="31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s v="IN VALUTAZIONE RPR"/>
    <x v="1"/>
    <n v="1"/>
    <m/>
    <x v="0"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0"/>
    <s v="14"/>
    <s v="Operazione per conto di importo elevato per la causale ed il soggetto"/>
    <d v="2025-05-14T00:00:00"/>
    <n v="53850"/>
    <n v="102"/>
    <s v="053850_102"/>
    <s v="Discovery Day"/>
    <s v="Mai valutato"/>
    <m/>
    <n v="202505147975743"/>
    <n v="1023302251821"/>
    <n v="20250514"/>
    <x v="8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s v="ARCHIVIATA"/>
    <x v="0"/>
    <n v="1"/>
    <m/>
    <x v="0"/>
    <n v="0"/>
    <n v="383"/>
    <n v="614"/>
    <n v="614383"/>
    <s v="Classe di rischio 6"/>
    <m/>
    <x v="6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4"/>
    <s v="14"/>
    <s v="Operazione per conto di importo elevato per la causale ed il soggetto"/>
    <d v="2025-05-14T00:00:00"/>
    <n v="53850"/>
    <n v="175"/>
    <s v="053850_175"/>
    <s v="Discovery Day"/>
    <s v="Mai valutato"/>
    <m/>
    <n v="202505137973833"/>
    <n v="1753305636160"/>
    <n v="20250513"/>
    <x v="4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3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7L"/>
    <n v="2683300002309"/>
    <n v="20250513"/>
    <x v="0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2"/>
    <s v="14"/>
    <s v="Operazione per conto di importo elevato per la causale ed il soggetto"/>
    <d v="2025-05-14T00:00:00"/>
    <n v="53850"/>
    <n v="279"/>
    <s v="053850_279"/>
    <s v="Discovery Day"/>
    <s v="Mai valutato"/>
    <m/>
    <s v="202505136969919L"/>
    <n v="2793300001229"/>
    <n v="20250513"/>
    <x v="0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1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985"/>
    <n v="2863300013638"/>
    <n v="20250513"/>
    <x v="1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x v="0"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0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561"/>
    <n v="1253300010106"/>
    <n v="20250513"/>
    <x v="14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7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9L"/>
    <n v="2683300004281"/>
    <n v="20250513"/>
    <x v="0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73"/>
    <s v="14"/>
    <s v="Operazione per conto di importo elevato per la causale ed il soggetto"/>
    <d v="2025-05-14T00:00:00"/>
    <n v="53850"/>
    <n v="114"/>
    <s v="053850_114"/>
    <s v="Discovery Day"/>
    <s v="Mai valutato"/>
    <m/>
    <n v="202505137976880"/>
    <n v="1143306281849"/>
    <n v="20250513"/>
    <x v="0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s v="ARCHIVIATA"/>
    <x v="0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71"/>
    <s v="14"/>
    <s v="Operazione per conto di importo elevato per la causale ed il soggetto"/>
    <d v="2025-05-14T00:00:00"/>
    <n v="53850"/>
    <n v="176"/>
    <s v="053850_176"/>
    <s v="Discovery Day"/>
    <s v="Mai valutato"/>
    <m/>
    <n v="202505137977069"/>
    <n v="1763300002000"/>
    <n v="20250513"/>
    <x v="0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0"/>
    <s v="14"/>
    <s v="Operazione per conto di importo elevato per la causale ed il soggetto"/>
    <d v="2025-05-14T00:00:00"/>
    <n v="53850"/>
    <n v="102"/>
    <s v="053850_102"/>
    <s v="Discovery Day"/>
    <s v="Mai valutato"/>
    <m/>
    <n v="202505137973992"/>
    <n v="1023308726073"/>
    <n v="20250513"/>
    <x v="4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x v="0"/>
    <n v="0"/>
    <n v="412"/>
    <n v="430"/>
    <n v="43041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69"/>
    <s v="14"/>
    <s v="Operazione per conto di importo elevato per la causale ed il soggetto"/>
    <d v="2025-05-14T00:00:00"/>
    <n v="53850"/>
    <n v="286"/>
    <s v="053850_286"/>
    <s v="Discovery Day"/>
    <s v="Mai valutato"/>
    <m/>
    <s v="202505136969831L"/>
    <n v="2863300001177"/>
    <n v="20250513"/>
    <x v="0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6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4"/>
    <s v="14"/>
    <s v="Operazione per conto di importo elevato per la causale ed il soggetto"/>
    <d v="2025-05-14T00:00:00"/>
    <n v="53850"/>
    <n v="199"/>
    <s v="053850_199"/>
    <s v="Discovery Day"/>
    <s v="Mai valutato"/>
    <m/>
    <n v="202505137975477"/>
    <n v="1993300002653"/>
    <n v="20250513"/>
    <x v="1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2"/>
    <s v="14"/>
    <s v="Operazione per conto di importo elevato per la causale ed il soggetto"/>
    <d v="2025-05-14T00:00:00"/>
    <n v="53850"/>
    <n v="103"/>
    <s v="053850_103"/>
    <s v="Discovery Day"/>
    <s v="Mai valutato"/>
    <m/>
    <n v="202505137976155"/>
    <n v="1033306976187"/>
    <n v="20250513"/>
    <x v="7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1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413"/>
    <n v="1253300010013"/>
    <n v="20250513"/>
    <x v="1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s v="ARCHIVIATA DA RPR"/>
    <x v="0"/>
    <n v="1"/>
    <m/>
    <x v="0"/>
    <n v="0"/>
    <n v="464"/>
    <n v="430"/>
    <n v="430464"/>
    <s v="Classe di rischio 4"/>
    <m/>
    <x v="3"/>
    <n v="390000"/>
    <n v="391000"/>
    <n v="392000"/>
    <n v="393000"/>
    <n v="394000"/>
    <n v="395000"/>
    <n v="396000"/>
    <n v="397000"/>
    <n v="398000"/>
    <n v="399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60"/>
    <s v="14"/>
    <s v="Operazione per conto di importo elevato per la causale ed il soggetto"/>
    <d v="2025-05-14T00:00:00"/>
    <n v="53850"/>
    <n v="103"/>
    <s v="053850_103"/>
    <s v="Discovery Day"/>
    <s v="Mai valutato"/>
    <m/>
    <n v="202505137974141"/>
    <n v="1033306973875"/>
    <n v="20250513"/>
    <x v="4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s v="IN CARICO AL GESTORE"/>
    <x v="1"/>
    <n v="1"/>
    <m/>
    <x v="0"/>
    <n v="0"/>
    <n v="462"/>
    <n v="430"/>
    <n v="43046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58"/>
    <s v="14"/>
    <s v="Operazione per conto di importo elevato per la causale ed il soggetto"/>
    <d v="2025-05-14T00:00:00"/>
    <n v="53850"/>
    <n v="268"/>
    <s v="053850_268"/>
    <s v="Discovery Day"/>
    <s v="Mai valutato"/>
    <m/>
    <n v="202505137977203"/>
    <n v="2683300000159"/>
    <n v="20250513"/>
    <x v="0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56"/>
    <s v="14"/>
    <s v="Operazione per conto di importo elevato per la causale ed il soggetto"/>
    <d v="2025-05-14T00:00:00"/>
    <n v="53850"/>
    <n v="269"/>
    <s v="053850_269"/>
    <s v="Discovery Day"/>
    <s v="Mai valutato"/>
    <m/>
    <s v="202505136970056L"/>
    <n v="2693300001109"/>
    <n v="20250513"/>
    <x v="0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5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53"/>
    <s v="14"/>
    <s v="Operazione per conto di importo elevato per la causale ed il soggetto"/>
    <d v="2025-05-14T00:00:00"/>
    <n v="53850"/>
    <n v="169"/>
    <s v="053850_169"/>
    <s v="Discovery Day"/>
    <s v="Mai valutato"/>
    <m/>
    <n v="202505137977032"/>
    <n v="1693302225641"/>
    <n v="20250513"/>
    <x v="0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50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664"/>
    <n v="2863300013638"/>
    <n v="20250513"/>
    <x v="1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x v="0"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8"/>
    <s v="14"/>
    <s v="Operazione per conto di importo elevato per la causale ed il soggetto"/>
    <d v="2025-05-14T00:00:00"/>
    <n v="53850"/>
    <n v="102"/>
    <s v="053850_102"/>
    <s v="Discovery Day"/>
    <s v="Mai valutato"/>
    <m/>
    <n v="202505137974765"/>
    <n v="1023308726073"/>
    <n v="20250513"/>
    <x v="1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7"/>
    <s v="14"/>
    <s v="Operazione per conto di importo elevato per la causale ed il soggetto"/>
    <d v="2025-05-14T00:00:00"/>
    <n v="53850"/>
    <n v="109"/>
    <s v="053850_109"/>
    <s v="Discovery Day"/>
    <s v="Mai valutato"/>
    <m/>
    <n v="202505137976858"/>
    <n v="1093304100117"/>
    <n v="20250513"/>
    <x v="0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5"/>
    <s v="14"/>
    <s v="Operazione per conto di importo elevato per la causale ed il soggetto"/>
    <d v="2025-05-14T00:00:00"/>
    <n v="53850"/>
    <n v="286"/>
    <s v="053850_286"/>
    <s v="Discovery Day"/>
    <s v="Mai valutato"/>
    <m/>
    <n v="202505137976740"/>
    <n v="2863300002276"/>
    <n v="20250513"/>
    <x v="0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4"/>
    <s v="14"/>
    <s v="Operazione per conto di importo elevato per la causale ed il soggetto"/>
    <d v="2025-05-14T00:00:00"/>
    <n v="53850"/>
    <n v="270"/>
    <s v="053850_270"/>
    <s v="Discovery Day"/>
    <s v="Mai valutato"/>
    <m/>
    <n v="202505137977212"/>
    <n v="2703300000033"/>
    <n v="20250513"/>
    <x v="0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0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20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9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20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5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9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30"/>
    <s v="14"/>
    <s v="Operazione per conto di importo elevato per la causale ed il soggetto"/>
    <d v="2025-05-13T00:00:00"/>
    <n v="53850"/>
    <n v="102"/>
    <s v="053850_102"/>
    <s v="Discovery Day"/>
    <s v="Mai valutato"/>
    <m/>
    <n v="202505127969820"/>
    <n v="1023308719178"/>
    <n v="20250512"/>
    <x v="4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x v="0"/>
    <n v="0"/>
    <n v="462"/>
    <n v="430"/>
    <n v="43046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3"/>
    <s v="14"/>
    <s v="Operazione per conto di importo elevato per la causale ed il soggetto"/>
    <d v="2025-05-13T00:00:00"/>
    <n v="53850"/>
    <n v="164"/>
    <s v="053850_164"/>
    <s v="Discovery Day"/>
    <s v="Mai valutato"/>
    <m/>
    <n v="202505127973356"/>
    <n v="1643300370785"/>
    <n v="20250512"/>
    <x v="4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2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5L"/>
    <n v="2613300003915"/>
    <n v="20250512"/>
    <x v="0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1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4L"/>
    <n v="2613300002543"/>
    <n v="20250512"/>
    <x v="0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8"/>
    <s v="14"/>
    <s v="Operazione per conto di importo elevato per la causale ed il soggetto"/>
    <d v="2025-05-13T00:00:00"/>
    <n v="53850"/>
    <n v="102"/>
    <s v="053850_102"/>
    <s v="Discovery Day"/>
    <s v="Mai valutato"/>
    <m/>
    <n v="202505127971335"/>
    <n v="1603300002981"/>
    <n v="20250512"/>
    <x v="1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x v="0"/>
    <n v="0"/>
    <n v="999"/>
    <n v="475"/>
    <n v="475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7"/>
    <s v="14"/>
    <s v="Operazione per conto di importo elevato per la causale ed il soggetto"/>
    <d v="2025-05-13T00:00:00"/>
    <n v="53850"/>
    <n v="114"/>
    <s v="053850_114"/>
    <s v="Discovery Day"/>
    <s v="Mai valutato"/>
    <m/>
    <n v="202505127972094"/>
    <n v="1146000019363"/>
    <n v="20250512"/>
    <x v="23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s v="IN CARICO AL GESTORE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14"/>
    <s v="14"/>
    <s v="Operazione per conto di importo elevato per la causale ed il soggetto"/>
    <d v="2025-05-13T00:00:00"/>
    <n v="53850"/>
    <n v="102"/>
    <s v="053850_102"/>
    <s v="Discovery Day"/>
    <s v="Mai valutato"/>
    <m/>
    <n v="202505127973062"/>
    <n v="1603300002981"/>
    <n v="20250512"/>
    <x v="16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x v="0"/>
    <n v="0"/>
    <n v="999"/>
    <n v="475"/>
    <n v="475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1"/>
    <s v="14"/>
    <s v="Operazione per conto di importo elevato per la causale ed il soggetto"/>
    <d v="2025-05-13T00:00:00"/>
    <n v="53850"/>
    <n v="102"/>
    <s v="053850_102"/>
    <s v="Discovery Day"/>
    <s v="Mai valutato"/>
    <m/>
    <n v="202505127972163"/>
    <n v="1023305697550"/>
    <n v="20250512"/>
    <x v="7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8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9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06"/>
    <s v="14"/>
    <s v="Operazione per conto di importo elevato per la causale ed il soggetto"/>
    <d v="2025-05-13T00:00:00"/>
    <n v="53850"/>
    <n v="102"/>
    <s v="053850_102"/>
    <s v="Discovery Day"/>
    <s v="Mai valutato"/>
    <m/>
    <n v="202505127970583"/>
    <n v="1023302279020"/>
    <n v="20250512"/>
    <x v="9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s v="IN VALUTAZIONE RPR"/>
    <x v="1"/>
    <n v="1"/>
    <m/>
    <x v="0"/>
    <n v="0"/>
    <n v="493"/>
    <n v="430"/>
    <n v="430493"/>
    <s v="Classe di rischio 3"/>
    <m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3"/>
    <s v="14"/>
    <s v="Operazione per conto di importo elevato per la causale ed il soggetto"/>
    <d v="2025-05-13T00:00:00"/>
    <n v="53850"/>
    <n v="161"/>
    <s v="053850_161"/>
    <s v="Discovery Day"/>
    <s v="Mai valutato"/>
    <m/>
    <n v="202505127972562"/>
    <n v="1613300029653"/>
    <n v="20250512"/>
    <x v="16"/>
    <m/>
    <m/>
    <s v="D     - Dare"/>
    <n v="523753.44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0"/>
    <n v="1"/>
    <n v="4088769"/>
    <x v="1"/>
    <n v="0"/>
    <n v="464"/>
    <n v="430"/>
    <n v="430464"/>
    <s v="Classe di rischio 4"/>
    <m/>
    <x v="3"/>
    <n v="419331.55"/>
    <n v="420819.89"/>
    <n v="422308.23"/>
    <n v="423796.57"/>
    <n v="425284.91"/>
    <n v="426773.25"/>
    <n v="428261.59"/>
    <n v="429749.93"/>
    <n v="431238.27"/>
    <n v="432726.61"/>
    <n v="434214.95"/>
    <n v="443168.799"/>
    <n v="452122.64799999999"/>
    <n v="461076.49699999997"/>
    <n v="470030.34600000002"/>
    <n v="478984.19500000001"/>
    <n v="487938.04399999999"/>
    <n v="496891.89299999998"/>
    <n v="505845.74200000003"/>
    <n v="514799.59100000001"/>
    <n v="523753.4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4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3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2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4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9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4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8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1L"/>
    <n v="2643300001045"/>
    <n v="20250509"/>
    <x v="0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37"/>
    <s v="14"/>
    <s v="Operazione per conto di importo elevato per la causale ed il soggetto"/>
    <d v="2025-05-10T00:00:00"/>
    <n v="53850"/>
    <n v="161"/>
    <s v="053850_161"/>
    <s v="Discovery Day"/>
    <s v="Mai valutato"/>
    <m/>
    <s v="202505096857492L"/>
    <n v="1613300033039"/>
    <n v="20250509"/>
    <x v="0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803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s v="ARCHIVIATA DA RPR"/>
    <x v="0"/>
    <n v="1"/>
    <m/>
    <x v="0"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69"/>
    <n v="1183306280094"/>
    <n v="20250509"/>
    <x v="0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3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4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9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9"/>
    <n v="1025507000167"/>
    <n v="20250509"/>
    <x v="10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8028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7"/>
    <s v="14"/>
    <s v="Operazione per conto di importo elevato per la causale ed il soggetto"/>
    <d v="2025-05-10T00:00:00"/>
    <n v="53850"/>
    <n v="282"/>
    <s v="053850_282"/>
    <s v="Discovery Day"/>
    <s v="Mai valutato"/>
    <m/>
    <s v="202505096850699L"/>
    <n v="2823300001866"/>
    <n v="20250509"/>
    <x v="0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4"/>
    <m/>
    <s v="086 - ITALIA"/>
    <s v="D     - Dare"/>
    <n v="763574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x v="1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5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4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4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4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22"/>
    <s v="14"/>
    <s v="Operazione per conto di importo elevato per la causale ed il soggetto"/>
    <d v="2025-05-10T00:00:00"/>
    <n v="53850"/>
    <n v="169"/>
    <s v="053850_169"/>
    <s v="Discovery Day"/>
    <s v="Mai valutato"/>
    <m/>
    <n v="202505097964733"/>
    <n v="1693302224711"/>
    <n v="20250509"/>
    <x v="0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21"/>
    <s v="14"/>
    <s v="Operazione per conto di importo elevato per la causale ed il soggetto"/>
    <d v="2025-05-10T00:00:00"/>
    <n v="53850"/>
    <n v="103"/>
    <s v="053850_103"/>
    <s v="Discovery Day"/>
    <s v="Mai valutato"/>
    <m/>
    <n v="202505097962977"/>
    <n v="1033306976380"/>
    <n v="20250509"/>
    <x v="1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3445"/>
    <n v="1183306279348"/>
    <n v="20250509"/>
    <x v="14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x v="0"/>
    <n v="0"/>
    <n v="999"/>
    <n v="430"/>
    <n v="430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8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8"/>
    <n v="1025507000167"/>
    <n v="20250509"/>
    <x v="19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1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3L"/>
    <n v="2613300003184"/>
    <n v="20250509"/>
    <x v="0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11"/>
    <s v="14"/>
    <s v="Operazione per conto di importo elevato per la causale ed il soggetto"/>
    <d v="2025-05-10T00:00:00"/>
    <n v="53850"/>
    <n v="102"/>
    <s v="053850_102"/>
    <s v="Discovery Day"/>
    <s v="Mai valutato"/>
    <m/>
    <n v="202505097962025"/>
    <n v="1503300003188"/>
    <n v="20250509"/>
    <x v="4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8010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8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4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07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4"/>
    <m/>
    <s v="086 - ITALIA"/>
    <s v="D     - Dare"/>
    <n v="1500000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x v="1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0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4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02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4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9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2566"/>
    <n v="1183306279348"/>
    <n v="20250509"/>
    <x v="4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95"/>
    <s v="14"/>
    <s v="Operazione per conto di importo elevato per la causale ed il soggetto"/>
    <d v="2025-05-10T00:00:00"/>
    <n v="53850"/>
    <n v="153"/>
    <s v="053850_153"/>
    <s v="Discovery Day"/>
    <s v="Mai valutato"/>
    <m/>
    <n v="202505097962361"/>
    <n v="1533300662905"/>
    <n v="20250509"/>
    <x v="4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0"/>
    <n v="1"/>
    <m/>
    <x v="0"/>
    <n v="0"/>
    <n v="236"/>
    <n v="430"/>
    <n v="430236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9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4"/>
    <m/>
    <s v="086 - ITALIA"/>
    <s v="A     - Avere"/>
    <n v="1500000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x v="1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9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4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0"/>
    <s v="14"/>
    <s v="Operazione per conto di importo elevato per la causale ed il soggetto"/>
    <d v="2025-05-10T00:00:00"/>
    <n v="53850"/>
    <n v="164"/>
    <s v="053850_164"/>
    <s v="Discovery Day"/>
    <s v="Mai valutato"/>
    <m/>
    <n v="202505097962765"/>
    <n v="1643300370785"/>
    <n v="20250509"/>
    <x v="1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9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2L"/>
    <n v="2643300001096"/>
    <n v="20250509"/>
    <x v="0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7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4"/>
    <m/>
    <s v="086 - ITALIA"/>
    <s v="D     - Dare"/>
    <n v="763574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x v="1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85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8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s v="ARCHIVIATA DA RPR"/>
    <x v="0"/>
    <n v="1"/>
    <m/>
    <x v="0"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4"/>
    <m/>
    <s v="086 - ITALIA"/>
    <s v="D     - Dare"/>
    <n v="2290722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x v="1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81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79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8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7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6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5"/>
    <s v="14"/>
    <s v="Operazione per conto di importo elevato per la causale ed il soggetto"/>
    <d v="2025-05-09T00:00:00"/>
    <n v="53850"/>
    <n v="284"/>
    <s v="053850_284"/>
    <s v="Discovery Day"/>
    <s v="Mai valutato"/>
    <m/>
    <s v="202505086817598L"/>
    <n v="2843300001336"/>
    <n v="20250508"/>
    <x v="0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74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6L"/>
    <n v="2873300000860"/>
    <n v="20250508"/>
    <x v="0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1"/>
    <s v="14"/>
    <s v="Operazione per conto di importo elevato per la causale ed il soggetto"/>
    <d v="2025-05-09T00:00:00"/>
    <n v="53850"/>
    <n v="282"/>
    <s v="053850_282"/>
    <s v="Discovery Day"/>
    <s v="Mai valutato"/>
    <m/>
    <n v="202505087961431"/>
    <n v="2823300000688"/>
    <n v="20250508"/>
    <x v="7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s v="ARCHIVIATA DA RPR"/>
    <x v="0"/>
    <n v="1"/>
    <m/>
    <x v="0"/>
    <n v="0"/>
    <n v="477"/>
    <n v="615"/>
    <n v="615477"/>
    <s v="Classe di rischio 6"/>
    <m/>
    <x v="6"/>
    <n v="90236.33"/>
    <n v="90724.513500000001"/>
    <n v="91212.697"/>
    <n v="91700.880499999999"/>
    <n v="92189.063999999998"/>
    <n v="92677.247499999998"/>
    <n v="93165.430999999997"/>
    <n v="93653.614499999996"/>
    <n v="94141.797999999995"/>
    <n v="94629.981499999994"/>
    <n v="95118.165000000008"/>
    <n v="95606.348500000007"/>
    <n v="96094.532000000007"/>
    <n v="96582.715500000006"/>
    <n v="97070.899000000005"/>
    <n v="97559.082500000004"/>
    <n v="98047.266000000003"/>
    <n v="98535.449500000002"/>
    <n v="99023.633000000002"/>
    <n v="99511.816500000001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0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69"/>
    <s v="14"/>
    <s v="Operazione per conto di importo elevato per la causale ed il soggetto"/>
    <d v="2025-05-09T00:00:00"/>
    <n v="53850"/>
    <n v="268"/>
    <s v="053850_268"/>
    <s v="Discovery Day"/>
    <s v="Mai valutato"/>
    <m/>
    <s v="202505086817006L"/>
    <n v="2683300005043"/>
    <n v="20250508"/>
    <x v="0"/>
    <m/>
    <m/>
    <s v="D     - Dare"/>
    <n v="2115.94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5"/>
    <s v="IN VALUTAZIONE RPR"/>
    <x v="1"/>
    <n v="1"/>
    <n v="1687990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5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7"/>
    <n v="1023308719178"/>
    <n v="20250508"/>
    <x v="4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x v="0"/>
    <n v="0"/>
    <n v="462"/>
    <n v="430"/>
    <n v="43046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64"/>
    <s v="14"/>
    <s v="Operazione per conto di importo elevato per la causale ed il soggetto"/>
    <d v="2025-05-09T00:00:00"/>
    <n v="53850"/>
    <n v="116"/>
    <s v="053850_116"/>
    <s v="Discovery Day"/>
    <s v="Mai valutato"/>
    <m/>
    <n v="202505087961576"/>
    <n v="1163304921400"/>
    <n v="20250508"/>
    <x v="0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6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139"/>
    <n v="1033301094930"/>
    <n v="20250508"/>
    <x v="1"/>
    <m/>
    <s v="086 - ITALIA"/>
    <s v="A     - Avere"/>
    <n v="75955.149999999994"/>
    <n v="0"/>
    <n v="109493"/>
    <s v="PTMNGL63A42E155Z"/>
    <s v="PATIMO DE CHIRICO ANGELA"/>
    <s v="615 - Altre famiglie produttrici"/>
    <s v="477 - COMMERCIO AL DETTAGLIO DI ALTRI PRODOTTI IN ESERCIZI SPECIALIZZATI"/>
    <s v="086 - ITALIA"/>
    <m/>
    <m/>
    <m/>
    <m/>
    <m/>
    <m/>
    <m/>
    <m/>
    <n v="0"/>
    <n v="202505"/>
    <s v="ARCHIVIATA"/>
    <x v="0"/>
    <n v="1"/>
    <n v="109493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96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08"/>
    <n v="1503300003188"/>
    <n v="20250508"/>
    <x v="4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0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7L"/>
    <n v="1093306674566"/>
    <n v="20250508"/>
    <x v="0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95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882L"/>
    <n v="1093300221090"/>
    <n v="20250508"/>
    <x v="0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55"/>
    <s v="14"/>
    <s v="Operazione per conto di importo elevato per la causale ed il soggetto"/>
    <d v="2025-05-09T00:00:00"/>
    <n v="53850"/>
    <n v="102"/>
    <s v="053850_102"/>
    <s v="Discovery Day"/>
    <s v="Mai valutato"/>
    <m/>
    <s v="202505086816291L"/>
    <n v="1023308722071"/>
    <n v="20250508"/>
    <x v="0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x v="0"/>
    <n v="1"/>
    <n v="477"/>
    <n v="430"/>
    <n v="430477"/>
    <s v="Classe di rischio 3"/>
    <m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54"/>
    <s v="14"/>
    <s v="Operazione per conto di importo elevato per la causale ed il soggetto"/>
    <d v="2025-05-09T00:00:00"/>
    <n v="53850"/>
    <n v="196"/>
    <s v="053850_196"/>
    <s v="Discovery Day"/>
    <s v="Mai valutato"/>
    <m/>
    <s v="202505086817183L"/>
    <n v="1963302354339"/>
    <n v="20250508"/>
    <x v="0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s v="IN VALUTAZIONE RPR"/>
    <x v="1"/>
    <n v="1"/>
    <m/>
    <x v="0"/>
    <n v="1"/>
    <n v="999"/>
    <n v="480"/>
    <n v="480999"/>
    <m/>
    <n v="1"/>
    <x v="7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2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5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8"/>
    <n v="1023308719178"/>
    <n v="20250508"/>
    <x v="4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x v="0"/>
    <n v="0"/>
    <n v="462"/>
    <n v="430"/>
    <n v="43046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48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6L"/>
    <n v="1093306674566"/>
    <n v="20250508"/>
    <x v="0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523L"/>
    <n v="1093306672791"/>
    <n v="20250508"/>
    <x v="0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5"/>
    <s v="14"/>
    <s v="Operazione per conto di importo elevato per la causale ed il soggetto"/>
    <d v="2025-05-09T00:00:00"/>
    <n v="53850"/>
    <n v="261"/>
    <s v="053850_261"/>
    <s v="Discovery Day"/>
    <s v="Mai valutato"/>
    <m/>
    <n v="202505087961821"/>
    <n v="2613300000312"/>
    <n v="20250508"/>
    <x v="1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4"/>
    <s v="14"/>
    <s v="Operazione per conto di importo elevato per la causale ed il soggetto"/>
    <d v="2025-05-09T00:00:00"/>
    <n v="53850"/>
    <n v="102"/>
    <s v="053850_102"/>
    <s v="Discovery Day"/>
    <s v="Mai valutato"/>
    <m/>
    <s v="202505086819362L"/>
    <n v="1023308717200"/>
    <n v="20250508"/>
    <x v="0"/>
    <m/>
    <m/>
    <s v="D     - Dare"/>
    <n v="1112.98"/>
    <n v="0"/>
    <n v="4140619"/>
    <n v="5799380729"/>
    <s v="MARVITA ALIMENTARI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CARICO AL GESTORE"/>
    <x v="1"/>
    <n v="1"/>
    <n v="414061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4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462"/>
    <n v="1033306985959"/>
    <n v="20250508"/>
    <x v="1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40"/>
    <s v="14"/>
    <s v="Operazione per conto di importo elevato per la causale ed il soggetto"/>
    <d v="2025-05-09T00:00:00"/>
    <n v="53850"/>
    <n v="120"/>
    <s v="053850_120"/>
    <s v="Discovery Day"/>
    <s v="Mai valutato"/>
    <m/>
    <s v="202505086819310L"/>
    <n v="1203300002401"/>
    <n v="20250508"/>
    <x v="0"/>
    <m/>
    <m/>
    <s v="D     - Dare"/>
    <n v="1425.3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38"/>
    <s v="14"/>
    <s v="Operazione per conto di importo elevato per la causale ed il soggetto"/>
    <d v="2025-05-09T00:00:00"/>
    <n v="53850"/>
    <n v="259"/>
    <s v="053850_259"/>
    <s v="Discovery Day"/>
    <s v="Mai valutato"/>
    <m/>
    <n v="202505087960713"/>
    <n v="2593300002769"/>
    <n v="20250508"/>
    <x v="14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350000"/>
    <n v="385000"/>
    <n v="460000"/>
    <n v="571357.4"/>
    <n v="720859.20000000007"/>
    <n v="763574"/>
    <n v="763574"/>
    <n v="763574"/>
    <n v="763574"/>
    <n v="786501.79999999993"/>
    <n v="840000"/>
    <n v="840000"/>
    <n v="1104000"/>
    <n v="1500000"/>
    <n v="1500000"/>
    <n v="1500000"/>
    <n v="1500000"/>
    <n v="1500000"/>
    <n v="1974433.2"/>
    <n v="2290722"/>
    <n v="229072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2"/>
    <s v="14"/>
    <s v="Operazione per conto di importo elevato per la causale ed il soggetto"/>
    <d v="2025-05-09T00:00:00"/>
    <n v="53850"/>
    <n v="171"/>
    <s v="053850_171"/>
    <s v="Discovery Day"/>
    <s v="Mai valutato"/>
    <m/>
    <s v="202505086817430L"/>
    <n v="1713302216097"/>
    <n v="20250508"/>
    <x v="0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0"/>
    <s v="14"/>
    <s v="Operazione per conto di importo elevato per la causale ed il soggetto"/>
    <d v="2025-05-09T00:00:00"/>
    <n v="53850"/>
    <n v="216"/>
    <s v="053850_216"/>
    <s v="Discovery Day"/>
    <s v="Mai valutato"/>
    <m/>
    <s v="202505086817045L"/>
    <n v="2163300012270"/>
    <n v="20250508"/>
    <x v="0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29"/>
    <s v="14"/>
    <s v="Operazione per conto di importo elevato per la causale ed il soggetto"/>
    <d v="2025-05-09T00:00:00"/>
    <n v="53850"/>
    <n v="120"/>
    <s v="053850_120"/>
    <s v="Discovery Day"/>
    <s v="Mai valutato"/>
    <m/>
    <s v="202505086819309L"/>
    <n v="1203300002401"/>
    <n v="20250508"/>
    <x v="0"/>
    <m/>
    <m/>
    <s v="D     - Dare"/>
    <n v="1024.8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28"/>
    <s v="14"/>
    <s v="Operazione per conto di importo elevato per la causale ed il soggetto"/>
    <d v="2025-05-09T00:00:00"/>
    <n v="53850"/>
    <n v="137"/>
    <s v="053850_137"/>
    <s v="Discovery Day"/>
    <s v="Mai valutato"/>
    <m/>
    <s v="202505086819237L"/>
    <n v="1373300005221"/>
    <n v="20250508"/>
    <x v="0"/>
    <m/>
    <m/>
    <s v="D     - Dare"/>
    <n v="1064.56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5"/>
    <s v="ARCHIVIATA"/>
    <x v="0"/>
    <n v="1"/>
    <n v="4896820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26"/>
    <s v="14"/>
    <s v="Operazione per conto di importo elevato per la causale ed il soggetto"/>
    <d v="2025-05-09T00:00:00"/>
    <n v="53850"/>
    <n v="114"/>
    <s v="053850_114"/>
    <s v="Discovery Day"/>
    <s v="Mai valutato"/>
    <m/>
    <s v="202505086812136L"/>
    <n v="1143306282464"/>
    <n v="20250508"/>
    <x v="0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25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24"/>
    <s v="14"/>
    <s v="Operazione per conto di importo elevato per la causale ed il soggetto"/>
    <d v="2025-05-09T00:00:00"/>
    <n v="53850"/>
    <n v="268"/>
    <s v="053850_268"/>
    <s v="Discovery Day"/>
    <s v="Mai valutato"/>
    <m/>
    <s v="202505086816892L"/>
    <n v="2683300003973"/>
    <n v="20250508"/>
    <x v="0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23"/>
    <s v="14"/>
    <s v="Operazione per conto di importo elevato per la causale ed il soggetto"/>
    <d v="2025-05-09T00:00:00"/>
    <n v="53850"/>
    <n v="167"/>
    <s v="053850_167"/>
    <s v="Discovery Day"/>
    <s v="Mai valutato"/>
    <m/>
    <s v="202505086817481L"/>
    <n v="1673301674288"/>
    <n v="20250508"/>
    <x v="0"/>
    <m/>
    <m/>
    <s v="D     - Dare"/>
    <n v="1340.28"/>
    <n v="0"/>
    <n v="562079"/>
    <n v="4629890726"/>
    <s v="GRAN MARKET SUD SOCIETA' A RESPONSABILITA' L"/>
    <s v="430 - Imprese produttive"/>
    <s v="479 - COMMERCIO AL DETTAGLIO AL DI FUORI DI NEGOZI, BANCHI E MERCATI"/>
    <s v="086 - ITALIA"/>
    <n v="1175"/>
    <m/>
    <m/>
    <m/>
    <m/>
    <m/>
    <m/>
    <m/>
    <n v="0"/>
    <n v="202505"/>
    <s v="ARCHIVIATA DA RPR"/>
    <x v="0"/>
    <n v="1"/>
    <n v="56207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22"/>
    <s v="14"/>
    <s v="Operazione per conto di importo elevato per la causale ed il soggetto"/>
    <d v="2025-05-09T00:00:00"/>
    <n v="53850"/>
    <n v="125"/>
    <s v="053850_125"/>
    <s v="Discovery Day"/>
    <s v="Mai valutato"/>
    <m/>
    <s v="202505086819400L"/>
    <n v="1253300002492"/>
    <n v="20250508"/>
    <x v="0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21"/>
    <s v="14"/>
    <s v="Operazione per conto di importo elevato per la causale ed il soggetto"/>
    <d v="2025-05-09T00:00:00"/>
    <n v="53850"/>
    <n v="103"/>
    <s v="053850_103"/>
    <s v="Discovery Day"/>
    <s v="Mai valutato"/>
    <m/>
    <s v="202505086819189L"/>
    <n v="1033306979232"/>
    <n v="20250508"/>
    <x v="0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20"/>
    <s v="14"/>
    <s v="Operazione per conto di importo elevato per la causale ed il soggetto"/>
    <d v="2025-05-09T00:00:00"/>
    <n v="53850"/>
    <n v="204"/>
    <s v="053850_204"/>
    <s v="Discovery Day"/>
    <s v="Mai valutato"/>
    <m/>
    <s v="202505086817134L"/>
    <n v="2043300012553"/>
    <n v="20250508"/>
    <x v="0"/>
    <m/>
    <m/>
    <s v="D     - Dare"/>
    <n v="1182.6600000000001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5"/>
    <s v="ARCHIVIATA DA RPR"/>
    <x v="0"/>
    <n v="1"/>
    <n v="4902092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19"/>
    <s v="14"/>
    <s v="Operazione per conto di importo elevato per la causale ed il soggetto"/>
    <d v="2025-05-09T00:00:00"/>
    <n v="53850"/>
    <n v="137"/>
    <s v="053850_137"/>
    <s v="Discovery Day"/>
    <s v="Mai valutato"/>
    <m/>
    <n v="202505087961208"/>
    <n v="1373304102457"/>
    <n v="20250508"/>
    <x v="7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1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28L"/>
    <n v="1093306677028"/>
    <n v="20250508"/>
    <x v="0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14"/>
    <s v="14"/>
    <s v="Operazione per conto di importo elevato per la causale ed il soggetto"/>
    <d v="2025-05-09T00:00:00"/>
    <n v="53850"/>
    <n v="161"/>
    <s v="053850_161"/>
    <s v="Discovery Day"/>
    <s v="Mai valutato"/>
    <m/>
    <n v="202505087959087"/>
    <n v="1613300029653"/>
    <n v="20250508"/>
    <x v="4"/>
    <m/>
    <s v="086 - ITALIA"/>
    <s v="D     - Dare"/>
    <n v="7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s v="ARCHIVIATA"/>
    <x v="0"/>
    <n v="1"/>
    <n v="4088769"/>
    <x v="1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913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1L"/>
    <n v="1093306674452"/>
    <n v="20250508"/>
    <x v="0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912"/>
    <s v="14"/>
    <s v="Operazione per conto di importo elevato per la causale ed il soggetto"/>
    <d v="2025-05-09T00:00:00"/>
    <n v="53850"/>
    <n v="120"/>
    <s v="053850_120"/>
    <s v="Discovery Day"/>
    <s v="Mai valutato"/>
    <m/>
    <n v="202505087959505"/>
    <n v="1203300002401"/>
    <n v="20250508"/>
    <x v="4"/>
    <m/>
    <s v="086 - ITALIA"/>
    <s v="D     - Dare"/>
    <n v="660907.43000000005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09"/>
    <s v="14"/>
    <s v="Operazione per conto di importo elevato per la causale ed il soggetto"/>
    <d v="2025-05-09T00:00:00"/>
    <n v="53850"/>
    <n v="267"/>
    <s v="053850_267"/>
    <s v="Discovery Day"/>
    <s v="Mai valutato"/>
    <m/>
    <s v="202505086816978L"/>
    <n v="2673300000258"/>
    <n v="20250508"/>
    <x v="0"/>
    <m/>
    <m/>
    <s v="D     - Dare"/>
    <n v="1433.15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7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05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04"/>
    <s v="14"/>
    <s v="Operazione per conto di importo elevato per la causale ed il soggetto"/>
    <d v="2025-05-08T00:00:00"/>
    <n v="53850"/>
    <n v="117"/>
    <s v="053850_117"/>
    <s v="Discovery Day"/>
    <s v="Mai valutato"/>
    <m/>
    <s v="202505076755144L"/>
    <n v="1173300538726"/>
    <n v="20250507"/>
    <x v="0"/>
    <m/>
    <m/>
    <s v="D     - Dare"/>
    <n v="1688.02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s v="ARCHIVIATA"/>
    <x v="0"/>
    <n v="1"/>
    <n v="478498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902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98"/>
    <s v="14"/>
    <s v="Operazione per conto di importo elevato per la causale ed il soggetto"/>
    <d v="2025-05-08T00:00:00"/>
    <n v="53850"/>
    <n v="125"/>
    <s v="053850_125"/>
    <s v="Discovery Day"/>
    <s v="Mai valutato"/>
    <m/>
    <n v="202505077958640"/>
    <n v="1253300002202"/>
    <n v="20250507"/>
    <x v="0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7"/>
    <s v="14"/>
    <s v="Operazione per conto di importo elevato per la causale ed il soggetto"/>
    <d v="2025-05-08T00:00:00"/>
    <n v="53850"/>
    <n v="267"/>
    <s v="053850_267"/>
    <s v="Discovery Day"/>
    <s v="Mai valutato"/>
    <m/>
    <n v="202505077958504"/>
    <n v="2673300001343"/>
    <n v="20250507"/>
    <x v="0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94"/>
    <s v="14"/>
    <s v="Operazione per conto di importo elevato per la causale ed il soggetto"/>
    <d v="2025-05-08T00:00:00"/>
    <n v="53850"/>
    <n v="114"/>
    <s v="053850_114"/>
    <s v="Discovery Day"/>
    <s v="Mai valutato"/>
    <m/>
    <n v="202505077958605"/>
    <n v="1143306281918"/>
    <n v="20250507"/>
    <x v="0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93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333"/>
    <n v="1823300072312"/>
    <n v="20250507"/>
    <x v="7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92"/>
    <s v="14"/>
    <s v="Operazione per conto di importo elevato per la causale ed il soggetto"/>
    <d v="2025-05-08T00:00:00"/>
    <n v="53850"/>
    <n v="104"/>
    <s v="053850_104"/>
    <s v="Discovery Day"/>
    <s v="Mai valutato"/>
    <m/>
    <n v="202505077956107"/>
    <n v="1043304173550"/>
    <n v="20250507"/>
    <x v="4"/>
    <m/>
    <s v="086 - ITALIA"/>
    <s v="D     - Dare"/>
    <n v="452125.9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5"/>
    <s v="ARCHIVIATA DA RPR"/>
    <x v="0"/>
    <n v="1"/>
    <n v="417355"/>
    <x v="1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91"/>
    <s v="14"/>
    <s v="Operazione per conto di importo elevato per la causale ed il soggetto"/>
    <d v="2025-05-08T00:00:00"/>
    <n v="53850"/>
    <n v="267"/>
    <s v="053850_267"/>
    <s v="Discovery Day"/>
    <s v="Mai valutato"/>
    <m/>
    <s v="202505076756492L"/>
    <n v="2673300010262"/>
    <n v="20250507"/>
    <x v="0"/>
    <m/>
    <m/>
    <s v="D     - Dare"/>
    <n v="1100.17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7"/>
    <s v="14"/>
    <s v="Operazione per conto di importo elevato per la causale ed il soggetto"/>
    <d v="2025-05-08T00:00:00"/>
    <n v="53850"/>
    <n v="187"/>
    <s v="053850_187"/>
    <s v="Discovery Day"/>
    <s v="Mai valutato"/>
    <m/>
    <s v="202505076754722L"/>
    <n v="1873300126632"/>
    <n v="20250507"/>
    <x v="0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86"/>
    <s v="14"/>
    <s v="Operazione per conto di importo elevato per la causale ed il soggetto"/>
    <d v="2025-05-08T00:00:00"/>
    <n v="53850"/>
    <n v="129"/>
    <s v="053850_129"/>
    <s v="Discovery Day"/>
    <s v="Mai valutato"/>
    <m/>
    <n v="202505077958161"/>
    <n v="1293300002160"/>
    <n v="20250507"/>
    <x v="7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4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322"/>
    <n v="1023308726073"/>
    <n v="20250507"/>
    <x v="1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3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80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9"/>
    <s v="14"/>
    <s v="Operazione per conto di importo elevato per la causale ed il soggetto"/>
    <d v="2025-05-08T00:00:00"/>
    <n v="53850"/>
    <n v="109"/>
    <s v="053850_109"/>
    <s v="Discovery Day"/>
    <s v="Mai valutato"/>
    <m/>
    <s v="202505076748586L"/>
    <n v="1093304818240"/>
    <n v="20250507"/>
    <x v="0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6"/>
    <s v="14"/>
    <s v="Operazione per conto di importo elevato per la causale ed il soggetto"/>
    <d v="2025-05-08T00:00:00"/>
    <n v="53850"/>
    <n v="259"/>
    <s v="053850_259"/>
    <s v="Discovery Day"/>
    <s v="Mai valutato"/>
    <m/>
    <n v="202505077957549"/>
    <n v="2593300001020"/>
    <n v="20250507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s v="IN CARICO AL GESTORE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4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2"/>
    <s v="14"/>
    <s v="Operazione per conto di importo elevato per la causale ed il soggetto"/>
    <d v="2025-05-08T00:00:00"/>
    <n v="53850"/>
    <n v="126"/>
    <s v="053850_126"/>
    <s v="Discovery Day"/>
    <s v="Mai valutato"/>
    <m/>
    <s v="202505076748209L"/>
    <n v="1263300003423"/>
    <n v="20250507"/>
    <x v="0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1"/>
    <s v="14"/>
    <s v="Operazione per conto di importo elevato per la causale ed il soggetto"/>
    <d v="2025-05-08T00:00:00"/>
    <n v="53850"/>
    <n v="102"/>
    <s v="053850_102"/>
    <s v="Discovery Day"/>
    <s v="Mai valutato"/>
    <m/>
    <n v="202505077958520"/>
    <n v="1503300003188"/>
    <n v="20250507"/>
    <x v="14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63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62"/>
    <s v="14"/>
    <s v="Operazione per conto di importo elevato per la causale ed il soggetto"/>
    <d v="2025-05-08T00:00:00"/>
    <n v="53850"/>
    <n v="174"/>
    <s v="053850_174"/>
    <s v="Discovery Day"/>
    <s v="Mai valutato"/>
    <m/>
    <s v="202505076754869L"/>
    <n v="1743302878738"/>
    <n v="20250507"/>
    <x v="0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1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60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172"/>
    <n v="1023308728148"/>
    <n v="20250507"/>
    <x v="1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59"/>
    <s v="14"/>
    <s v="Operazione per conto di importo elevato per la causale ed il soggetto"/>
    <d v="2025-05-07T00:00:00"/>
    <n v="53850"/>
    <n v="268"/>
    <s v="053850_268"/>
    <s v="Discovery Day"/>
    <s v="Mai valutato"/>
    <m/>
    <n v="202505067953815"/>
    <n v="2683300005621"/>
    <n v="20250506"/>
    <x v="1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52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49"/>
    <n v="2713300010802"/>
    <n v="20250506"/>
    <x v="4"/>
    <m/>
    <s v="086 - ITALIA"/>
    <s v="D     - Dare"/>
    <n v="83067.360000000001"/>
    <n v="0"/>
    <n v="1629309"/>
    <s v="VRNMDN60R62E243D"/>
    <s v="VERNA MARIA DINA"/>
    <s v="615 - Altre famiglie produttrici"/>
    <s v="477 - COMMERCIO AL DETTAGLIO DI ALTRI PRODOTTI IN ESERCIZI SPECIALIZZATI"/>
    <s v="086 - ITALIA"/>
    <n v="1387"/>
    <m/>
    <m/>
    <m/>
    <m/>
    <m/>
    <m/>
    <m/>
    <n v="0"/>
    <n v="202505"/>
    <s v="ARCHIVIATA"/>
    <x v="0"/>
    <n v="1"/>
    <n v="1629309"/>
    <x v="1"/>
    <n v="0"/>
    <n v="477"/>
    <n v="615"/>
    <n v="615477"/>
    <s v="Classe di rischio 6"/>
    <m/>
    <x v="6"/>
    <n v="83067.360000000001"/>
    <n v="85607.255999999994"/>
    <n v="88147.152000000002"/>
    <n v="90687.047999999995"/>
    <n v="93226.944000000003"/>
    <n v="95766.84"/>
    <n v="98306.736000000004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50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9"/>
    <s v="14"/>
    <s v="Operazione per conto di importo elevato per la causale ed il soggetto"/>
    <d v="2025-05-07T00:00:00"/>
    <n v="53850"/>
    <n v="109"/>
    <s v="053850_109"/>
    <s v="Discovery Day"/>
    <s v="Mai valutato"/>
    <m/>
    <n v="202505067954693"/>
    <n v="1093306673999"/>
    <n v="20250506"/>
    <x v="12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48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6"/>
    <s v="14"/>
    <s v="Operazione per conto di importo elevato per la causale ed il soggetto"/>
    <d v="2025-05-07T00:00:00"/>
    <n v="53850"/>
    <n v="102"/>
    <s v="053850_102"/>
    <s v="Discovery Day"/>
    <s v="Mai valutato"/>
    <m/>
    <n v="202505067955218"/>
    <n v="1023300113820"/>
    <n v="20250506"/>
    <x v="4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44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3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2"/>
    <s v="14"/>
    <s v="Operazione per conto di importo elevato per la causale ed il soggetto"/>
    <d v="2025-05-07T00:00:00"/>
    <n v="53850"/>
    <n v="204"/>
    <s v="053850_204"/>
    <s v="Discovery Day"/>
    <s v="Mai valutato"/>
    <m/>
    <s v="202505066706227L"/>
    <n v="2043300012553"/>
    <n v="20250506"/>
    <x v="0"/>
    <m/>
    <m/>
    <s v="D     - Dare"/>
    <n v="1562.63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5"/>
    <s v="ARCHIVIATA DA RPR"/>
    <x v="0"/>
    <n v="1"/>
    <n v="4902092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3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6L"/>
    <n v="2713300002801"/>
    <n v="20250506"/>
    <x v="0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5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2L"/>
    <n v="2713300001484"/>
    <n v="20250506"/>
    <x v="0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s v="ARCHIVIATA"/>
    <x v="0"/>
    <n v="1"/>
    <m/>
    <x v="0"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4"/>
    <s v="14"/>
    <s v="Operazione per conto di importo elevato per la causale ed il soggetto"/>
    <d v="2025-05-07T00:00:00"/>
    <n v="53850"/>
    <n v="102"/>
    <s v="053850_102"/>
    <s v="Discovery Day"/>
    <s v="Mai valutato"/>
    <m/>
    <n v="202505067953521"/>
    <n v="1023308719178"/>
    <n v="20250506"/>
    <x v="1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x v="0"/>
    <n v="0"/>
    <n v="462"/>
    <n v="430"/>
    <n v="43046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82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26"/>
    <s v="14"/>
    <s v="Operazione per conto di importo elevato per la causale ed il soggetto"/>
    <d v="2025-05-07T00:00:00"/>
    <n v="53850"/>
    <n v="188"/>
    <s v="053850_188"/>
    <s v="Discovery Day"/>
    <s v="Mai valutato"/>
    <m/>
    <n v="202505067952501"/>
    <n v="1883300028081"/>
    <n v="20250506"/>
    <x v="9"/>
    <m/>
    <m/>
    <s v="D     - Dare"/>
    <n v="679018.89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n v="3001543"/>
    <x v="1"/>
    <n v="0"/>
    <n v="999"/>
    <n v="430"/>
    <n v="430999"/>
    <m/>
    <n v="1"/>
    <x v="5"/>
    <n v="679018.89"/>
    <n v="727294.50100000005"/>
    <n v="775570.11199999996"/>
    <n v="823845.723"/>
    <n v="872121.33400000003"/>
    <n v="920396.94500000007"/>
    <n v="968672.55599999998"/>
    <n v="1016948.167"/>
    <n v="1065223.7779999999"/>
    <n v="1113499.389"/>
    <n v="1161775"/>
    <n v="1170065.8130000001"/>
    <n v="1178356.6259999999"/>
    <n v="1186647.439"/>
    <n v="1194938.2520000001"/>
    <n v="1203229.0649999999"/>
    <n v="1211519.878"/>
    <n v="1219810.6910000001"/>
    <n v="1228101.504"/>
    <n v="1236392.317"/>
    <n v="1244683.12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24"/>
    <s v="14"/>
    <s v="Operazione per conto di importo elevato per la causale ed il soggetto"/>
    <d v="2025-05-07T00:00:00"/>
    <n v="53850"/>
    <n v="120"/>
    <s v="053850_120"/>
    <s v="Discovery Day"/>
    <s v="Mai valutato"/>
    <m/>
    <n v="202505067952923"/>
    <n v="1203300002762"/>
    <n v="20250506"/>
    <x v="14"/>
    <m/>
    <s v="086 - ITALIA"/>
    <s v="D     - Dare"/>
    <n v="1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1500000"/>
    <n v="1550000"/>
    <n v="1600000"/>
    <n v="1650000"/>
    <n v="1700000"/>
    <n v="1750000"/>
    <n v="1800000"/>
    <n v="1850000"/>
    <n v="1900000"/>
    <n v="1950000"/>
    <n v="2000000"/>
    <n v="2050000"/>
    <n v="2100000"/>
    <n v="2150000"/>
    <n v="2200000"/>
    <n v="2250000"/>
    <n v="2300000"/>
    <n v="2350000"/>
    <n v="2400000"/>
    <n v="2450000"/>
    <n v="2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21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4L"/>
    <n v="2713300001848"/>
    <n v="20250506"/>
    <x v="0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0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17"/>
    <s v="14"/>
    <s v="Operazione per conto di importo elevato per la causale ed il soggetto"/>
    <d v="2025-05-07T00:00:00"/>
    <n v="53850"/>
    <n v="105"/>
    <s v="053850_105"/>
    <s v="Discovery Day"/>
    <s v="Mai valutato"/>
    <m/>
    <n v="202505067955271"/>
    <n v="1053300336450"/>
    <n v="20250506"/>
    <x v="23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13"/>
    <s v="14"/>
    <s v="Operazione per conto di importo elevato per la causale ed il soggetto"/>
    <d v="2025-05-07T00:00:00"/>
    <n v="53850"/>
    <n v="120"/>
    <s v="053850_120"/>
    <s v="Discovery Day"/>
    <s v="Mai valutato"/>
    <m/>
    <n v="202505067953522"/>
    <n v="1203300002401"/>
    <n v="20250506"/>
    <x v="1"/>
    <m/>
    <s v="086 - ITALIA"/>
    <s v="A     - Avere"/>
    <n v="117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12"/>
    <s v="14"/>
    <s v="Operazione per conto di importo elevato per la causale ed il soggetto"/>
    <d v="2025-05-07T00:00:00"/>
    <n v="53850"/>
    <n v="175"/>
    <s v="053850_175"/>
    <s v="Discovery Day"/>
    <s v="Mai valutato"/>
    <m/>
    <n v="202505057955582"/>
    <n v="1753302202252"/>
    <n v="20250505"/>
    <x v="4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s v="ARCHIVIATA"/>
    <x v="0"/>
    <n v="1"/>
    <m/>
    <x v="0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09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7"/>
    <s v="14"/>
    <s v="Operazione per conto di importo elevato per la causale ed il soggetto"/>
    <d v="2025-05-06T00:00:00"/>
    <n v="53850"/>
    <n v="114"/>
    <s v="053850_114"/>
    <s v="Discovery Day"/>
    <s v="Mai valutato"/>
    <m/>
    <n v="202505057951074"/>
    <n v="1143306280636"/>
    <n v="20250505"/>
    <x v="2"/>
    <m/>
    <m/>
    <s v="D     - Dare"/>
    <n v="168826.42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x v="1"/>
    <n v="0"/>
    <n v="477"/>
    <n v="492"/>
    <n v="492477"/>
    <s v="Classe di rischio 5"/>
    <m/>
    <x v="2"/>
    <n v="158006.29999999999"/>
    <n v="159088.31200000001"/>
    <n v="160170.32399999999"/>
    <n v="161252.33600000001"/>
    <n v="162334.348"/>
    <n v="163416.35999999999"/>
    <n v="164498.372"/>
    <n v="165580.38399999999"/>
    <n v="166662.39600000001"/>
    <n v="167744.408"/>
    <n v="168826.42"/>
    <n v="173184.739"/>
    <n v="177543.05799999999"/>
    <n v="181901.37700000001"/>
    <n v="186259.696"/>
    <n v="190618.01500000001"/>
    <n v="194976.334"/>
    <n v="199334.65299999999"/>
    <n v="203692.97200000001"/>
    <n v="208051.291"/>
    <n v="212409.6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803"/>
    <s v="14"/>
    <s v="Operazione per conto di importo elevato per la causale ed il soggetto"/>
    <d v="2025-05-06T00:00:00"/>
    <n v="53850"/>
    <n v="109"/>
    <s v="053850_109"/>
    <s v="Discovery Day"/>
    <s v="Mai valutato"/>
    <m/>
    <n v="202505057950486"/>
    <n v="1093306673999"/>
    <n v="20250505"/>
    <x v="1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01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3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6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8"/>
    <n v="1363300003325"/>
    <n v="20250505"/>
    <x v="17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4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7"/>
    <n v="1361147800126"/>
    <n v="20250505"/>
    <x v="18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8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4"/>
    <s v="14"/>
    <s v="Operazione per conto di importo elevato per la causale ed il soggetto"/>
    <d v="2025-05-06T00:00:00"/>
    <n v="53850"/>
    <n v="268"/>
    <s v="053850_268"/>
    <s v="Discovery Day"/>
    <s v="Mai valutato"/>
    <m/>
    <n v="202505057951715"/>
    <n v="2683300000078"/>
    <n v="20250505"/>
    <x v="16"/>
    <m/>
    <m/>
    <s v="D     - Dare"/>
    <n v="523869.41"/>
    <n v="0"/>
    <n v="1604221"/>
    <n v="2061460792"/>
    <s v="AUTO ZETA S.R.L."/>
    <s v="430 - Imprese produttive"/>
    <s v="451 - COMMERCIO DI AUTOVEICOLI"/>
    <s v="086 - ITALIA"/>
    <n v="1627"/>
    <m/>
    <m/>
    <m/>
    <m/>
    <m/>
    <m/>
    <m/>
    <n v="0"/>
    <n v="202505"/>
    <s v="IN VALUTAZIONE RPR"/>
    <x v="1"/>
    <n v="1"/>
    <n v="1604221"/>
    <x v="1"/>
    <n v="0"/>
    <n v="451"/>
    <n v="430"/>
    <n v="430451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1"/>
    <s v="14"/>
    <s v="Operazione per conto di importo elevato per la causale ed il soggetto"/>
    <d v="2025-05-06T00:00:00"/>
    <n v="53850"/>
    <n v="269"/>
    <s v="053850_269"/>
    <s v="Discovery Day"/>
    <s v="Mai valutato"/>
    <m/>
    <s v="202505056637364L"/>
    <n v="2693300000909"/>
    <n v="20250505"/>
    <x v="0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7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3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5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9"/>
    <n v="1363300003325"/>
    <n v="20250505"/>
    <x v="25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x v="0"/>
    <n v="0"/>
    <n v="999"/>
    <n v="430"/>
    <n v="430999"/>
    <m/>
    <n v="1"/>
    <x v="5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8"/>
    <s v="14"/>
    <s v="Operazione per conto di importo elevato per la causale ed il soggetto"/>
    <d v="2025-05-06T00:00:00"/>
    <n v="53850"/>
    <n v="102"/>
    <s v="053850_102"/>
    <s v="Discovery Day"/>
    <s v="Mai valutato"/>
    <m/>
    <n v="202505057950258"/>
    <n v="1503300003188"/>
    <n v="20250505"/>
    <x v="1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x v="0"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2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1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1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0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7"/>
    <s v="14"/>
    <s v="Operazione per conto di importo elevato per la causale ed il soggetto"/>
    <d v="2025-05-03T00:00:00"/>
    <n v="53850"/>
    <n v="175"/>
    <s v="053850_175"/>
    <s v="Discovery Day"/>
    <s v="Mai valutato"/>
    <m/>
    <n v="202505027943813"/>
    <n v="1753305636160"/>
    <n v="20250502"/>
    <x v="29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x v="0"/>
    <n v="0"/>
    <n v="464"/>
    <n v="430"/>
    <n v="430464"/>
    <s v="Classe di rischio 4"/>
    <m/>
    <x v="3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5"/>
    <s v="14"/>
    <s v="Operazione per conto di importo elevato per la causale ed il soggetto"/>
    <d v="2025-05-03T00:00:00"/>
    <n v="53850"/>
    <n v="148"/>
    <s v="053850_148"/>
    <s v="Discovery Day"/>
    <s v="Mai valutato"/>
    <m/>
    <n v="202505027944592"/>
    <n v="1483300003460"/>
    <n v="20250502"/>
    <x v="10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s v="ARCHIVIATA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54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s v="ARCHIVIATA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2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51"/>
    <s v="14"/>
    <s v="Operazione per conto di importo elevato per la causale ed il soggetto"/>
    <d v="2025-05-03T00:00:00"/>
    <n v="53850"/>
    <n v="170"/>
    <s v="053850_170"/>
    <s v="Discovery Day"/>
    <s v="Mai valutato"/>
    <m/>
    <n v="202505027943714"/>
    <n v="1703306288195"/>
    <n v="20250502"/>
    <x v="29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x v="0"/>
    <n v="0"/>
    <n v="999"/>
    <n v="430"/>
    <n v="430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9"/>
    <s v="14"/>
    <s v="Operazione per conto di importo elevato per la causale ed il soggetto"/>
    <d v="2025-05-03T00:00:00"/>
    <n v="53850"/>
    <n v="171"/>
    <s v="053850_171"/>
    <s v="Discovery Day"/>
    <s v="Mai valutato"/>
    <m/>
    <n v="202505027943751"/>
    <n v="1713302213842"/>
    <n v="20250502"/>
    <x v="7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0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35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1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65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4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2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50"/>
    <s v="14"/>
    <s v="Operazione per conto di importo elevato per la causale ed il soggetto"/>
    <d v="2025-07-01T00:00:00"/>
    <n v="53850"/>
    <n v="120"/>
    <s v="053850_120"/>
    <s v="Discovery Day"/>
    <s v="Mai valutato"/>
    <m/>
    <n v="202506308136439"/>
    <n v="1203300002958"/>
    <n v="20250630"/>
    <x v="6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6"/>
    <s v="14"/>
    <s v="Operazione per conto di importo elevato per la causale ed il soggetto"/>
    <d v="2025-07-01T00:00:00"/>
    <n v="53850"/>
    <n v="273"/>
    <s v="053850_273"/>
    <s v="Discovery Day"/>
    <s v="Mai valutato"/>
    <m/>
    <n v="202506308141311"/>
    <n v="2733300000919"/>
    <n v="20250630"/>
    <x v="2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s v="IN VALUTAZIONE RPR"/>
    <x v="1"/>
    <n v="1"/>
    <m/>
    <x v="0"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5"/>
    <s v="14"/>
    <s v="Operazione per conto di importo elevato per la causale ed il soggetto"/>
    <d v="2025-07-01T00:00:00"/>
    <n v="53850"/>
    <n v="148"/>
    <s v="053850_148"/>
    <s v="Discovery Day"/>
    <s v="Mai valutato"/>
    <m/>
    <n v="202506308141975"/>
    <n v="1483300003701"/>
    <n v="20250630"/>
    <x v="4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44"/>
    <s v="14"/>
    <s v="Operazione per conto di importo elevato per la causale ed il soggetto"/>
    <d v="2025-07-01T00:00:00"/>
    <n v="53850"/>
    <n v="153"/>
    <s v="053850_153"/>
    <s v="Discovery Day"/>
    <s v="Mai valutato"/>
    <m/>
    <n v="202506308136210"/>
    <n v="1533300662905"/>
    <n v="20250630"/>
    <x v="4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x v="0"/>
    <n v="0"/>
    <n v="236"/>
    <n v="430"/>
    <n v="430236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640"/>
    <s v="14"/>
    <s v="Operazione per conto di importo elevato per la causale ed il soggetto"/>
    <d v="2025-07-01T00:00:00"/>
    <n v="53850"/>
    <n v="116"/>
    <s v="053850_116"/>
    <s v="Discovery Day"/>
    <s v="Mai valutato"/>
    <m/>
    <n v="202506308137825"/>
    <n v="2343300010453"/>
    <n v="20250630"/>
    <x v="1"/>
    <m/>
    <s v="086 - ITALIA"/>
    <s v="A     - Avere"/>
    <n v="122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37"/>
    <s v="14"/>
    <s v="Operazione per conto di importo elevato per la causale ed il soggetto"/>
    <d v="2025-07-01T00:00:00"/>
    <n v="53850"/>
    <n v="161"/>
    <s v="053850_161"/>
    <s v="Discovery Day"/>
    <s v="Mai valutato"/>
    <m/>
    <n v="202506308140067"/>
    <n v="1613300032598"/>
    <n v="20250630"/>
    <x v="12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6"/>
    <s v="14"/>
    <s v="Operazione per conto di importo elevato per la causale ed il soggetto"/>
    <d v="2025-07-01T00:00:00"/>
    <n v="53850"/>
    <n v="141"/>
    <s v="053850_141"/>
    <s v="Discovery Day"/>
    <s v="Mai valutato"/>
    <m/>
    <n v="202506308135943"/>
    <n v="1413300003985"/>
    <n v="20250630"/>
    <x v="4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x v="0"/>
    <n v="0"/>
    <n v="931"/>
    <n v="430"/>
    <n v="43093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626"/>
    <s v="14"/>
    <s v="Operazione per conto di importo elevato per la causale ed il soggetto"/>
    <d v="2025-07-01T00:00:00"/>
    <n v="53850"/>
    <n v="99"/>
    <s v="053850_99"/>
    <s v="Discovery Day"/>
    <s v="Mai valutato"/>
    <m/>
    <n v="202506308138007"/>
    <n v="999361950301"/>
    <n v="20250630"/>
    <x v="1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s v="IN CARICO AL RESPONSABILE"/>
    <x v="1"/>
    <n v="1"/>
    <m/>
    <x v="0"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25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24"/>
    <s v="14"/>
    <s v="Operazione per conto di importo elevato per la causale ed il soggetto"/>
    <d v="2025-07-01T00:00:00"/>
    <n v="53850"/>
    <n v="116"/>
    <s v="053850_116"/>
    <s v="Discovery Day"/>
    <s v="Mai valutato"/>
    <m/>
    <n v="202506308141819"/>
    <n v="2343300010453"/>
    <n v="20250630"/>
    <x v="3"/>
    <m/>
    <m/>
    <s v="D     - Dare"/>
    <n v="60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22"/>
    <s v="14"/>
    <s v="Operazione per conto di importo elevato per la causale ed il soggetto"/>
    <d v="2025-07-01T00:00:00"/>
    <n v="53850"/>
    <n v="286"/>
    <s v="053850_286"/>
    <s v="Discovery Day"/>
    <s v="Mai valutato"/>
    <m/>
    <n v="202506308141505"/>
    <n v="2863300003269"/>
    <n v="20250630"/>
    <x v="16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09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4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8"/>
    <s v="14"/>
    <s v="Operazione per conto di importo elevato per la causale ed il soggetto"/>
    <d v="2025-07-01T00:00:00"/>
    <n v="53850"/>
    <n v="122"/>
    <s v="053850_122"/>
    <s v="Discovery Day"/>
    <s v="Mai valutato"/>
    <m/>
    <n v="202506308138092"/>
    <n v="1223300001682"/>
    <n v="20250630"/>
    <x v="1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603"/>
    <s v="14"/>
    <s v="Operazione per conto di importo elevato per la causale ed il soggetto"/>
    <d v="2025-07-01T00:00:00"/>
    <n v="53850"/>
    <n v="116"/>
    <s v="053850_116"/>
    <s v="Discovery Day"/>
    <s v="Mai valutato"/>
    <m/>
    <n v="202506308141818"/>
    <n v="2343300010453"/>
    <n v="20250630"/>
    <x v="3"/>
    <m/>
    <m/>
    <s v="D     - Dare"/>
    <n v="30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1"/>
    <s v="14"/>
    <s v="Operazione per conto di importo elevato per la causale ed il soggetto"/>
    <d v="2025-07-01T00:00:00"/>
    <n v="53850"/>
    <n v="121"/>
    <s v="053850_121"/>
    <s v="Discovery Day"/>
    <s v="Mai valutato"/>
    <m/>
    <n v="202506308137640"/>
    <n v="1213300002600"/>
    <n v="20250630"/>
    <x v="1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x v="0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600"/>
    <s v="14"/>
    <s v="Operazione per conto di importo elevato per la causale ed il soggetto"/>
    <d v="2025-07-01T00:00:00"/>
    <n v="53850"/>
    <n v="116"/>
    <s v="053850_116"/>
    <s v="Discovery Day"/>
    <s v="Mai valutato"/>
    <m/>
    <n v="202506308140882"/>
    <n v="2343300010453"/>
    <n v="20250630"/>
    <x v="3"/>
    <m/>
    <m/>
    <s v="D     - Dare"/>
    <n v="313743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97"/>
    <s v="14"/>
    <s v="Operazione per conto di importo elevato per la causale ed il soggetto"/>
    <d v="2025-07-01T00:00:00"/>
    <n v="53850"/>
    <n v="120"/>
    <s v="053850_120"/>
    <s v="Discovery Day"/>
    <s v="Mai valutato"/>
    <m/>
    <n v="202506308138091"/>
    <n v="1203300002401"/>
    <n v="20250630"/>
    <x v="1"/>
    <m/>
    <s v="086 - ITALIA"/>
    <s v="A     - Avere"/>
    <n v="2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590"/>
    <s v="14"/>
    <s v="Operazione per conto di importo elevato per la causale ed il soggetto"/>
    <d v="2025-06-28T00:00:00"/>
    <n v="53850"/>
    <n v="188"/>
    <s v="053850_188"/>
    <s v="Discovery Day"/>
    <s v="Mai valutato"/>
    <m/>
    <n v="202506308130328"/>
    <n v="1883309518885"/>
    <n v="20250630"/>
    <x v="21"/>
    <m/>
    <m/>
    <s v="D     - Dare"/>
    <n v="170000"/>
    <n v="0"/>
    <n v="3062147"/>
    <s v="FLLNNL64L68L049B"/>
    <s v="FULLONE ANTONELLA"/>
    <s v="615 - Altre famiglie produttrici"/>
    <s v="477 - COMMERCIO AL DETTAGLIO DI ALTRI PRODOTTI IN ESERCIZI SPECIALIZZATI"/>
    <s v="086 - ITALIA"/>
    <n v="637"/>
    <m/>
    <m/>
    <m/>
    <m/>
    <m/>
    <m/>
    <m/>
    <n v="0"/>
    <n v="202506"/>
    <s v="IN CARICO AL GESTORE"/>
    <x v="1"/>
    <n v="1"/>
    <n v="3062147"/>
    <x v="1"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7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6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6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4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3"/>
    <s v="14"/>
    <s v="Operazione per conto di importo elevato per la causale ed il soggetto"/>
    <d v="2025-06-28T00:00:00"/>
    <n v="53850"/>
    <n v="109"/>
    <s v="053850_109"/>
    <s v="Discovery Day"/>
    <s v="Mai valutato"/>
    <m/>
    <n v="202506278129390"/>
    <n v="1093306674001"/>
    <n v="20250627"/>
    <x v="1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s v="ARCHIVIATA"/>
    <x v="0"/>
    <n v="1"/>
    <m/>
    <x v="0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2"/>
    <s v="14"/>
    <s v="Operazione per conto di importo elevato per la causale ed il soggetto"/>
    <d v="2025-06-28T00:00:00"/>
    <n v="53850"/>
    <n v="136"/>
    <s v="053850_136"/>
    <s v="Discovery Day"/>
    <s v="Mai valutato"/>
    <m/>
    <n v="202506278130294"/>
    <n v="1363300003325"/>
    <n v="20250627"/>
    <x v="13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81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9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80"/>
    <s v="14"/>
    <s v="Operazione per conto di importo elevato per la causale ed il soggetto"/>
    <d v="2025-06-28T00:00:00"/>
    <n v="53850"/>
    <n v="181"/>
    <s v="053850_181"/>
    <s v="Discovery Day"/>
    <s v="Mai valutato"/>
    <m/>
    <n v="202506278129383"/>
    <n v="1813301028560"/>
    <n v="20250627"/>
    <x v="1"/>
    <m/>
    <s v="086 - ITALIA"/>
    <s v="A     - Avere"/>
    <n v="94515"/>
    <n v="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6"/>
    <s v="ARCHIVIATA"/>
    <x v="0"/>
    <n v="1"/>
    <n v="454268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76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202"/>
    <n v="1023308719178"/>
    <n v="20250627"/>
    <x v="4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x v="0"/>
    <n v="0"/>
    <n v="462"/>
    <n v="430"/>
    <n v="43046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5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139"/>
    <n v="1023308727124"/>
    <n v="20250627"/>
    <x v="4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x v="0"/>
    <n v="0"/>
    <n v="412"/>
    <n v="430"/>
    <n v="43041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74"/>
    <s v="14"/>
    <s v="Operazione per conto di importo elevato per la causale ed il soggetto"/>
    <d v="2025-06-28T00:00:00"/>
    <n v="53850"/>
    <n v="111"/>
    <s v="053850_111"/>
    <s v="Discovery Day"/>
    <s v="Mai valutato"/>
    <m/>
    <n v="202506278129866"/>
    <n v="1113304365120"/>
    <n v="20250627"/>
    <x v="11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2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6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70"/>
    <s v="14"/>
    <s v="Operazione per conto di importo elevato per la causale ed il soggetto"/>
    <d v="2025-06-28T00:00:00"/>
    <n v="53850"/>
    <n v="114"/>
    <s v="053850_114"/>
    <s v="Discovery Day"/>
    <s v="Mai valutato"/>
    <m/>
    <n v="202506278130020"/>
    <n v="1143306282323"/>
    <n v="20250627"/>
    <x v="1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6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860"/>
    <n v="2733300004156"/>
    <n v="20250627"/>
    <x v="1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5"/>
    <s v="14"/>
    <s v="Operazione per conto di importo elevato per la causale ed il soggetto"/>
    <d v="2025-06-28T00:00:00"/>
    <n v="53850"/>
    <n v="99"/>
    <s v="053850_99"/>
    <s v="Discovery Day"/>
    <s v="Mai valutato"/>
    <m/>
    <n v="202506278131098"/>
    <n v="999361870311"/>
    <n v="20250627"/>
    <x v="1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3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0"/>
    <s v="14"/>
    <s v="Operazione per conto di importo elevato per la causale ed il soggetto"/>
    <d v="2025-06-28T00:00:00"/>
    <n v="53850"/>
    <n v="188"/>
    <s v="053850_188"/>
    <s v="Discovery Day"/>
    <s v="Mai valutato"/>
    <m/>
    <n v="202506278128421"/>
    <n v="1883300028081"/>
    <n v="20250627"/>
    <x v="4"/>
    <m/>
    <s v="086 - ITALIA"/>
    <s v="D     - Dare"/>
    <n v="1100000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n v="3001543"/>
    <x v="1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57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9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6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54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249"/>
    <n v="2733300004156"/>
    <n v="20250627"/>
    <x v="9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679018.89"/>
    <n v="727294.50100000005"/>
    <n v="775570.11199999996"/>
    <n v="823845.723"/>
    <n v="872121.33400000003"/>
    <n v="920396.94500000007"/>
    <n v="968672.55599999998"/>
    <n v="1016948.167"/>
    <n v="1065223.7779999999"/>
    <n v="1113499.389"/>
    <n v="1161775"/>
    <n v="1170065.8130000001"/>
    <n v="1178356.6259999999"/>
    <n v="1186647.439"/>
    <n v="1194938.2520000001"/>
    <n v="1203229.0649999999"/>
    <n v="1211519.878"/>
    <n v="1219810.6910000001"/>
    <n v="1228101.504"/>
    <n v="1236392.317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3"/>
    <s v="14"/>
    <s v="Operazione per conto di importo elevato per la causale ed il soggetto"/>
    <d v="2025-06-28T00:00:00"/>
    <n v="53850"/>
    <n v="226"/>
    <s v="053850_226"/>
    <s v="Discovery Day"/>
    <s v="Mai valutato"/>
    <m/>
    <n v="202506278127950"/>
    <n v="2263300011983"/>
    <n v="20250627"/>
    <x v="4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x v="0"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49"/>
    <s v="14"/>
    <s v="Operazione per conto di importo elevato per la causale ed il soggetto"/>
    <d v="2025-06-28T00:00:00"/>
    <n v="53850"/>
    <n v="187"/>
    <s v="053850_187"/>
    <s v="Discovery Day"/>
    <s v="Mai valutato"/>
    <m/>
    <n v="202506278128732"/>
    <n v="999361870311"/>
    <n v="20250627"/>
    <x v="4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8"/>
    <s v="14"/>
    <s v="Operazione per conto di importo elevato per la causale ed il soggetto"/>
    <d v="2025-06-28T00:00:00"/>
    <n v="53850"/>
    <n v="187"/>
    <s v="053850_187"/>
    <s v="Discovery Day"/>
    <s v="Mai valutato"/>
    <m/>
    <n v="202506268131070"/>
    <n v="999361870311"/>
    <n v="20250626"/>
    <x v="16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6"/>
    <s v="14"/>
    <s v="Operazione per conto di importo elevato per la causale ed il soggetto"/>
    <d v="2025-06-27T00:00:00"/>
    <n v="53850"/>
    <n v="120"/>
    <s v="053850_120"/>
    <s v="Discovery Day"/>
    <s v="Mai valutato"/>
    <m/>
    <n v="202506268125611"/>
    <n v="1203300002401"/>
    <n v="20250626"/>
    <x v="9"/>
    <m/>
    <m/>
    <s v="D     - Dare"/>
    <n v="3680984.4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0"/>
    <n v="999"/>
    <n v="500"/>
    <n v="500999"/>
    <m/>
    <n v="1"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4"/>
    <s v="14"/>
    <s v="Operazione per conto di importo elevato per la causale ed il soggetto"/>
    <d v="2025-06-27T00:00:00"/>
    <n v="53850"/>
    <n v="192"/>
    <s v="053850_192"/>
    <s v="Discovery Day"/>
    <s v="Mai valutato"/>
    <m/>
    <n v="202506268125218"/>
    <n v="1923300182666"/>
    <n v="20250626"/>
    <x v="4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42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18"/>
    <n v="999361870311"/>
    <n v="20250626"/>
    <x v="4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41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23"/>
    <n v="999361870311"/>
    <n v="20250626"/>
    <x v="4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0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12"/>
    <n v="1503300003329"/>
    <n v="20250626"/>
    <x v="4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s v="IN VALUTAZIONE RPR"/>
    <x v="1"/>
    <n v="1"/>
    <m/>
    <x v="0"/>
    <n v="0"/>
    <n v="611"/>
    <n v="430"/>
    <n v="43061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4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068"/>
    <n v="999361870311"/>
    <n v="20250626"/>
    <x v="9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29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28"/>
    <s v="14"/>
    <s v="Operazione per conto di importo elevato per la causale ed il soggetto"/>
    <d v="2025-06-27T00:00:00"/>
    <n v="53850"/>
    <n v="102"/>
    <s v="053850_102"/>
    <s v="Discovery Day"/>
    <s v="Mai valutato"/>
    <m/>
    <n v="202506268126658"/>
    <n v="1023308725044"/>
    <n v="20250626"/>
    <x v="1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23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5"/>
    <n v="1823300058518"/>
    <n v="20250626"/>
    <x v="4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x v="0"/>
    <n v="0"/>
    <n v="999"/>
    <n v="450"/>
    <n v="45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1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2"/>
    <n v="1823300058518"/>
    <n v="20250626"/>
    <x v="4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x v="0"/>
    <n v="0"/>
    <n v="999"/>
    <n v="450"/>
    <n v="45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0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9"/>
    <s v="14"/>
    <s v="Operazione per conto di importo elevato per la causale ed il soggetto"/>
    <d v="2025-06-27T00:00:00"/>
    <n v="53850"/>
    <n v="125"/>
    <s v="053850_125"/>
    <s v="Discovery Day"/>
    <s v="Mai valutato"/>
    <m/>
    <n v="202506268125272"/>
    <n v="1253300010268"/>
    <n v="20250626"/>
    <x v="4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17"/>
    <s v="14"/>
    <s v="Operazione per conto di importo elevato per la causale ed il soggetto"/>
    <d v="2025-06-27T00:00:00"/>
    <n v="53850"/>
    <n v="106"/>
    <s v="053850_106"/>
    <s v="Discovery Day"/>
    <s v="Mai valutato"/>
    <m/>
    <n v="202506268125030"/>
    <n v="1063304957810"/>
    <n v="20250626"/>
    <x v="4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515"/>
    <s v="14"/>
    <s v="Operazione per conto di importo elevato per la causale ed il soggetto"/>
    <d v="2025-06-27T00:00:00"/>
    <n v="53850"/>
    <n v="141"/>
    <s v="053850_141"/>
    <s v="Discovery Day"/>
    <s v="Mai valutato"/>
    <m/>
    <n v="202506268126999"/>
    <n v="1413300003985"/>
    <n v="20250626"/>
    <x v="16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x v="0"/>
    <n v="0"/>
    <n v="931"/>
    <n v="430"/>
    <n v="430931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14"/>
    <s v="14"/>
    <s v="Operazione per conto di importo elevato per la causale ed il soggetto"/>
    <d v="2025-06-27T00:00:00"/>
    <n v="53850"/>
    <n v="264"/>
    <s v="053850_264"/>
    <s v="Discovery Day"/>
    <s v="Mai valutato"/>
    <m/>
    <n v="202506268125822"/>
    <n v="2643300002152"/>
    <n v="20250626"/>
    <x v="1"/>
    <m/>
    <s v="086 - ITALIA"/>
    <s v="A     - Avere"/>
    <n v="73660.61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s v="ARCHIVIATA"/>
    <x v="0"/>
    <n v="1"/>
    <n v="1700966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3"/>
    <s v="14"/>
    <s v="Operazione per conto di importo elevato per la causale ed il soggetto"/>
    <d v="2025-06-27T00:00:00"/>
    <n v="53850"/>
    <n v="105"/>
    <s v="053850_105"/>
    <s v="Discovery Day"/>
    <s v="Mai valutato"/>
    <m/>
    <s v="202506268702896L"/>
    <n v="1053306291443"/>
    <n v="20250626"/>
    <x v="0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1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26"/>
    <n v="1023306275300"/>
    <n v="20250626"/>
    <x v="0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09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3"/>
    <n v="1823300058518"/>
    <n v="20250626"/>
    <x v="4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x v="0"/>
    <n v="0"/>
    <n v="999"/>
    <n v="450"/>
    <n v="45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7"/>
    <s v="14"/>
    <s v="Operazione per conto di importo elevato per la causale ed il soggetto"/>
    <d v="2025-06-27T00:00:00"/>
    <n v="53850"/>
    <n v="286"/>
    <s v="053850_286"/>
    <s v="Discovery Day"/>
    <s v="Mai valutato"/>
    <m/>
    <n v="202506268125791"/>
    <n v="2863300003269"/>
    <n v="20250626"/>
    <x v="1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5"/>
    <s v="14"/>
    <s v="Operazione per conto di importo elevato per la causale ed il soggetto"/>
    <d v="2025-06-27T00:00:00"/>
    <n v="53850"/>
    <n v="103"/>
    <s v="053850_103"/>
    <s v="Discovery Day"/>
    <s v="Mai valutato"/>
    <m/>
    <n v="202506268127438"/>
    <n v="1033306986134"/>
    <n v="20250626"/>
    <x v="4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s v="IN CARICO AL GESTORE"/>
    <x v="1"/>
    <n v="1"/>
    <m/>
    <x v="0"/>
    <n v="0"/>
    <n v="477"/>
    <n v="615"/>
    <n v="615477"/>
    <s v="Classe di rischio 6"/>
    <m/>
    <x v="6"/>
    <n v="83067.360000000001"/>
    <n v="85607.255999999994"/>
    <n v="88147.152000000002"/>
    <n v="90687.047999999995"/>
    <n v="93226.944000000003"/>
    <n v="95766.84"/>
    <n v="98306.736000000004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03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9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2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9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1"/>
    <s v="14"/>
    <s v="Operazione per conto di importo elevato per la causale ed il soggetto"/>
    <d v="2025-06-26T00:00:00"/>
    <n v="53850"/>
    <n v="188"/>
    <s v="053850_188"/>
    <s v="Discovery Day"/>
    <s v="Mai valutato"/>
    <m/>
    <s v="202506258689953L"/>
    <n v="1883300141277"/>
    <n v="20250625"/>
    <x v="0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4"/>
    <s v="14"/>
    <s v="Operazione per conto di importo elevato per la causale ed il soggetto"/>
    <d v="2025-06-26T00:00:00"/>
    <n v="53850"/>
    <n v="188"/>
    <s v="053850_188"/>
    <s v="Discovery Day"/>
    <s v="Mai valutato"/>
    <m/>
    <n v="202506258123558"/>
    <n v="1883300028081"/>
    <n v="20250625"/>
    <x v="1"/>
    <m/>
    <s v="086 - ITALIA"/>
    <s v="A     - Avere"/>
    <n v="2088698.3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n v="3001543"/>
    <x v="1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2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636"/>
    <n v="1483300003701"/>
    <n v="20250625"/>
    <x v="1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91"/>
    <s v="14"/>
    <s v="Operazione per conto di importo elevato per la causale ed il soggetto"/>
    <d v="2025-06-26T00:00:00"/>
    <n v="53850"/>
    <n v="286"/>
    <s v="053850_286"/>
    <s v="Discovery Day"/>
    <s v="Mai valutato"/>
    <m/>
    <n v="202506258124486"/>
    <n v="2863300003269"/>
    <n v="20250625"/>
    <x v="7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9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9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8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8L"/>
    <n v="2613300000293"/>
    <n v="20250625"/>
    <x v="0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86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2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9L"/>
    <n v="2613300000293"/>
    <n v="20250625"/>
    <x v="0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81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79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76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250"/>
    <n v="1483300006143"/>
    <n v="20250625"/>
    <x v="11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5"/>
    <s v="14"/>
    <s v="Operazione per conto di importo elevato per la causale ed il soggetto"/>
    <d v="2025-06-26T00:00:00"/>
    <n v="53850"/>
    <n v="182"/>
    <s v="053850_182"/>
    <s v="Discovery Day"/>
    <s v="Mai valutato"/>
    <m/>
    <n v="202506258123565"/>
    <n v="1823300072312"/>
    <n v="20250625"/>
    <x v="1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2"/>
    <s v="14"/>
    <s v="Operazione per conto di importo elevato per la causale ed il soggetto"/>
    <d v="2025-06-26T00:00:00"/>
    <n v="53850"/>
    <n v="274"/>
    <s v="053850_274"/>
    <s v="Discovery Day"/>
    <s v="Mai valutato"/>
    <m/>
    <n v="202506258124976"/>
    <n v="2743300001958"/>
    <n v="20250625"/>
    <x v="10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1"/>
    <s v="14"/>
    <s v="Operazione per conto di importo elevato per la causale ed il soggetto"/>
    <d v="2025-06-26T00:00:00"/>
    <n v="53850"/>
    <n v="103"/>
    <s v="053850_103"/>
    <s v="Discovery Day"/>
    <s v="Mai valutato"/>
    <m/>
    <s v="202506258683964L"/>
    <n v="1033306978965"/>
    <n v="20250625"/>
    <x v="0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70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63"/>
    <s v="14"/>
    <s v="Operazione per conto di importo elevato per la causale ed il soggetto"/>
    <d v="2025-06-25T00:00:00"/>
    <n v="53850"/>
    <n v="149"/>
    <s v="053850_149"/>
    <s v="Discovery Day"/>
    <s v="Mai valutato"/>
    <m/>
    <n v="202506258121147"/>
    <n v="1490050026458"/>
    <n v="20250625"/>
    <x v="27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1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58"/>
    <s v="14"/>
    <s v="Operazione per conto di importo elevato per la causale ed il soggetto"/>
    <d v="2025-06-25T00:00:00"/>
    <n v="53850"/>
    <n v="110"/>
    <s v="053850_110"/>
    <s v="Discovery Day"/>
    <s v="Mai valutato"/>
    <m/>
    <n v="202506248120533"/>
    <n v="1103306283873"/>
    <n v="20250624"/>
    <x v="1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55"/>
    <s v="14"/>
    <s v="Operazione per conto di importo elevato per la causale ed il soggetto"/>
    <d v="2025-06-25T00:00:00"/>
    <n v="53850"/>
    <n v="282"/>
    <s v="053850_282"/>
    <s v="Discovery Day"/>
    <s v="Mai valutato"/>
    <m/>
    <n v="202506248122205"/>
    <n v="2823300001940"/>
    <n v="20250624"/>
    <x v="10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7"/>
    <s v="14"/>
    <s v="Operazione per conto di importo elevato per la causale ed il soggetto"/>
    <d v="2025-06-25T00:00:00"/>
    <n v="53850"/>
    <n v="114"/>
    <s v="053850_114"/>
    <s v="Discovery Day"/>
    <s v="Mai valutato"/>
    <m/>
    <s v="202506248613374L"/>
    <n v="1143306285236"/>
    <n v="20250624"/>
    <x v="0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s v="ARCHIVIATA DA RPR"/>
    <x v="0"/>
    <n v="1"/>
    <m/>
    <x v="0"/>
    <n v="1"/>
    <n v="999"/>
    <n v="501"/>
    <n v="501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442"/>
    <s v="14"/>
    <s v="Operazione per conto di importo elevato per la causale ed il soggetto"/>
    <d v="2025-06-25T00:00:00"/>
    <n v="53850"/>
    <n v="102"/>
    <s v="053850_102"/>
    <s v="Discovery Day"/>
    <s v="Mai valutato"/>
    <m/>
    <n v="202506248120407"/>
    <n v="1023308719030"/>
    <n v="20250624"/>
    <x v="1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1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4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40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39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4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8"/>
    <s v="14"/>
    <s v="Operazione per conto di importo elevato per la causale ed il soggetto"/>
    <d v="2025-06-25T00:00:00"/>
    <n v="53850"/>
    <n v="286"/>
    <s v="053850_286"/>
    <s v="Discovery Day"/>
    <s v="Mai valutato"/>
    <m/>
    <n v="202506248120648"/>
    <n v="2863300013709"/>
    <n v="20250624"/>
    <x v="1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s v="IN CARICO AL GESTORE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437"/>
    <s v="14"/>
    <s v="Operazione per conto di importo elevato per la causale ed il soggetto"/>
    <d v="2025-06-25T00:00:00"/>
    <n v="53850"/>
    <n v="105"/>
    <s v="053850_105"/>
    <s v="Discovery Day"/>
    <s v="Mai valutato"/>
    <m/>
    <n v="202506248119433"/>
    <n v="1053306287103"/>
    <n v="20250624"/>
    <x v="4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36"/>
    <s v="14"/>
    <s v="Operazione per conto di importo elevato per la causale ed il soggetto"/>
    <d v="2025-06-25T00:00:00"/>
    <n v="53850"/>
    <n v="286"/>
    <s v="053850_286"/>
    <s v="Discovery Day"/>
    <s v="Mai valutato"/>
    <m/>
    <n v="202506248119903"/>
    <n v="2863300013638"/>
    <n v="20250624"/>
    <x v="4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s v="IN CARICO AL GESTORE"/>
    <x v="1"/>
    <n v="1"/>
    <m/>
    <x v="0"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2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30"/>
    <s v="14"/>
    <s v="Operazione per conto di importo elevato per la causale ed il soggetto"/>
    <d v="2025-06-25T00:00:00"/>
    <n v="53850"/>
    <n v="271"/>
    <s v="053850_271"/>
    <s v="Discovery Day"/>
    <s v="Mai valutato"/>
    <m/>
    <n v="202506248122178"/>
    <n v="2713300000594"/>
    <n v="20250624"/>
    <x v="4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8"/>
    <s v="14"/>
    <s v="Operazione per conto di importo elevato per la causale ed il soggetto"/>
    <d v="2025-06-25T00:00:00"/>
    <n v="53850"/>
    <n v="198"/>
    <s v="053850_198"/>
    <s v="Discovery Day"/>
    <s v="Mai valutato"/>
    <m/>
    <n v="202506248122105"/>
    <n v="1983300003447"/>
    <n v="20250624"/>
    <x v="0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7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24"/>
    <s v="14"/>
    <s v="Operazione per conto di importo elevato per la causale ed il soggetto"/>
    <d v="2025-06-24T00:00:00"/>
    <n v="53850"/>
    <n v="268"/>
    <s v="053850_268"/>
    <s v="Discovery Day"/>
    <s v="Mai valutato"/>
    <m/>
    <n v="202506238119181"/>
    <n v="2683300002901"/>
    <n v="20250623"/>
    <x v="23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3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4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19"/>
    <s v="14"/>
    <s v="Operazione per conto di importo elevato per la causale ed il soggetto"/>
    <d v="2025-06-24T00:00:00"/>
    <n v="53850"/>
    <n v="282"/>
    <s v="053850_282"/>
    <s v="Discovery Day"/>
    <s v="Mai valutato"/>
    <m/>
    <n v="202506238118634"/>
    <n v="2823300002829"/>
    <n v="20250623"/>
    <x v="7"/>
    <m/>
    <m/>
    <s v="D     - Dare"/>
    <n v="169000"/>
    <n v="0"/>
    <n v="1625385"/>
    <s v="SRFRGB65D56B985J"/>
    <s v="SERAFINI RITA GABRIELLA"/>
    <s v="615 - Altre famiglie produttrici"/>
    <s v="477 - COMMERCIO AL DETTAGLIO DI ALTRI PRODOTTI IN ESERCIZI SPECIALIZZATI"/>
    <s v="086 - ITALIA"/>
    <n v="1387"/>
    <m/>
    <m/>
    <m/>
    <m/>
    <m/>
    <m/>
    <m/>
    <n v="0"/>
    <n v="202506"/>
    <s v="IN CARICO AL GESTORE"/>
    <x v="1"/>
    <n v="1"/>
    <n v="1625385"/>
    <x v="1"/>
    <n v="0"/>
    <n v="477"/>
    <n v="615"/>
    <n v="615477"/>
    <s v="Classe di rischio 6"/>
    <m/>
    <x v="6"/>
    <n v="90236.33"/>
    <n v="90724.513500000001"/>
    <n v="91212.697"/>
    <n v="91700.880499999999"/>
    <n v="92189.063999999998"/>
    <n v="92677.247499999998"/>
    <n v="93165.430999999997"/>
    <n v="93653.614499999996"/>
    <n v="94141.797999999995"/>
    <n v="94629.981499999994"/>
    <n v="95118.165000000008"/>
    <n v="95606.348500000007"/>
    <n v="96094.532000000007"/>
    <n v="96582.715500000006"/>
    <n v="97070.899000000005"/>
    <n v="97559.082500000004"/>
    <n v="98047.266000000003"/>
    <n v="98535.449500000002"/>
    <n v="99023.633000000002"/>
    <n v="99511.816500000001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16"/>
    <s v="14"/>
    <s v="Operazione per conto di importo elevato per la causale ed il soggetto"/>
    <d v="2025-06-24T00:00:00"/>
    <n v="53850"/>
    <n v="102"/>
    <s v="053850_102"/>
    <s v="Discovery Day"/>
    <s v="Mai valutato"/>
    <m/>
    <n v="202506238116309"/>
    <n v="1023304132020"/>
    <n v="20250623"/>
    <x v="4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s v="IN CARICO AL GESTORE"/>
    <x v="1"/>
    <n v="1"/>
    <m/>
    <x v="0"/>
    <n v="0"/>
    <n v="412"/>
    <n v="430"/>
    <n v="430412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5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5"/>
    <n v="1413300003985"/>
    <n v="20250623"/>
    <x v="1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x v="0"/>
    <n v="0"/>
    <n v="931"/>
    <n v="430"/>
    <n v="43093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4"/>
    <s v="14"/>
    <s v="Operazione per conto di importo elevato per la causale ed il soggetto"/>
    <d v="2025-06-24T00:00:00"/>
    <n v="53850"/>
    <n v="181"/>
    <s v="053850_181"/>
    <s v="Discovery Day"/>
    <s v="Mai valutato"/>
    <m/>
    <s v="202506238556055L"/>
    <n v="1813301029046"/>
    <n v="20250623"/>
    <x v="0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2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1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0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4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4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4"/>
    <s v="14"/>
    <s v="Operazione per conto di importo elevato per la causale ed il soggetto"/>
    <d v="2025-06-24T00:00:00"/>
    <n v="53850"/>
    <n v="132"/>
    <s v="053850_132"/>
    <s v="Discovery Day"/>
    <s v="Mai valutato"/>
    <m/>
    <n v="202506238118206"/>
    <n v="1323300001591"/>
    <n v="20250623"/>
    <x v="16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03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01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4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6"/>
    <s v="14"/>
    <s v="Operazione per conto di importo elevato per la causale ed il soggetto"/>
    <d v="2025-06-24T00:00:00"/>
    <n v="53850"/>
    <n v="114"/>
    <s v="053850_114"/>
    <s v="Discovery Day"/>
    <s v="Mai valutato"/>
    <m/>
    <n v="202506238118650"/>
    <n v="1143306282060"/>
    <n v="20250623"/>
    <x v="0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s v="ARCHIVIATA DA RPR"/>
    <x v="0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91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6"/>
    <n v="1413300003985"/>
    <n v="20250623"/>
    <x v="1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x v="0"/>
    <n v="0"/>
    <n v="931"/>
    <n v="430"/>
    <n v="430931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88"/>
    <s v="14"/>
    <s v="Operazione per conto di importo elevato per la causale ed il soggetto"/>
    <d v="2025-06-24T00:00:00"/>
    <n v="53850"/>
    <n v="141"/>
    <s v="053850_141"/>
    <s v="Discovery Day"/>
    <s v="Mai valutato"/>
    <m/>
    <n v="202506238116593"/>
    <n v="1413300003985"/>
    <n v="20250623"/>
    <x v="4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x v="0"/>
    <n v="0"/>
    <n v="931"/>
    <n v="430"/>
    <n v="430931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85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3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0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7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4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75"/>
    <s v="14"/>
    <s v="Operazione per conto di importo elevato per la causale ed il soggetto"/>
    <d v="2025-06-24T00:00:00"/>
    <n v="53850"/>
    <n v="102"/>
    <s v="053850_102"/>
    <s v="Discovery Day"/>
    <s v="Mai valutato"/>
    <m/>
    <n v="202506238117549"/>
    <n v="1023308726073"/>
    <n v="20250623"/>
    <x v="1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374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71"/>
    <s v="14"/>
    <s v="Operazione per conto di importo elevato per la causale ed il soggetto"/>
    <d v="2025-06-24T00:00:00"/>
    <n v="53850"/>
    <n v="271"/>
    <s v="053850_271"/>
    <s v="Discovery Day"/>
    <s v="Mai valutato"/>
    <m/>
    <n v="202506238119217"/>
    <n v="2713300002679"/>
    <n v="20250623"/>
    <x v="0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6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65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4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63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55"/>
    <s v="14"/>
    <s v="Operazione per conto di importo elevato per la causale ed il soggetto"/>
    <d v="2025-06-24T00:00:00"/>
    <n v="53850"/>
    <n v="102"/>
    <s v="053850_102"/>
    <s v="Discovery Day"/>
    <s v="Mai valutato"/>
    <m/>
    <n v="202506208118660"/>
    <n v="1023308723686"/>
    <n v="20250620"/>
    <x v="4"/>
    <m/>
    <s v="086 - ITALIA"/>
    <s v="D     - Dare"/>
    <n v="62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s v="ARCHIVIATA"/>
    <x v="0"/>
    <n v="1"/>
    <n v="531420"/>
    <x v="1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50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9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46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5"/>
    <s v="14"/>
    <s v="Operazione per conto di importo elevato per la causale ed il soggetto"/>
    <d v="2025-06-21T00:00:00"/>
    <n v="53850"/>
    <n v="226"/>
    <s v="053850_226"/>
    <s v="Discovery Day"/>
    <s v="Mai valutato"/>
    <m/>
    <n v="202506208087357"/>
    <n v="2263300011983"/>
    <n v="20250620"/>
    <x v="1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x v="0"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9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8"/>
    <s v="14"/>
    <s v="Operazione per conto di importo elevato per la causale ed il soggetto"/>
    <d v="2025-06-21T00:00:00"/>
    <n v="53850"/>
    <n v="182"/>
    <s v="053850_182"/>
    <s v="Discovery Day"/>
    <s v="Mai valutato"/>
    <m/>
    <s v="202506208502195L"/>
    <n v="1823300180217"/>
    <n v="20250620"/>
    <x v="0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3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7628"/>
    <n v="1023308726073"/>
    <n v="20250620"/>
    <x v="1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34"/>
    <s v="14"/>
    <s v="Operazione per conto di importo elevato per la causale ed il soggetto"/>
    <d v="2025-06-21T00:00:00"/>
    <n v="53850"/>
    <n v="181"/>
    <s v="053850_181"/>
    <s v="Discovery Day"/>
    <s v="Mai valutato"/>
    <m/>
    <s v="202506208502229L"/>
    <n v="1813301030242"/>
    <n v="20250620"/>
    <x v="0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7"/>
    <s v="14"/>
    <s v="Operazione per conto di importo elevato per la causale ed il soggetto"/>
    <d v="2025-06-21T00:00:00"/>
    <n v="53850"/>
    <n v="204"/>
    <s v="053850_204"/>
    <s v="Discovery Day"/>
    <s v="Mai valutato"/>
    <m/>
    <s v="202506208506118L"/>
    <n v="2043300012553"/>
    <n v="20250620"/>
    <x v="0"/>
    <m/>
    <m/>
    <s v="D     - Dare"/>
    <n v="1056.96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6"/>
    <s v="IN VALUTAZIONE RPR"/>
    <x v="1"/>
    <n v="1"/>
    <n v="4902092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5"/>
    <s v="14"/>
    <s v="Operazione per conto di importo elevato per la causale ed il soggetto"/>
    <d v="2025-06-21T00:00:00"/>
    <n v="53850"/>
    <n v="120"/>
    <s v="053850_120"/>
    <s v="Discovery Day"/>
    <s v="Mai valutato"/>
    <m/>
    <n v="202506208088733"/>
    <n v="1203300001673"/>
    <n v="20250620"/>
    <x v="0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3"/>
    <s v="14"/>
    <s v="Operazione per conto di importo elevato per la causale ed il soggetto"/>
    <d v="2025-06-21T00:00:00"/>
    <n v="53850"/>
    <n v="114"/>
    <s v="053850_114"/>
    <s v="Discovery Day"/>
    <s v="Mai valutato"/>
    <m/>
    <n v="202506208088701"/>
    <n v="1143306282252"/>
    <n v="20250620"/>
    <x v="0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s v="IN CARICO AL GESTORE"/>
    <x v="1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21"/>
    <s v="14"/>
    <s v="Operazione per conto di importo elevato per la causale ed il soggetto"/>
    <d v="2025-06-21T00:00:00"/>
    <n v="53850"/>
    <n v="116"/>
    <s v="053850_116"/>
    <s v="Discovery Day"/>
    <s v="Mai valutato"/>
    <m/>
    <n v="202506208088711"/>
    <n v="1163307623083"/>
    <n v="20250620"/>
    <x v="0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16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1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079"/>
    <n v="1023308725549"/>
    <n v="20250620"/>
    <x v="16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s v="ARCHIVIATA"/>
    <x v="0"/>
    <n v="1"/>
    <m/>
    <x v="0"/>
    <n v="0"/>
    <n v="999"/>
    <n v="615"/>
    <n v="615999"/>
    <m/>
    <n v="1"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14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07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3"/>
    <n v="1025507000167"/>
    <n v="20250620"/>
    <x v="20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6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4"/>
    <n v="1025507000167"/>
    <n v="20250620"/>
    <x v="31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3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6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5"/>
    <s v="14"/>
    <s v="Operazione per conto di importo elevato per la causale ed il soggetto"/>
    <d v="2025-06-20T00:00:00"/>
    <n v="53850"/>
    <n v="121"/>
    <s v="053850_121"/>
    <s v="Discovery Day"/>
    <s v="Mai valutato"/>
    <m/>
    <n v="202506198084101"/>
    <n v="1213300002600"/>
    <n v="20250619"/>
    <x v="4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x v="0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292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86"/>
    <s v="14"/>
    <s v="Operazione per conto di importo elevato per la causale ed il soggetto"/>
    <d v="2025-06-20T00:00:00"/>
    <n v="53850"/>
    <n v="122"/>
    <s v="053850_122"/>
    <s v="Discovery Day"/>
    <s v="Mai valutato"/>
    <m/>
    <n v="202506198084762"/>
    <n v="1223300001682"/>
    <n v="20250619"/>
    <x v="1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81"/>
    <s v="14"/>
    <s v="Operazione per conto di importo elevato per la causale ed il soggetto"/>
    <d v="2025-06-20T00:00:00"/>
    <n v="53850"/>
    <n v="187"/>
    <s v="053850_187"/>
    <s v="Discovery Day"/>
    <s v="Mai valutato"/>
    <m/>
    <n v="202506198084382"/>
    <n v="1873300106975"/>
    <n v="20250619"/>
    <x v="1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7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76"/>
    <s v="14"/>
    <s v="Operazione per conto di importo elevato per la causale ed il soggetto"/>
    <d v="2025-06-20T00:00:00"/>
    <n v="53850"/>
    <n v="174"/>
    <s v="053850_174"/>
    <s v="Discovery Day"/>
    <s v="Mai valutato"/>
    <m/>
    <n v="202506198086111"/>
    <n v="1743302881057"/>
    <n v="20250619"/>
    <x v="0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s v="IN VALUTAZIONE RPR"/>
    <x v="1"/>
    <n v="1"/>
    <m/>
    <x v="0"/>
    <n v="1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73"/>
    <s v="14"/>
    <s v="Operazione per conto di importo elevato per la causale ed il soggetto"/>
    <d v="2025-06-20T00:00:00"/>
    <n v="53850"/>
    <n v="102"/>
    <s v="053850_102"/>
    <s v="Discovery Day"/>
    <s v="Mai valutato"/>
    <m/>
    <n v="202506198085865"/>
    <n v="1023308724399"/>
    <n v="20250619"/>
    <x v="23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71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748"/>
    <n v="1203300002958"/>
    <n v="20250618"/>
    <x v="16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8"/>
    <s v="14"/>
    <s v="Operazione per conto di importo elevato per la causale ed il soggetto"/>
    <d v="2025-06-19T00:00:00"/>
    <n v="53850"/>
    <n v="226"/>
    <s v="053850_226"/>
    <s v="Discovery Day"/>
    <s v="Mai valutato"/>
    <m/>
    <n v="202506188081279"/>
    <n v="2263300011992"/>
    <n v="20250618"/>
    <x v="1"/>
    <m/>
    <s v="086 - ITALIA"/>
    <s v="A     - Avere"/>
    <n v="165166.66"/>
    <n v="0"/>
    <n v="4847196"/>
    <s v="MNNPQL67E25A662Z"/>
    <s v="MININNI JANNUZZI PASQUALE"/>
    <s v="615 - Altre famiglie produttrici"/>
    <s v="477 - COMMERCIO AL DETTAGLIO DI ALTRI PRODOTTI IN ESERCIZI SPECIALIZZATI"/>
    <s v="086 - ITALIA"/>
    <n v="746"/>
    <m/>
    <m/>
    <m/>
    <m/>
    <m/>
    <m/>
    <m/>
    <n v="0"/>
    <n v="202506"/>
    <s v="ARCHIVIATA"/>
    <x v="0"/>
    <n v="1"/>
    <n v="4847196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5"/>
    <s v="14"/>
    <s v="Operazione per conto di importo elevato per la causale ed il soggetto"/>
    <d v="2025-06-19T00:00:00"/>
    <n v="53850"/>
    <n v="153"/>
    <s v="053850_153"/>
    <s v="Discovery Day"/>
    <s v="Mai valutato"/>
    <m/>
    <n v="202506188081647"/>
    <n v="1533300663155"/>
    <n v="20250618"/>
    <x v="1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s v="IN CARICO AL GESTORE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2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674"/>
    <n v="1203300004162"/>
    <n v="20250618"/>
    <x v="16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1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0"/>
    <n v="1093304728910"/>
    <n v="20250618"/>
    <x v="10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60"/>
    <s v="14"/>
    <s v="Operazione per conto di importo elevato per la causale ed il soggetto"/>
    <d v="2025-06-19T00:00:00"/>
    <n v="53850"/>
    <n v="282"/>
    <s v="053850_282"/>
    <s v="Discovery Day"/>
    <s v="Mai valutato"/>
    <m/>
    <n v="202506188081966"/>
    <n v="2823300002829"/>
    <n v="20250618"/>
    <x v="1"/>
    <m/>
    <s v="086 - ITALIA"/>
    <s v="A     - Avere"/>
    <n v="169337.73"/>
    <n v="0"/>
    <n v="1625385"/>
    <s v="SRFRGB65D56B985J"/>
    <s v="SERAFINI RITA GABRIELLA"/>
    <s v="615 - Altre famiglie produttrici"/>
    <s v="477 - COMMERCIO AL DETTAGLIO DI ALTRI PRODOTTI IN ESERCIZI SPECIALIZZATI"/>
    <s v="086 - ITALIA"/>
    <n v="1387"/>
    <m/>
    <m/>
    <m/>
    <m/>
    <m/>
    <m/>
    <m/>
    <n v="0"/>
    <n v="202506"/>
    <s v="IN CARICO AL GESTORE"/>
    <x v="1"/>
    <n v="1"/>
    <n v="1625385"/>
    <x v="1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5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3"/>
    <n v="1093306673740"/>
    <n v="20250618"/>
    <x v="12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x v="0"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2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9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38"/>
    <s v="14"/>
    <s v="Operazione per conto di importo elevato per la causale ed il soggetto"/>
    <d v="2025-06-18T00:00:00"/>
    <n v="53850"/>
    <n v="153"/>
    <s v="053850_153"/>
    <s v="Discovery Day"/>
    <s v="Mai valutato"/>
    <m/>
    <s v="202506178352100L"/>
    <n v="1533300661079"/>
    <n v="20250617"/>
    <x v="0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26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20"/>
    <s v="14"/>
    <s v="Operazione per conto di importo elevato per la causale ed il soggetto"/>
    <d v="2025-06-18T00:00:00"/>
    <n v="53850"/>
    <n v="161"/>
    <s v="053850_161"/>
    <s v="Discovery Day"/>
    <s v="Mai valutato"/>
    <m/>
    <n v="202506178078566"/>
    <n v="1613300029653"/>
    <n v="20250617"/>
    <x v="1"/>
    <m/>
    <s v="086 - ITALIA"/>
    <s v="A     - Avere"/>
    <n v="39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0"/>
    <n v="1"/>
    <n v="4088769"/>
    <x v="1"/>
    <n v="0"/>
    <n v="464"/>
    <n v="430"/>
    <n v="430464"/>
    <s v="Classe di rischio 4"/>
    <m/>
    <x v="3"/>
    <n v="390000"/>
    <n v="391000"/>
    <n v="392000"/>
    <n v="393000"/>
    <n v="394000"/>
    <n v="395000"/>
    <n v="396000"/>
    <n v="397000"/>
    <n v="398000"/>
    <n v="399000"/>
    <n v="400000"/>
    <n v="400000"/>
    <n v="400000"/>
    <n v="400000"/>
    <n v="400000"/>
    <n v="400000"/>
    <n v="400000"/>
    <n v="400000"/>
    <n v="400000"/>
    <n v="400000"/>
    <n v="4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17"/>
    <s v="14"/>
    <s v="Operazione per conto di importo elevato per la causale ed il soggetto"/>
    <d v="2025-06-18T00:00:00"/>
    <n v="53850"/>
    <n v="182"/>
    <s v="053850_182"/>
    <s v="Discovery Day"/>
    <s v="Mai valutato"/>
    <m/>
    <n v="202506178078572"/>
    <n v="1823300058518"/>
    <n v="20250617"/>
    <x v="1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x v="0"/>
    <n v="0"/>
    <n v="999"/>
    <n v="450"/>
    <n v="45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11"/>
    <s v="14"/>
    <s v="Operazione per conto di importo elevato per la causale ed il soggetto"/>
    <d v="2025-06-18T00:00:00"/>
    <n v="53850"/>
    <n v="145"/>
    <s v="053850_145"/>
    <s v="Discovery Day"/>
    <s v="Mai valutato"/>
    <m/>
    <n v="202506178080127"/>
    <n v="1453300003728"/>
    <n v="20250617"/>
    <x v="0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10"/>
    <s v="14"/>
    <s v="Operazione per conto di importo elevato per la causale ed il soggetto"/>
    <d v="2025-06-18T00:00:00"/>
    <n v="53850"/>
    <n v="105"/>
    <s v="053850_105"/>
    <s v="Discovery Day"/>
    <s v="Mai valutato"/>
    <m/>
    <n v="202506178078195"/>
    <n v="1053306287103"/>
    <n v="20250617"/>
    <x v="1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07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5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3"/>
    <s v="14"/>
    <s v="Operazione per conto di importo elevato per la causale ed il soggetto"/>
    <d v="2025-06-18T00:00:00"/>
    <n v="53850"/>
    <n v="273"/>
    <s v="053850_273"/>
    <s v="Discovery Day"/>
    <s v="Mai valutato"/>
    <m/>
    <n v="202506178079863"/>
    <n v="2733300000026"/>
    <n v="20250617"/>
    <x v="7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8"/>
    <s v="14"/>
    <s v="Operazione per conto di importo elevato per la causale ed il soggetto"/>
    <d v="2025-06-18T00:00:00"/>
    <n v="53850"/>
    <n v="161"/>
    <s v="053850_161"/>
    <s v="Discovery Day"/>
    <s v="Mai valutato"/>
    <m/>
    <n v="202506168072764"/>
    <n v="1613300029653"/>
    <n v="20250616"/>
    <x v="4"/>
    <m/>
    <s v="086 - ITALIA"/>
    <s v="D     - Dare"/>
    <n v="45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0"/>
    <n v="1"/>
    <n v="4088769"/>
    <x v="1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94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37"/>
    <n v="1023300113820"/>
    <n v="20250616"/>
    <x v="12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193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698"/>
    <n v="1203300002401"/>
    <n v="20250616"/>
    <x v="16"/>
    <m/>
    <m/>
    <s v="D     - Dare"/>
    <n v="3108595.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0"/>
    <n v="999"/>
    <n v="500"/>
    <n v="500999"/>
    <m/>
    <n v="1"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1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79"/>
    <n v="1023308726073"/>
    <n v="20250616"/>
    <x v="1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189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s v="IN CARICO AL GESTORE"/>
    <x v="1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188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35"/>
    <n v="1023308723686"/>
    <n v="20250616"/>
    <x v="1"/>
    <m/>
    <s v="086 - ITALIA"/>
    <s v="A     - Avere"/>
    <n v="62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s v="ARCHIVIATA"/>
    <x v="0"/>
    <n v="1"/>
    <n v="531420"/>
    <x v="1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9"/>
    <s v="14"/>
    <s v="Operazione per conto di importo elevato per la causale ed il soggetto"/>
    <d v="2025-06-18T00:00:00"/>
    <n v="53850"/>
    <n v="182"/>
    <s v="053850_182"/>
    <s v="Discovery Day"/>
    <s v="Mai valutato"/>
    <m/>
    <n v="202506168076694"/>
    <n v="1823300174068"/>
    <n v="20250616"/>
    <x v="23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s v="IN VALUTAZIONE RPR"/>
    <x v="1"/>
    <n v="1"/>
    <m/>
    <x v="0"/>
    <n v="0"/>
    <n v="999"/>
    <n v="773"/>
    <n v="773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6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5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882"/>
    <n v="1203300002852"/>
    <n v="20250616"/>
    <x v="16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1"/>
    <s v="14"/>
    <s v="Operazione per conto di importo elevato per la causale ed il soggetto"/>
    <d v="2025-06-18T00:00:00"/>
    <n v="53850"/>
    <n v="170"/>
    <s v="053850_170"/>
    <s v="Discovery Day"/>
    <s v="Mai valutato"/>
    <m/>
    <n v="202506168072803"/>
    <n v="1703306290830"/>
    <n v="20250616"/>
    <x v="9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s v="IN VALUTAZIONE RPR"/>
    <x v="1"/>
    <n v="1"/>
    <m/>
    <x v="0"/>
    <n v="0"/>
    <n v="812"/>
    <n v="430"/>
    <n v="430812"/>
    <s v="Classe di rischio 3"/>
    <m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0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611"/>
    <n v="1023308719190"/>
    <n v="20250616"/>
    <x v="1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x v="0"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67"/>
    <s v="14"/>
    <s v="Operazione per conto di importo elevato per la causale ed il soggetto"/>
    <d v="2025-06-18T00:00:00"/>
    <n v="53850"/>
    <n v="141"/>
    <s v="053850_141"/>
    <s v="Discovery Day"/>
    <s v="Mai valutato"/>
    <m/>
    <n v="202506168075148"/>
    <n v="1413300003749"/>
    <n v="20250616"/>
    <x v="16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x v="0"/>
    <n v="0"/>
    <n v="620"/>
    <n v="430"/>
    <n v="430620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165"/>
    <s v="14"/>
    <s v="Operazione per conto di importo elevato per la causale ed il soggetto"/>
    <d v="2025-06-18T00:00:00"/>
    <n v="53850"/>
    <n v="273"/>
    <s v="053850_273"/>
    <s v="Discovery Day"/>
    <s v="Mai valutato"/>
    <m/>
    <n v="202506168075284"/>
    <n v="2733300010399"/>
    <n v="20250616"/>
    <x v="16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s v="ARCHIVIATA DA RPR"/>
    <x v="0"/>
    <n v="1"/>
    <m/>
    <x v="0"/>
    <n v="0"/>
    <n v="412"/>
    <n v="430"/>
    <n v="430412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162"/>
    <s v="14"/>
    <s v="Operazione per conto di importo elevato per la causale ed il soggetto"/>
    <d v="2025-06-18T00:00:00"/>
    <n v="53850"/>
    <n v="182"/>
    <s v="053850_182"/>
    <s v="Discovery Day"/>
    <s v="Mai valutato"/>
    <m/>
    <n v="202506168073882"/>
    <n v="1823300072312"/>
    <n v="20250616"/>
    <x v="1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55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93"/>
    <n v="1023308719190"/>
    <n v="20250616"/>
    <x v="16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x v="0"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82"/>
    <s v="14"/>
    <s v="Operazione per conto di importo elevato per la causale ed il soggetto"/>
    <d v="2025-06-14T00:00:00"/>
    <n v="53850"/>
    <n v="109"/>
    <s v="053850_109"/>
    <s v="Discovery Day"/>
    <s v="Mai valutato"/>
    <m/>
    <n v="202506138067916"/>
    <n v="1093306673740"/>
    <n v="20250613"/>
    <x v="12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x v="0"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8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9"/>
    <n v="1023308725616"/>
    <n v="20250613"/>
    <x v="0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77"/>
    <s v="14"/>
    <s v="Operazione per conto di importo elevato per la causale ed il soggetto"/>
    <d v="2025-06-14T00:00:00"/>
    <n v="53850"/>
    <n v="149"/>
    <s v="053850_149"/>
    <s v="Discovery Day"/>
    <s v="Mai valutato"/>
    <m/>
    <n v="202506138066117"/>
    <n v="1493300665012"/>
    <n v="20250613"/>
    <x v="1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976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7"/>
    <n v="1023308723080"/>
    <n v="20250613"/>
    <x v="0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5"/>
    <s v="14"/>
    <s v="Operazione per conto di importo elevato per la causale ed il soggetto"/>
    <d v="2025-06-14T00:00:00"/>
    <n v="53850"/>
    <n v="102"/>
    <s v="053850_102"/>
    <s v="Discovery Day"/>
    <s v="Mai valutato"/>
    <m/>
    <n v="202506138066969"/>
    <n v="1023308719287"/>
    <n v="20250613"/>
    <x v="1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s v="IN VALUTAZIONE RPR"/>
    <x v="1"/>
    <n v="1"/>
    <m/>
    <x v="0"/>
    <n v="0"/>
    <n v="462"/>
    <n v="430"/>
    <n v="43046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362"/>
    <n v="1023300722320"/>
    <n v="20250613"/>
    <x v="7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6"/>
    <s v="14"/>
    <s v="Operazione per conto di importo elevato per la causale ed il soggetto"/>
    <d v="2025-06-14T00:00:00"/>
    <n v="53850"/>
    <n v="170"/>
    <s v="053850_170"/>
    <s v="Discovery Day"/>
    <s v="Mai valutato"/>
    <m/>
    <n v="202506138067021"/>
    <n v="1703306289070"/>
    <n v="20250613"/>
    <x v="1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64"/>
    <s v="14"/>
    <s v="Operazione per conto di importo elevato per la causale ed il soggetto"/>
    <d v="2025-06-14T00:00:00"/>
    <n v="53850"/>
    <n v="141"/>
    <s v="053850_141"/>
    <s v="Discovery Day"/>
    <s v="Mai valutato"/>
    <m/>
    <n v="202506138065787"/>
    <n v="1413300003855"/>
    <n v="20250613"/>
    <x v="4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0"/>
    <s v="14"/>
    <s v="Operazione per conto di importo elevato per la causale ed il soggetto"/>
    <d v="2025-06-14T00:00:00"/>
    <n v="53850"/>
    <n v="273"/>
    <s v="053850_273"/>
    <s v="Discovery Day"/>
    <s v="Mai valutato"/>
    <m/>
    <n v="202506138068322"/>
    <n v="2733300002819"/>
    <n v="20250613"/>
    <x v="0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56"/>
    <s v="14"/>
    <s v="Operazione per conto di importo elevato per la causale ed il soggetto"/>
    <d v="2025-06-14T00:00:00"/>
    <n v="53850"/>
    <n v="120"/>
    <s v="053850_120"/>
    <s v="Discovery Day"/>
    <s v="Mai valutato"/>
    <m/>
    <n v="202506138066946"/>
    <n v="1203300002401"/>
    <n v="20250613"/>
    <x v="1"/>
    <m/>
    <s v="086 - ITALIA"/>
    <s v="A     - Avere"/>
    <n v="92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0"/>
    <n v="999"/>
    <n v="500"/>
    <n v="500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53"/>
    <s v="14"/>
    <s v="Operazione per conto di importo elevato per la causale ed il soggetto"/>
    <d v="2025-06-14T00:00:00"/>
    <n v="53850"/>
    <n v="170"/>
    <s v="053850_170"/>
    <s v="Discovery Day"/>
    <s v="Mai valutato"/>
    <m/>
    <n v="202506138066990"/>
    <n v="1703306289070"/>
    <n v="20250613"/>
    <x v="1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50"/>
    <s v="14"/>
    <s v="Operazione per conto di importo elevato per la causale ed il soggetto"/>
    <d v="2025-06-13T00:00:00"/>
    <n v="53850"/>
    <n v="175"/>
    <s v="053850_175"/>
    <s v="Discovery Day"/>
    <s v="Mai valutato"/>
    <m/>
    <n v="202506128065123"/>
    <n v="1753302205244"/>
    <n v="20250612"/>
    <x v="16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6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8"/>
    <n v="1253300010173"/>
    <n v="20250612"/>
    <x v="4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41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973"/>
    <n v="2263300011983"/>
    <n v="20250612"/>
    <x v="1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x v="0"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9"/>
    <s v="14"/>
    <s v="Operazione per conto di importo elevato per la causale ed il soggetto"/>
    <d v="2025-06-13T00:00:00"/>
    <n v="53850"/>
    <n v="192"/>
    <s v="053850_192"/>
    <s v="Discovery Day"/>
    <s v="Mai valutato"/>
    <m/>
    <n v="202506128065175"/>
    <n v="1923300183163"/>
    <n v="20250612"/>
    <x v="4"/>
    <m/>
    <s v="086 - ITALIA"/>
    <s v="D     - Dare"/>
    <n v="1435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s v="ARCHIVIATA"/>
    <x v="0"/>
    <n v="1"/>
    <n v="4695944"/>
    <x v="1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38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193"/>
    <n v="2263300011983"/>
    <n v="20250612"/>
    <x v="4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x v="0"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37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9"/>
    <n v="1253300010173"/>
    <n v="20250612"/>
    <x v="4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930"/>
    <s v="14"/>
    <s v="Operazione per conto di importo elevato per la causale ed il soggetto"/>
    <d v="2025-06-13T00:00:00"/>
    <n v="53850"/>
    <n v="121"/>
    <s v="053850_121"/>
    <s v="Discovery Day"/>
    <s v="Mai valutato"/>
    <m/>
    <n v="202506128063030"/>
    <n v="1213300003612"/>
    <n v="20250612"/>
    <x v="1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s v="IN VALUTAZIONE RPR"/>
    <x v="1"/>
    <n v="1"/>
    <m/>
    <x v="0"/>
    <n v="0"/>
    <n v="477"/>
    <n v="615"/>
    <n v="615477"/>
    <s v="Classe di rischio 6"/>
    <m/>
    <x v="6"/>
    <n v="70457.62"/>
    <n v="70533.965499999991"/>
    <n v="70610.311000000002"/>
    <n v="70824.993000000002"/>
    <n v="71869.694000000003"/>
    <n v="72914.395000000004"/>
    <n v="73687.612000000008"/>
    <n v="73782.119000000006"/>
    <n v="73876.626000000004"/>
    <n v="74234.308000000005"/>
    <n v="74942.89"/>
    <n v="75651.471999999994"/>
    <n v="76040.425999999992"/>
    <n v="76189.659"/>
    <n v="76338.891999999993"/>
    <n v="80914.897499999992"/>
    <n v="87261.612000000008"/>
    <n v="93608.326499999996"/>
    <n v="115710.49800000001"/>
    <n v="140438.579"/>
    <n v="165166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21"/>
    <s v="14"/>
    <s v="Operazione per conto di importo elevato per la causale ed il soggetto"/>
    <d v="2025-06-12T00:00:00"/>
    <n v="53850"/>
    <n v="102"/>
    <s v="053850_102"/>
    <s v="Discovery Day"/>
    <s v="Mai valutato"/>
    <m/>
    <n v="202506118059615"/>
    <n v="1503300003188"/>
    <n v="20250611"/>
    <x v="4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x v="0"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9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3"/>
    <n v="1490050026458"/>
    <n v="20250611"/>
    <x v="28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8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6"/>
    <s v="IN CARICO AL RESPONSABILE"/>
    <x v="1"/>
    <n v="1"/>
    <n v="490902"/>
    <x v="1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916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3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13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10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11"/>
    <s v="14"/>
    <s v="Operazione per conto di importo elevato per la causale ed il soggetto"/>
    <d v="2025-06-12T00:00:00"/>
    <n v="53850"/>
    <n v="161"/>
    <s v="053850_161"/>
    <s v="Discovery Day"/>
    <s v="Mai valutato"/>
    <m/>
    <n v="202506118059292"/>
    <n v="1613300029653"/>
    <n v="20250611"/>
    <x v="4"/>
    <m/>
    <s v="086 - ITALIA"/>
    <s v="D     - Dare"/>
    <n v="7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0"/>
    <n v="1"/>
    <n v="4088769"/>
    <x v="1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10"/>
    <s v="14"/>
    <s v="Operazione per conto di importo elevato per la causale ed il soggetto"/>
    <d v="2025-06-12T00:00:00"/>
    <n v="53850"/>
    <n v="105"/>
    <s v="053850_105"/>
    <s v="Discovery Day"/>
    <s v="Mai valutato"/>
    <m/>
    <n v="202506118060359"/>
    <n v="1053300516650"/>
    <n v="20250611"/>
    <x v="1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09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10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5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3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2"/>
    <s v="14"/>
    <s v="Operazione per conto di importo elevato per la causale ed il soggetto"/>
    <d v="2025-06-12T00:00:00"/>
    <n v="53850"/>
    <n v="173"/>
    <s v="053850_173"/>
    <s v="Discovery Day"/>
    <s v="Mai valutato"/>
    <m/>
    <n v="202506118061920"/>
    <n v="1733302704363"/>
    <n v="20250611"/>
    <x v="0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0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275"/>
    <n v="1503300003188"/>
    <n v="20250611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x v="0"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98"/>
    <s v="14"/>
    <s v="Operazione per conto di importo elevato per la causale ed il soggetto"/>
    <d v="2025-06-12T00:00:00"/>
    <n v="53850"/>
    <n v="102"/>
    <s v="053850_102"/>
    <s v="Discovery Day"/>
    <s v="Mai valutato"/>
    <m/>
    <n v="202506118058928"/>
    <n v="1023302279020"/>
    <n v="20250611"/>
    <x v="9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x v="0"/>
    <n v="0"/>
    <n v="493"/>
    <n v="430"/>
    <n v="430493"/>
    <s v="Classe di rischio 3"/>
    <m/>
    <x v="4"/>
    <n v="3208144.83"/>
    <n v="3229707.1005000002"/>
    <n v="3251269.3709999998"/>
    <n v="3272831.6414999999"/>
    <n v="3294393.912"/>
    <n v="3315956.1825000001"/>
    <n v="3337518.4530000002"/>
    <n v="3359080.7234999998"/>
    <n v="3380642.9939999999"/>
    <n v="3402205.2645"/>
    <n v="3423767.5350000001"/>
    <n v="3445329.8054999998"/>
    <n v="3466892.0759999999"/>
    <n v="3488454.3465"/>
    <n v="3510016.6170000001"/>
    <n v="3531578.8875000002"/>
    <n v="3553141.1579999998"/>
    <n v="3574703.4284999999"/>
    <n v="3596265.699"/>
    <n v="3617827.9695000001"/>
    <n v="3639390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5"/>
    <s v="14"/>
    <s v="Operazione per conto di importo elevato per la causale ed il soggetto"/>
    <d v="2025-06-12T00:00:00"/>
    <n v="53850"/>
    <n v="171"/>
    <s v="053850_171"/>
    <s v="Discovery Day"/>
    <s v="Mai valutato"/>
    <m/>
    <n v="202506118061914"/>
    <n v="1713302219286"/>
    <n v="20250611"/>
    <x v="4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91"/>
    <s v="14"/>
    <s v="Operazione per conto di importo elevato per la causale ed il soggetto"/>
    <d v="2025-06-12T00:00:00"/>
    <n v="53850"/>
    <n v="286"/>
    <s v="053850_286"/>
    <s v="Discovery Day"/>
    <s v="Mai valutato"/>
    <m/>
    <n v="202506118059843"/>
    <n v="2863300003269"/>
    <n v="20250611"/>
    <x v="1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0223"/>
    <n v="1023302279020"/>
    <n v="20250611"/>
    <x v="6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x v="0"/>
    <n v="0"/>
    <n v="493"/>
    <n v="430"/>
    <n v="430493"/>
    <s v="Classe di rischio 3"/>
    <m/>
    <x v="4"/>
    <n v="807716.46"/>
    <n v="808980.63699999999"/>
    <n v="810244.81400000001"/>
    <n v="811508.99099999992"/>
    <n v="812773.16799999995"/>
    <n v="814037.34499999997"/>
    <n v="815301.522"/>
    <n v="816565.69900000002"/>
    <n v="817829.87599999993"/>
    <n v="819094.05299999996"/>
    <n v="820358.23"/>
    <n v="821622.40700000001"/>
    <n v="822886.58400000003"/>
    <n v="824150.76099999994"/>
    <n v="825414.93799999997"/>
    <n v="826679.11499999999"/>
    <n v="827943.29200000002"/>
    <n v="829207.46900000004"/>
    <n v="830471.64599999995"/>
    <n v="831735.82299999997"/>
    <n v="8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8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2"/>
    <n v="1490060046823"/>
    <n v="20250611"/>
    <x v="32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7"/>
    <s v="14"/>
    <s v="Operazione per conto di importo elevato per la causale ed il soggetto"/>
    <d v="2025-06-12T00:00:00"/>
    <n v="53850"/>
    <n v="161"/>
    <s v="053850_161"/>
    <s v="Discovery Day"/>
    <s v="Mai valutato"/>
    <m/>
    <n v="202506118060648"/>
    <n v="1613300029653"/>
    <n v="20250611"/>
    <x v="1"/>
    <m/>
    <s v="086 - ITALIA"/>
    <s v="A     - Avere"/>
    <n v="4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0"/>
    <n v="1"/>
    <n v="4088769"/>
    <x v="1"/>
    <n v="0"/>
    <n v="464"/>
    <n v="430"/>
    <n v="430464"/>
    <s v="Classe di rischio 4"/>
    <m/>
    <x v="3"/>
    <n v="390000"/>
    <n v="391000"/>
    <n v="392000"/>
    <n v="393000"/>
    <n v="394000"/>
    <n v="395000"/>
    <n v="396000"/>
    <n v="397000"/>
    <n v="398000"/>
    <n v="399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5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628"/>
    <n v="1603300002981"/>
    <n v="20250611"/>
    <x v="16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x v="0"/>
    <n v="0"/>
    <n v="999"/>
    <n v="475"/>
    <n v="475999"/>
    <m/>
    <n v="1"/>
    <x v="5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4"/>
    <s v="14"/>
    <s v="Operazione per conto di importo elevato per la causale ed il soggetto"/>
    <d v="2025-06-12T00:00:00"/>
    <n v="53850"/>
    <n v="136"/>
    <s v="053850_136"/>
    <s v="Discovery Day"/>
    <s v="Mai valutato"/>
    <m/>
    <n v="202506118060772"/>
    <n v="1361147800126"/>
    <n v="20250611"/>
    <x v="6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1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9"/>
    <s v="14"/>
    <s v="Operazione per conto di importo elevato per la causale ed il soggetto"/>
    <d v="2025-06-11T00:00:00"/>
    <n v="53850"/>
    <n v="103"/>
    <s v="053850_103"/>
    <s v="Discovery Day"/>
    <s v="Mai valutato"/>
    <m/>
    <n v="202506108056981"/>
    <n v="1033306974262"/>
    <n v="20250610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s v="IN VALUTAZIONE RPR"/>
    <x v="1"/>
    <n v="1"/>
    <m/>
    <x v="0"/>
    <n v="0"/>
    <n v="999"/>
    <n v="492"/>
    <n v="492999"/>
    <m/>
    <n v="1"/>
    <x v="7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8"/>
    <s v="14"/>
    <s v="Operazione per conto di importo elevato per la causale ed il soggetto"/>
    <d v="2025-06-11T00:00:00"/>
    <n v="53850"/>
    <n v="279"/>
    <s v="053850_279"/>
    <s v="Discovery Day"/>
    <s v="Mai valutato"/>
    <m/>
    <s v="202506108062576L"/>
    <n v="2793300010143"/>
    <n v="20250610"/>
    <x v="0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77"/>
    <s v="14"/>
    <s v="Operazione per conto di importo elevato per la causale ed il soggetto"/>
    <d v="2025-06-11T00:00:00"/>
    <n v="53850"/>
    <n v="102"/>
    <s v="053850_102"/>
    <s v="Discovery Day"/>
    <s v="Mai valutato"/>
    <m/>
    <n v="202506108057024"/>
    <n v="1603300002981"/>
    <n v="20250610"/>
    <x v="1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x v="0"/>
    <n v="0"/>
    <n v="999"/>
    <n v="475"/>
    <n v="475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2"/>
    <s v="14"/>
    <s v="Operazione per conto di importo elevato per la causale ed il soggetto"/>
    <d v="2025-06-11T00:00:00"/>
    <n v="53850"/>
    <n v="105"/>
    <s v="053850_105"/>
    <s v="Discovery Day"/>
    <s v="Mai valutato"/>
    <m/>
    <n v="202506108058130"/>
    <n v="1053300336450"/>
    <n v="20250610"/>
    <x v="23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7"/>
    <s v="14"/>
    <s v="Operazione per conto di importo elevato per la causale ed il soggetto"/>
    <d v="2025-06-11T00:00:00"/>
    <n v="53850"/>
    <n v="268"/>
    <s v="053850_268"/>
    <s v="Discovery Day"/>
    <s v="Mai valutato"/>
    <m/>
    <s v="202506108062657L"/>
    <n v="2683300000189"/>
    <n v="20250610"/>
    <x v="0"/>
    <m/>
    <m/>
    <s v="D     - Dare"/>
    <n v="1039.8699999999999"/>
    <n v="0"/>
    <n v="1606414"/>
    <n v="1574540793"/>
    <s v="COLACCHIO FILIPPO - SRL"/>
    <s v="430 - Imprese produttive"/>
    <s v="475 - COMMERCIO AL DETTAGLIO DI ALTRI PRODOTTI PER USO DOMESTICO IN ESERCIZI SPECIALIZZATI"/>
    <s v="086 - ITALIA"/>
    <n v="1627"/>
    <m/>
    <m/>
    <m/>
    <m/>
    <m/>
    <m/>
    <m/>
    <n v="0"/>
    <n v="202506"/>
    <s v="IN VALUTAZIONE RPR"/>
    <x v="1"/>
    <n v="1"/>
    <n v="1606414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66"/>
    <s v="14"/>
    <s v="Operazione per conto di importo elevato per la causale ed il soggetto"/>
    <d v="2025-06-11T00:00:00"/>
    <n v="53850"/>
    <n v="195"/>
    <s v="053850_195"/>
    <s v="Discovery Day"/>
    <s v="Mai valutato"/>
    <m/>
    <n v="202506108058045"/>
    <n v="1953300019387"/>
    <n v="20250610"/>
    <x v="0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63"/>
    <s v="14"/>
    <s v="Operazione per conto di importo elevato per la causale ed il soggetto"/>
    <d v="2025-06-11T00:00:00"/>
    <n v="53850"/>
    <n v="116"/>
    <s v="053850_116"/>
    <s v="Discovery Day"/>
    <s v="Mai valutato"/>
    <m/>
    <n v="202506108055575"/>
    <n v="2173300010307"/>
    <n v="20250610"/>
    <x v="4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61"/>
    <s v="14"/>
    <s v="Operazione per conto di importo elevato per la causale ed il soggetto"/>
    <d v="2025-06-11T00:00:00"/>
    <n v="53850"/>
    <n v="187"/>
    <s v="053850_187"/>
    <s v="Discovery Day"/>
    <s v="Mai valutato"/>
    <m/>
    <n v="202506108055638"/>
    <n v="999361870311"/>
    <n v="20250610"/>
    <x v="4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x v="0"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58"/>
    <s v="14"/>
    <s v="Operazione per conto di importo elevato per la causale ed il soggetto"/>
    <d v="2025-06-11T00:00:00"/>
    <n v="53850"/>
    <n v="259"/>
    <s v="053850_259"/>
    <s v="Discovery Day"/>
    <s v="Mai valutato"/>
    <m/>
    <n v="202506108056982"/>
    <n v="2593300001020"/>
    <n v="20250610"/>
    <x v="1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s v="IN VALUTAZIONE RPR"/>
    <x v="1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857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56"/>
    <s v="14"/>
    <s v="Operazione per conto di importo elevato per la causale ed il soggetto"/>
    <d v="2025-06-11T00:00:00"/>
    <n v="53850"/>
    <n v="125"/>
    <s v="053850_125"/>
    <s v="Discovery Day"/>
    <s v="Mai valutato"/>
    <m/>
    <s v="202506108065837L"/>
    <n v="1253300002492"/>
    <n v="20250610"/>
    <x v="0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854"/>
    <s v="14"/>
    <s v="Operazione per conto di importo elevato per la causale ed il soggetto"/>
    <d v="2025-06-11T00:00:00"/>
    <n v="53850"/>
    <n v="196"/>
    <s v="053850_196"/>
    <s v="Discovery Day"/>
    <s v="Mai valutato"/>
    <m/>
    <s v="202506108062826L"/>
    <n v="1963302354339"/>
    <n v="20250610"/>
    <x v="0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s v="IN VALUTAZIONE RPR"/>
    <x v="1"/>
    <n v="1"/>
    <m/>
    <x v="0"/>
    <n v="1"/>
    <n v="999"/>
    <n v="480"/>
    <n v="480999"/>
    <m/>
    <n v="1"/>
    <x v="7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3"/>
    <s v="14"/>
    <s v="Operazione per conto di importo elevato per la causale ed il soggetto"/>
    <d v="2025-06-11T00:00:00"/>
    <n v="53850"/>
    <n v="268"/>
    <s v="053850_268"/>
    <s v="Discovery Day"/>
    <s v="Mai valutato"/>
    <m/>
    <s v="202506108062599L"/>
    <n v="2683300005043"/>
    <n v="20250610"/>
    <x v="0"/>
    <m/>
    <m/>
    <s v="D     - Dare"/>
    <n v="1898.42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6"/>
    <s v="IN CARICO AL GESTORE"/>
    <x v="1"/>
    <n v="1"/>
    <n v="1687990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52"/>
    <s v="14"/>
    <s v="Operazione per conto di importo elevato per la causale ed il soggetto"/>
    <d v="2025-06-11T00:00:00"/>
    <n v="53850"/>
    <n v="147"/>
    <s v="053850_147"/>
    <s v="Discovery Day"/>
    <s v="Mai valutato"/>
    <m/>
    <n v="202506108058305"/>
    <n v="1473300001779"/>
    <n v="20250610"/>
    <x v="0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5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48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31L"/>
    <n v="1093306674452"/>
    <n v="20250610"/>
    <x v="0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846"/>
    <s v="14"/>
    <s v="Operazione per conto di importo elevato per la causale ed il soggetto"/>
    <d v="2025-06-11T00:00:00"/>
    <n v="53850"/>
    <n v="164"/>
    <s v="053850_164"/>
    <s v="Discovery Day"/>
    <s v="Mai valutato"/>
    <m/>
    <n v="202506108058364"/>
    <n v="1643300370057"/>
    <n v="20250610"/>
    <x v="0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40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23L"/>
    <n v="1093306672791"/>
    <n v="20250610"/>
    <x v="0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39"/>
    <s v="14"/>
    <s v="Operazione per conto di importo elevato per la causale ed il soggetto"/>
    <d v="2025-06-11T00:00:00"/>
    <n v="53850"/>
    <n v="110"/>
    <s v="053850_110"/>
    <s v="Discovery Day"/>
    <s v="Mai valutato"/>
    <m/>
    <n v="202506108058174"/>
    <n v="1103306284439"/>
    <n v="20250610"/>
    <x v="0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32"/>
    <s v="14"/>
    <s v="Operazione per conto di importo elevato per la causale ed il soggetto"/>
    <d v="2025-06-11T00:00:00"/>
    <n v="53850"/>
    <n v="161"/>
    <s v="053850_161"/>
    <s v="Discovery Day"/>
    <s v="Mai valutato"/>
    <m/>
    <n v="202506108057656"/>
    <n v="1613300029653"/>
    <n v="20250610"/>
    <x v="16"/>
    <m/>
    <m/>
    <s v="D     - Dare"/>
    <n v="434214.95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s v="ARCHIVIATA"/>
    <x v="0"/>
    <n v="1"/>
    <n v="4088769"/>
    <x v="1"/>
    <n v="0"/>
    <n v="464"/>
    <n v="430"/>
    <n v="430464"/>
    <s v="Classe di rischio 4"/>
    <m/>
    <x v="3"/>
    <n v="419331.55"/>
    <n v="420819.89"/>
    <n v="422308.23"/>
    <n v="423796.57"/>
    <n v="425284.91"/>
    <n v="426773.25"/>
    <n v="428261.59"/>
    <n v="429749.93"/>
    <n v="431238.27"/>
    <n v="432726.61"/>
    <n v="434214.95"/>
    <n v="443168.799"/>
    <n v="452122.64799999999"/>
    <n v="461076.49699999997"/>
    <n v="470030.34600000002"/>
    <n v="478984.19500000001"/>
    <n v="487938.04399999999"/>
    <n v="496891.89299999998"/>
    <n v="505845.74200000003"/>
    <n v="514799.59100000001"/>
    <n v="523753.44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827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6"/>
    <s v="14"/>
    <s v="Operazione per conto di importo elevato per la causale ed il soggetto"/>
    <d v="2025-06-10T00:00:00"/>
    <n v="53850"/>
    <n v="120"/>
    <s v="053850_120"/>
    <s v="Discovery Day"/>
    <s v="Mai valutato"/>
    <m/>
    <s v="202506097974012L"/>
    <n v="1203300002401"/>
    <n v="20250609"/>
    <x v="0"/>
    <m/>
    <m/>
    <s v="D     - Dare"/>
    <n v="1153.0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1"/>
    <s v="14"/>
    <s v="Operazione per conto di importo elevato per la causale ed il soggetto"/>
    <d v="2025-06-10T00:00:00"/>
    <n v="53850"/>
    <n v="279"/>
    <s v="053850_279"/>
    <s v="Discovery Day"/>
    <s v="Mai valutato"/>
    <m/>
    <s v="202506097977510L"/>
    <n v="2793300001520"/>
    <n v="20250609"/>
    <x v="0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s v="IN CARICO AL RESPONSABILE"/>
    <x v="1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820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7"/>
    <n v="1363300003325"/>
    <n v="20250609"/>
    <x v="17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16"/>
    <s v="14"/>
    <s v="Operazione per conto di importo elevato per la causale ed il soggetto"/>
    <d v="2025-06-10T00:00:00"/>
    <n v="53850"/>
    <n v="267"/>
    <s v="053850_267"/>
    <s v="Discovery Day"/>
    <s v="Mai valutato"/>
    <m/>
    <s v="202506097977514L"/>
    <n v="2673300000258"/>
    <n v="20250609"/>
    <x v="0"/>
    <m/>
    <m/>
    <s v="D     - Dare"/>
    <n v="1342.29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813"/>
    <s v="14"/>
    <s v="Operazione per conto di importo elevato per la causale ed il soggetto"/>
    <d v="2025-06-10T00:00:00"/>
    <n v="53850"/>
    <n v="167"/>
    <s v="053850_167"/>
    <s v="Discovery Day"/>
    <s v="Mai valutato"/>
    <m/>
    <s v="202506097974051L"/>
    <n v="1673301674288"/>
    <n v="20250609"/>
    <x v="0"/>
    <m/>
    <m/>
    <s v="D     - Dare"/>
    <n v="1289.72"/>
    <n v="0"/>
    <n v="562079"/>
    <n v="4629890726"/>
    <s v="GRAN MARKET SUD SOCIETA' A RESPONSABILITA' LIMITATA"/>
    <s v="430 - Imprese produttive"/>
    <s v="479 - COMMERCIO AL DETTAGLIO AL DI FUORI DI NEGOZI, BANCHI E MERCATI"/>
    <s v="086 - ITALIA"/>
    <n v="1175"/>
    <m/>
    <m/>
    <m/>
    <m/>
    <m/>
    <m/>
    <m/>
    <n v="0"/>
    <n v="202506"/>
    <s v="IN CARICO AL GESTORE"/>
    <x v="1"/>
    <n v="1"/>
    <n v="56207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12"/>
    <s v="14"/>
    <s v="Operazione per conto di importo elevato per la causale ed il soggetto"/>
    <d v="2025-06-10T00:00:00"/>
    <n v="53850"/>
    <n v="102"/>
    <s v="053850_102"/>
    <s v="Discovery Day"/>
    <s v="Mai valutato"/>
    <m/>
    <s v="202506097975227L"/>
    <n v="1023308717200"/>
    <n v="20250609"/>
    <x v="0"/>
    <m/>
    <m/>
    <s v="D     - Dare"/>
    <n v="1025.23"/>
    <n v="0"/>
    <n v="4140619"/>
    <n v="5799380729"/>
    <s v="MARVITA ALIMENTARI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n v="414061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08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06"/>
    <s v="14"/>
    <s v="Operazione per conto di importo elevato per la causale ed il soggetto"/>
    <d v="2025-06-10T00:00:00"/>
    <n v="53850"/>
    <n v="109"/>
    <s v="053850_109"/>
    <s v="Discovery Day"/>
    <s v="Mai valutato"/>
    <m/>
    <s v="202506097973994L"/>
    <n v="1093300221090"/>
    <n v="20250609"/>
    <x v="0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800"/>
    <s v="14"/>
    <s v="Operazione per conto di importo elevato per la causale ed il soggetto"/>
    <d v="2025-06-10T00:00:00"/>
    <n v="53850"/>
    <n v="188"/>
    <s v="053850_188"/>
    <s v="Discovery Day"/>
    <s v="Mai valutato"/>
    <m/>
    <s v="202506097978137L"/>
    <n v="1883300028081"/>
    <n v="20250609"/>
    <x v="0"/>
    <m/>
    <m/>
    <s v="D     - Dare"/>
    <n v="1130.8599999999999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n v="3001543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97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6"/>
    <n v="1361147800126"/>
    <n v="20250609"/>
    <x v="18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92"/>
    <s v="14"/>
    <s v="Operazione per conto di importo elevato per la causale ed il soggetto"/>
    <d v="2025-06-10T00:00:00"/>
    <n v="53850"/>
    <n v="137"/>
    <s v="053850_137"/>
    <s v="Discovery Day"/>
    <s v="Mai valutato"/>
    <m/>
    <s v="202506097974596L"/>
    <n v="1373300005221"/>
    <n v="20250609"/>
    <x v="0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1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89"/>
    <s v="14"/>
    <s v="Operazione per conto di importo elevato per la causale ed il soggetto"/>
    <d v="2025-06-10T00:00:00"/>
    <n v="53850"/>
    <n v="105"/>
    <s v="053850_105"/>
    <s v="Discovery Day"/>
    <s v="Mai valutato"/>
    <m/>
    <n v="202506098052986"/>
    <n v="1053306287103"/>
    <n v="20250609"/>
    <x v="1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87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370L"/>
    <n v="1093306677028"/>
    <n v="20250609"/>
    <x v="0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84"/>
    <s v="14"/>
    <s v="Operazione per conto di importo elevato per la causale ed il soggetto"/>
    <d v="2025-06-10T00:00:00"/>
    <n v="53850"/>
    <n v="284"/>
    <s v="053850_284"/>
    <s v="Discovery Day"/>
    <s v="Mai valutato"/>
    <m/>
    <s v="202506097977438L"/>
    <n v="2843300001336"/>
    <n v="20250609"/>
    <x v="0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783"/>
    <s v="14"/>
    <s v="Operazione per conto di importo elevato per la causale ed il soggetto"/>
    <d v="2025-06-10T00:00:00"/>
    <n v="53850"/>
    <n v="169"/>
    <s v="053850_169"/>
    <s v="Discovery Day"/>
    <s v="Mai valutato"/>
    <m/>
    <n v="202506098054318"/>
    <n v="1693302224337"/>
    <n v="20250609"/>
    <x v="7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2"/>
    <s v="14"/>
    <s v="Operazione per conto di importo elevato per la causale ed il soggetto"/>
    <d v="2025-06-10T00:00:00"/>
    <n v="53850"/>
    <n v="216"/>
    <s v="053850_216"/>
    <s v="Discovery Day"/>
    <s v="Mai valutato"/>
    <m/>
    <s v="202506097977664L"/>
    <n v="2163300012270"/>
    <n v="20250609"/>
    <x v="0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81"/>
    <s v="14"/>
    <s v="Operazione per conto di importo elevato per la causale ed il soggetto"/>
    <d v="2025-06-10T00:00:00"/>
    <n v="53850"/>
    <n v="175"/>
    <s v="053850_175"/>
    <s v="Discovery Day"/>
    <s v="Mai valutato"/>
    <m/>
    <s v="202506097978446L"/>
    <n v="1753302203838"/>
    <n v="20250609"/>
    <x v="0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s v="ARCHIVIATA DA RPR"/>
    <x v="0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75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72"/>
    <s v="14"/>
    <s v="Operazione per conto di importo elevato per la causale ed il soggetto"/>
    <d v="2025-06-10T00:00:00"/>
    <n v="53850"/>
    <n v="120"/>
    <s v="053850_120"/>
    <s v="Discovery Day"/>
    <s v="Mai valutato"/>
    <m/>
    <s v="202506097974011L"/>
    <n v="1203300002401"/>
    <n v="20250609"/>
    <x v="0"/>
    <m/>
    <m/>
    <s v="D     - Dare"/>
    <n v="1099.3900000000001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x v="1"/>
    <n v="1"/>
    <n v="999"/>
    <n v="500"/>
    <n v="500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71"/>
    <s v="14"/>
    <s v="Operazione per conto di importo elevato per la causale ed il soggetto"/>
    <d v="2025-06-10T00:00:00"/>
    <n v="53850"/>
    <n v="271"/>
    <s v="053850_271"/>
    <s v="Discovery Day"/>
    <s v="Mai valutato"/>
    <m/>
    <s v="202506097977501L"/>
    <n v="2713300003639"/>
    <n v="20250609"/>
    <x v="0"/>
    <m/>
    <m/>
    <s v="D     - Dare"/>
    <n v="1013.51"/>
    <n v="0"/>
    <n v="1702847"/>
    <n v="1542760697"/>
    <s v="HOTEL MARA SRL"/>
    <s v="430 - Imprese produttive"/>
    <s v="551 - ALBERGHI E STRUTTURE SIMILI"/>
    <s v="086 - ITALIA"/>
    <n v="1387"/>
    <m/>
    <m/>
    <m/>
    <m/>
    <m/>
    <m/>
    <m/>
    <n v="0"/>
    <n v="202506"/>
    <s v="ARCHIVIATA"/>
    <x v="0"/>
    <n v="1"/>
    <n v="1702847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69"/>
    <s v="14"/>
    <s v="Operazione per conto di importo elevato per la causale ed il soggetto"/>
    <d v="2025-06-10T00:00:00"/>
    <n v="53850"/>
    <n v="141"/>
    <s v="053850_141"/>
    <s v="Discovery Day"/>
    <s v="Mai valutato"/>
    <m/>
    <n v="202506098052815"/>
    <n v="1413300003855"/>
    <n v="20250609"/>
    <x v="1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68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409L"/>
    <n v="1093306674566"/>
    <n v="20250609"/>
    <x v="0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s v="IN VALUTAZIONE RPR"/>
    <x v="1"/>
    <n v="1"/>
    <m/>
    <x v="0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66"/>
    <s v="14"/>
    <s v="Operazione per conto di importo elevato per la causale ed il soggetto"/>
    <d v="2025-06-10T00:00:00"/>
    <n v="53850"/>
    <n v="171"/>
    <s v="053850_171"/>
    <s v="Discovery Day"/>
    <s v="Mai valutato"/>
    <m/>
    <s v="202506097978587L"/>
    <n v="1713302216097"/>
    <n v="20250609"/>
    <x v="0"/>
    <m/>
    <m/>
    <s v="D     - Dare"/>
    <n v="1528.6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6"/>
    <s v="IN VALUTAZIONE RPR"/>
    <x v="1"/>
    <n v="1"/>
    <n v="478092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62"/>
    <s v="14"/>
    <s v="Operazione per conto di importo elevato per la causale ed il soggetto"/>
    <d v="2025-06-10T00:00:00"/>
    <n v="53850"/>
    <n v="204"/>
    <s v="053850_204"/>
    <s v="Discovery Day"/>
    <s v="Mai valutato"/>
    <m/>
    <s v="202506097978032L"/>
    <n v="2043300012553"/>
    <n v="20250609"/>
    <x v="0"/>
    <m/>
    <m/>
    <s v="D     - Dare"/>
    <n v="1076.359999999999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6"/>
    <s v="IN VALUTAZIONE RPR"/>
    <x v="1"/>
    <n v="1"/>
    <n v="4902092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61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8"/>
    <n v="1363300003325"/>
    <n v="20250609"/>
    <x v="25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58"/>
    <s v="14"/>
    <s v="Operazione per conto di importo elevato per la causale ed il soggetto"/>
    <d v="2025-06-07T00:00:00"/>
    <n v="53850"/>
    <n v="147"/>
    <s v="053850_147"/>
    <s v="Discovery Day"/>
    <s v="Mai valutato"/>
    <m/>
    <n v="202506068048398"/>
    <n v="1473300001691"/>
    <n v="20250606"/>
    <x v="0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52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45"/>
    <s v="14"/>
    <s v="Operazione per conto di importo elevato per la causale ed il soggetto"/>
    <d v="2025-06-07T00:00:00"/>
    <n v="53850"/>
    <n v="267"/>
    <s v="053850_267"/>
    <s v="Discovery Day"/>
    <s v="Mai valutato"/>
    <m/>
    <s v="202506067922356L"/>
    <n v="2673300010262"/>
    <n v="20250606"/>
    <x v="0"/>
    <m/>
    <m/>
    <s v="D     - Dare"/>
    <n v="1129.19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616725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44"/>
    <s v="14"/>
    <s v="Operazione per conto di importo elevato per la causale ed il soggetto"/>
    <d v="2025-06-07T00:00:00"/>
    <n v="53850"/>
    <n v="117"/>
    <s v="053850_117"/>
    <s v="Discovery Day"/>
    <s v="Mai valutato"/>
    <m/>
    <s v="202506067921418L"/>
    <n v="1173300538726"/>
    <n v="20250606"/>
    <x v="0"/>
    <m/>
    <m/>
    <s v="D     - Dare"/>
    <n v="1694.4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6"/>
    <s v="IN CARICO AL GESTORE"/>
    <x v="1"/>
    <n v="1"/>
    <n v="4784989"/>
    <x v="1"/>
    <n v="1"/>
    <n v="999"/>
    <n v="430"/>
    <n v="430999"/>
    <m/>
    <n v="1"/>
    <x v="5"/>
    <n v="1004.79"/>
    <n v="1020.1925"/>
    <n v="1033.5899999999999"/>
    <n v="1054.3820000000001"/>
    <n v="1088.81"/>
    <n v="1130.7625"/>
    <n v="1181.82"/>
    <n v="1188.6524999999999"/>
    <n v="1242.846"/>
    <n v="1332.1714999999999"/>
    <n v="1386.7149999999999"/>
    <n v="1495.4949999999999"/>
    <n v="1547.1379999999999"/>
    <n v="1597.471"/>
    <n v="1667.7760000000001"/>
    <n v="1867.885"/>
    <n v="1978.634"/>
    <n v="2034.2315000000001"/>
    <n v="2137.1950000000002"/>
    <n v="19274.369499999972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39"/>
    <s v="14"/>
    <s v="Operazione per conto di importo elevato per la causale ed il soggetto"/>
    <d v="2025-06-07T00:00:00"/>
    <n v="53850"/>
    <n v="102"/>
    <s v="053850_102"/>
    <s v="Discovery Day"/>
    <s v="Mai valutato"/>
    <m/>
    <n v="202506068046908"/>
    <n v="1023308719030"/>
    <n v="20250606"/>
    <x v="1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38"/>
    <s v="14"/>
    <s v="Operazione per conto di importo elevato per la causale ed il soggetto"/>
    <d v="2025-06-07T00:00:00"/>
    <n v="53850"/>
    <n v="105"/>
    <s v="053850_105"/>
    <s v="Discovery Day"/>
    <s v="Mai valutato"/>
    <m/>
    <s v="202506067915968L"/>
    <n v="1053306286975"/>
    <n v="20250606"/>
    <x v="0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6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4"/>
    <s v="14"/>
    <s v="Operazione per conto di importo elevato per la causale ed il soggetto"/>
    <d v="2025-06-07T00:00:00"/>
    <n v="53850"/>
    <n v="134"/>
    <s v="053850_134"/>
    <s v="Discovery Day"/>
    <s v="Mai valutato"/>
    <m/>
    <n v="202506068048357"/>
    <n v="1303300001226"/>
    <n v="20250606"/>
    <x v="0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33"/>
    <s v="14"/>
    <s v="Operazione per conto di importo elevato per la causale ed il soggetto"/>
    <d v="2025-06-07T00:00:00"/>
    <n v="53850"/>
    <n v="181"/>
    <s v="053850_181"/>
    <s v="Discovery Day"/>
    <s v="Mai valutato"/>
    <m/>
    <n v="202506068048512"/>
    <n v="1813300010594"/>
    <n v="20250606"/>
    <x v="0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s v="IN VALUTAZIONE RPR"/>
    <x v="1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0"/>
    <s v="14"/>
    <s v="Operazione per conto di importo elevato per la causale ed il soggetto"/>
    <d v="2025-06-07T00:00:00"/>
    <n v="53850"/>
    <n v="105"/>
    <s v="053850_105"/>
    <s v="Discovery Day"/>
    <s v="Mai valutato"/>
    <m/>
    <n v="202506068048227"/>
    <n v="1053305150380"/>
    <n v="20250606"/>
    <x v="10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8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27"/>
    <s v="14"/>
    <s v="Operazione per conto di importo elevato per la causale ed il soggetto"/>
    <d v="2025-06-07T00:00:00"/>
    <n v="53850"/>
    <n v="274"/>
    <s v="053850_274"/>
    <s v="Discovery Day"/>
    <s v="Mai valutato"/>
    <m/>
    <n v="202506068048663"/>
    <n v="2743300010228"/>
    <n v="20250606"/>
    <x v="0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s v="ARCHIVIATA DA RPR"/>
    <x v="0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26"/>
    <s v="14"/>
    <s v="Operazione per conto di importo elevato per la causale ed il soggetto"/>
    <d v="2025-06-07T00:00:00"/>
    <n v="53850"/>
    <n v="192"/>
    <s v="053850_192"/>
    <s v="Discovery Day"/>
    <s v="Mai valutato"/>
    <m/>
    <n v="202506068046636"/>
    <n v="1923300182666"/>
    <n v="20250606"/>
    <x v="1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90000"/>
    <n v="391000"/>
    <n v="392000"/>
    <n v="393000"/>
    <n v="394000"/>
    <n v="395000"/>
    <n v="396000"/>
    <n v="397000"/>
    <n v="398000"/>
    <n v="399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5"/>
    <s v="14"/>
    <s v="Operazione per conto di importo elevato per la causale ed il soggetto"/>
    <d v="2025-06-07T00:00:00"/>
    <n v="53850"/>
    <n v="268"/>
    <s v="053850_268"/>
    <s v="Discovery Day"/>
    <s v="Mai valutato"/>
    <m/>
    <n v="202506068048083"/>
    <n v="2683300000171"/>
    <n v="20250606"/>
    <x v="12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500000"/>
    <n v="510000"/>
    <n v="520000"/>
    <n v="530000"/>
    <n v="540000"/>
    <n v="550000"/>
    <n v="560000"/>
    <n v="570000"/>
    <n v="580000"/>
    <n v="590000"/>
    <n v="600000"/>
    <n v="720000.00000000012"/>
    <n v="840000"/>
    <n v="960000"/>
    <n v="1080000"/>
    <n v="1200000"/>
    <n v="1320000"/>
    <n v="1440000"/>
    <n v="1560000"/>
    <n v="1680000"/>
    <n v="18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721"/>
    <s v="14"/>
    <s v="Operazione per conto di importo elevato per la causale ed il soggetto"/>
    <d v="2025-06-07T00:00:00"/>
    <n v="53850"/>
    <n v="174"/>
    <s v="053850_174"/>
    <s v="Discovery Day"/>
    <s v="Mai valutato"/>
    <m/>
    <n v="202506058047514"/>
    <n v="1740050064849"/>
    <n v="20250605"/>
    <x v="32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8"/>
    <s v="14"/>
    <s v="Operazione per conto di importo elevato per la causale ed il soggetto"/>
    <d v="2025-06-06T00:00:00"/>
    <n v="53850"/>
    <n v="192"/>
    <s v="053850_192"/>
    <s v="Discovery Day"/>
    <s v="Mai valutato"/>
    <m/>
    <n v="202506058044158"/>
    <n v="1923300182666"/>
    <n v="20250605"/>
    <x v="1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90000"/>
    <n v="391000"/>
    <n v="392000"/>
    <n v="393000"/>
    <n v="394000"/>
    <n v="395000"/>
    <n v="396000"/>
    <n v="397000"/>
    <n v="398000"/>
    <n v="399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5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310"/>
    <n v="1023308719030"/>
    <n v="20250605"/>
    <x v="1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13"/>
    <s v="14"/>
    <s v="Operazione per conto di importo elevato per la causale ed il soggetto"/>
    <d v="2025-06-06T00:00:00"/>
    <n v="53850"/>
    <n v="104"/>
    <s v="053850_104"/>
    <s v="Discovery Day"/>
    <s v="Mai valutato"/>
    <m/>
    <n v="202506058044539"/>
    <n v="1043304173550"/>
    <n v="20250605"/>
    <x v="2"/>
    <m/>
    <m/>
    <s v="D     - Dare"/>
    <n v="362243.1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s v="IN VALUTAZIONE RPR"/>
    <x v="1"/>
    <n v="1"/>
    <n v="417355"/>
    <x v="1"/>
    <n v="0"/>
    <n v="464"/>
    <n v="430"/>
    <n v="430464"/>
    <s v="Classe di rischio 4"/>
    <m/>
    <x v="3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11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706"/>
    <s v="14"/>
    <s v="Operazione per conto di importo elevato per la causale ed il soggetto"/>
    <d v="2025-06-06T00:00:00"/>
    <n v="53850"/>
    <n v="175"/>
    <s v="053850_175"/>
    <s v="Discovery Day"/>
    <s v="Mai valutato"/>
    <m/>
    <n v="202506058042566"/>
    <n v="1753305636160"/>
    <n v="20250605"/>
    <x v="4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s v="IN CARICO AL RESPONSABILE"/>
    <x v="1"/>
    <n v="1"/>
    <m/>
    <x v="0"/>
    <n v="0"/>
    <n v="464"/>
    <n v="430"/>
    <n v="430464"/>
    <s v="Classe di rischio 4"/>
    <m/>
    <x v="3"/>
    <n v="366991.76"/>
    <n v="396044.64399999997"/>
    <n v="425097.52799999999"/>
    <n v="450106.29599999997"/>
    <n v="450850.36800000002"/>
    <n v="451594.44"/>
    <n v="476913.32799999998"/>
    <n v="563669.25599999994"/>
    <n v="650425.18400000012"/>
    <n v="700000"/>
    <n v="700000"/>
    <n v="700000"/>
    <n v="740000"/>
    <n v="810000"/>
    <n v="879999.99999999988"/>
    <n v="1037500"/>
    <n v="1230000"/>
    <n v="1422500"/>
    <n v="1615000"/>
    <n v="18075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4"/>
    <s v="14"/>
    <s v="Operazione per conto di importo elevato per la causale ed il soggetto"/>
    <d v="2025-06-06T00:00:00"/>
    <n v="53850"/>
    <n v="108"/>
    <s v="053850_108"/>
    <s v="Discovery Day"/>
    <s v="Mai valutato"/>
    <m/>
    <n v="202506058044562"/>
    <n v="1083306290997"/>
    <n v="20250605"/>
    <x v="7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3"/>
    <s v="14"/>
    <s v="Operazione per conto di importo elevato per la causale ed il soggetto"/>
    <d v="2025-06-06T00:00:00"/>
    <n v="53850"/>
    <n v="188"/>
    <s v="053850_188"/>
    <s v="Discovery Day"/>
    <s v="Mai valutato"/>
    <m/>
    <n v="202506058042825"/>
    <n v="1883300028081"/>
    <n v="20250605"/>
    <x v="9"/>
    <m/>
    <m/>
    <s v="D     - Dare"/>
    <n v="797953.32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n v="3001543"/>
    <x v="1"/>
    <n v="0"/>
    <n v="999"/>
    <n v="430"/>
    <n v="430999"/>
    <m/>
    <n v="1"/>
    <x v="5"/>
    <n v="679018.89"/>
    <n v="727294.50100000005"/>
    <n v="775570.11199999996"/>
    <n v="823845.723"/>
    <n v="872121.33400000003"/>
    <n v="920396.94500000007"/>
    <n v="968672.55599999998"/>
    <n v="1016948.167"/>
    <n v="1065223.7779999999"/>
    <n v="1113499.389"/>
    <n v="1161775"/>
    <n v="1170065.8130000001"/>
    <n v="1178356.6259999999"/>
    <n v="1186647.439"/>
    <n v="1194938.2520000001"/>
    <n v="1203229.0649999999"/>
    <n v="1211519.878"/>
    <n v="1219810.6910000001"/>
    <n v="1228101.504"/>
    <n v="1236392.317"/>
    <n v="1244683.12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2"/>
    <s v="14"/>
    <s v="Operazione per conto di importo elevato per la causale ed il soggetto"/>
    <d v="2025-06-06T00:00:00"/>
    <n v="53850"/>
    <n v="109"/>
    <s v="053850_109"/>
    <s v="Discovery Day"/>
    <s v="Mai valutato"/>
    <m/>
    <n v="202506058044566"/>
    <n v="1093304102436"/>
    <n v="20250605"/>
    <x v="2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s v="ARCHIVIATA"/>
    <x v="0"/>
    <n v="1"/>
    <m/>
    <x v="0"/>
    <n v="0"/>
    <n v="464"/>
    <n v="430"/>
    <n v="430464"/>
    <s v="Classe di rischio 4"/>
    <m/>
    <x v="3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9"/>
    <s v="14"/>
    <s v="Operazione per conto di importo elevato per la causale ed il soggetto"/>
    <d v="2025-06-06T00:00:00"/>
    <n v="53850"/>
    <n v="147"/>
    <s v="053850_147"/>
    <s v="Discovery Day"/>
    <s v="Mai valutato"/>
    <m/>
    <s v="202506057876360L"/>
    <n v="1473300002811"/>
    <n v="20250605"/>
    <x v="0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x v="0"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98"/>
    <s v="14"/>
    <s v="Operazione per conto di importo elevato per la causale ed il soggetto"/>
    <d v="2025-06-06T00:00:00"/>
    <n v="53850"/>
    <n v="102"/>
    <s v="053850_102"/>
    <s v="Discovery Day"/>
    <s v="Mai valutato"/>
    <m/>
    <n v="202506058045064"/>
    <n v="1023308723686"/>
    <n v="20250605"/>
    <x v="4"/>
    <m/>
    <s v="086 - ITALIA"/>
    <s v="D     - Dare"/>
    <n v="1536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s v="ARCHIVIATA"/>
    <x v="0"/>
    <n v="1"/>
    <n v="531420"/>
    <x v="1"/>
    <n v="0"/>
    <n v="999"/>
    <n v="615"/>
    <n v="615999"/>
    <m/>
    <n v="1"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95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93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90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120"/>
    <n v="1023308727640"/>
    <n v="20250605"/>
    <x v="1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8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87"/>
    <s v="14"/>
    <s v="Operazione per conto di importo elevato per la causale ed il soggetto"/>
    <d v="2025-06-06T00:00:00"/>
    <n v="53850"/>
    <n v="105"/>
    <s v="053850_105"/>
    <s v="Discovery Day"/>
    <s v="Mai valutato"/>
    <m/>
    <n v="202506058045139"/>
    <n v="1053300516650"/>
    <n v="20250605"/>
    <x v="23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2"/>
    <s v="14"/>
    <s v="Operazione per conto di importo elevato per la causale ed il soggetto"/>
    <d v="2025-06-06T00:00:00"/>
    <n v="53850"/>
    <n v="116"/>
    <s v="053850_116"/>
    <s v="Discovery Day"/>
    <s v="Mai valutato"/>
    <m/>
    <n v="202506058042478"/>
    <n v="2173300010307"/>
    <n v="20250605"/>
    <x v="4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8"/>
    <s v="14"/>
    <s v="Operazione per conto di importo elevato per la causale ed il soggetto"/>
    <d v="2025-06-06T00:00:00"/>
    <n v="53850"/>
    <n v="182"/>
    <s v="053850_182"/>
    <s v="Discovery Day"/>
    <s v="Mai valutato"/>
    <m/>
    <n v="202506058044831"/>
    <n v="1823300072312"/>
    <n v="20250605"/>
    <x v="7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6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20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5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20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2"/>
    <s v="14"/>
    <s v="Operazione per conto di importo elevato per la causale ed il soggetto"/>
    <d v="2025-06-05T00:00:00"/>
    <n v="53850"/>
    <n v="102"/>
    <s v="053850_102"/>
    <s v="Discovery Day"/>
    <s v="Mai valutato"/>
    <m/>
    <n v="202506048041695"/>
    <n v="1023308725736"/>
    <n v="20250604"/>
    <x v="0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70"/>
    <s v="14"/>
    <s v="Operazione per conto di importo elevato per la causale ed il soggetto"/>
    <d v="2025-06-05T00:00:00"/>
    <n v="53850"/>
    <n v="137"/>
    <s v="053850_137"/>
    <s v="Discovery Day"/>
    <s v="Mai valutato"/>
    <m/>
    <n v="202506048040108"/>
    <n v="1373300005928"/>
    <n v="20250604"/>
    <x v="1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666"/>
    <s v="14"/>
    <s v="Operazione per conto di importo elevato per la causale ed il soggetto"/>
    <d v="2025-06-05T00:00:00"/>
    <n v="53850"/>
    <n v="273"/>
    <s v="053850_273"/>
    <s v="Discovery Day"/>
    <s v="Mai valutato"/>
    <m/>
    <n v="202506048041603"/>
    <n v="2733300000142"/>
    <n v="20250604"/>
    <x v="16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s v="IN VALUTAZIONE RPR"/>
    <x v="1"/>
    <n v="1"/>
    <m/>
    <x v="0"/>
    <n v="0"/>
    <n v="451"/>
    <n v="430"/>
    <n v="430451"/>
    <s v="Classe di rischio 3"/>
    <m/>
    <x v="4"/>
    <n v="436461.36"/>
    <n v="468606.09499999997"/>
    <n v="500750.83"/>
    <n v="537083.18999999994"/>
    <n v="598541.30000000005"/>
    <n v="659999.41"/>
    <n v="713142.21700000006"/>
    <n v="745496.76650000003"/>
    <n v="777851.31599999999"/>
    <n v="806278.92700000003"/>
    <n v="829470.62"/>
    <n v="852662.31300000008"/>
    <n v="1295015.514"/>
    <n v="2051739.845999999"/>
    <n v="2808464.1779999989"/>
    <n v="3093490.9674999998"/>
    <n v="3189838.74"/>
    <n v="3286186.5125000002"/>
    <n v="3345556.1290000002"/>
    <n v="3398762.7195000001"/>
    <n v="3451969.3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2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361"/>
    <n v="1413300003749"/>
    <n v="20250604"/>
    <x v="1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x v="0"/>
    <n v="0"/>
    <n v="620"/>
    <n v="430"/>
    <n v="430620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44"/>
    <s v="14"/>
    <s v="Operazione per conto di importo elevato per la causale ed il soggetto"/>
    <d v="2025-06-05T00:00:00"/>
    <n v="53850"/>
    <n v="136"/>
    <s v="053850_136"/>
    <s v="Discovery Day"/>
    <s v="Mai valutato"/>
    <m/>
    <n v="202506048040454"/>
    <n v="1363300003325"/>
    <n v="20250604"/>
    <x v="13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x v="0"/>
    <n v="0"/>
    <n v="999"/>
    <n v="430"/>
    <n v="430999"/>
    <m/>
    <n v="1"/>
    <x v="5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3"/>
    <s v="14"/>
    <s v="Operazione per conto di importo elevato per la causale ed il soggetto"/>
    <d v="2025-06-05T00:00:00"/>
    <n v="53850"/>
    <n v="170"/>
    <s v="053850_170"/>
    <s v="Discovery Day"/>
    <s v="Mai valutato"/>
    <m/>
    <n v="202506048041179"/>
    <n v="1703306288195"/>
    <n v="20250604"/>
    <x v="29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2"/>
    <s v="14"/>
    <s v="Operazione per conto di importo elevato per la causale ed il soggetto"/>
    <d v="2025-06-05T00:00:00"/>
    <n v="53850"/>
    <n v="182"/>
    <s v="053850_182"/>
    <s v="Discovery Day"/>
    <s v="Mai valutato"/>
    <m/>
    <n v="202506048039695"/>
    <n v="1823300152957"/>
    <n v="20250604"/>
    <x v="1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7"/>
    <s v="14"/>
    <s v="Operazione per conto di importo elevato per la causale ed il soggetto"/>
    <d v="2025-06-05T00:00:00"/>
    <n v="53850"/>
    <n v="145"/>
    <s v="053850_145"/>
    <s v="Discovery Day"/>
    <s v="Mai valutato"/>
    <m/>
    <n v="202506048040341"/>
    <n v="1453300003755"/>
    <n v="20250604"/>
    <x v="1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s v="IN VALUTAZIONE RPR"/>
    <x v="1"/>
    <n v="1"/>
    <m/>
    <x v="0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36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270"/>
    <n v="1413300004417"/>
    <n v="20250604"/>
    <x v="1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1091696.83"/>
    <n v="1093076.656"/>
    <n v="1097819.378"/>
    <n v="1126587.9040000001"/>
    <n v="1151370.22"/>
    <n v="1187619.1200000001"/>
    <n v="1215402.348"/>
    <n v="1228538.55"/>
    <n v="1300557.6259999999"/>
    <n v="1471494.2009999999"/>
    <n v="1500000"/>
    <n v="1500000"/>
    <n v="1500000"/>
    <n v="1551049.2990000001"/>
    <n v="1589171.0279999999"/>
    <n v="1825654.93"/>
    <n v="2055872.46"/>
    <n v="2075849.8470000001"/>
    <n v="2385195.7199999988"/>
    <n v="3549999.9999999991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3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8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2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8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s v="ARCHIVIATA DA RPR"/>
    <x v="0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1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891"/>
    <n v="1023308723686"/>
    <n v="20250603"/>
    <x v="1"/>
    <m/>
    <s v="086 - ITALIA"/>
    <s v="A     - Avere"/>
    <n v="1586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s v="ARCHIVIATA"/>
    <x v="0"/>
    <n v="1"/>
    <n v="531420"/>
    <x v="1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2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4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22"/>
    <s v="14"/>
    <s v="Operazione per conto di importo elevato per la causale ed il soggetto"/>
    <d v="2025-06-04T00:00:00"/>
    <n v="53850"/>
    <n v="171"/>
    <s v="053850_171"/>
    <s v="Discovery Day"/>
    <s v="Mai valutato"/>
    <m/>
    <n v="202506038036505"/>
    <n v="1713302213842"/>
    <n v="20250603"/>
    <x v="7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20"/>
    <s v="14"/>
    <s v="Operazione per conto di importo elevato per la causale ed il soggetto"/>
    <d v="2025-06-04T00:00:00"/>
    <n v="53850"/>
    <n v="185"/>
    <s v="053850_185"/>
    <s v="Discovery Day"/>
    <s v="Mai valutato"/>
    <m/>
    <s v="202506037704161L"/>
    <n v="1853300026668"/>
    <n v="20250603"/>
    <x v="0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6"/>
    <s v="14"/>
    <s v="Operazione per conto di importo elevato per la causale ed il soggetto"/>
    <d v="2025-06-04T00:00:00"/>
    <n v="53850"/>
    <n v="125"/>
    <s v="053850_125"/>
    <s v="Discovery Day"/>
    <s v="Mai valutato"/>
    <m/>
    <n v="202506038035852"/>
    <n v="1253300010013"/>
    <n v="20250603"/>
    <x v="2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x v="0"/>
    <n v="0"/>
    <n v="464"/>
    <n v="430"/>
    <n v="430464"/>
    <s v="Classe di rischio 4"/>
    <m/>
    <x v="3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0"/>
    <s v="14"/>
    <s v="Operazione per conto di importo elevato per la causale ed il soggetto"/>
    <d v="2025-06-04T00:00:00"/>
    <n v="53850"/>
    <n v="192"/>
    <s v="053850_192"/>
    <s v="Discovery Day"/>
    <s v="Mai valutato"/>
    <m/>
    <n v="202506038034116"/>
    <n v="1923300183163"/>
    <n v="20250603"/>
    <x v="1"/>
    <m/>
    <s v="086 - ITALIA"/>
    <s v="A     - Avere"/>
    <n v="2005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s v="ARCHIVIATA"/>
    <x v="0"/>
    <n v="1"/>
    <n v="4695944"/>
    <x v="1"/>
    <n v="0"/>
    <n v="999"/>
    <n v="615"/>
    <n v="615999"/>
    <m/>
    <n v="1"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09"/>
    <s v="14"/>
    <s v="Operazione per conto di importo elevato per la causale ed il soggetto"/>
    <d v="2025-06-04T00:00:00"/>
    <n v="53850"/>
    <n v="116"/>
    <s v="053850_116"/>
    <s v="Discovery Day"/>
    <s v="Mai valutato"/>
    <m/>
    <n v="202506038033994"/>
    <n v="2343300010453"/>
    <n v="20250603"/>
    <x v="1"/>
    <m/>
    <s v="086 - ITALIA"/>
    <s v="A     - Avere"/>
    <n v="13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0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7724"/>
    <n v="2583302251708"/>
    <n v="20250603"/>
    <x v="0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s v="IN VALUTAZIONE RPR"/>
    <x v="1"/>
    <n v="1"/>
    <m/>
    <x v="0"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05"/>
    <s v="14"/>
    <s v="Operazione per conto di importo elevato per la causale ed il soggetto"/>
    <d v="2025-06-04T00:00:00"/>
    <n v="53850"/>
    <n v="116"/>
    <s v="053850_116"/>
    <s v="Discovery Day"/>
    <s v="Mai valutato"/>
    <m/>
    <n v="202506038032451"/>
    <n v="2343300010453"/>
    <n v="20250603"/>
    <x v="4"/>
    <m/>
    <s v="086 - ITALIA"/>
    <s v="D     - Dare"/>
    <n v="962952.72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x v="1"/>
    <n v="0"/>
    <n v="463"/>
    <n v="430"/>
    <n v="430463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04"/>
    <s v="14"/>
    <s v="Operazione per conto di importo elevato per la causale ed il soggetto"/>
    <d v="2025-06-04T00:00:00"/>
    <n v="53850"/>
    <n v="116"/>
    <s v="053850_116"/>
    <s v="Discovery Day"/>
    <s v="Mai valutato"/>
    <m/>
    <n v="202506038037044"/>
    <n v="2173300010307"/>
    <n v="20250603"/>
    <x v="5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02"/>
    <s v="14"/>
    <s v="Operazione per conto di importo elevato per la causale ed il soggetto"/>
    <d v="2025-06-04T00:00:00"/>
    <n v="53850"/>
    <n v="105"/>
    <s v="053850_105"/>
    <s v="Discovery Day"/>
    <s v="Mai valutato"/>
    <m/>
    <n v="202506038033825"/>
    <n v="1053300516650"/>
    <n v="20250603"/>
    <x v="1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01"/>
    <s v="14"/>
    <s v="Operazione per conto di importo elevato per la causale ed il soggetto"/>
    <d v="2025-06-04T00:00:00"/>
    <n v="53850"/>
    <n v="103"/>
    <s v="053850_103"/>
    <s v="Discovery Day"/>
    <s v="Mai valutato"/>
    <m/>
    <n v="202506038033238"/>
    <n v="1033306985513"/>
    <n v="20250603"/>
    <x v="1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9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4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6"/>
    <s v="14"/>
    <s v="Operazione per conto di importo elevato per la causale ed il soggetto"/>
    <d v="2025-06-04T00:00:00"/>
    <n v="53850"/>
    <n v="170"/>
    <s v="053850_170"/>
    <s v="Discovery Day"/>
    <s v="Mai valutato"/>
    <m/>
    <n v="202506038038127"/>
    <n v="1703306290701"/>
    <n v="20250603"/>
    <x v="0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s v="IN VALUTAZIONE RPR"/>
    <x v="1"/>
    <n v="1"/>
    <m/>
    <x v="0"/>
    <n v="1"/>
    <n v="999"/>
    <n v="615"/>
    <n v="615999"/>
    <m/>
    <n v="1"/>
    <x v="4"/>
    <n v="1024.83"/>
    <n v="1074.95"/>
    <n v="1125.07"/>
    <n v="1180.8955000000001"/>
    <n v="1270.954"/>
    <n v="1361.0125"/>
    <n v="1461.192"/>
    <n v="1586.674"/>
    <n v="1712.1559999999999"/>
    <n v="1825.5735"/>
    <n v="1922.905"/>
    <n v="2020.2365"/>
    <n v="3155.9140000000011"/>
    <n v="5070.3509999999987"/>
    <n v="6984.7879999999977"/>
    <n v="7690.7725"/>
    <n v="7913.3760000000002"/>
    <n v="8135.9794999999986"/>
    <n v="23068.389999999989"/>
    <n v="40452.434999999983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95"/>
    <s v="14"/>
    <s v="Operazione per conto di importo elevato per la causale ed il soggetto"/>
    <d v="2025-06-04T00:00:00"/>
    <n v="53850"/>
    <n v="171"/>
    <s v="053850_171"/>
    <s v="Discovery Day"/>
    <s v="Mai valutato"/>
    <m/>
    <n v="202506038033055"/>
    <n v="1713302217591"/>
    <n v="20250603"/>
    <x v="1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x v="0"/>
    <n v="0"/>
    <n v="463"/>
    <n v="430"/>
    <n v="430463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4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49"/>
    <n v="2663300000205"/>
    <n v="20250603"/>
    <x v="1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2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52"/>
    <n v="2663300001623"/>
    <n v="20250603"/>
    <x v="1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s v="IN VALUTAZIONE RPR"/>
    <x v="1"/>
    <n v="1"/>
    <m/>
    <x v="0"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4129"/>
    <n v="1023308719030"/>
    <n v="20250603"/>
    <x v="1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x v="0"/>
    <n v="0"/>
    <n v="412"/>
    <n v="430"/>
    <n v="430412"/>
    <s v="Classe di rischio 3"/>
    <m/>
    <x v="4"/>
    <n v="620000"/>
    <n v="674784.08000000007"/>
    <n v="700000"/>
    <n v="734938.70500000007"/>
    <n v="800000"/>
    <n v="815163.73"/>
    <n v="855151.57"/>
    <n v="928064.07499999995"/>
    <n v="972757.19"/>
    <n v="993011.53"/>
    <n v="1015378.22"/>
    <n v="1238720"/>
    <n v="1546306.64"/>
    <n v="1795500"/>
    <n v="2263165.14"/>
    <n v="2431000"/>
    <n v="2814221.66"/>
    <n v="3376056.5"/>
    <n v="4000000"/>
    <n v="10873500"/>
    <n v="1174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80"/>
    <s v="14"/>
    <s v="Operazione per conto di importo elevato per la causale ed il soggetto"/>
    <d v="2025-06-04T00:00:00"/>
    <n v="53850"/>
    <n v="102"/>
    <s v="053850_102"/>
    <s v="Discovery Day"/>
    <s v="Mai valutato"/>
    <m/>
    <n v="202506038036202"/>
    <n v="1503300003188"/>
    <n v="20250603"/>
    <x v="3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x v="0"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2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985"/>
    <n v="1503300003188"/>
    <n v="20250603"/>
    <x v="1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x v="0"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67"/>
    <s v="14"/>
    <s v="Operazione per conto di importo elevato per la causale ed il soggetto"/>
    <d v="2025-06-04T00:00:00"/>
    <n v="53850"/>
    <n v="122"/>
    <s v="053850_122"/>
    <s v="Discovery Day"/>
    <s v="Mai valutato"/>
    <m/>
    <n v="202506038032376"/>
    <n v="1223300001682"/>
    <n v="20250603"/>
    <x v="4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x v="0"/>
    <n v="0"/>
    <n v="620"/>
    <n v="430"/>
    <n v="430620"/>
    <s v="Classe di rischio 3"/>
    <m/>
    <x v="4"/>
    <n v="620000"/>
    <n v="658862.05850000004"/>
    <n v="696090.74300000002"/>
    <n v="700000"/>
    <n v="725600"/>
    <n v="804067.5"/>
    <n v="898989.61200000008"/>
    <n v="944081.30599999998"/>
    <n v="971200"/>
    <n v="992800"/>
    <n v="1065000"/>
    <n v="1229450"/>
    <n v="1384600"/>
    <n v="1470350"/>
    <n v="1540200"/>
    <n v="1554000"/>
    <n v="1572800"/>
    <n v="1615000"/>
    <n v="1735774.0819999999"/>
    <n v="2071953.7790000001"/>
    <n v="2342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66"/>
    <s v="14"/>
    <s v="Operazione per conto di importo elevato per la causale ed il soggetto"/>
    <d v="2025-06-04T00:00:00"/>
    <n v="53850"/>
    <n v="148"/>
    <s v="053850_148"/>
    <s v="Discovery Day"/>
    <s v="Mai valutato"/>
    <m/>
    <n v="202506038036164"/>
    <n v="1483300003872"/>
    <n v="20250603"/>
    <x v="2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x v="0"/>
    <n v="0"/>
    <n v="999"/>
    <n v="430"/>
    <n v="430999"/>
    <m/>
    <n v="1"/>
    <x v="5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7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2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6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0"/>
    <n v="1823300017474"/>
    <n v="20250602"/>
    <x v="8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55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2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4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2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3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2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2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2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1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2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m/>
    <x v="1"/>
    <n v="1"/>
    <m/>
    <x v="0"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7B10F-F8FD-4177-BB6D-5E603B43FA1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E115" firstHeaderRow="0" firstDataRow="1" firstDataCol="2" rowPageCount="1" colPageCount="1"/>
  <pivotFields count="89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>
      <items count="35">
        <item x="10"/>
        <item x="7"/>
        <item x="9"/>
        <item x="16"/>
        <item x="23"/>
        <item x="5"/>
        <item x="14"/>
        <item x="31"/>
        <item x="25"/>
        <item x="13"/>
        <item x="26"/>
        <item x="18"/>
        <item x="17"/>
        <item x="0"/>
        <item x="8"/>
        <item x="4"/>
        <item x="1"/>
        <item x="11"/>
        <item x="12"/>
        <item x="15"/>
        <item x="19"/>
        <item x="20"/>
        <item x="21"/>
        <item x="22"/>
        <item x="2"/>
        <item x="24"/>
        <item x="27"/>
        <item x="28"/>
        <item x="29"/>
        <item x="6"/>
        <item x="3"/>
        <item x="32"/>
        <item x="33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x="0"/>
        <item x="5"/>
        <item x="7"/>
        <item x="4"/>
        <item x="3"/>
        <item x="2"/>
        <item x="6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107">
    <i>
      <x v="13"/>
      <x/>
    </i>
    <i r="1">
      <x v="1"/>
    </i>
    <i r="1">
      <x v="2"/>
    </i>
    <i r="1">
      <x v="3"/>
    </i>
    <i r="1">
      <x v="7"/>
    </i>
    <i t="default">
      <x v="13"/>
    </i>
    <i>
      <x v="16"/>
      <x/>
    </i>
    <i r="1">
      <x v="1"/>
    </i>
    <i r="1">
      <x v="3"/>
    </i>
    <i r="1">
      <x v="4"/>
    </i>
    <i r="1">
      <x v="5"/>
    </i>
    <i r="1">
      <x v="6"/>
    </i>
    <i r="1">
      <x v="7"/>
    </i>
    <i t="default">
      <x v="16"/>
    </i>
    <i>
      <x v="15"/>
      <x/>
    </i>
    <i r="1">
      <x v="1"/>
    </i>
    <i r="1">
      <x v="2"/>
    </i>
    <i r="1">
      <x v="3"/>
    </i>
    <i r="1">
      <x v="4"/>
    </i>
    <i r="1">
      <x v="6"/>
    </i>
    <i r="1">
      <x v="7"/>
    </i>
    <i t="default">
      <x v="15"/>
    </i>
    <i>
      <x v="6"/>
      <x/>
    </i>
    <i r="1">
      <x v="3"/>
    </i>
    <i r="1">
      <x v="7"/>
    </i>
    <i t="default">
      <x v="6"/>
    </i>
    <i>
      <x v="3"/>
      <x/>
    </i>
    <i r="1">
      <x v="1"/>
    </i>
    <i r="1">
      <x v="3"/>
    </i>
    <i r="1">
      <x v="4"/>
    </i>
    <i r="1">
      <x v="7"/>
    </i>
    <i t="default">
      <x v="3"/>
    </i>
    <i>
      <x v="14"/>
      <x v="6"/>
    </i>
    <i r="1">
      <x v="7"/>
    </i>
    <i t="default">
      <x v="14"/>
    </i>
    <i>
      <x v="4"/>
      <x/>
    </i>
    <i r="1">
      <x v="7"/>
    </i>
    <i t="default">
      <x v="4"/>
    </i>
    <i>
      <x v="23"/>
      <x v="6"/>
    </i>
    <i r="1">
      <x v="7"/>
    </i>
    <i t="default">
      <x v="23"/>
    </i>
    <i>
      <x v="1"/>
      <x v="1"/>
    </i>
    <i r="1">
      <x v="3"/>
    </i>
    <i r="1">
      <x v="6"/>
    </i>
    <i r="1">
      <x v="7"/>
    </i>
    <i t="default">
      <x v="1"/>
    </i>
    <i>
      <x v="24"/>
      <x v="1"/>
    </i>
    <i r="1">
      <x v="4"/>
    </i>
    <i r="1">
      <x v="5"/>
    </i>
    <i r="1">
      <x v="6"/>
    </i>
    <i t="default">
      <x v="24"/>
    </i>
    <i>
      <x v="2"/>
      <x/>
    </i>
    <i r="1">
      <x v="1"/>
    </i>
    <i r="1">
      <x v="3"/>
    </i>
    <i r="1">
      <x v="5"/>
    </i>
    <i t="default">
      <x v="2"/>
    </i>
    <i>
      <x/>
      <x v="1"/>
    </i>
    <i r="1">
      <x v="3"/>
    </i>
    <i r="1">
      <x v="7"/>
    </i>
    <i t="default">
      <x/>
    </i>
    <i>
      <x v="29"/>
      <x/>
    </i>
    <i r="1">
      <x v="1"/>
    </i>
    <i r="1">
      <x v="3"/>
    </i>
    <i r="1">
      <x v="7"/>
    </i>
    <i t="default">
      <x v="29"/>
    </i>
    <i>
      <x v="21"/>
      <x v="7"/>
    </i>
    <i t="default">
      <x v="21"/>
    </i>
    <i>
      <x v="20"/>
      <x v="7"/>
    </i>
    <i t="default">
      <x v="20"/>
    </i>
    <i>
      <x v="18"/>
      <x v="1"/>
    </i>
    <i r="1">
      <x v="3"/>
    </i>
    <i t="default">
      <x v="18"/>
    </i>
    <i>
      <x v="22"/>
      <x v="6"/>
    </i>
    <i r="1">
      <x v="7"/>
    </i>
    <i t="default">
      <x v="22"/>
    </i>
    <i>
      <x v="27"/>
      <x v="7"/>
    </i>
    <i t="default">
      <x v="27"/>
    </i>
    <i>
      <x v="8"/>
      <x v="1"/>
    </i>
    <i r="1">
      <x v="3"/>
    </i>
    <i t="default">
      <x v="8"/>
    </i>
    <i>
      <x v="9"/>
      <x v="1"/>
    </i>
    <i t="default">
      <x v="9"/>
    </i>
    <i>
      <x v="28"/>
      <x v="4"/>
    </i>
    <i t="default">
      <x v="28"/>
    </i>
    <i>
      <x v="30"/>
      <x/>
    </i>
    <i r="1">
      <x v="1"/>
    </i>
    <i t="default">
      <x v="30"/>
    </i>
    <i>
      <x v="5"/>
      <x/>
    </i>
    <i r="1">
      <x v="1"/>
    </i>
    <i t="default">
      <x v="5"/>
    </i>
    <i>
      <x v="11"/>
      <x v="1"/>
    </i>
    <i t="default">
      <x v="11"/>
    </i>
    <i>
      <x v="12"/>
      <x v="1"/>
    </i>
    <i t="default">
      <x v="12"/>
    </i>
    <i>
      <x v="26"/>
      <x v="7"/>
    </i>
    <i t="default">
      <x v="26"/>
    </i>
    <i>
      <x v="19"/>
      <x v="7"/>
    </i>
    <i t="default">
      <x v="19"/>
    </i>
    <i>
      <x v="7"/>
      <x v="7"/>
    </i>
    <i t="default">
      <x v="7"/>
    </i>
    <i>
      <x v="31"/>
      <x v="7"/>
    </i>
    <i t="default">
      <x v="31"/>
    </i>
    <i>
      <x v="10"/>
      <x v="3"/>
    </i>
    <i t="default">
      <x v="10"/>
    </i>
    <i>
      <x v="25"/>
      <x v="7"/>
    </i>
    <i t="default">
      <x v="25"/>
    </i>
    <i t="grand">
      <x/>
    </i>
  </rowItems>
  <colFields count="1">
    <field x="-2"/>
  </colFields>
  <colItems count="2">
    <i>
      <x/>
    </i>
    <i i="1">
      <x v="1"/>
    </i>
  </colItems>
  <pageFields count="1">
    <pageField fld="36" item="0" hier="-1"/>
  </pageFields>
  <dataFields count="2">
    <dataField name="# POSIZIONE" fld="0" subtotal="count" baseField="13" baseItem="35"/>
    <dataField name="% POSIZIONE" fld="0" subtotal="count" baseField="13" baseItem="35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90">
    <format dxfId="276">
      <pivotArea outline="0" fieldPosition="0">
        <references count="1">
          <reference field="13" count="1" selected="0">
            <x v="13"/>
          </reference>
        </references>
      </pivotArea>
    </format>
    <format dxfId="275">
      <pivotArea dataOnly="0" labelOnly="1" outline="0" fieldPosition="0">
        <references count="1">
          <reference field="13" count="1">
            <x v="13"/>
          </reference>
        </references>
      </pivotArea>
    </format>
    <format dxfId="274">
      <pivotArea outline="0" fieldPosition="0">
        <references count="1">
          <reference field="13" count="3" selected="0">
            <x v="13"/>
            <x v="15"/>
            <x v="16"/>
          </reference>
        </references>
      </pivotArea>
    </format>
    <format dxfId="273">
      <pivotArea dataOnly="0" labelOnly="1" outline="0" fieldPosition="0">
        <references count="1">
          <reference field="13" count="3">
            <x v="13"/>
            <x v="15"/>
            <x v="16"/>
          </reference>
        </references>
      </pivotArea>
    </format>
    <format dxfId="272">
      <pivotArea outline="0" fieldPosition="0">
        <references count="2">
          <reference field="13" count="3" selected="0">
            <x v="13"/>
            <x v="15"/>
            <x v="16"/>
          </reference>
          <reference field="46" count="0" selected="0"/>
        </references>
      </pivotArea>
    </format>
    <format dxfId="271">
      <pivotArea outline="0" fieldPosition="0">
        <references count="2">
          <reference field="13" count="1" selected="0">
            <x v="16"/>
          </reference>
          <reference field="46" count="3" selected="0">
            <x v="0"/>
            <x v="1"/>
            <x v="3"/>
          </reference>
        </references>
      </pivotArea>
    </format>
    <format dxfId="270">
      <pivotArea dataOnly="0" labelOnly="1" outline="0" fieldPosition="0">
        <references count="2">
          <reference field="13" count="1" selected="0">
            <x v="16"/>
          </reference>
          <reference field="46" count="3">
            <x v="0"/>
            <x v="1"/>
            <x v="3"/>
          </reference>
        </references>
      </pivotArea>
    </format>
    <format dxfId="269">
      <pivotArea outline="0" fieldPosition="0">
        <references count="2">
          <reference field="13" count="1" selected="0">
            <x v="16"/>
          </reference>
          <reference field="46" count="1" selected="0">
            <x v="7"/>
          </reference>
        </references>
      </pivotArea>
    </format>
    <format dxfId="268">
      <pivotArea dataOnly="0" labelOnly="1" outline="0" fieldPosition="0">
        <references count="2">
          <reference field="13" count="1" selected="0">
            <x v="16"/>
          </reference>
          <reference field="46" count="1">
            <x v="7"/>
          </reference>
        </references>
      </pivotArea>
    </format>
    <format dxfId="267">
      <pivotArea outline="0" fieldPosition="0">
        <references count="2">
          <reference field="13" count="1" selected="0">
            <x v="15"/>
          </reference>
          <reference field="46" count="3" selected="0">
            <x v="0"/>
            <x v="1"/>
            <x v="2"/>
          </reference>
        </references>
      </pivotArea>
    </format>
    <format dxfId="266">
      <pivotArea dataOnly="0" labelOnly="1" outline="0" fieldPosition="0">
        <references count="2">
          <reference field="13" count="1" selected="0">
            <x v="15"/>
          </reference>
          <reference field="46" count="3">
            <x v="0"/>
            <x v="1"/>
            <x v="2"/>
          </reference>
        </references>
      </pivotArea>
    </format>
    <format dxfId="265">
      <pivotArea outline="0" fieldPosition="0">
        <references count="2">
          <reference field="13" count="1" selected="0">
            <x v="15"/>
          </reference>
          <reference field="46" count="1" selected="0">
            <x v="7"/>
          </reference>
        </references>
      </pivotArea>
    </format>
    <format dxfId="264">
      <pivotArea dataOnly="0" labelOnly="1" outline="0" fieldPosition="0">
        <references count="2">
          <reference field="13" count="1" selected="0">
            <x v="15"/>
          </reference>
          <reference field="46" count="1">
            <x v="7"/>
          </reference>
        </references>
      </pivotArea>
    </format>
    <format dxfId="263">
      <pivotArea type="all" dataOnly="0" outline="0" fieldPosition="0"/>
    </format>
    <format dxfId="262">
      <pivotArea dataOnly="0" labelOnly="1" outline="0" fieldPosition="0">
        <references count="1">
          <reference field="13" count="3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261">
      <pivotArea dataOnly="0" labelOnly="1" outline="0" fieldPosition="0">
        <references count="2">
          <reference field="13" count="1" selected="0">
            <x v="13"/>
          </reference>
          <reference field="46" count="5">
            <x v="0"/>
            <x v="1"/>
            <x v="2"/>
            <x v="3"/>
            <x v="7"/>
          </reference>
        </references>
      </pivotArea>
    </format>
    <format dxfId="260">
      <pivotArea dataOnly="0" labelOnly="1" outline="0" fieldPosition="0">
        <references count="2">
          <reference field="13" count="1" selected="0">
            <x v="16"/>
          </reference>
          <reference field="46" count="6">
            <x v="0"/>
            <x v="1"/>
            <x v="3"/>
            <x v="4"/>
            <x v="6"/>
            <x v="7"/>
          </reference>
        </references>
      </pivotArea>
    </format>
    <format dxfId="259">
      <pivotArea outline="0" fieldPosition="0">
        <references count="2">
          <reference field="13" count="1" selected="0">
            <x v="15"/>
          </reference>
          <reference field="46" count="6" selected="0">
            <x v="0"/>
            <x v="1"/>
            <x v="2"/>
            <x v="3"/>
            <x v="4"/>
            <x v="7"/>
          </reference>
        </references>
      </pivotArea>
    </format>
    <format dxfId="258">
      <pivotArea dataOnly="0" labelOnly="1" outline="0" fieldPosition="0">
        <references count="2">
          <reference field="13" count="1" selected="0">
            <x v="15"/>
          </reference>
          <reference field="46" count="6">
            <x v="0"/>
            <x v="1"/>
            <x v="2"/>
            <x v="3"/>
            <x v="4"/>
            <x v="7"/>
          </reference>
        </references>
      </pivotArea>
    </format>
    <format dxfId="257">
      <pivotArea outline="0" fieldPosition="0">
        <references count="2">
          <reference field="13" count="1" selected="0">
            <x v="16"/>
          </reference>
          <reference field="46" count="6" selected="0">
            <x v="0"/>
            <x v="1"/>
            <x v="3"/>
            <x v="4"/>
            <x v="6"/>
            <x v="7"/>
          </reference>
        </references>
      </pivotArea>
    </format>
    <format dxfId="256">
      <pivotArea dataOnly="0" labelOnly="1" outline="0" fieldPosition="0">
        <references count="2">
          <reference field="13" count="1" selected="0">
            <x v="16"/>
          </reference>
          <reference field="46" count="6">
            <x v="0"/>
            <x v="1"/>
            <x v="3"/>
            <x v="4"/>
            <x v="6"/>
            <x v="7"/>
          </reference>
        </references>
      </pivotArea>
    </format>
    <format dxfId="255">
      <pivotArea outline="0" fieldPosition="0">
        <references count="2">
          <reference field="13" count="1" selected="0">
            <x v="13"/>
          </reference>
          <reference field="46" count="5" selected="0">
            <x v="0"/>
            <x v="1"/>
            <x v="2"/>
            <x v="3"/>
            <x v="7"/>
          </reference>
        </references>
      </pivotArea>
    </format>
    <format dxfId="254">
      <pivotArea dataOnly="0" labelOnly="1" outline="0" fieldPosition="0">
        <references count="2">
          <reference field="13" count="1" selected="0">
            <x v="13"/>
          </reference>
          <reference field="46" count="5">
            <x v="0"/>
            <x v="1"/>
            <x v="2"/>
            <x v="3"/>
            <x v="7"/>
          </reference>
        </references>
      </pivotArea>
    </format>
    <format dxfId="253">
      <pivotArea outline="0" fieldPosition="0">
        <references count="2">
          <reference field="13" count="1" selected="0">
            <x v="15"/>
          </reference>
          <reference field="46" count="1" selected="0">
            <x v="2"/>
          </reference>
        </references>
      </pivotArea>
    </format>
    <format dxfId="252">
      <pivotArea dataOnly="0" labelOnly="1" outline="0" fieldPosition="0">
        <references count="2">
          <reference field="13" count="1" selected="0">
            <x v="15"/>
          </reference>
          <reference field="46" count="1">
            <x v="2"/>
          </reference>
        </references>
      </pivotArea>
    </format>
    <format dxfId="251">
      <pivotArea outline="0" fieldPosition="0">
        <references count="2">
          <reference field="13" count="1" selected="0">
            <x v="15"/>
          </reference>
          <reference field="46" count="1" selected="0">
            <x v="3"/>
          </reference>
        </references>
      </pivotArea>
    </format>
    <format dxfId="250">
      <pivotArea dataOnly="0" labelOnly="1" outline="0" fieldPosition="0">
        <references count="2">
          <reference field="13" count="1" selected="0">
            <x v="15"/>
          </reference>
          <reference field="46" count="1">
            <x v="3"/>
          </reference>
        </references>
      </pivotArea>
    </format>
    <format dxfId="249">
      <pivotArea outline="0" fieldPosition="0">
        <references count="2">
          <reference field="13" count="1" selected="0">
            <x v="13"/>
          </reference>
          <reference field="46" count="1" selected="0">
            <x v="1"/>
          </reference>
        </references>
      </pivotArea>
    </format>
    <format dxfId="248">
      <pivotArea dataOnly="0" labelOnly="1" outline="0" fieldPosition="0">
        <references count="2">
          <reference field="13" count="1" selected="0">
            <x v="13"/>
          </reference>
          <reference field="46" count="1">
            <x v="1"/>
          </reference>
        </references>
      </pivotArea>
    </format>
    <format dxfId="247">
      <pivotArea outline="0" fieldPosition="0">
        <references count="2">
          <reference field="13" count="1" selected="0">
            <x v="13"/>
          </reference>
          <reference field="46" count="1" selected="0">
            <x v="7"/>
          </reference>
        </references>
      </pivotArea>
    </format>
    <format dxfId="246">
      <pivotArea dataOnly="0" labelOnly="1" outline="0" fieldPosition="0">
        <references count="2">
          <reference field="13" count="1" selected="0">
            <x v="13"/>
          </reference>
          <reference field="46" count="1">
            <x v="7"/>
          </reference>
        </references>
      </pivotArea>
    </format>
    <format dxfId="245">
      <pivotArea outline="0" fieldPosition="0">
        <references count="2">
          <reference field="13" count="1" selected="0">
            <x v="16"/>
          </reference>
          <reference field="46" count="1" selected="0">
            <x v="7"/>
          </reference>
        </references>
      </pivotArea>
    </format>
    <format dxfId="244">
      <pivotArea dataOnly="0" labelOnly="1" outline="0" fieldPosition="0">
        <references count="2">
          <reference field="13" count="1" selected="0">
            <x v="16"/>
          </reference>
          <reference field="46" count="1">
            <x v="7"/>
          </reference>
        </references>
      </pivotArea>
    </format>
    <format dxfId="243">
      <pivotArea outline="0" fieldPosition="0">
        <references count="2">
          <reference field="13" count="1" selected="0">
            <x v="15"/>
          </reference>
          <reference field="46" count="1" selected="0">
            <x v="7"/>
          </reference>
        </references>
      </pivotArea>
    </format>
    <format dxfId="242">
      <pivotArea dataOnly="0" labelOnly="1" outline="0" fieldPosition="0">
        <references count="2">
          <reference field="13" count="1" selected="0">
            <x v="15"/>
          </reference>
          <reference field="46" count="1">
            <x v="7"/>
          </reference>
        </references>
      </pivotArea>
    </format>
    <format dxfId="241">
      <pivotArea outline="0" fieldPosition="0">
        <references count="2">
          <reference field="13" count="1" selected="0">
            <x v="13"/>
          </reference>
          <reference field="46" count="1" selected="0">
            <x v="7"/>
          </reference>
        </references>
      </pivotArea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13" type="button" dataOnly="0" labelOnly="1" outline="0" axis="axisRow" fieldPosition="0"/>
    </format>
    <format dxfId="237">
      <pivotArea field="46" type="button" dataOnly="0" labelOnly="1" outline="0" axis="axisRow" fieldPosition="1"/>
    </format>
    <format dxfId="236">
      <pivotArea dataOnly="0" labelOnly="1" outline="0" fieldPosition="0">
        <references count="1">
          <reference field="13" count="25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4"/>
            <x v="27"/>
            <x v="28"/>
            <x v="29"/>
            <x v="30"/>
          </reference>
        </references>
      </pivotArea>
    </format>
    <format dxfId="235">
      <pivotArea dataOnly="0" labelOnly="1" outline="0" fieldPosition="0">
        <references count="1">
          <reference field="13" count="25" defaultSubtotal="1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4"/>
            <x v="27"/>
            <x v="28"/>
            <x v="29"/>
            <x v="30"/>
          </reference>
        </references>
      </pivotArea>
    </format>
    <format dxfId="234">
      <pivotArea dataOnly="0" labelOnly="1" outline="0" fieldPosition="0">
        <references count="1">
          <reference field="13" count="6">
            <x v="7"/>
            <x v="10"/>
            <x v="19"/>
            <x v="25"/>
            <x v="26"/>
            <x v="31"/>
          </reference>
        </references>
      </pivotArea>
    </format>
    <format dxfId="233">
      <pivotArea dataOnly="0" labelOnly="1" outline="0" fieldPosition="0">
        <references count="1">
          <reference field="13" count="6" defaultSubtotal="1">
            <x v="7"/>
            <x v="10"/>
            <x v="19"/>
            <x v="25"/>
            <x v="26"/>
            <x v="31"/>
          </reference>
        </references>
      </pivotArea>
    </format>
    <format dxfId="232">
      <pivotArea dataOnly="0" labelOnly="1" grandRow="1" outline="0" fieldPosition="0"/>
    </format>
    <format dxfId="231">
      <pivotArea dataOnly="0" labelOnly="1" outline="0" fieldPosition="0">
        <references count="2">
          <reference field="13" count="1" selected="0">
            <x v="13"/>
          </reference>
          <reference field="46" count="5">
            <x v="0"/>
            <x v="1"/>
            <x v="2"/>
            <x v="3"/>
            <x v="7"/>
          </reference>
        </references>
      </pivotArea>
    </format>
    <format dxfId="230">
      <pivotArea dataOnly="0" labelOnly="1" outline="0" fieldPosition="0">
        <references count="2">
          <reference field="13" count="1" selected="0">
            <x v="16"/>
          </reference>
          <reference field="46" count="7">
            <x v="0"/>
            <x v="1"/>
            <x v="3"/>
            <x v="4"/>
            <x v="5"/>
            <x v="6"/>
            <x v="7"/>
          </reference>
        </references>
      </pivotArea>
    </format>
    <format dxfId="229">
      <pivotArea dataOnly="0" labelOnly="1" outline="0" fieldPosition="0">
        <references count="2">
          <reference field="13" count="1" selected="0">
            <x v="15"/>
          </reference>
          <reference field="46" count="7">
            <x v="0"/>
            <x v="1"/>
            <x v="2"/>
            <x v="3"/>
            <x v="4"/>
            <x v="6"/>
            <x v="7"/>
          </reference>
        </references>
      </pivotArea>
    </format>
    <format dxfId="228">
      <pivotArea dataOnly="0" labelOnly="1" outline="0" fieldPosition="0">
        <references count="2">
          <reference field="13" count="1" selected="0">
            <x v="6"/>
          </reference>
          <reference field="46" count="3">
            <x v="0"/>
            <x v="3"/>
            <x v="7"/>
          </reference>
        </references>
      </pivotArea>
    </format>
    <format dxfId="227">
      <pivotArea dataOnly="0" labelOnly="1" outline="0" fieldPosition="0">
        <references count="2">
          <reference field="13" count="1" selected="0">
            <x v="3"/>
          </reference>
          <reference field="46" count="5">
            <x v="0"/>
            <x v="1"/>
            <x v="3"/>
            <x v="4"/>
            <x v="7"/>
          </reference>
        </references>
      </pivotArea>
    </format>
    <format dxfId="226">
      <pivotArea dataOnly="0" labelOnly="1" outline="0" fieldPosition="0">
        <references count="2">
          <reference field="13" count="1" selected="0">
            <x v="14"/>
          </reference>
          <reference field="46" count="2">
            <x v="6"/>
            <x v="7"/>
          </reference>
        </references>
      </pivotArea>
    </format>
    <format dxfId="225">
      <pivotArea dataOnly="0" labelOnly="1" outline="0" fieldPosition="0">
        <references count="2">
          <reference field="13" count="1" selected="0">
            <x v="4"/>
          </reference>
          <reference field="46" count="2">
            <x v="0"/>
            <x v="7"/>
          </reference>
        </references>
      </pivotArea>
    </format>
    <format dxfId="224">
      <pivotArea dataOnly="0" labelOnly="1" outline="0" fieldPosition="0">
        <references count="2">
          <reference field="13" count="1" selected="0">
            <x v="23"/>
          </reference>
          <reference field="46" count="2">
            <x v="6"/>
            <x v="7"/>
          </reference>
        </references>
      </pivotArea>
    </format>
    <format dxfId="223">
      <pivotArea dataOnly="0" labelOnly="1" outline="0" fieldPosition="0">
        <references count="2">
          <reference field="13" count="1" selected="0">
            <x v="1"/>
          </reference>
          <reference field="46" count="4">
            <x v="1"/>
            <x v="3"/>
            <x v="6"/>
            <x v="7"/>
          </reference>
        </references>
      </pivotArea>
    </format>
    <format dxfId="222">
      <pivotArea dataOnly="0" labelOnly="1" outline="0" fieldPosition="0">
        <references count="2">
          <reference field="13" count="1" selected="0">
            <x v="24"/>
          </reference>
          <reference field="46" count="4">
            <x v="1"/>
            <x v="4"/>
            <x v="5"/>
            <x v="6"/>
          </reference>
        </references>
      </pivotArea>
    </format>
    <format dxfId="221">
      <pivotArea dataOnly="0" labelOnly="1" outline="0" fieldPosition="0">
        <references count="2">
          <reference field="13" count="1" selected="0">
            <x v="2"/>
          </reference>
          <reference field="46" count="4">
            <x v="0"/>
            <x v="1"/>
            <x v="3"/>
            <x v="5"/>
          </reference>
        </references>
      </pivotArea>
    </format>
    <format dxfId="220">
      <pivotArea dataOnly="0" labelOnly="1" outline="0" fieldPosition="0">
        <references count="2">
          <reference field="13" count="1" selected="0">
            <x v="0"/>
          </reference>
          <reference field="46" count="3">
            <x v="1"/>
            <x v="3"/>
            <x v="7"/>
          </reference>
        </references>
      </pivotArea>
    </format>
    <format dxfId="219">
      <pivotArea dataOnly="0" labelOnly="1" outline="0" fieldPosition="0">
        <references count="2">
          <reference field="13" count="1" selected="0">
            <x v="29"/>
          </reference>
          <reference field="46" count="4">
            <x v="0"/>
            <x v="1"/>
            <x v="3"/>
            <x v="7"/>
          </reference>
        </references>
      </pivotArea>
    </format>
    <format dxfId="218">
      <pivotArea dataOnly="0" labelOnly="1" outline="0" fieldPosition="0">
        <references count="2">
          <reference field="13" count="1" selected="0">
            <x v="21"/>
          </reference>
          <reference field="46" count="1">
            <x v="7"/>
          </reference>
        </references>
      </pivotArea>
    </format>
    <format dxfId="217">
      <pivotArea dataOnly="0" labelOnly="1" outline="0" fieldPosition="0">
        <references count="2">
          <reference field="13" count="1" selected="0">
            <x v="20"/>
          </reference>
          <reference field="46" count="1">
            <x v="7"/>
          </reference>
        </references>
      </pivotArea>
    </format>
    <format dxfId="216">
      <pivotArea dataOnly="0" labelOnly="1" outline="0" fieldPosition="0">
        <references count="2">
          <reference field="13" count="1" selected="0">
            <x v="18"/>
          </reference>
          <reference field="46" count="2">
            <x v="1"/>
            <x v="3"/>
          </reference>
        </references>
      </pivotArea>
    </format>
    <format dxfId="215">
      <pivotArea dataOnly="0" labelOnly="1" outline="0" fieldPosition="0">
        <references count="2">
          <reference field="13" count="1" selected="0">
            <x v="22"/>
          </reference>
          <reference field="46" count="2">
            <x v="6"/>
            <x v="7"/>
          </reference>
        </references>
      </pivotArea>
    </format>
    <format dxfId="214">
      <pivotArea dataOnly="0" labelOnly="1" outline="0" fieldPosition="0">
        <references count="2">
          <reference field="13" count="1" selected="0">
            <x v="27"/>
          </reference>
          <reference field="46" count="1">
            <x v="7"/>
          </reference>
        </references>
      </pivotArea>
    </format>
    <format dxfId="213">
      <pivotArea dataOnly="0" labelOnly="1" outline="0" fieldPosition="0">
        <references count="2">
          <reference field="13" count="1" selected="0">
            <x v="8"/>
          </reference>
          <reference field="46" count="2">
            <x v="1"/>
            <x v="3"/>
          </reference>
        </references>
      </pivotArea>
    </format>
    <format dxfId="212">
      <pivotArea dataOnly="0" labelOnly="1" outline="0" fieldPosition="0">
        <references count="2">
          <reference field="13" count="1" selected="0">
            <x v="9"/>
          </reference>
          <reference field="46" count="1">
            <x v="1"/>
          </reference>
        </references>
      </pivotArea>
    </format>
    <format dxfId="211">
      <pivotArea dataOnly="0" labelOnly="1" outline="0" fieldPosition="0">
        <references count="2">
          <reference field="13" count="1" selected="0">
            <x v="28"/>
          </reference>
          <reference field="46" count="1">
            <x v="4"/>
          </reference>
        </references>
      </pivotArea>
    </format>
    <format dxfId="210">
      <pivotArea dataOnly="0" labelOnly="1" outline="0" fieldPosition="0">
        <references count="2">
          <reference field="13" count="1" selected="0">
            <x v="30"/>
          </reference>
          <reference field="46" count="2">
            <x v="0"/>
            <x v="1"/>
          </reference>
        </references>
      </pivotArea>
    </format>
    <format dxfId="209">
      <pivotArea dataOnly="0" labelOnly="1" outline="0" fieldPosition="0">
        <references count="2">
          <reference field="13" count="1" selected="0">
            <x v="5"/>
          </reference>
          <reference field="46" count="2">
            <x v="0"/>
            <x v="1"/>
          </reference>
        </references>
      </pivotArea>
    </format>
    <format dxfId="208">
      <pivotArea dataOnly="0" labelOnly="1" outline="0" fieldPosition="0">
        <references count="2">
          <reference field="13" count="1" selected="0">
            <x v="11"/>
          </reference>
          <reference field="46" count="1">
            <x v="1"/>
          </reference>
        </references>
      </pivotArea>
    </format>
    <format dxfId="207">
      <pivotArea dataOnly="0" labelOnly="1" outline="0" fieldPosition="0">
        <references count="2">
          <reference field="13" count="1" selected="0">
            <x v="12"/>
          </reference>
          <reference field="46" count="1">
            <x v="1"/>
          </reference>
        </references>
      </pivotArea>
    </format>
    <format dxfId="206">
      <pivotArea dataOnly="0" labelOnly="1" outline="0" fieldPosition="0">
        <references count="2">
          <reference field="13" count="1" selected="0">
            <x v="26"/>
          </reference>
          <reference field="46" count="1">
            <x v="7"/>
          </reference>
        </references>
      </pivotArea>
    </format>
    <format dxfId="205">
      <pivotArea dataOnly="0" labelOnly="1" outline="0" fieldPosition="0">
        <references count="2">
          <reference field="13" count="1" selected="0">
            <x v="19"/>
          </reference>
          <reference field="46" count="1">
            <x v="7"/>
          </reference>
        </references>
      </pivotArea>
    </format>
    <format dxfId="204">
      <pivotArea dataOnly="0" labelOnly="1" outline="0" fieldPosition="0">
        <references count="2">
          <reference field="13" count="1" selected="0">
            <x v="7"/>
          </reference>
          <reference field="46" count="1">
            <x v="7"/>
          </reference>
        </references>
      </pivotArea>
    </format>
    <format dxfId="203">
      <pivotArea dataOnly="0" labelOnly="1" outline="0" fieldPosition="0">
        <references count="2">
          <reference field="13" count="1" selected="0">
            <x v="31"/>
          </reference>
          <reference field="46" count="1">
            <x v="7"/>
          </reference>
        </references>
      </pivotArea>
    </format>
    <format dxfId="202">
      <pivotArea dataOnly="0" labelOnly="1" outline="0" fieldPosition="0">
        <references count="2">
          <reference field="13" count="1" selected="0">
            <x v="10"/>
          </reference>
          <reference field="46" count="1">
            <x v="3"/>
          </reference>
        </references>
      </pivotArea>
    </format>
    <format dxfId="201">
      <pivotArea dataOnly="0" labelOnly="1" outline="0" fieldPosition="0">
        <references count="2">
          <reference field="13" count="1" selected="0">
            <x v="25"/>
          </reference>
          <reference field="46" count="1">
            <x v="7"/>
          </reference>
        </references>
      </pivotArea>
    </format>
    <format dxfId="2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9">
      <pivotArea outline="0" fieldPosition="0">
        <references count="3">
          <reference field="4294967294" count="1" selected="0">
            <x v="0"/>
          </reference>
          <reference field="13" count="1" selected="0">
            <x v="16"/>
          </reference>
          <reference field="46" count="1" selected="0">
            <x v="6"/>
          </reference>
        </references>
      </pivotArea>
    </format>
    <format dxfId="198">
      <pivotArea dataOnly="0" labelOnly="1" outline="0" fieldPosition="0">
        <references count="2">
          <reference field="13" count="1" selected="0">
            <x v="16"/>
          </reference>
          <reference field="46" count="1">
            <x v="6"/>
          </reference>
        </references>
      </pivotArea>
    </format>
    <format dxfId="197">
      <pivotArea outline="0" fieldPosition="0">
        <references count="3">
          <reference field="4294967294" count="1" selected="0">
            <x v="0"/>
          </reference>
          <reference field="13" count="1" selected="0">
            <x v="15"/>
          </reference>
          <reference field="46" count="1" selected="0">
            <x v="4"/>
          </reference>
        </references>
      </pivotArea>
    </format>
    <format dxfId="196">
      <pivotArea dataOnly="0" labelOnly="1" outline="0" fieldPosition="0">
        <references count="2">
          <reference field="13" count="1" selected="0">
            <x v="15"/>
          </reference>
          <reference field="46" count="1">
            <x v="4"/>
          </reference>
        </references>
      </pivotArea>
    </format>
    <format dxfId="195">
      <pivotArea outline="0" fieldPosition="0">
        <references count="3">
          <reference field="4294967294" count="1" selected="0">
            <x v="0"/>
          </reference>
          <reference field="13" count="1" selected="0">
            <x v="13"/>
          </reference>
          <reference field="46" count="1" selected="0">
            <x v="3"/>
          </reference>
        </references>
      </pivotArea>
    </format>
    <format dxfId="194">
      <pivotArea dataOnly="0" labelOnly="1" outline="0" fieldPosition="0">
        <references count="2">
          <reference field="13" count="1" selected="0">
            <x v="13"/>
          </reference>
          <reference field="46" count="1">
            <x v="3"/>
          </reference>
        </references>
      </pivotArea>
    </format>
    <format dxfId="193">
      <pivotArea outline="0" fieldPosition="0">
        <references count="2">
          <reference field="13" count="1" selected="0">
            <x v="13"/>
          </reference>
          <reference field="46" count="1" selected="0">
            <x v="3"/>
          </reference>
        </references>
      </pivotArea>
    </format>
    <format dxfId="192">
      <pivotArea dataOnly="0" labelOnly="1" outline="0" fieldPosition="0">
        <references count="2">
          <reference field="13" count="1" selected="0">
            <x v="13"/>
          </reference>
          <reference field="46" count="1">
            <x v="3"/>
          </reference>
        </references>
      </pivotArea>
    </format>
    <format dxfId="191">
      <pivotArea outline="0" fieldPosition="0">
        <references count="2">
          <reference field="13" count="1" selected="0">
            <x v="16"/>
          </reference>
          <reference field="46" count="1" selected="0">
            <x v="6"/>
          </reference>
        </references>
      </pivotArea>
    </format>
    <format dxfId="190">
      <pivotArea dataOnly="0" labelOnly="1" outline="0" fieldPosition="0">
        <references count="2">
          <reference field="13" count="1" selected="0">
            <x v="16"/>
          </reference>
          <reference field="46" count="1">
            <x v="6"/>
          </reference>
        </references>
      </pivotArea>
    </format>
    <format dxfId="189">
      <pivotArea outline="0" fieldPosition="0">
        <references count="2">
          <reference field="13" count="1" selected="0">
            <x v="15"/>
          </reference>
          <reference field="46" count="1" selected="0">
            <x v="4"/>
          </reference>
        </references>
      </pivotArea>
    </format>
    <format dxfId="188">
      <pivotArea dataOnly="0" labelOnly="1" outline="0" fieldPosition="0">
        <references count="2">
          <reference field="13" count="1" selected="0">
            <x v="15"/>
          </reference>
          <reference field="46" count="1">
            <x v="4"/>
          </reference>
        </references>
      </pivotArea>
    </format>
    <format dxfId="187">
      <pivotArea outline="0" fieldPosition="0">
        <references count="2">
          <reference field="4294967294" count="1" selected="0">
            <x v="1"/>
          </reference>
          <reference field="13" count="31" selected="0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F52DC-75D4-45E2-A1CF-EF0FEE5AED35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3" type="button" dataOnly="0" labelOnly="1" outline="0" axis="axisRow" fieldPosition="0"/>
    </format>
    <format dxfId="175">
      <pivotArea field="46" type="button" dataOnly="0" labelOnly="1" outline="0" axis="axisRow" fieldPosition="1"/>
    </format>
    <format dxfId="174">
      <pivotArea dataOnly="0" labelOnly="1" outline="0" fieldPosition="0">
        <references count="1">
          <reference field="13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71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70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A4257-460A-4008-A148-136DEC1ADD08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13" type="button" dataOnly="0" labelOnly="1" outline="0" axis="axisRow" fieldPosition="0"/>
    </format>
    <format dxfId="183">
      <pivotArea field="46" type="button" dataOnly="0" labelOnly="1" outline="0" axis="axisRow" fieldPosition="1"/>
    </format>
    <format dxfId="182">
      <pivotArea dataOnly="0" labelOnly="1" outline="0" fieldPosition="0">
        <references count="1">
          <reference field="13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79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65D93-D02F-4BB2-B6B5-6D4F5CE7CC46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1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3" type="button" dataOnly="0" labelOnly="1" outline="0" axis="axisRow" fieldPosition="0"/>
    </format>
    <format dxfId="158">
      <pivotArea field="46" type="button" dataOnly="0" labelOnly="1" outline="0" axis="axisRow" fieldPosition="1"/>
    </format>
    <format dxfId="157">
      <pivotArea dataOnly="0" labelOnly="1" outline="0" fieldPosition="0">
        <references count="1">
          <reference field="13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54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53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47753-0A40-47EB-AF9B-DA2C6CDD1220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1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3" type="button" dataOnly="0" labelOnly="1" outline="0" axis="axisRow" fieldPosition="0"/>
    </format>
    <format dxfId="166">
      <pivotArea field="46" type="button" dataOnly="0" labelOnly="1" outline="0" axis="axisRow" fieldPosition="1"/>
    </format>
    <format dxfId="165">
      <pivotArea dataOnly="0" labelOnly="1" outline="0" fieldPosition="0">
        <references count="1">
          <reference field="13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62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CBCDB-CD1D-49FF-965A-3989DF74A973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3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3" type="button" dataOnly="0" labelOnly="1" outline="0" axis="axisRow" fieldPosition="0"/>
    </format>
    <format dxfId="140">
      <pivotArea field="46" type="button" dataOnly="0" labelOnly="1" outline="0" axis="axisRow" fieldPosition="1"/>
    </format>
    <format dxfId="139">
      <pivotArea dataOnly="0" labelOnly="1" outline="0" fieldPosition="0">
        <references count="1">
          <reference field="13" count="0"/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36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4AF98-50F2-48C5-9FA5-FF54BE9A668A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h="1" x="4"/>
        <item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13" type="button" dataOnly="0" labelOnly="1" outline="0" axis="axisRow" fieldPosition="0"/>
    </format>
    <format dxfId="149">
      <pivotArea field="46" type="button" dataOnly="0" labelOnly="1" outline="0" axis="axisRow" fieldPosition="1"/>
    </format>
    <format dxfId="148">
      <pivotArea dataOnly="0" labelOnly="1" outline="0" fieldPosition="0">
        <references count="1">
          <reference field="13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45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44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F7C29-2A76-4A66-967A-E5774952F323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13" type="button" dataOnly="0" labelOnly="1" outline="0" axis="axisRow" fieldPosition="0"/>
    </format>
    <format dxfId="123">
      <pivotArea field="46" type="button" dataOnly="0" labelOnly="1" outline="0" axis="axisRow" fieldPosition="1"/>
    </format>
    <format dxfId="122">
      <pivotArea dataOnly="0" labelOnly="1" outline="0" fieldPosition="0">
        <references count="1">
          <reference field="13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19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BBFC4-CE31-4531-8504-5A99DE0F25C1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3" type="button" dataOnly="0" labelOnly="1" outline="0" axis="axisRow" fieldPosition="0"/>
    </format>
    <format dxfId="132">
      <pivotArea field="46" type="button" dataOnly="0" labelOnly="1" outline="0" axis="axisRow" fieldPosition="1"/>
    </format>
    <format dxfId="131">
      <pivotArea dataOnly="0" labelOnly="1" outline="0" fieldPosition="0">
        <references count="1">
          <reference field="13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28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27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0AB9C-8EAD-45C0-A084-B484BB6BFB66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13" type="button" dataOnly="0" labelOnly="1" outline="0" axis="axisRow" fieldPosition="0"/>
    </format>
    <format dxfId="107">
      <pivotArea field="46" type="button" dataOnly="0" labelOnly="1" outline="0" axis="axisRow" fieldPosition="1"/>
    </format>
    <format dxfId="106">
      <pivotArea dataOnly="0" labelOnly="1" outline="0" fieldPosition="0">
        <references count="1">
          <reference field="13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0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02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33226-A1F6-4025-A4F4-2F22198E34DA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h="1"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3" type="button" dataOnly="0" labelOnly="1" outline="0" axis="axisRow" fieldPosition="0"/>
    </format>
    <format dxfId="115">
      <pivotArea field="46" type="button" dataOnly="0" labelOnly="1" outline="0" axis="axisRow" fieldPosition="1"/>
    </format>
    <format dxfId="114">
      <pivotArea dataOnly="0" labelOnly="1" outline="0" fieldPosition="0">
        <references count="1">
          <reference field="13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11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77591-04CF-4B04-B78E-B0FB75729618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1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3" type="button" dataOnly="0" labelOnly="1" outline="0" axis="axisRow" fieldPosition="0"/>
    </format>
    <format dxfId="89">
      <pivotArea field="46" type="button" dataOnly="0" labelOnly="1" outline="0" axis="axisRow" fieldPosition="1"/>
    </format>
    <format dxfId="88">
      <pivotArea dataOnly="0" labelOnly="1" outline="0" fieldPosition="0">
        <references count="1">
          <reference field="13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85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8D6A6-B0F2-409A-89A1-EBD91A3D7359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3" type="button" dataOnly="0" labelOnly="1" outline="0" axis="axisRow" fieldPosition="0"/>
    </format>
    <format dxfId="98">
      <pivotArea field="46" type="button" dataOnly="0" labelOnly="1" outline="0" axis="axisRow" fieldPosition="1"/>
    </format>
    <format dxfId="97">
      <pivotArea dataOnly="0" labelOnly="1" outline="0" fieldPosition="0">
        <references count="1">
          <reference field="13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94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93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D113F-2174-4B61-B1A8-9A641535F33B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3" type="button" dataOnly="0" labelOnly="1" outline="0" axis="axisRow" fieldPosition="0"/>
    </format>
    <format dxfId="73">
      <pivotArea field="46" type="button" dataOnly="0" labelOnly="1" outline="0" axis="axisRow" fieldPosition="1"/>
    </format>
    <format dxfId="72">
      <pivotArea dataOnly="0" labelOnly="1" outline="0" fieldPosition="0">
        <references count="1">
          <reference field="13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6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68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18F02-F6FB-4909-B3D9-50BE47E7036E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h="1" x="0"/>
        <item h="1" x="8"/>
        <item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3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3" type="button" dataOnly="0" labelOnly="1" outline="0" axis="axisRow" fieldPosition="0"/>
    </format>
    <format dxfId="81">
      <pivotArea field="46" type="button" dataOnly="0" labelOnly="1" outline="0" axis="axisRow" fieldPosition="1"/>
    </format>
    <format dxfId="80">
      <pivotArea dataOnly="0" labelOnly="1" outline="0" fieldPosition="0">
        <references count="1">
          <reference field="13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77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3D4F-B1B3-4695-9DF0-B5EBB00810CD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3" type="button" dataOnly="0" labelOnly="1" outline="0" axis="axisRow" fieldPosition="0"/>
    </format>
    <format dxfId="56">
      <pivotArea field="46" type="button" dataOnly="0" labelOnly="1" outline="0" axis="axisRow" fieldPosition="1"/>
    </format>
    <format dxfId="55">
      <pivotArea dataOnly="0" labelOnly="1" outline="0" fieldPosition="0">
        <references count="1">
          <reference field="13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52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51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D6166-09A7-4AF6-A2EA-F475BD0A3677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3" type="button" dataOnly="0" labelOnly="1" outline="0" axis="axisRow" fieldPosition="0"/>
    </format>
    <format dxfId="64">
      <pivotArea field="46" type="button" dataOnly="0" labelOnly="1" outline="0" axis="axisRow" fieldPosition="1"/>
    </format>
    <format dxfId="63">
      <pivotArea dataOnly="0" labelOnly="1" outline="0" fieldPosition="0">
        <references count="1">
          <reference field="13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60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5ABAC-C7E3-49EE-8A0E-741ECA91202F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3"/>
      <x v="1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3" type="button" dataOnly="0" labelOnly="1" outline="0" axis="axisRow" fieldPosition="0"/>
    </format>
    <format dxfId="38">
      <pivotArea field="46" type="button" dataOnly="0" labelOnly="1" outline="0" axis="axisRow" fieldPosition="1"/>
    </format>
    <format dxfId="37">
      <pivotArea dataOnly="0" labelOnly="1" outline="0" fieldPosition="0">
        <references count="1">
          <reference field="13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34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713A7-1BA0-416D-9E76-5C9529252381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x="5"/>
        <item h="1" x="7"/>
        <item h="1"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3"/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3" type="button" dataOnly="0" labelOnly="1" outline="0" axis="axisRow" fieldPosition="0"/>
    </format>
    <format dxfId="47">
      <pivotArea field="46" type="button" dataOnly="0" labelOnly="1" outline="0" axis="axisRow" fieldPosition="1"/>
    </format>
    <format dxfId="46">
      <pivotArea dataOnly="0" labelOnly="1" outline="0" fieldPosition="0">
        <references count="1">
          <reference field="13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4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42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DBB2-7E11-4B7F-9F79-7D6FD1277C45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3"/>
      <x v="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3" type="button" dataOnly="0" labelOnly="1" outline="0" axis="axisRow" fieldPosition="0"/>
    </format>
    <format dxfId="22">
      <pivotArea field="46" type="button" dataOnly="0" labelOnly="1" outline="0" axis="axisRow" fieldPosition="1"/>
    </format>
    <format dxfId="21">
      <pivotArea dataOnly="0" labelOnly="1" outline="0" fieldPosition="0">
        <references count="1">
          <reference field="13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18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17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D0604-BF49-4B1F-8426-BF6E85D696A0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x="4"/>
        <item h="1" x="3"/>
        <item h="1" x="6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3"/>
      <x v="3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3" type="button" dataOnly="0" labelOnly="1" outline="0" axis="axisRow" fieldPosition="0"/>
    </format>
    <format dxfId="30">
      <pivotArea field="46" type="button" dataOnly="0" labelOnly="1" outline="0" axis="axisRow" fieldPosition="1"/>
    </format>
    <format dxfId="29">
      <pivotArea dataOnly="0" labelOnly="1" outline="0" fieldPosition="0">
        <references count="1">
          <reference field="13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26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EBDA5-7EEC-4AB5-A968-6855ADA90D22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h="1" x="4"/>
        <item h="1" x="3"/>
        <item h="1" x="6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3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3" type="button" dataOnly="0" labelOnly="1" outline="0" axis="axisRow" fieldPosition="0"/>
    </format>
    <format dxfId="4">
      <pivotArea field="46" type="button" dataOnly="0" labelOnly="1" outline="0" axis="axisRow" fieldPosition="1"/>
    </format>
    <format dxfId="3">
      <pivotArea dataOnly="0" labelOnly="1" outline="0" fieldPosition="0">
        <references count="1">
          <reference field="13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0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3AC59-032D-4DF1-90C9-87FA428AEED8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10"/>
        <item h="1" x="7"/>
        <item h="1" x="9"/>
        <item h="1" x="16"/>
        <item h="1" x="23"/>
        <item h="1" x="5"/>
        <item h="1" x="14"/>
        <item h="1" x="31"/>
        <item h="1" x="25"/>
        <item h="1" x="13"/>
        <item h="1" x="26"/>
        <item h="1" x="18"/>
        <item h="1" x="17"/>
        <item x="0"/>
        <item h="1" x="8"/>
        <item h="1" x="4"/>
        <item h="1" x="1"/>
        <item h="1" x="11"/>
        <item h="1" x="12"/>
        <item h="1" x="15"/>
        <item h="1" x="19"/>
        <item h="1" x="20"/>
        <item h="1" x="21"/>
        <item h="1" x="22"/>
        <item h="1" x="2"/>
        <item h="1" x="24"/>
        <item h="1" x="27"/>
        <item h="1" x="28"/>
        <item h="1" x="29"/>
        <item h="1" x="6"/>
        <item h="1" x="3"/>
        <item h="1" x="32"/>
        <item h="1" x="33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h="1" x="5"/>
        <item h="1" x="7"/>
        <item h="1" x="4"/>
        <item h="1" x="3"/>
        <item h="1" x="6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3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 axis="axisRow" fieldPosition="0"/>
    </format>
    <format dxfId="13">
      <pivotArea field="46" type="button" dataOnly="0" labelOnly="1" outline="0" axis="axisRow" fieldPosition="1"/>
    </format>
    <format dxfId="12">
      <pivotArea dataOnly="0" labelOnly="1" outline="0" fieldPosition="0">
        <references count="1">
          <reference field="13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8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W57"/>
  <sheetViews>
    <sheetView showGridLines="0" tabSelected="1" zoomScale="32" zoomScaleNormal="55" workbookViewId="0">
      <selection activeCell="P60" sqref="P60"/>
    </sheetView>
  </sheetViews>
  <sheetFormatPr defaultRowHeight="14.5" x14ac:dyDescent="0.35"/>
  <cols>
    <col min="2" max="2" width="12" bestFit="1" customWidth="1"/>
    <col min="4" max="4" width="16.54296875" customWidth="1"/>
    <col min="5" max="5" width="25.26953125" bestFit="1" customWidth="1"/>
    <col min="6" max="6" width="16.26953125" bestFit="1" customWidth="1"/>
    <col min="7" max="7" width="16.453125" bestFit="1" customWidth="1"/>
    <col min="8" max="8" width="14.26953125" bestFit="1" customWidth="1"/>
    <col min="9" max="9" width="20.7265625" bestFit="1" customWidth="1"/>
    <col min="10" max="10" width="20.90625" bestFit="1" customWidth="1"/>
    <col min="11" max="11" width="8.90625" bestFit="1" customWidth="1"/>
    <col min="12" max="13" width="15.08984375" bestFit="1" customWidth="1"/>
    <col min="14" max="14" width="19.81640625" customWidth="1"/>
    <col min="15" max="15" width="10.6328125" customWidth="1"/>
    <col min="16" max="16" width="12" bestFit="1" customWidth="1"/>
    <col min="17" max="17" width="14.1796875" bestFit="1" customWidth="1"/>
    <col min="18" max="18" width="17.26953125" bestFit="1" customWidth="1"/>
    <col min="19" max="19" width="10" bestFit="1" customWidth="1"/>
    <col min="20" max="20" width="12" customWidth="1"/>
    <col min="21" max="21" width="19.1796875" bestFit="1" customWidth="1"/>
    <col min="22" max="22" width="14.453125" bestFit="1" customWidth="1"/>
    <col min="23" max="23" width="18.26953125" bestFit="1" customWidth="1"/>
  </cols>
  <sheetData>
    <row r="1" spans="2:23" ht="15" thickBot="1" x14ac:dyDescent="0.4"/>
    <row r="2" spans="2:23" ht="14.5" customHeight="1" x14ac:dyDescent="0.35">
      <c r="D2" s="59" t="s">
        <v>1702</v>
      </c>
      <c r="E2" s="60"/>
      <c r="F2" s="60"/>
      <c r="G2" s="60"/>
      <c r="H2" s="60"/>
      <c r="I2" s="60"/>
      <c r="J2" s="60"/>
      <c r="K2" s="60"/>
      <c r="L2" s="60"/>
      <c r="M2" s="60"/>
      <c r="N2" s="61"/>
      <c r="O2" s="46"/>
      <c r="P2" s="46"/>
    </row>
    <row r="3" spans="2:23" x14ac:dyDescent="0.35">
      <c r="D3" s="62"/>
      <c r="E3" s="63"/>
      <c r="F3" s="63"/>
      <c r="G3" s="63"/>
      <c r="H3" s="63"/>
      <c r="I3" s="63"/>
      <c r="J3" s="63"/>
      <c r="K3" s="63"/>
      <c r="L3" s="63"/>
      <c r="M3" s="63"/>
      <c r="N3" s="64"/>
      <c r="O3" s="46"/>
      <c r="P3" s="46"/>
    </row>
    <row r="4" spans="2:23" x14ac:dyDescent="0.35">
      <c r="D4" s="62"/>
      <c r="E4" s="63"/>
      <c r="F4" s="63"/>
      <c r="G4" s="63"/>
      <c r="H4" s="63"/>
      <c r="I4" s="63"/>
      <c r="J4" s="63"/>
      <c r="K4" s="63"/>
      <c r="L4" s="63"/>
      <c r="M4" s="63"/>
      <c r="N4" s="64"/>
      <c r="O4" s="46"/>
      <c r="P4" s="46"/>
    </row>
    <row r="5" spans="2:23" x14ac:dyDescent="0.35">
      <c r="D5" s="62"/>
      <c r="E5" s="63"/>
      <c r="F5" s="63"/>
      <c r="G5" s="63"/>
      <c r="H5" s="63"/>
      <c r="I5" s="63"/>
      <c r="J5" s="63"/>
      <c r="K5" s="63"/>
      <c r="L5" s="63"/>
      <c r="M5" s="63"/>
      <c r="N5" s="64"/>
      <c r="O5" s="46"/>
      <c r="P5" s="46"/>
    </row>
    <row r="6" spans="2:23" x14ac:dyDescent="0.35">
      <c r="D6" s="62"/>
      <c r="E6" s="63"/>
      <c r="F6" s="63"/>
      <c r="G6" s="63"/>
      <c r="H6" s="63"/>
      <c r="I6" s="63"/>
      <c r="J6" s="63"/>
      <c r="K6" s="63"/>
      <c r="L6" s="63"/>
      <c r="M6" s="63"/>
      <c r="N6" s="64"/>
      <c r="O6" s="46"/>
      <c r="P6" s="46"/>
    </row>
    <row r="7" spans="2:23" ht="15" thickBot="1" x14ac:dyDescent="0.4">
      <c r="D7" s="65"/>
      <c r="E7" s="66"/>
      <c r="F7" s="66"/>
      <c r="G7" s="66"/>
      <c r="H7" s="66"/>
      <c r="I7" s="66"/>
      <c r="J7" s="66"/>
      <c r="K7" s="66"/>
      <c r="L7" s="66"/>
      <c r="M7" s="66"/>
      <c r="N7" s="67"/>
      <c r="O7" s="46"/>
      <c r="P7" s="46"/>
    </row>
    <row r="9" spans="2:23" x14ac:dyDescent="0.35">
      <c r="E9" s="12"/>
      <c r="F9" s="69" t="s">
        <v>1812</v>
      </c>
      <c r="G9" s="69"/>
      <c r="H9" s="69"/>
      <c r="I9" s="57" t="s">
        <v>1813</v>
      </c>
      <c r="J9" s="57"/>
      <c r="K9" s="57"/>
      <c r="L9" s="12"/>
      <c r="M9" s="12"/>
    </row>
    <row r="10" spans="2:23" x14ac:dyDescent="0.35">
      <c r="B10" s="23" t="s">
        <v>1672</v>
      </c>
      <c r="F10" s="38" t="s">
        <v>1658</v>
      </c>
      <c r="G10" s="38" t="s">
        <v>1700</v>
      </c>
      <c r="H10" s="38" t="s">
        <v>1676</v>
      </c>
      <c r="I10" s="38" t="s">
        <v>1658</v>
      </c>
      <c r="J10" s="38" t="s">
        <v>1700</v>
      </c>
      <c r="K10" s="38" t="s">
        <v>1676</v>
      </c>
      <c r="L10" s="38" t="s">
        <v>1668</v>
      </c>
      <c r="M10" s="38" t="s">
        <v>1701</v>
      </c>
      <c r="N10" s="38" t="s">
        <v>1794</v>
      </c>
      <c r="P10" s="47" t="s">
        <v>1798</v>
      </c>
      <c r="Q10" s="47" t="s">
        <v>1801</v>
      </c>
      <c r="R10" s="47" t="s">
        <v>1799</v>
      </c>
      <c r="S10" s="47" t="s">
        <v>1800</v>
      </c>
      <c r="U10" s="38" t="s">
        <v>1794</v>
      </c>
      <c r="V10" s="38" t="s">
        <v>1795</v>
      </c>
      <c r="W10" s="38" t="s">
        <v>1796</v>
      </c>
    </row>
    <row r="11" spans="2:23" ht="14.5" customHeight="1" x14ac:dyDescent="0.35">
      <c r="B11" s="11" t="s">
        <v>1675</v>
      </c>
      <c r="D11" s="70" t="s">
        <v>784</v>
      </c>
      <c r="E11" s="13" t="s">
        <v>1660</v>
      </c>
      <c r="F11" s="6">
        <v>18</v>
      </c>
      <c r="G11" s="6">
        <f ca="1">IF(N11="","",INDEX(INDIRECT("'"&amp;B11&amp;"'!B17:Y26"),MATCH("Totale",INDIRECT("'"&amp;B11&amp;"'!A17:A26"),0),MATCH(N11,INDIRECT("'"&amp;B11&amp;"'!B17:Y17"),0)))</f>
        <v>10</v>
      </c>
      <c r="H11" s="7">
        <f ca="1">(F11-G11)/F11</f>
        <v>0.44444444444444442</v>
      </c>
      <c r="I11" s="6">
        <v>8</v>
      </c>
      <c r="J11" s="6">
        <f ca="1">IF(N11="","",INDEX(INDIRECT("'"&amp;B11&amp;"'!B17:Y26"),MATCH("Falso Positivo",INDIRECT("'"&amp;B11&amp;"'!A17:A26"),0),MATCH(N11,INDIRECT("'"&amp;B11&amp;"'!B17:Y17"),0)))</f>
        <v>4</v>
      </c>
      <c r="K11" s="7">
        <f ca="1">(I11-J11)/I11</f>
        <v>0.5</v>
      </c>
      <c r="L11" s="14">
        <v>1000000</v>
      </c>
      <c r="M11" s="30">
        <f ca="1">IF(N11="","",IF(N11="T0",L11,INDEX(INDIRECT("'"&amp;B11&amp;"'!B17:Y26"),MATCH("Soglia",INDIRECT("'"&amp;B11&amp;"'!A17:A26"),0),MATCH(N11,INDIRECT("'"&amp;B11&amp;"'!B17:Y17"),0))))</f>
        <v>2233555.9950000001</v>
      </c>
      <c r="N11" s="43" t="s">
        <v>709</v>
      </c>
      <c r="P11" s="48">
        <f ca="1">M11-L11</f>
        <v>1233555.9950000001</v>
      </c>
      <c r="Q11" s="2">
        <f ca="1">(M11-L11)/L11</f>
        <v>1.2335559950000001</v>
      </c>
      <c r="R11" s="51">
        <f ca="1">(S11*Q11)</f>
        <v>22.204007910000001</v>
      </c>
      <c r="S11">
        <f t="shared" ref="S11:S18" si="0">F11</f>
        <v>18</v>
      </c>
      <c r="U11" s="44" t="s">
        <v>700</v>
      </c>
      <c r="V11" s="44" t="s">
        <v>704</v>
      </c>
      <c r="W11" s="44" t="s">
        <v>709</v>
      </c>
    </row>
    <row r="12" spans="2:23" x14ac:dyDescent="0.35">
      <c r="B12" s="11" t="s">
        <v>1659</v>
      </c>
      <c r="D12" s="71"/>
      <c r="E12" s="13" t="s">
        <v>1661</v>
      </c>
      <c r="F12" s="6">
        <v>43</v>
      </c>
      <c r="G12" s="6">
        <f ca="1">IF(N12="","",INDEX(INDIRECT("'"&amp;B12&amp;"'!B17:Y26"),MATCH("Totale",INDIRECT("'"&amp;B12&amp;"'!A17:A26"),0),MATCH(N12,INDIRECT("'"&amp;B12&amp;"'!B17:Y17"),0)))</f>
        <v>23</v>
      </c>
      <c r="H12" s="7">
        <f ca="1">(F12-G12)/F12</f>
        <v>0.46511627906976744</v>
      </c>
      <c r="I12" s="6">
        <v>19</v>
      </c>
      <c r="J12" s="6">
        <f ca="1">IF(N12="","",INDEX(INDIRECT("'"&amp;B12&amp;"'!B17:Y26"),MATCH("Falso Positivo",INDIRECT("'"&amp;B12&amp;"'!A17:A26"),0),MATCH(N12,INDIRECT("'"&amp;B12&amp;"'!B17:Y17"),0)))</f>
        <v>10</v>
      </c>
      <c r="K12" s="7">
        <f ca="1">(I12-J12)/I12</f>
        <v>0.47368421052631576</v>
      </c>
      <c r="L12" s="14">
        <v>1000000</v>
      </c>
      <c r="M12" s="30">
        <f ca="1">IF(N12="","",IF(N12="T0",L12,INDEX(INDIRECT("'"&amp;B12&amp;"'!B17:Y26"),MATCH("Soglia",INDIRECT("'"&amp;B12&amp;"'!A17:A26"),0),MATCH(N12,INDIRECT("'"&amp;B12&amp;"'!B17:Y17"),0))))</f>
        <v>1500000</v>
      </c>
      <c r="N12" s="43" t="s">
        <v>709</v>
      </c>
      <c r="P12" s="48">
        <f ca="1">M12-L12</f>
        <v>500000</v>
      </c>
      <c r="Q12" s="2">
        <f ca="1">(M12-L12)/L12</f>
        <v>0.5</v>
      </c>
      <c r="R12" s="51">
        <f ca="1">(S12*Q12)</f>
        <v>21.5</v>
      </c>
      <c r="S12">
        <f t="shared" si="0"/>
        <v>43</v>
      </c>
      <c r="U12" s="44" t="s">
        <v>700</v>
      </c>
      <c r="V12" s="44" t="s">
        <v>704</v>
      </c>
      <c r="W12" s="44" t="s">
        <v>709</v>
      </c>
    </row>
    <row r="13" spans="2:23" x14ac:dyDescent="0.35">
      <c r="B13" s="11"/>
      <c r="D13" s="71"/>
      <c r="E13" s="11" t="s">
        <v>1662</v>
      </c>
      <c r="F13" s="3">
        <v>3</v>
      </c>
      <c r="G13" s="3">
        <f>F13</f>
        <v>3</v>
      </c>
      <c r="H13" s="3"/>
      <c r="I13" s="3">
        <v>0</v>
      </c>
      <c r="J13" s="3">
        <f>I13</f>
        <v>0</v>
      </c>
      <c r="K13" s="3"/>
      <c r="L13" s="9">
        <v>600000</v>
      </c>
      <c r="M13" s="31">
        <v>600000</v>
      </c>
      <c r="N13" s="39"/>
      <c r="P13" s="48">
        <f t="shared" ref="P13:P35" si="1">M13-L13</f>
        <v>0</v>
      </c>
      <c r="Q13" s="2">
        <f t="shared" ref="Q13:Q18" si="2">(M13-L13)/L13</f>
        <v>0</v>
      </c>
      <c r="R13" s="51">
        <f t="shared" ref="R13:R18" si="3">(S13*Q13)</f>
        <v>0</v>
      </c>
      <c r="S13">
        <f t="shared" si="0"/>
        <v>3</v>
      </c>
      <c r="U13" s="44"/>
      <c r="V13" s="44"/>
      <c r="W13" s="44"/>
    </row>
    <row r="14" spans="2:23" x14ac:dyDescent="0.35">
      <c r="B14" s="11" t="s">
        <v>1673</v>
      </c>
      <c r="D14" s="71"/>
      <c r="E14" s="13" t="s">
        <v>1663</v>
      </c>
      <c r="F14" s="6">
        <v>61</v>
      </c>
      <c r="G14" s="6">
        <f ca="1">IF(N14="","",INDEX(INDIRECT("'"&amp;B14&amp;"'!B17:Y26"),MATCH("Totale",INDIRECT("'"&amp;B14&amp;"'!A17:A26"),0),MATCH(N14,INDIRECT("'"&amp;B14&amp;"'!B17:Y17"),0)))</f>
        <v>34</v>
      </c>
      <c r="H14" s="7">
        <f ca="1">(F14-G14)/F14</f>
        <v>0.44262295081967212</v>
      </c>
      <c r="I14" s="6">
        <v>31</v>
      </c>
      <c r="J14" s="6">
        <f ca="1">IF(N14="","",INDEX(INDIRECT("'"&amp;B14&amp;"'!B17:Y26"),MATCH("Falso Positivo",INDIRECT("'"&amp;B14&amp;"'!A17:A26"),0),MATCH(N14,INDIRECT("'"&amp;B14&amp;"'!B17:Y17"),0)))</f>
        <v>16</v>
      </c>
      <c r="K14" s="7">
        <f ca="1">(I14-J14)/I14</f>
        <v>0.4838709677419355</v>
      </c>
      <c r="L14" s="14">
        <v>600000</v>
      </c>
      <c r="M14" s="30">
        <f ca="1">IF(N14="","",IF(N14="T0",L14,INDEX(INDIRECT("'"&amp;B14&amp;"'!B17:Y26"),MATCH("Soglia",INDIRECT("'"&amp;B14&amp;"'!A17:A26"),0),MATCH(N14,INDIRECT("'"&amp;B14&amp;"'!B17:Y17"),0))))</f>
        <v>1015378.22</v>
      </c>
      <c r="N14" s="43" t="s">
        <v>709</v>
      </c>
      <c r="P14" s="48">
        <f ca="1">M14-L14</f>
        <v>415378.22</v>
      </c>
      <c r="Q14" s="2">
        <f ca="1">(M14-L14)/L14</f>
        <v>0.69229703333333326</v>
      </c>
      <c r="R14" s="51">
        <f ca="1">(S14*Q14)</f>
        <v>42.230119033333331</v>
      </c>
      <c r="S14">
        <f t="shared" si="0"/>
        <v>61</v>
      </c>
      <c r="U14" s="44" t="s">
        <v>700</v>
      </c>
      <c r="V14" s="44" t="s">
        <v>704</v>
      </c>
      <c r="W14" s="44" t="s">
        <v>709</v>
      </c>
    </row>
    <row r="15" spans="2:23" x14ac:dyDescent="0.35">
      <c r="B15" s="11"/>
      <c r="D15" s="71"/>
      <c r="E15" s="11" t="s">
        <v>1664</v>
      </c>
      <c r="F15" s="3">
        <v>5</v>
      </c>
      <c r="G15" s="3">
        <f>F15</f>
        <v>5</v>
      </c>
      <c r="H15" s="3"/>
      <c r="I15" s="3">
        <v>3</v>
      </c>
      <c r="J15" s="3">
        <f>I15</f>
        <v>3</v>
      </c>
      <c r="K15" s="3"/>
      <c r="L15" s="9">
        <v>300000</v>
      </c>
      <c r="M15" s="31">
        <v>300000</v>
      </c>
      <c r="N15" s="39"/>
      <c r="P15" s="48">
        <f t="shared" si="1"/>
        <v>0</v>
      </c>
      <c r="Q15" s="2">
        <f t="shared" si="2"/>
        <v>0</v>
      </c>
      <c r="R15" s="51">
        <f t="shared" si="3"/>
        <v>0</v>
      </c>
      <c r="S15">
        <f t="shared" si="0"/>
        <v>5</v>
      </c>
      <c r="U15" s="44"/>
      <c r="V15" s="44"/>
      <c r="W15" s="44"/>
    </row>
    <row r="16" spans="2:23" x14ac:dyDescent="0.35">
      <c r="B16" s="11"/>
      <c r="D16" s="71"/>
      <c r="E16" s="11" t="s">
        <v>1665</v>
      </c>
      <c r="F16" s="3">
        <v>2</v>
      </c>
      <c r="G16" s="3">
        <f>F16</f>
        <v>2</v>
      </c>
      <c r="H16" s="3"/>
      <c r="I16" s="3">
        <v>2</v>
      </c>
      <c r="J16" s="3">
        <f>I16</f>
        <v>2</v>
      </c>
      <c r="K16" s="3"/>
      <c r="L16" s="9">
        <v>150000</v>
      </c>
      <c r="M16" s="31">
        <v>150000</v>
      </c>
      <c r="N16" s="39"/>
      <c r="P16" s="48">
        <f t="shared" si="1"/>
        <v>0</v>
      </c>
      <c r="Q16" s="2">
        <f t="shared" si="2"/>
        <v>0</v>
      </c>
      <c r="R16" s="51">
        <f t="shared" si="3"/>
        <v>0</v>
      </c>
      <c r="S16">
        <f t="shared" si="0"/>
        <v>2</v>
      </c>
      <c r="U16" s="44"/>
      <c r="V16" s="44"/>
      <c r="W16" s="44"/>
    </row>
    <row r="17" spans="2:23" x14ac:dyDescent="0.35">
      <c r="B17" s="11"/>
      <c r="D17" s="71"/>
      <c r="E17" s="11" t="s">
        <v>1666</v>
      </c>
      <c r="F17" s="3">
        <v>11</v>
      </c>
      <c r="G17" s="3">
        <f>F17</f>
        <v>11</v>
      </c>
      <c r="H17" s="3"/>
      <c r="I17" s="3">
        <v>8</v>
      </c>
      <c r="J17" s="3">
        <f>I17</f>
        <v>8</v>
      </c>
      <c r="K17" s="3"/>
      <c r="L17" s="9">
        <v>70000</v>
      </c>
      <c r="M17" s="31">
        <v>70000</v>
      </c>
      <c r="N17" s="39"/>
      <c r="P17" s="48">
        <f t="shared" si="1"/>
        <v>0</v>
      </c>
      <c r="Q17" s="2">
        <f t="shared" si="2"/>
        <v>0</v>
      </c>
      <c r="R17" s="51">
        <f t="shared" si="3"/>
        <v>0</v>
      </c>
      <c r="S17">
        <f t="shared" si="0"/>
        <v>11</v>
      </c>
      <c r="U17" s="44"/>
      <c r="V17" s="44"/>
      <c r="W17" s="44"/>
    </row>
    <row r="18" spans="2:23" x14ac:dyDescent="0.35">
      <c r="B18" s="11"/>
      <c r="D18" s="71"/>
      <c r="E18" s="29" t="s">
        <v>1667</v>
      </c>
      <c r="F18" s="8">
        <v>86</v>
      </c>
      <c r="G18" s="8">
        <f>F18</f>
        <v>86</v>
      </c>
      <c r="H18" s="3"/>
      <c r="I18" s="8">
        <v>38</v>
      </c>
      <c r="J18" s="8">
        <f>I18</f>
        <v>38</v>
      </c>
      <c r="K18" s="3"/>
      <c r="L18" s="18">
        <v>200000</v>
      </c>
      <c r="M18" s="32">
        <v>200000</v>
      </c>
      <c r="N18" s="44"/>
      <c r="P18" s="48">
        <f t="shared" si="1"/>
        <v>0</v>
      </c>
      <c r="Q18" s="2">
        <f t="shared" si="2"/>
        <v>0</v>
      </c>
      <c r="R18" s="51">
        <f t="shared" si="3"/>
        <v>0</v>
      </c>
      <c r="S18">
        <f t="shared" si="0"/>
        <v>86</v>
      </c>
      <c r="U18" s="44"/>
      <c r="V18" s="44"/>
      <c r="W18" s="44"/>
    </row>
    <row r="19" spans="2:23" x14ac:dyDescent="0.35">
      <c r="B19" s="23"/>
      <c r="D19" s="72"/>
      <c r="E19" s="19" t="s">
        <v>1808</v>
      </c>
      <c r="F19" s="19">
        <f>SUM(F11:F18)</f>
        <v>229</v>
      </c>
      <c r="G19" s="19">
        <f ca="1">SUM(G11:G18)</f>
        <v>174</v>
      </c>
      <c r="H19" s="21">
        <f ca="1">(F19-G19)/F19</f>
        <v>0.24017467248908297</v>
      </c>
      <c r="I19" s="19">
        <f>SUM(I11:I18)</f>
        <v>109</v>
      </c>
      <c r="J19" s="19">
        <f ca="1">SUM(J11:J18)</f>
        <v>81</v>
      </c>
      <c r="K19" s="21">
        <f ca="1">(I19-J19)/I19</f>
        <v>0.25688073394495414</v>
      </c>
      <c r="L19" s="22"/>
      <c r="M19" s="33"/>
      <c r="N19" s="45"/>
      <c r="P19" s="48">
        <f t="shared" si="1"/>
        <v>0</v>
      </c>
      <c r="Q19" s="2"/>
      <c r="R19" s="51"/>
      <c r="U19" s="44"/>
      <c r="V19" s="44"/>
      <c r="W19" s="44"/>
    </row>
    <row r="20" spans="2:23" ht="14.5" customHeight="1" x14ac:dyDescent="0.35">
      <c r="B20" s="11" t="s">
        <v>1669</v>
      </c>
      <c r="D20" s="73" t="s">
        <v>779</v>
      </c>
      <c r="E20" s="6" t="s">
        <v>1660</v>
      </c>
      <c r="F20" s="6">
        <v>26</v>
      </c>
      <c r="G20" s="6">
        <f ca="1">IF(N20="","",INDEX(INDIRECT("'"&amp;B20&amp;"'!B17:Y26"),MATCH("Totale",INDIRECT("'"&amp;B20&amp;"'!A17:A26"),0),MATCH(N20,INDIRECT("'"&amp;B20&amp;"'!B17:Y17"),0)))</f>
        <v>19</v>
      </c>
      <c r="H20" s="7">
        <f ca="1">(F20-G20)/F20</f>
        <v>0.26923076923076922</v>
      </c>
      <c r="I20" s="6">
        <v>19</v>
      </c>
      <c r="J20" s="6">
        <f ca="1">IF(N20="","",INDEX(INDIRECT("'"&amp;B20&amp;"'!B17:Y26"),MATCH("Falso Positivo",INDIRECT("'"&amp;B20&amp;"'!A17:A26"),0),MATCH(N20,INDIRECT("'"&amp;B20&amp;"'!B17:Y17"),0)))</f>
        <v>12</v>
      </c>
      <c r="K20" s="7">
        <f ca="1">(I20-J20)/I20</f>
        <v>0.36842105263157893</v>
      </c>
      <c r="L20" s="15">
        <v>1000000</v>
      </c>
      <c r="M20" s="30">
        <f ca="1">IF(N20="","",IF(N20="T0",L20,INDEX(INDIRECT("'"&amp;B20&amp;"'!B17:Y26"),MATCH("Soglia",INDIRECT("'"&amp;B20&amp;"'!A17:A26"),0),MATCH(N20,INDIRECT("'"&amp;B20&amp;"'!B17:Y17"),0))))</f>
        <v>1362805.46</v>
      </c>
      <c r="N20" s="43" t="s">
        <v>709</v>
      </c>
      <c r="P20" s="48">
        <f ca="1">M20-L20</f>
        <v>362805.45999999996</v>
      </c>
      <c r="Q20" s="2">
        <f ca="1">(M20-L20)/L20</f>
        <v>0.36280545999999997</v>
      </c>
      <c r="R20" s="51">
        <f ca="1">(S20*Q20)</f>
        <v>9.4329419599999991</v>
      </c>
      <c r="S20">
        <f t="shared" ref="S20:S27" si="4">F20</f>
        <v>26</v>
      </c>
      <c r="U20" s="44" t="s">
        <v>700</v>
      </c>
      <c r="V20" s="44" t="s">
        <v>704</v>
      </c>
      <c r="W20" s="44" t="s">
        <v>709</v>
      </c>
    </row>
    <row r="21" spans="2:23" x14ac:dyDescent="0.35">
      <c r="B21" s="11" t="s">
        <v>1670</v>
      </c>
      <c r="D21" s="73"/>
      <c r="E21" s="13" t="s">
        <v>1661</v>
      </c>
      <c r="F21" s="6">
        <v>21</v>
      </c>
      <c r="G21" s="6">
        <f ca="1">IF(N21="","",INDEX(INDIRECT("'"&amp;B21&amp;"'!B17:Y26"),MATCH("Totale",INDIRECT("'"&amp;B21&amp;"'!A17:A26"),0),MATCH(N21,INDIRECT("'"&amp;B21&amp;"'!B17:Y17"),0)))</f>
        <v>10</v>
      </c>
      <c r="H21" s="7">
        <f ca="1">(F21-G21)/F21</f>
        <v>0.52380952380952384</v>
      </c>
      <c r="I21" s="6">
        <v>10</v>
      </c>
      <c r="J21" s="6">
        <f ca="1">IF(N21="","",INDEX(INDIRECT("'"&amp;B21&amp;"'!B17:Y26"),MATCH("Falso Positivo",INDIRECT("'"&amp;B21&amp;"'!A17:A26"),0),MATCH(N21,INDIRECT("'"&amp;B21&amp;"'!B17:Y17"),0)))</f>
        <v>6</v>
      </c>
      <c r="K21" s="7">
        <f ca="1">(I21-J21)/I21</f>
        <v>0.4</v>
      </c>
      <c r="L21" s="14">
        <v>1000000</v>
      </c>
      <c r="M21" s="30">
        <f ca="1">IF(N21="","",IF(N21="T0",L21,INDEX(INDIRECT("'"&amp;B21&amp;"'!B17:Y26"),MATCH("Soglia",INDIRECT("'"&amp;B21&amp;"'!A17:A26"),0),MATCH(N21,INDIRECT("'"&amp;B21&amp;"'!B17:Y17"),0))))</f>
        <v>1500000</v>
      </c>
      <c r="N21" s="43" t="s">
        <v>709</v>
      </c>
      <c r="P21" s="48">
        <f ca="1">M21-L21</f>
        <v>500000</v>
      </c>
      <c r="Q21" s="2">
        <f ca="1">(M21-L21)/L21</f>
        <v>0.5</v>
      </c>
      <c r="R21" s="51">
        <f ca="1">(S21*Q21)</f>
        <v>10.5</v>
      </c>
      <c r="S21">
        <f t="shared" si="4"/>
        <v>21</v>
      </c>
      <c r="U21" s="44" t="s">
        <v>700</v>
      </c>
      <c r="V21" s="44" t="s">
        <v>704</v>
      </c>
      <c r="W21" s="44" t="s">
        <v>709</v>
      </c>
    </row>
    <row r="22" spans="2:23" x14ac:dyDescent="0.35">
      <c r="B22" s="11"/>
      <c r="D22" s="73"/>
      <c r="E22" s="11" t="s">
        <v>1662</v>
      </c>
      <c r="F22" s="3">
        <v>1</v>
      </c>
      <c r="G22" s="3">
        <f>F22</f>
        <v>1</v>
      </c>
      <c r="H22" s="3"/>
      <c r="I22" s="3">
        <v>1</v>
      </c>
      <c r="J22" s="3">
        <f>I22</f>
        <v>1</v>
      </c>
      <c r="K22" s="3"/>
      <c r="L22" s="9">
        <v>600000</v>
      </c>
      <c r="M22" s="31">
        <v>600000</v>
      </c>
      <c r="N22" s="39"/>
      <c r="P22" s="48">
        <f t="shared" si="1"/>
        <v>0</v>
      </c>
      <c r="Q22" s="2">
        <f t="shared" ref="Q22:Q27" si="5">(M22-L22)/L22</f>
        <v>0</v>
      </c>
      <c r="R22" s="51">
        <f t="shared" ref="R22:R35" si="6">(S22*Q22)</f>
        <v>0</v>
      </c>
      <c r="S22">
        <f t="shared" si="4"/>
        <v>1</v>
      </c>
      <c r="U22" s="44"/>
      <c r="V22" s="44"/>
      <c r="W22" s="44"/>
    </row>
    <row r="23" spans="2:23" x14ac:dyDescent="0.35">
      <c r="B23" s="11" t="s">
        <v>1671</v>
      </c>
      <c r="D23" s="73"/>
      <c r="E23" s="13" t="s">
        <v>1663</v>
      </c>
      <c r="F23" s="6">
        <v>40</v>
      </c>
      <c r="G23" s="6">
        <f ca="1">IF(N23="","",INDEX(INDIRECT("'"&amp;B23&amp;"'!B17:Y26"),MATCH("Totale",INDIRECT("'"&amp;B23&amp;"'!A17:A26"),0),MATCH(N23,INDIRECT("'"&amp;B23&amp;"'!B17:Y17"),0)))</f>
        <v>16</v>
      </c>
      <c r="H23" s="7">
        <f ca="1">(F23-G23)/F23</f>
        <v>0.6</v>
      </c>
      <c r="I23" s="6">
        <v>20</v>
      </c>
      <c r="J23" s="6">
        <f ca="1">IF(N23="","",INDEX(INDIRECT("'"&amp;B23&amp;"'!B17:Y26"),MATCH("Falso Positivo",INDIRECT("'"&amp;B23&amp;"'!A17:A26"),0),MATCH(N23,INDIRECT("'"&amp;B23&amp;"'!B17:Y17"),0)))</f>
        <v>10</v>
      </c>
      <c r="K23" s="7">
        <f ca="1">(I23-J23)/I23</f>
        <v>0.5</v>
      </c>
      <c r="L23" s="14">
        <v>600000</v>
      </c>
      <c r="M23" s="30">
        <f ca="1">IF(N23="","",IF(N23="T0",L23,INDEX(INDIRECT("'"&amp;B23&amp;"'!B17:Y26"),MATCH("Soglia",INDIRECT("'"&amp;B23&amp;"'!A17:A26"),0),MATCH(N23,INDIRECT("'"&amp;B23&amp;"'!B17:Y17"),0))))</f>
        <v>1065000</v>
      </c>
      <c r="N23" s="43" t="s">
        <v>709</v>
      </c>
      <c r="P23" s="48">
        <f ca="1">M23-L23</f>
        <v>465000</v>
      </c>
      <c r="Q23" s="2">
        <f ca="1">(M23-L23)/L23</f>
        <v>0.77500000000000002</v>
      </c>
      <c r="R23" s="51">
        <f ca="1">(S23*Q23)</f>
        <v>31</v>
      </c>
      <c r="S23">
        <f t="shared" si="4"/>
        <v>40</v>
      </c>
      <c r="U23" s="44" t="s">
        <v>700</v>
      </c>
      <c r="V23" s="44" t="s">
        <v>704</v>
      </c>
      <c r="W23" s="44" t="s">
        <v>709</v>
      </c>
    </row>
    <row r="24" spans="2:23" x14ac:dyDescent="0.35">
      <c r="B24" s="11"/>
      <c r="D24" s="73"/>
      <c r="E24" s="11" t="s">
        <v>1664</v>
      </c>
      <c r="F24" s="3">
        <v>13</v>
      </c>
      <c r="G24" s="3">
        <f>F24</f>
        <v>13</v>
      </c>
      <c r="H24" s="3"/>
      <c r="I24" s="3">
        <v>8</v>
      </c>
      <c r="J24" s="3">
        <f>I24</f>
        <v>8</v>
      </c>
      <c r="K24" s="3"/>
      <c r="L24" s="9">
        <v>300000</v>
      </c>
      <c r="M24" s="31">
        <v>300000</v>
      </c>
      <c r="N24" s="39"/>
      <c r="P24" s="48">
        <f t="shared" si="1"/>
        <v>0</v>
      </c>
      <c r="Q24" s="2">
        <f t="shared" si="5"/>
        <v>0</v>
      </c>
      <c r="R24" s="51">
        <f t="shared" si="6"/>
        <v>0</v>
      </c>
      <c r="S24">
        <f t="shared" si="4"/>
        <v>13</v>
      </c>
      <c r="U24" s="44"/>
      <c r="V24" s="44"/>
      <c r="W24" s="44"/>
    </row>
    <row r="25" spans="2:23" x14ac:dyDescent="0.35">
      <c r="B25" s="11"/>
      <c r="D25" s="73"/>
      <c r="E25" s="11" t="s">
        <v>1665</v>
      </c>
      <c r="F25" s="3">
        <v>0</v>
      </c>
      <c r="G25" s="3">
        <v>0</v>
      </c>
      <c r="H25" s="3"/>
      <c r="I25" s="3">
        <v>0</v>
      </c>
      <c r="J25" s="3">
        <v>0</v>
      </c>
      <c r="K25" s="3"/>
      <c r="L25" s="9">
        <v>150000</v>
      </c>
      <c r="M25" s="31">
        <v>150000</v>
      </c>
      <c r="N25" s="39"/>
      <c r="P25" s="48">
        <f t="shared" si="1"/>
        <v>0</v>
      </c>
      <c r="Q25" s="2">
        <f t="shared" si="5"/>
        <v>0</v>
      </c>
      <c r="R25" s="51">
        <f t="shared" si="6"/>
        <v>0</v>
      </c>
      <c r="S25">
        <f t="shared" si="4"/>
        <v>0</v>
      </c>
      <c r="U25" s="44"/>
      <c r="V25" s="44"/>
      <c r="W25" s="44"/>
    </row>
    <row r="26" spans="2:23" x14ac:dyDescent="0.35">
      <c r="B26" s="11"/>
      <c r="D26" s="73"/>
      <c r="E26" s="11" t="s">
        <v>1666</v>
      </c>
      <c r="F26" s="3">
        <v>5</v>
      </c>
      <c r="G26" s="3">
        <f>F26</f>
        <v>5</v>
      </c>
      <c r="H26" s="3"/>
      <c r="I26" s="3">
        <v>4</v>
      </c>
      <c r="J26" s="3">
        <f>I26</f>
        <v>4</v>
      </c>
      <c r="K26" s="3"/>
      <c r="L26" s="9">
        <v>70000</v>
      </c>
      <c r="M26" s="31">
        <v>70000</v>
      </c>
      <c r="N26" s="39"/>
      <c r="P26" s="48">
        <f t="shared" si="1"/>
        <v>0</v>
      </c>
      <c r="Q26" s="2">
        <f t="shared" si="5"/>
        <v>0</v>
      </c>
      <c r="R26" s="51">
        <f t="shared" si="6"/>
        <v>0</v>
      </c>
      <c r="S26">
        <f t="shared" si="4"/>
        <v>5</v>
      </c>
      <c r="U26" s="44"/>
      <c r="V26" s="44"/>
      <c r="W26" s="44"/>
    </row>
    <row r="27" spans="2:23" x14ac:dyDescent="0.35">
      <c r="B27" s="11"/>
      <c r="D27" s="73"/>
      <c r="E27" s="29" t="s">
        <v>1667</v>
      </c>
      <c r="F27" s="8">
        <v>40</v>
      </c>
      <c r="G27" s="8">
        <f>F27</f>
        <v>40</v>
      </c>
      <c r="H27" s="3"/>
      <c r="I27" s="8">
        <v>14</v>
      </c>
      <c r="J27" s="8">
        <f>I27</f>
        <v>14</v>
      </c>
      <c r="K27" s="3"/>
      <c r="L27" s="18">
        <v>200000</v>
      </c>
      <c r="M27" s="32">
        <v>200000</v>
      </c>
      <c r="N27" s="39"/>
      <c r="P27" s="48">
        <f t="shared" si="1"/>
        <v>0</v>
      </c>
      <c r="Q27" s="2">
        <f t="shared" si="5"/>
        <v>0</v>
      </c>
      <c r="R27" s="51">
        <f t="shared" si="6"/>
        <v>0</v>
      </c>
      <c r="S27">
        <f t="shared" si="4"/>
        <v>40</v>
      </c>
      <c r="U27" s="44"/>
      <c r="V27" s="44"/>
      <c r="W27" s="44"/>
    </row>
    <row r="28" spans="2:23" x14ac:dyDescent="0.35">
      <c r="B28" s="23"/>
      <c r="D28" s="73"/>
      <c r="E28" s="19" t="s">
        <v>1808</v>
      </c>
      <c r="F28" s="19">
        <f>SUM(F20:F27)</f>
        <v>146</v>
      </c>
      <c r="G28" s="19">
        <f ca="1">SUM(G20:G27)</f>
        <v>104</v>
      </c>
      <c r="H28" s="21">
        <f ca="1">(F28-G28)/F28</f>
        <v>0.28767123287671231</v>
      </c>
      <c r="I28" s="19">
        <f>SUM(I20:I27)</f>
        <v>76</v>
      </c>
      <c r="J28" s="19">
        <f ca="1">SUM(J20:J27)</f>
        <v>55</v>
      </c>
      <c r="K28" s="21">
        <f ca="1">(I28-J28)/I28</f>
        <v>0.27631578947368424</v>
      </c>
      <c r="L28" s="22"/>
      <c r="M28" s="33"/>
      <c r="N28" s="45"/>
      <c r="P28" s="48">
        <f t="shared" si="1"/>
        <v>0</v>
      </c>
      <c r="Q28" s="2"/>
      <c r="R28" s="51"/>
      <c r="U28" s="44"/>
      <c r="V28" s="44"/>
      <c r="W28" s="44"/>
    </row>
    <row r="29" spans="2:23" ht="14.5" customHeight="1" x14ac:dyDescent="0.35">
      <c r="B29" s="11"/>
      <c r="D29" s="73" t="s">
        <v>1695</v>
      </c>
      <c r="E29" s="11" t="s">
        <v>1660</v>
      </c>
      <c r="F29" s="3">
        <v>9</v>
      </c>
      <c r="G29" s="3">
        <f>F29</f>
        <v>9</v>
      </c>
      <c r="H29" s="3"/>
      <c r="I29" s="3">
        <v>6</v>
      </c>
      <c r="J29" s="3">
        <f>I29</f>
        <v>6</v>
      </c>
      <c r="K29" s="3"/>
      <c r="L29" s="10">
        <v>1000</v>
      </c>
      <c r="M29" s="31">
        <f>L29</f>
        <v>1000</v>
      </c>
      <c r="N29" s="39"/>
      <c r="P29" s="48">
        <f t="shared" si="1"/>
        <v>0</v>
      </c>
      <c r="Q29" s="2">
        <f t="shared" ref="Q29:Q35" si="7">(M29-L29)/L29</f>
        <v>0</v>
      </c>
      <c r="R29" s="51">
        <f t="shared" si="6"/>
        <v>0</v>
      </c>
      <c r="S29">
        <f t="shared" ref="S29:S36" si="8">F29</f>
        <v>9</v>
      </c>
      <c r="U29" s="44"/>
      <c r="V29" s="44"/>
      <c r="W29" s="44"/>
    </row>
    <row r="30" spans="2:23" x14ac:dyDescent="0.35">
      <c r="B30" s="11" t="s">
        <v>1693</v>
      </c>
      <c r="D30" s="73"/>
      <c r="E30" s="13" t="s">
        <v>1661</v>
      </c>
      <c r="F30" s="6">
        <v>65</v>
      </c>
      <c r="G30" s="6">
        <f ca="1">IF(N30="","",INDEX(INDIRECT("'"&amp;B30&amp;"'!B17:Y26"),MATCH("Totale",INDIRECT("'"&amp;B30&amp;"'!A17:A26"),0),MATCH(N30,INDIRECT("'"&amp;B30&amp;"'!B17:Y17"),0)))</f>
        <v>32</v>
      </c>
      <c r="H30" s="7">
        <f ca="1">(F30-G30)/F30</f>
        <v>0.50769230769230766</v>
      </c>
      <c r="I30" s="6">
        <v>32</v>
      </c>
      <c r="J30" s="6">
        <f ca="1">IF(N30="","",INDEX(INDIRECT("'"&amp;B30&amp;"'!B17:Y26"),MATCH("Falso Positivo",INDIRECT("'"&amp;B30&amp;"'!A17:A26"),0),MATCH(N30,INDIRECT("'"&amp;B30&amp;"'!B17:Y17"),0)))</f>
        <v>16</v>
      </c>
      <c r="K30" s="7">
        <f ca="1">(I30-J30)/I30</f>
        <v>0.5</v>
      </c>
      <c r="L30" s="14">
        <v>1000</v>
      </c>
      <c r="M30" s="30">
        <f ca="1">IF(N30="","",IF(N30="T0",L30,INDEX(INDIRECT("'"&amp;B30&amp;"'!B17:Y26"),MATCH("Soglia",INDIRECT("'"&amp;B30&amp;"'!A17:A26"),0),MATCH(N30,INDIRECT("'"&amp;B30&amp;"'!B17:Y17"),0))))</f>
        <v>1386.7149999999999</v>
      </c>
      <c r="N30" s="43" t="s">
        <v>709</v>
      </c>
      <c r="P30" s="48">
        <f ca="1">M30-L30</f>
        <v>386.71499999999992</v>
      </c>
      <c r="Q30" s="2">
        <f ca="1">(M30-L30)/L30</f>
        <v>0.38671499999999992</v>
      </c>
      <c r="R30" s="51">
        <f ca="1">(S30*Q30)</f>
        <v>25.136474999999994</v>
      </c>
      <c r="S30">
        <f t="shared" si="8"/>
        <v>65</v>
      </c>
      <c r="U30" s="44" t="s">
        <v>700</v>
      </c>
      <c r="V30" s="44" t="s">
        <v>704</v>
      </c>
      <c r="W30" s="44" t="s">
        <v>709</v>
      </c>
    </row>
    <row r="31" spans="2:23" x14ac:dyDescent="0.35">
      <c r="B31" s="11"/>
      <c r="D31" s="73"/>
      <c r="E31" s="11" t="s">
        <v>1662</v>
      </c>
      <c r="F31" s="3">
        <v>5</v>
      </c>
      <c r="G31" s="3">
        <f>F31</f>
        <v>5</v>
      </c>
      <c r="H31" s="3"/>
      <c r="I31" s="3">
        <v>2</v>
      </c>
      <c r="J31" s="3">
        <f>I31</f>
        <v>2</v>
      </c>
      <c r="K31" s="3"/>
      <c r="L31" s="10">
        <v>1000</v>
      </c>
      <c r="M31" s="31">
        <f>L31</f>
        <v>1000</v>
      </c>
      <c r="N31" s="39"/>
      <c r="P31" s="48">
        <f t="shared" si="1"/>
        <v>0</v>
      </c>
      <c r="Q31" s="2">
        <f t="shared" si="7"/>
        <v>0</v>
      </c>
      <c r="R31" s="51">
        <f t="shared" si="6"/>
        <v>0</v>
      </c>
      <c r="S31">
        <f t="shared" si="8"/>
        <v>5</v>
      </c>
      <c r="U31" s="44"/>
      <c r="V31" s="44"/>
      <c r="W31" s="44"/>
    </row>
    <row r="32" spans="2:23" x14ac:dyDescent="0.35">
      <c r="B32" s="11" t="s">
        <v>1819</v>
      </c>
      <c r="D32" s="73"/>
      <c r="E32" s="13" t="s">
        <v>1663</v>
      </c>
      <c r="F32" s="6">
        <v>19</v>
      </c>
      <c r="G32" s="6">
        <f ca="1">IF(N32="","",INDEX(INDIRECT("'"&amp;B32&amp;"'!B17:Y26"),MATCH("Totale",INDIRECT("'"&amp;B32&amp;"'!A17:A26"),0),MATCH(N32,INDIRECT("'"&amp;B32&amp;"'!B17:Y17"),0)))</f>
        <v>10</v>
      </c>
      <c r="H32" s="7">
        <f ca="1">(F32-G32)/F32</f>
        <v>0.47368421052631576</v>
      </c>
      <c r="I32" s="6">
        <v>8</v>
      </c>
      <c r="J32" s="6">
        <f ca="1">IF(N32="","",INDEX(INDIRECT("'"&amp;B32&amp;"'!B17:Y26"),MATCH("Falso Positivo",INDIRECT("'"&amp;B32&amp;"'!A17:A26"),0),MATCH(N32,INDIRECT("'"&amp;B32&amp;"'!B17:Y17"),0)))</f>
        <v>4</v>
      </c>
      <c r="K32" s="7">
        <f ca="1">(I32-J32)/I32</f>
        <v>0.5</v>
      </c>
      <c r="L32" s="14">
        <v>1000</v>
      </c>
      <c r="M32" s="30">
        <f ca="1">IF(N32="","",IF(N32="T0",L32,INDEX(INDIRECT("'"&amp;B32&amp;"'!B17:Y26"),MATCH("Soglia",INDIRECT("'"&amp;B32&amp;"'!A17:A26"),0),MATCH(N32,INDIRECT("'"&amp;B32&amp;"'!B17:Y17"),0))))</f>
        <v>1922.905</v>
      </c>
      <c r="N32" s="43" t="s">
        <v>709</v>
      </c>
      <c r="P32" s="48">
        <f ca="1">M32-L32</f>
        <v>922.90499999999997</v>
      </c>
      <c r="Q32" s="2">
        <f ca="1">(M32-L32)/L32</f>
        <v>0.92290499999999998</v>
      </c>
      <c r="R32" s="51">
        <f ca="1">(S32*Q32)</f>
        <v>17.535194999999998</v>
      </c>
      <c r="S32">
        <f t="shared" si="8"/>
        <v>19</v>
      </c>
      <c r="U32" s="44" t="s">
        <v>700</v>
      </c>
      <c r="V32" s="44" t="s">
        <v>704</v>
      </c>
      <c r="W32" s="44" t="s">
        <v>709</v>
      </c>
    </row>
    <row r="33" spans="2:23" x14ac:dyDescent="0.35">
      <c r="B33" s="11"/>
      <c r="D33" s="73"/>
      <c r="E33" s="11" t="s">
        <v>1664</v>
      </c>
      <c r="F33" s="3">
        <v>0</v>
      </c>
      <c r="G33" s="3">
        <f>F33</f>
        <v>0</v>
      </c>
      <c r="H33" s="3"/>
      <c r="I33" s="3">
        <v>0</v>
      </c>
      <c r="J33" s="3">
        <f>I33</f>
        <v>0</v>
      </c>
      <c r="K33" s="3"/>
      <c r="L33" s="10">
        <v>1000</v>
      </c>
      <c r="M33" s="31">
        <f>L33</f>
        <v>1000</v>
      </c>
      <c r="N33" s="39"/>
      <c r="P33" s="48">
        <f t="shared" si="1"/>
        <v>0</v>
      </c>
      <c r="Q33" s="2">
        <f t="shared" si="7"/>
        <v>0</v>
      </c>
      <c r="R33" s="51">
        <f t="shared" si="6"/>
        <v>0</v>
      </c>
      <c r="S33">
        <f t="shared" si="8"/>
        <v>0</v>
      </c>
      <c r="U33" s="44"/>
      <c r="V33" s="44"/>
      <c r="W33" s="44"/>
    </row>
    <row r="34" spans="2:23" x14ac:dyDescent="0.35">
      <c r="B34" s="11"/>
      <c r="D34" s="73"/>
      <c r="E34" s="11" t="s">
        <v>1665</v>
      </c>
      <c r="F34" s="3">
        <v>0</v>
      </c>
      <c r="G34" s="3">
        <v>0</v>
      </c>
      <c r="H34" s="3"/>
      <c r="I34" s="3">
        <v>0</v>
      </c>
      <c r="J34" s="3">
        <v>0</v>
      </c>
      <c r="K34" s="3"/>
      <c r="L34" s="10">
        <v>1000</v>
      </c>
      <c r="M34" s="31">
        <f>L34</f>
        <v>1000</v>
      </c>
      <c r="N34" s="39"/>
      <c r="P34" s="48">
        <f t="shared" si="1"/>
        <v>0</v>
      </c>
      <c r="Q34" s="2">
        <f t="shared" si="7"/>
        <v>0</v>
      </c>
      <c r="R34" s="51">
        <f t="shared" si="6"/>
        <v>0</v>
      </c>
      <c r="S34">
        <f t="shared" si="8"/>
        <v>0</v>
      </c>
      <c r="U34" s="44"/>
      <c r="V34" s="44"/>
      <c r="W34" s="44"/>
    </row>
    <row r="35" spans="2:23" x14ac:dyDescent="0.35">
      <c r="B35" s="11"/>
      <c r="D35" s="73"/>
      <c r="E35" s="11" t="s">
        <v>1666</v>
      </c>
      <c r="F35" s="3">
        <v>1</v>
      </c>
      <c r="G35" s="3">
        <f>F35</f>
        <v>1</v>
      </c>
      <c r="H35" s="3"/>
      <c r="I35" s="3">
        <v>0</v>
      </c>
      <c r="J35" s="3">
        <f>I35</f>
        <v>0</v>
      </c>
      <c r="K35" s="3"/>
      <c r="L35" s="10">
        <v>1000</v>
      </c>
      <c r="M35" s="31">
        <f>L35</f>
        <v>1000</v>
      </c>
      <c r="N35" s="39"/>
      <c r="P35" s="48">
        <f t="shared" si="1"/>
        <v>0</v>
      </c>
      <c r="Q35" s="2">
        <f t="shared" si="7"/>
        <v>0</v>
      </c>
      <c r="R35" s="51">
        <f t="shared" si="6"/>
        <v>0</v>
      </c>
      <c r="S35">
        <f t="shared" si="8"/>
        <v>1</v>
      </c>
      <c r="U35" s="44"/>
      <c r="V35" s="44"/>
      <c r="W35" s="44"/>
    </row>
    <row r="36" spans="2:23" x14ac:dyDescent="0.35">
      <c r="B36" s="11" t="s">
        <v>1694</v>
      </c>
      <c r="D36" s="73"/>
      <c r="E36" s="13" t="s">
        <v>1667</v>
      </c>
      <c r="F36" s="6">
        <v>274</v>
      </c>
      <c r="G36" s="6">
        <f ca="1">IF(N36="","",INDEX(INDIRECT("'"&amp;B36&amp;"'!B17:Y26"),MATCH("Totale",INDIRECT("'"&amp;B36&amp;"'!A17:A26"),0),MATCH(N36,INDIRECT("'"&amp;B36&amp;"'!B17:Y17"),0)))</f>
        <v>136</v>
      </c>
      <c r="H36" s="7">
        <f ca="1">(F36-G36)/F36</f>
        <v>0.5036496350364964</v>
      </c>
      <c r="I36" s="6">
        <v>105</v>
      </c>
      <c r="J36" s="6">
        <f ca="1">IF(N36="","",INDEX(INDIRECT("'"&amp;B36&amp;"'!B17:Y26"),MATCH("Falso Positivo",INDIRECT("'"&amp;B36&amp;"'!A17:A26"),0),MATCH(N36,INDIRECT("'"&amp;B36&amp;"'!B17:Y17"),0)))</f>
        <v>54</v>
      </c>
      <c r="K36" s="7">
        <f ca="1">(I36-J36)/I36</f>
        <v>0.48571428571428571</v>
      </c>
      <c r="L36" s="14">
        <v>1000</v>
      </c>
      <c r="M36" s="30">
        <f ca="1">IF(N36="","",IF(N36="T0",L36,INDEX(INDIRECT("'"&amp;B36&amp;"'!B17:Y26"),MATCH("Soglia",INDIRECT("'"&amp;B36&amp;"'!A17:A26"),0),MATCH(N36,INDIRECT("'"&amp;B36&amp;"'!B17:Y17"),0))))</f>
        <v>7955.45</v>
      </c>
      <c r="N36" s="43" t="s">
        <v>709</v>
      </c>
      <c r="P36" s="48">
        <f ca="1">M36-L36</f>
        <v>6955.45</v>
      </c>
      <c r="Q36" s="2">
        <f ca="1">(M36-L36)/L36</f>
        <v>6.9554499999999999</v>
      </c>
      <c r="R36" s="51">
        <f ca="1">(S36*Q36)</f>
        <v>1905.7933</v>
      </c>
      <c r="S36">
        <f t="shared" si="8"/>
        <v>274</v>
      </c>
      <c r="U36" s="44" t="s">
        <v>700</v>
      </c>
      <c r="V36" s="44" t="s">
        <v>704</v>
      </c>
      <c r="W36" s="44" t="s">
        <v>709</v>
      </c>
    </row>
    <row r="37" spans="2:23" x14ac:dyDescent="0.35">
      <c r="B37" s="23"/>
      <c r="D37" s="73"/>
      <c r="E37" s="19" t="s">
        <v>1808</v>
      </c>
      <c r="F37" s="19">
        <f>SUM(F29:F36)</f>
        <v>373</v>
      </c>
      <c r="G37" s="19">
        <f ca="1">SUM(G29:G36)</f>
        <v>193</v>
      </c>
      <c r="H37" s="21">
        <f ca="1">(F37-G37)/F37</f>
        <v>0.48257372654155495</v>
      </c>
      <c r="I37" s="19">
        <f>SUM(I29:I36)</f>
        <v>153</v>
      </c>
      <c r="J37" s="19">
        <f ca="1">SUM(J29:J36)</f>
        <v>82</v>
      </c>
      <c r="K37" s="21">
        <f ca="1">(I37-J37)/I37</f>
        <v>0.46405228758169936</v>
      </c>
      <c r="L37" s="22"/>
      <c r="M37" s="22"/>
      <c r="N37" s="22"/>
      <c r="R37" s="52">
        <f ca="1">SUM(R11:R36)</f>
        <v>2085.3320389033333</v>
      </c>
    </row>
    <row r="38" spans="2:23" x14ac:dyDescent="0.35">
      <c r="P38" s="48"/>
    </row>
    <row r="39" spans="2:23" x14ac:dyDescent="0.35">
      <c r="P39" s="48"/>
      <c r="S39" s="2"/>
    </row>
    <row r="40" spans="2:23" x14ac:dyDescent="0.35">
      <c r="R40" s="2"/>
    </row>
    <row r="43" spans="2:23" x14ac:dyDescent="0.35">
      <c r="F43" s="57" t="s">
        <v>1808</v>
      </c>
      <c r="G43" s="57"/>
      <c r="H43" s="57" t="s">
        <v>1807</v>
      </c>
      <c r="I43" s="57"/>
      <c r="J43" s="57" t="s">
        <v>1803</v>
      </c>
      <c r="K43" s="57"/>
    </row>
    <row r="44" spans="2:23" x14ac:dyDescent="0.35">
      <c r="F44" s="53" t="s">
        <v>1658</v>
      </c>
      <c r="G44" s="53" t="s">
        <v>1700</v>
      </c>
      <c r="H44" s="53" t="s">
        <v>1658</v>
      </c>
      <c r="I44" s="53" t="s">
        <v>1700</v>
      </c>
      <c r="J44" s="53" t="s">
        <v>1658</v>
      </c>
      <c r="K44" s="53" t="s">
        <v>1700</v>
      </c>
    </row>
    <row r="45" spans="2:23" x14ac:dyDescent="0.35">
      <c r="E45" s="3" t="s">
        <v>1804</v>
      </c>
      <c r="F45" s="3">
        <f>COUNTA(INDEX(Data!$1:$1048576,0,MATCH("flag_stato",Data!1:1,0)))-1</f>
        <v>1084</v>
      </c>
      <c r="G45" s="3">
        <f ca="1">G51+F45-F51</f>
        <v>807</v>
      </c>
      <c r="H45" s="3">
        <f>COUNTIF(INDEX(Data!$1:$1048576,0,MATCH("flag_stato",Data!1:1,0)),0)</f>
        <v>490</v>
      </c>
      <c r="I45" s="3">
        <f ca="1">I51+H45-H51</f>
        <v>370</v>
      </c>
      <c r="J45" s="25">
        <f>F45-H45</f>
        <v>594</v>
      </c>
      <c r="K45" s="25">
        <f ca="1">G45-I45</f>
        <v>437</v>
      </c>
      <c r="L45" s="2"/>
    </row>
    <row r="46" spans="2:23" x14ac:dyDescent="0.35">
      <c r="E46" s="3" t="s">
        <v>1676</v>
      </c>
      <c r="F46" s="68">
        <f ca="1">(F45-G45)/F45</f>
        <v>0.25553505535055349</v>
      </c>
      <c r="G46" s="68"/>
      <c r="H46" s="68">
        <f ca="1">(H45-I45)/H45</f>
        <v>0.24489795918367346</v>
      </c>
      <c r="I46" s="68"/>
      <c r="J46" s="58">
        <f ca="1">(J45-K45)/J45</f>
        <v>0.26430976430976433</v>
      </c>
      <c r="K46" s="58"/>
    </row>
    <row r="49" spans="5:11" x14ac:dyDescent="0.35">
      <c r="F49" s="57" t="s">
        <v>1808</v>
      </c>
      <c r="G49" s="57"/>
      <c r="H49" s="57" t="s">
        <v>1807</v>
      </c>
      <c r="I49" s="57"/>
      <c r="J49" s="57" t="s">
        <v>1803</v>
      </c>
      <c r="K49" s="57"/>
    </row>
    <row r="50" spans="5:11" x14ac:dyDescent="0.35">
      <c r="F50" s="53" t="s">
        <v>1658</v>
      </c>
      <c r="G50" s="53" t="s">
        <v>1700</v>
      </c>
      <c r="H50" s="53" t="s">
        <v>1658</v>
      </c>
      <c r="I50" s="53" t="s">
        <v>1700</v>
      </c>
      <c r="J50" s="53" t="s">
        <v>1658</v>
      </c>
      <c r="K50" s="53" t="s">
        <v>1700</v>
      </c>
    </row>
    <row r="51" spans="5:11" x14ac:dyDescent="0.35">
      <c r="E51" s="3" t="s">
        <v>1805</v>
      </c>
      <c r="F51" s="3">
        <f>F19+F28+F37</f>
        <v>748</v>
      </c>
      <c r="G51" s="3">
        <f ca="1">G19+G28+G37</f>
        <v>471</v>
      </c>
      <c r="H51" s="3">
        <f>I19+I28+I37</f>
        <v>338</v>
      </c>
      <c r="I51" s="3">
        <f ca="1">J19+J28+J37</f>
        <v>218</v>
      </c>
      <c r="J51" s="25">
        <f>F51-H51</f>
        <v>410</v>
      </c>
      <c r="K51" s="25">
        <f ca="1">G51-I51</f>
        <v>253</v>
      </c>
    </row>
    <row r="52" spans="5:11" x14ac:dyDescent="0.35">
      <c r="E52" s="3" t="s">
        <v>1676</v>
      </c>
      <c r="F52" s="68">
        <f ca="1">(F51-G51)/F51</f>
        <v>0.37032085561497324</v>
      </c>
      <c r="G52" s="68"/>
      <c r="H52" s="68">
        <f ca="1">(H51-I51)/H51</f>
        <v>0.35502958579881655</v>
      </c>
      <c r="I52" s="68"/>
      <c r="J52" s="58">
        <f ca="1">(J51-K51)/J51</f>
        <v>0.38292682926829269</v>
      </c>
      <c r="K52" s="58"/>
    </row>
    <row r="56" spans="5:11" x14ac:dyDescent="0.35">
      <c r="F56" s="24" t="s">
        <v>1814</v>
      </c>
      <c r="G56" s="24" t="s">
        <v>1815</v>
      </c>
      <c r="H56" s="24" t="s">
        <v>1802</v>
      </c>
      <c r="I56" s="24" t="s">
        <v>1816</v>
      </c>
      <c r="J56" s="24" t="s">
        <v>1817</v>
      </c>
    </row>
    <row r="57" spans="5:11" x14ac:dyDescent="0.35">
      <c r="F57" s="49" cm="1">
        <f t="array" aca="1" ref="F57" ca="1">MIN(IF(P11:P36&lt;&gt;0,P11:P36))</f>
        <v>386.71499999999992</v>
      </c>
      <c r="G57" s="50" cm="1">
        <f t="array" aca="1" ref="G57" ca="1">MAX(IF(P11:P36&lt;&gt;0,P11:P36))</f>
        <v>1233555.9950000001</v>
      </c>
      <c r="H57" s="34">
        <f ca="1">R37/F45</f>
        <v>1.9237380432687576</v>
      </c>
      <c r="I57" s="34" cm="1">
        <f t="array" aca="1" ref="I57" ca="1">MIN(IF(Q11:Q36&lt;&gt;0,Q11:Q36))</f>
        <v>0.36280545999999997</v>
      </c>
      <c r="J57" s="34" cm="1">
        <f t="array" aca="1" ref="J57" ca="1">MAX(IF(Q11:Q36&lt;&gt;0,Q11:Q36))</f>
        <v>6.9554499999999999</v>
      </c>
    </row>
  </sheetData>
  <mergeCells count="18">
    <mergeCell ref="J52:K52"/>
    <mergeCell ref="D2:N7"/>
    <mergeCell ref="I9:K9"/>
    <mergeCell ref="F52:G52"/>
    <mergeCell ref="H52:I52"/>
    <mergeCell ref="F9:H9"/>
    <mergeCell ref="D11:D19"/>
    <mergeCell ref="D20:D28"/>
    <mergeCell ref="F49:G49"/>
    <mergeCell ref="H49:I49"/>
    <mergeCell ref="D29:D37"/>
    <mergeCell ref="F46:G46"/>
    <mergeCell ref="H46:I46"/>
    <mergeCell ref="F43:G43"/>
    <mergeCell ref="H43:I43"/>
    <mergeCell ref="J43:K43"/>
    <mergeCell ref="J46:K46"/>
    <mergeCell ref="J49:K49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8C3485-9785-41E6-A514-D9BE41C06C3C}">
          <x14:formula1>
            <xm:f>'48 &amp; 1'!$B$17:$W$17</xm:f>
          </x14:formula1>
          <xm:sqref>N30 N11:N12 N14 N20:N21 N23 N36 N32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1415-8D0E-4E5C-A064-B4F1A407E400}">
  <sheetPr>
    <tabColor theme="6" tint="0.59999389629810485"/>
  </sheetPr>
  <dimension ref="B1:E115"/>
  <sheetViews>
    <sheetView showGridLines="0" topLeftCell="A7" zoomScale="92" zoomScaleNormal="70" workbookViewId="0">
      <selection activeCell="C12" sqref="C12"/>
    </sheetView>
  </sheetViews>
  <sheetFormatPr defaultRowHeight="14.5" x14ac:dyDescent="0.35"/>
  <cols>
    <col min="2" max="2" width="56.36328125" bestFit="1" customWidth="1"/>
    <col min="3" max="3" width="15.453125" bestFit="1" customWidth="1"/>
    <col min="4" max="4" width="11.36328125" bestFit="1" customWidth="1"/>
    <col min="5" max="5" width="11.81640625" bestFit="1" customWidth="1"/>
    <col min="6" max="6" width="17.81640625" bestFit="1" customWidth="1"/>
    <col min="7" max="7" width="27.7265625" customWidth="1"/>
    <col min="8" max="9" width="18.6328125" bestFit="1" customWidth="1"/>
    <col min="10" max="10" width="19.6328125" bestFit="1" customWidth="1"/>
    <col min="15" max="15" width="16.6328125" bestFit="1" customWidth="1"/>
  </cols>
  <sheetData>
    <row r="1" spans="2:5" ht="15" thickBot="1" x14ac:dyDescent="0.4"/>
    <row r="2" spans="2:5" x14ac:dyDescent="0.35">
      <c r="B2" s="74" t="s">
        <v>1806</v>
      </c>
      <c r="C2" s="75"/>
      <c r="D2" s="75"/>
      <c r="E2" s="76"/>
    </row>
    <row r="3" spans="2:5" x14ac:dyDescent="0.35">
      <c r="B3" s="77"/>
      <c r="C3" s="78"/>
      <c r="D3" s="78"/>
      <c r="E3" s="79"/>
    </row>
    <row r="4" spans="2:5" ht="15" thickBot="1" x14ac:dyDescent="0.4">
      <c r="B4" s="80"/>
      <c r="C4" s="81"/>
      <c r="D4" s="81"/>
      <c r="E4" s="82"/>
    </row>
    <row r="6" spans="2:5" x14ac:dyDescent="0.35">
      <c r="B6" s="26" t="s">
        <v>36</v>
      </c>
      <c r="C6" s="28">
        <v>0</v>
      </c>
    </row>
    <row r="8" spans="2:5" x14ac:dyDescent="0.35">
      <c r="B8" s="26" t="s">
        <v>13</v>
      </c>
      <c r="C8" s="26" t="s">
        <v>46</v>
      </c>
      <c r="D8" s="3" t="s">
        <v>693</v>
      </c>
      <c r="E8" s="3" t="s">
        <v>692</v>
      </c>
    </row>
    <row r="9" spans="2:5" x14ac:dyDescent="0.35">
      <c r="B9" s="5" t="s">
        <v>694</v>
      </c>
      <c r="C9" s="3" t="s">
        <v>84</v>
      </c>
      <c r="D9" s="3">
        <v>6</v>
      </c>
      <c r="E9" s="54">
        <v>3.9215686274509803E-2</v>
      </c>
    </row>
    <row r="10" spans="2:5" x14ac:dyDescent="0.35">
      <c r="B10" s="5" t="s">
        <v>694</v>
      </c>
      <c r="C10" s="37" t="s">
        <v>68</v>
      </c>
      <c r="D10" s="37">
        <v>32</v>
      </c>
      <c r="E10" s="55">
        <v>0.20915032679738563</v>
      </c>
    </row>
    <row r="11" spans="2:5" x14ac:dyDescent="0.35">
      <c r="B11" s="5" t="s">
        <v>694</v>
      </c>
      <c r="C11" s="3" t="s">
        <v>93</v>
      </c>
      <c r="D11" s="3">
        <v>2</v>
      </c>
      <c r="E11" s="54">
        <v>1.3071895424836602E-2</v>
      </c>
    </row>
    <row r="12" spans="2:5" x14ac:dyDescent="0.35">
      <c r="B12" s="5" t="s">
        <v>694</v>
      </c>
      <c r="C12" s="37" t="s">
        <v>80</v>
      </c>
      <c r="D12" s="37">
        <v>8</v>
      </c>
      <c r="E12" s="55">
        <v>5.2287581699346407E-2</v>
      </c>
    </row>
    <row r="13" spans="2:5" x14ac:dyDescent="0.35">
      <c r="B13" s="5" t="s">
        <v>694</v>
      </c>
      <c r="C13" s="37" t="s">
        <v>55</v>
      </c>
      <c r="D13" s="37">
        <v>105</v>
      </c>
      <c r="E13" s="55">
        <v>0.68627450980392157</v>
      </c>
    </row>
    <row r="14" spans="2:5" x14ac:dyDescent="0.35">
      <c r="B14" s="3" t="s">
        <v>1820</v>
      </c>
      <c r="C14" s="3"/>
      <c r="D14" s="3">
        <v>153</v>
      </c>
      <c r="E14" s="54">
        <v>1</v>
      </c>
    </row>
    <row r="15" spans="2:5" x14ac:dyDescent="0.35">
      <c r="B15" s="5" t="s">
        <v>784</v>
      </c>
      <c r="C15" s="37" t="s">
        <v>84</v>
      </c>
      <c r="D15" s="37">
        <v>8</v>
      </c>
      <c r="E15" s="55">
        <v>7.3394495412844041E-2</v>
      </c>
    </row>
    <row r="16" spans="2:5" x14ac:dyDescent="0.35">
      <c r="B16" s="5" t="s">
        <v>784</v>
      </c>
      <c r="C16" s="37" t="s">
        <v>68</v>
      </c>
      <c r="D16" s="37">
        <v>19</v>
      </c>
      <c r="E16" s="55">
        <v>0.1743119266055046</v>
      </c>
    </row>
    <row r="17" spans="2:5" x14ac:dyDescent="0.35">
      <c r="B17" s="5" t="s">
        <v>784</v>
      </c>
      <c r="C17" s="37" t="s">
        <v>80</v>
      </c>
      <c r="D17" s="37">
        <v>31</v>
      </c>
      <c r="E17" s="55">
        <v>0.28440366972477066</v>
      </c>
    </row>
    <row r="18" spans="2:5" x14ac:dyDescent="0.35">
      <c r="B18" s="5" t="s">
        <v>784</v>
      </c>
      <c r="C18" s="3" t="s">
        <v>216</v>
      </c>
      <c r="D18" s="3">
        <v>3</v>
      </c>
      <c r="E18" s="54">
        <v>2.7522935779816515E-2</v>
      </c>
    </row>
    <row r="19" spans="2:5" x14ac:dyDescent="0.35">
      <c r="B19" s="5" t="s">
        <v>784</v>
      </c>
      <c r="C19" s="3" t="s">
        <v>1704</v>
      </c>
      <c r="D19" s="3">
        <v>2</v>
      </c>
      <c r="E19" s="54">
        <v>1.834862385321101E-2</v>
      </c>
    </row>
    <row r="20" spans="2:5" x14ac:dyDescent="0.35">
      <c r="B20" s="5" t="s">
        <v>784</v>
      </c>
      <c r="C20" s="8" t="s">
        <v>219</v>
      </c>
      <c r="D20" s="8">
        <v>8</v>
      </c>
      <c r="E20" s="56">
        <v>7.3394495412844041E-2</v>
      </c>
    </row>
    <row r="21" spans="2:5" x14ac:dyDescent="0.35">
      <c r="B21" s="5" t="s">
        <v>784</v>
      </c>
      <c r="C21" s="8" t="s">
        <v>55</v>
      </c>
      <c r="D21" s="8">
        <v>38</v>
      </c>
      <c r="E21" s="56">
        <v>0.34862385321100919</v>
      </c>
    </row>
    <row r="22" spans="2:5" x14ac:dyDescent="0.35">
      <c r="B22" s="3" t="s">
        <v>1821</v>
      </c>
      <c r="C22" s="3"/>
      <c r="D22" s="3">
        <v>109</v>
      </c>
      <c r="E22" s="54">
        <v>1</v>
      </c>
    </row>
    <row r="23" spans="2:5" x14ac:dyDescent="0.35">
      <c r="B23" s="5" t="s">
        <v>779</v>
      </c>
      <c r="C23" s="37" t="s">
        <v>84</v>
      </c>
      <c r="D23" s="37">
        <v>19</v>
      </c>
      <c r="E23" s="55">
        <v>0.25</v>
      </c>
    </row>
    <row r="24" spans="2:5" x14ac:dyDescent="0.35">
      <c r="B24" s="5" t="s">
        <v>779</v>
      </c>
      <c r="C24" s="37" t="s">
        <v>68</v>
      </c>
      <c r="D24" s="37">
        <v>10</v>
      </c>
      <c r="E24" s="55">
        <v>0.13157894736842105</v>
      </c>
    </row>
    <row r="25" spans="2:5" x14ac:dyDescent="0.35">
      <c r="B25" s="5" t="s">
        <v>779</v>
      </c>
      <c r="C25" s="3" t="s">
        <v>93</v>
      </c>
      <c r="D25" s="3">
        <v>1</v>
      </c>
      <c r="E25" s="54">
        <v>1.3157894736842105E-2</v>
      </c>
    </row>
    <row r="26" spans="2:5" x14ac:dyDescent="0.35">
      <c r="B26" s="5" t="s">
        <v>779</v>
      </c>
      <c r="C26" s="37" t="s">
        <v>80</v>
      </c>
      <c r="D26" s="37">
        <v>20</v>
      </c>
      <c r="E26" s="55">
        <v>0.26315789473684209</v>
      </c>
    </row>
    <row r="27" spans="2:5" x14ac:dyDescent="0.35">
      <c r="B27" s="5" t="s">
        <v>779</v>
      </c>
      <c r="C27" s="8" t="s">
        <v>216</v>
      </c>
      <c r="D27" s="8">
        <v>8</v>
      </c>
      <c r="E27" s="56">
        <v>0.10526315789473684</v>
      </c>
    </row>
    <row r="28" spans="2:5" x14ac:dyDescent="0.35">
      <c r="B28" s="5" t="s">
        <v>779</v>
      </c>
      <c r="C28" s="3" t="s">
        <v>219</v>
      </c>
      <c r="D28" s="3">
        <v>4</v>
      </c>
      <c r="E28" s="54">
        <v>5.2631578947368418E-2</v>
      </c>
    </row>
    <row r="29" spans="2:5" x14ac:dyDescent="0.35">
      <c r="B29" s="5" t="s">
        <v>779</v>
      </c>
      <c r="C29" s="8" t="s">
        <v>55</v>
      </c>
      <c r="D29" s="8">
        <v>14</v>
      </c>
      <c r="E29" s="56">
        <v>0.18421052631578946</v>
      </c>
    </row>
    <row r="30" spans="2:5" x14ac:dyDescent="0.35">
      <c r="B30" s="3" t="s">
        <v>1822</v>
      </c>
      <c r="C30" s="3"/>
      <c r="D30" s="3">
        <v>76</v>
      </c>
      <c r="E30" s="54">
        <v>1</v>
      </c>
    </row>
    <row r="31" spans="2:5" x14ac:dyDescent="0.35">
      <c r="B31" s="3" t="s">
        <v>143</v>
      </c>
      <c r="C31" s="3" t="s">
        <v>84</v>
      </c>
      <c r="D31" s="3">
        <v>1</v>
      </c>
      <c r="E31" s="54">
        <v>5.5555555555555552E-2</v>
      </c>
    </row>
    <row r="32" spans="2:5" x14ac:dyDescent="0.35">
      <c r="B32" s="3" t="s">
        <v>143</v>
      </c>
      <c r="C32" s="3" t="s">
        <v>80</v>
      </c>
      <c r="D32" s="3">
        <v>2</v>
      </c>
      <c r="E32" s="54">
        <v>0.1111111111111111</v>
      </c>
    </row>
    <row r="33" spans="2:5" x14ac:dyDescent="0.35">
      <c r="B33" s="3" t="s">
        <v>143</v>
      </c>
      <c r="C33" s="3" t="s">
        <v>55</v>
      </c>
      <c r="D33" s="3">
        <v>15</v>
      </c>
      <c r="E33" s="54">
        <v>0.83333333333333337</v>
      </c>
    </row>
    <row r="34" spans="2:5" x14ac:dyDescent="0.35">
      <c r="B34" s="3" t="s">
        <v>1823</v>
      </c>
      <c r="C34" s="3"/>
      <c r="D34" s="3">
        <v>18</v>
      </c>
      <c r="E34" s="54">
        <v>1</v>
      </c>
    </row>
    <row r="35" spans="2:5" x14ac:dyDescent="0.35">
      <c r="B35" s="3" t="s">
        <v>149</v>
      </c>
      <c r="C35" s="3" t="s">
        <v>84</v>
      </c>
      <c r="D35" s="3">
        <v>1</v>
      </c>
      <c r="E35" s="54">
        <v>6.25E-2</v>
      </c>
    </row>
    <row r="36" spans="2:5" x14ac:dyDescent="0.35">
      <c r="B36" s="3" t="s">
        <v>149</v>
      </c>
      <c r="C36" s="3" t="s">
        <v>68</v>
      </c>
      <c r="D36" s="3">
        <v>1</v>
      </c>
      <c r="E36" s="54">
        <v>6.25E-2</v>
      </c>
    </row>
    <row r="37" spans="2:5" x14ac:dyDescent="0.35">
      <c r="B37" s="3" t="s">
        <v>149</v>
      </c>
      <c r="C37" s="3" t="s">
        <v>80</v>
      </c>
      <c r="D37" s="3">
        <v>8</v>
      </c>
      <c r="E37" s="54">
        <v>0.5</v>
      </c>
    </row>
    <row r="38" spans="2:5" x14ac:dyDescent="0.35">
      <c r="B38" s="3" t="s">
        <v>149</v>
      </c>
      <c r="C38" s="3" t="s">
        <v>216</v>
      </c>
      <c r="D38" s="3">
        <v>3</v>
      </c>
      <c r="E38" s="54">
        <v>0.1875</v>
      </c>
    </row>
    <row r="39" spans="2:5" x14ac:dyDescent="0.35">
      <c r="B39" s="3" t="s">
        <v>149</v>
      </c>
      <c r="C39" s="3" t="s">
        <v>55</v>
      </c>
      <c r="D39" s="3">
        <v>3</v>
      </c>
      <c r="E39" s="54">
        <v>0.1875</v>
      </c>
    </row>
    <row r="40" spans="2:5" x14ac:dyDescent="0.35">
      <c r="B40" s="3" t="s">
        <v>1824</v>
      </c>
      <c r="C40" s="3"/>
      <c r="D40" s="3">
        <v>16</v>
      </c>
      <c r="E40" s="54">
        <v>1</v>
      </c>
    </row>
    <row r="41" spans="2:5" x14ac:dyDescent="0.35">
      <c r="B41" s="3" t="s">
        <v>764</v>
      </c>
      <c r="C41" s="3" t="s">
        <v>219</v>
      </c>
      <c r="D41" s="3">
        <v>1</v>
      </c>
      <c r="E41" s="54">
        <v>0.1</v>
      </c>
    </row>
    <row r="42" spans="2:5" x14ac:dyDescent="0.35">
      <c r="B42" s="3" t="s">
        <v>764</v>
      </c>
      <c r="C42" s="3" t="s">
        <v>55</v>
      </c>
      <c r="D42" s="3">
        <v>9</v>
      </c>
      <c r="E42" s="54">
        <v>0.9</v>
      </c>
    </row>
    <row r="43" spans="2:5" x14ac:dyDescent="0.35">
      <c r="B43" s="3" t="s">
        <v>1825</v>
      </c>
      <c r="C43" s="3"/>
      <c r="D43" s="3">
        <v>10</v>
      </c>
      <c r="E43" s="54">
        <v>1</v>
      </c>
    </row>
    <row r="44" spans="2:5" x14ac:dyDescent="0.35">
      <c r="B44" s="3" t="s">
        <v>256</v>
      </c>
      <c r="C44" s="3" t="s">
        <v>84</v>
      </c>
      <c r="D44" s="3">
        <v>1</v>
      </c>
      <c r="E44" s="54">
        <v>0.1</v>
      </c>
    </row>
    <row r="45" spans="2:5" x14ac:dyDescent="0.35">
      <c r="B45" s="3" t="s">
        <v>256</v>
      </c>
      <c r="C45" s="3" t="s">
        <v>55</v>
      </c>
      <c r="D45" s="3">
        <v>9</v>
      </c>
      <c r="E45" s="54">
        <v>0.9</v>
      </c>
    </row>
    <row r="46" spans="2:5" x14ac:dyDescent="0.35">
      <c r="B46" s="3" t="s">
        <v>1826</v>
      </c>
      <c r="C46" s="3"/>
      <c r="D46" s="3">
        <v>10</v>
      </c>
      <c r="E46" s="54">
        <v>1</v>
      </c>
    </row>
    <row r="47" spans="2:5" x14ac:dyDescent="0.35">
      <c r="B47" s="3" t="s">
        <v>926</v>
      </c>
      <c r="C47" s="3" t="s">
        <v>219</v>
      </c>
      <c r="D47" s="3">
        <v>2</v>
      </c>
      <c r="E47" s="54">
        <v>0.2</v>
      </c>
    </row>
    <row r="48" spans="2:5" x14ac:dyDescent="0.35">
      <c r="B48" s="3" t="s">
        <v>926</v>
      </c>
      <c r="C48" s="3" t="s">
        <v>55</v>
      </c>
      <c r="D48" s="3">
        <v>8</v>
      </c>
      <c r="E48" s="54">
        <v>0.8</v>
      </c>
    </row>
    <row r="49" spans="2:5" x14ac:dyDescent="0.35">
      <c r="B49" s="3" t="s">
        <v>1827</v>
      </c>
      <c r="C49" s="3"/>
      <c r="D49" s="3">
        <v>10</v>
      </c>
      <c r="E49" s="54">
        <v>1</v>
      </c>
    </row>
    <row r="50" spans="2:5" x14ac:dyDescent="0.35">
      <c r="B50" s="3" t="s">
        <v>76</v>
      </c>
      <c r="C50" s="3" t="s">
        <v>68</v>
      </c>
      <c r="D50" s="3">
        <v>2</v>
      </c>
      <c r="E50" s="54">
        <v>0.2</v>
      </c>
    </row>
    <row r="51" spans="2:5" x14ac:dyDescent="0.35">
      <c r="B51" s="3" t="s">
        <v>76</v>
      </c>
      <c r="C51" s="3" t="s">
        <v>80</v>
      </c>
      <c r="D51" s="3">
        <v>3</v>
      </c>
      <c r="E51" s="54">
        <v>0.3</v>
      </c>
    </row>
    <row r="52" spans="2:5" x14ac:dyDescent="0.35">
      <c r="B52" s="3" t="s">
        <v>76</v>
      </c>
      <c r="C52" s="3" t="s">
        <v>219</v>
      </c>
      <c r="D52" s="3">
        <v>2</v>
      </c>
      <c r="E52" s="54">
        <v>0.2</v>
      </c>
    </row>
    <row r="53" spans="2:5" x14ac:dyDescent="0.35">
      <c r="B53" s="3" t="s">
        <v>76</v>
      </c>
      <c r="C53" s="3" t="s">
        <v>55</v>
      </c>
      <c r="D53" s="3">
        <v>3</v>
      </c>
      <c r="E53" s="54">
        <v>0.3</v>
      </c>
    </row>
    <row r="54" spans="2:5" x14ac:dyDescent="0.35">
      <c r="B54" s="3" t="s">
        <v>1828</v>
      </c>
      <c r="C54" s="3"/>
      <c r="D54" s="3">
        <v>10</v>
      </c>
      <c r="E54" s="54">
        <v>1</v>
      </c>
    </row>
    <row r="55" spans="2:5" x14ac:dyDescent="0.35">
      <c r="B55" s="3" t="s">
        <v>951</v>
      </c>
      <c r="C55" s="3" t="s">
        <v>68</v>
      </c>
      <c r="D55" s="3">
        <v>1</v>
      </c>
      <c r="E55" s="54">
        <v>0.1111111111111111</v>
      </c>
    </row>
    <row r="56" spans="2:5" x14ac:dyDescent="0.35">
      <c r="B56" s="3" t="s">
        <v>951</v>
      </c>
      <c r="C56" s="3" t="s">
        <v>216</v>
      </c>
      <c r="D56" s="3">
        <v>3</v>
      </c>
      <c r="E56" s="54">
        <v>0.33333333333333331</v>
      </c>
    </row>
    <row r="57" spans="2:5" x14ac:dyDescent="0.35">
      <c r="B57" s="3" t="s">
        <v>951</v>
      </c>
      <c r="C57" s="3" t="s">
        <v>1704</v>
      </c>
      <c r="D57" s="3">
        <v>3</v>
      </c>
      <c r="E57" s="54">
        <v>0.33333333333333331</v>
      </c>
    </row>
    <row r="58" spans="2:5" x14ac:dyDescent="0.35">
      <c r="B58" s="3" t="s">
        <v>951</v>
      </c>
      <c r="C58" s="3" t="s">
        <v>219</v>
      </c>
      <c r="D58" s="3">
        <v>2</v>
      </c>
      <c r="E58" s="54">
        <v>0.22222222222222221</v>
      </c>
    </row>
    <row r="59" spans="2:5" x14ac:dyDescent="0.35">
      <c r="B59" s="3" t="s">
        <v>1829</v>
      </c>
      <c r="C59" s="3"/>
      <c r="D59" s="3">
        <v>9</v>
      </c>
      <c r="E59" s="54">
        <v>1</v>
      </c>
    </row>
    <row r="60" spans="2:5" x14ac:dyDescent="0.35">
      <c r="B60" s="3" t="s">
        <v>64</v>
      </c>
      <c r="C60" s="3" t="s">
        <v>84</v>
      </c>
      <c r="D60" s="3">
        <v>3</v>
      </c>
      <c r="E60" s="54">
        <v>0.33333333333333331</v>
      </c>
    </row>
    <row r="61" spans="2:5" x14ac:dyDescent="0.35">
      <c r="B61" s="3" t="s">
        <v>64</v>
      </c>
      <c r="C61" s="3" t="s">
        <v>68</v>
      </c>
      <c r="D61" s="3">
        <v>3</v>
      </c>
      <c r="E61" s="54">
        <v>0.33333333333333331</v>
      </c>
    </row>
    <row r="62" spans="2:5" x14ac:dyDescent="0.35">
      <c r="B62" s="3" t="s">
        <v>64</v>
      </c>
      <c r="C62" s="3" t="s">
        <v>80</v>
      </c>
      <c r="D62" s="3">
        <v>2</v>
      </c>
      <c r="E62" s="54">
        <v>0.22222222222222221</v>
      </c>
    </row>
    <row r="63" spans="2:5" x14ac:dyDescent="0.35">
      <c r="B63" s="3" t="s">
        <v>64</v>
      </c>
      <c r="C63" s="3" t="s">
        <v>1704</v>
      </c>
      <c r="D63" s="3">
        <v>1</v>
      </c>
      <c r="E63" s="54">
        <v>0.1111111111111111</v>
      </c>
    </row>
    <row r="64" spans="2:5" x14ac:dyDescent="0.35">
      <c r="B64" s="3" t="s">
        <v>1830</v>
      </c>
      <c r="C64" s="3"/>
      <c r="D64" s="3">
        <v>9</v>
      </c>
      <c r="E64" s="54">
        <v>1</v>
      </c>
    </row>
    <row r="65" spans="2:5" x14ac:dyDescent="0.35">
      <c r="B65" s="3" t="s">
        <v>74</v>
      </c>
      <c r="C65" s="3" t="s">
        <v>68</v>
      </c>
      <c r="D65" s="3">
        <v>1</v>
      </c>
      <c r="E65" s="54">
        <v>0.125</v>
      </c>
    </row>
    <row r="66" spans="2:5" x14ac:dyDescent="0.35">
      <c r="B66" s="3" t="s">
        <v>74</v>
      </c>
      <c r="C66" s="3" t="s">
        <v>80</v>
      </c>
      <c r="D66" s="3">
        <v>1</v>
      </c>
      <c r="E66" s="54">
        <v>0.125</v>
      </c>
    </row>
    <row r="67" spans="2:5" x14ac:dyDescent="0.35">
      <c r="B67" s="3" t="s">
        <v>74</v>
      </c>
      <c r="C67" s="3" t="s">
        <v>55</v>
      </c>
      <c r="D67" s="3">
        <v>6</v>
      </c>
      <c r="E67" s="54">
        <v>0.75</v>
      </c>
    </row>
    <row r="68" spans="2:5" x14ac:dyDescent="0.35">
      <c r="B68" s="3" t="s">
        <v>1831</v>
      </c>
      <c r="C68" s="3"/>
      <c r="D68" s="3">
        <v>8</v>
      </c>
      <c r="E68" s="54">
        <v>1</v>
      </c>
    </row>
    <row r="69" spans="2:5" x14ac:dyDescent="0.35">
      <c r="B69" s="3" t="s">
        <v>1018</v>
      </c>
      <c r="C69" s="3" t="s">
        <v>84</v>
      </c>
      <c r="D69" s="3">
        <v>2</v>
      </c>
      <c r="E69" s="54">
        <v>0.33333333333333331</v>
      </c>
    </row>
    <row r="70" spans="2:5" x14ac:dyDescent="0.35">
      <c r="B70" s="3" t="s">
        <v>1018</v>
      </c>
      <c r="C70" s="3" t="s">
        <v>68</v>
      </c>
      <c r="D70" s="3">
        <v>1</v>
      </c>
      <c r="E70" s="54">
        <v>0.16666666666666666</v>
      </c>
    </row>
    <row r="71" spans="2:5" x14ac:dyDescent="0.35">
      <c r="B71" s="3" t="s">
        <v>1018</v>
      </c>
      <c r="C71" s="3" t="s">
        <v>80</v>
      </c>
      <c r="D71" s="3">
        <v>2</v>
      </c>
      <c r="E71" s="54">
        <v>0.33333333333333331</v>
      </c>
    </row>
    <row r="72" spans="2:5" x14ac:dyDescent="0.35">
      <c r="B72" s="3" t="s">
        <v>1018</v>
      </c>
      <c r="C72" s="3" t="s">
        <v>55</v>
      </c>
      <c r="D72" s="3">
        <v>1</v>
      </c>
      <c r="E72" s="54">
        <v>0.16666666666666666</v>
      </c>
    </row>
    <row r="73" spans="2:5" x14ac:dyDescent="0.35">
      <c r="B73" s="3" t="s">
        <v>1832</v>
      </c>
      <c r="C73" s="3"/>
      <c r="D73" s="3">
        <v>6</v>
      </c>
      <c r="E73" s="54">
        <v>1</v>
      </c>
    </row>
    <row r="74" spans="2:5" x14ac:dyDescent="0.35">
      <c r="B74" s="3" t="s">
        <v>890</v>
      </c>
      <c r="C74" s="3" t="s">
        <v>55</v>
      </c>
      <c r="D74" s="3">
        <v>6</v>
      </c>
      <c r="E74" s="54">
        <v>1</v>
      </c>
    </row>
    <row r="75" spans="2:5" x14ac:dyDescent="0.35">
      <c r="B75" s="3" t="s">
        <v>1833</v>
      </c>
      <c r="C75" s="3"/>
      <c r="D75" s="3">
        <v>6</v>
      </c>
      <c r="E75" s="54">
        <v>1</v>
      </c>
    </row>
    <row r="76" spans="2:5" x14ac:dyDescent="0.35">
      <c r="B76" s="3" t="s">
        <v>887</v>
      </c>
      <c r="C76" s="3" t="s">
        <v>55</v>
      </c>
      <c r="D76" s="3">
        <v>5</v>
      </c>
      <c r="E76" s="54">
        <v>1</v>
      </c>
    </row>
    <row r="77" spans="2:5" x14ac:dyDescent="0.35">
      <c r="B77" s="3" t="s">
        <v>1834</v>
      </c>
      <c r="C77" s="3"/>
      <c r="D77" s="3">
        <v>5</v>
      </c>
      <c r="E77" s="54">
        <v>1</v>
      </c>
    </row>
    <row r="78" spans="2:5" x14ac:dyDescent="0.35">
      <c r="B78" s="3" t="s">
        <v>798</v>
      </c>
      <c r="C78" s="3" t="s">
        <v>68</v>
      </c>
      <c r="D78" s="3">
        <v>3</v>
      </c>
      <c r="E78" s="54">
        <v>0.6</v>
      </c>
    </row>
    <row r="79" spans="2:5" x14ac:dyDescent="0.35">
      <c r="B79" s="3" t="s">
        <v>798</v>
      </c>
      <c r="C79" s="3" t="s">
        <v>80</v>
      </c>
      <c r="D79" s="3">
        <v>2</v>
      </c>
      <c r="E79" s="54">
        <v>0.4</v>
      </c>
    </row>
    <row r="80" spans="2:5" x14ac:dyDescent="0.35">
      <c r="B80" s="3" t="s">
        <v>1835</v>
      </c>
      <c r="C80" s="3"/>
      <c r="D80" s="3">
        <v>5</v>
      </c>
      <c r="E80" s="54">
        <v>1</v>
      </c>
    </row>
    <row r="81" spans="2:5" x14ac:dyDescent="0.35">
      <c r="B81" s="3" t="s">
        <v>925</v>
      </c>
      <c r="C81" s="3" t="s">
        <v>219</v>
      </c>
      <c r="D81" s="3">
        <v>2</v>
      </c>
      <c r="E81" s="54">
        <v>0.5</v>
      </c>
    </row>
    <row r="82" spans="2:5" x14ac:dyDescent="0.35">
      <c r="B82" s="3" t="s">
        <v>925</v>
      </c>
      <c r="C82" s="3" t="s">
        <v>55</v>
      </c>
      <c r="D82" s="3">
        <v>2</v>
      </c>
      <c r="E82" s="54">
        <v>0.5</v>
      </c>
    </row>
    <row r="83" spans="2:5" x14ac:dyDescent="0.35">
      <c r="B83" s="3" t="s">
        <v>1836</v>
      </c>
      <c r="C83" s="3"/>
      <c r="D83" s="3">
        <v>4</v>
      </c>
      <c r="E83" s="54">
        <v>1</v>
      </c>
    </row>
    <row r="84" spans="2:5" x14ac:dyDescent="0.35">
      <c r="B84" s="3" t="s">
        <v>1005</v>
      </c>
      <c r="C84" s="3" t="s">
        <v>55</v>
      </c>
      <c r="D84" s="3">
        <v>3</v>
      </c>
      <c r="E84" s="54">
        <v>1</v>
      </c>
    </row>
    <row r="85" spans="2:5" x14ac:dyDescent="0.35">
      <c r="B85" s="3" t="s">
        <v>1837</v>
      </c>
      <c r="C85" s="3"/>
      <c r="D85" s="3">
        <v>3</v>
      </c>
      <c r="E85" s="54">
        <v>1</v>
      </c>
    </row>
    <row r="86" spans="2:5" x14ac:dyDescent="0.35">
      <c r="B86" s="3" t="s">
        <v>276</v>
      </c>
      <c r="C86" s="3" t="s">
        <v>68</v>
      </c>
      <c r="D86" s="3">
        <v>2</v>
      </c>
      <c r="E86" s="54">
        <v>0.66666666666666663</v>
      </c>
    </row>
    <row r="87" spans="2:5" x14ac:dyDescent="0.35">
      <c r="B87" s="3" t="s">
        <v>276</v>
      </c>
      <c r="C87" s="3" t="s">
        <v>80</v>
      </c>
      <c r="D87" s="3">
        <v>1</v>
      </c>
      <c r="E87" s="54">
        <v>0.33333333333333331</v>
      </c>
    </row>
    <row r="88" spans="2:5" x14ac:dyDescent="0.35">
      <c r="B88" s="3" t="s">
        <v>1838</v>
      </c>
      <c r="C88" s="3"/>
      <c r="D88" s="3">
        <v>3</v>
      </c>
      <c r="E88" s="54">
        <v>1</v>
      </c>
    </row>
    <row r="89" spans="2:5" x14ac:dyDescent="0.35">
      <c r="B89" s="3" t="s">
        <v>123</v>
      </c>
      <c r="C89" s="3" t="s">
        <v>68</v>
      </c>
      <c r="D89" s="3">
        <v>3</v>
      </c>
      <c r="E89" s="54">
        <v>1</v>
      </c>
    </row>
    <row r="90" spans="2:5" x14ac:dyDescent="0.35">
      <c r="B90" s="3" t="s">
        <v>1839</v>
      </c>
      <c r="C90" s="3"/>
      <c r="D90" s="3">
        <v>3</v>
      </c>
      <c r="E90" s="54">
        <v>1</v>
      </c>
    </row>
    <row r="91" spans="2:5" x14ac:dyDescent="0.35">
      <c r="B91" s="3" t="s">
        <v>1008</v>
      </c>
      <c r="C91" s="3" t="s">
        <v>216</v>
      </c>
      <c r="D91" s="3">
        <v>2</v>
      </c>
      <c r="E91" s="54">
        <v>1</v>
      </c>
    </row>
    <row r="92" spans="2:5" x14ac:dyDescent="0.35">
      <c r="B92" s="3" t="s">
        <v>1840</v>
      </c>
      <c r="C92" s="3"/>
      <c r="D92" s="3">
        <v>2</v>
      </c>
      <c r="E92" s="54">
        <v>1</v>
      </c>
    </row>
    <row r="93" spans="2:5" x14ac:dyDescent="0.35">
      <c r="B93" s="3" t="s">
        <v>1077</v>
      </c>
      <c r="C93" s="3" t="s">
        <v>84</v>
      </c>
      <c r="D93" s="3">
        <v>1</v>
      </c>
      <c r="E93" s="54">
        <v>0.5</v>
      </c>
    </row>
    <row r="94" spans="2:5" x14ac:dyDescent="0.35">
      <c r="B94" s="3" t="s">
        <v>1077</v>
      </c>
      <c r="C94" s="3" t="s">
        <v>68</v>
      </c>
      <c r="D94" s="3">
        <v>1</v>
      </c>
      <c r="E94" s="54">
        <v>0.5</v>
      </c>
    </row>
    <row r="95" spans="2:5" x14ac:dyDescent="0.35">
      <c r="B95" s="3" t="s">
        <v>1841</v>
      </c>
      <c r="C95" s="3"/>
      <c r="D95" s="3">
        <v>2</v>
      </c>
      <c r="E95" s="54">
        <v>1</v>
      </c>
    </row>
    <row r="96" spans="2:5" x14ac:dyDescent="0.35">
      <c r="B96" s="3" t="s">
        <v>167</v>
      </c>
      <c r="C96" s="3" t="s">
        <v>84</v>
      </c>
      <c r="D96" s="3">
        <v>1</v>
      </c>
      <c r="E96" s="54">
        <v>0.5</v>
      </c>
    </row>
    <row r="97" spans="2:5" x14ac:dyDescent="0.35">
      <c r="B97" s="3" t="s">
        <v>167</v>
      </c>
      <c r="C97" s="3" t="s">
        <v>68</v>
      </c>
      <c r="D97" s="3">
        <v>1</v>
      </c>
      <c r="E97" s="54">
        <v>0.5</v>
      </c>
    </row>
    <row r="98" spans="2:5" x14ac:dyDescent="0.35">
      <c r="B98" s="3" t="s">
        <v>1842</v>
      </c>
      <c r="C98" s="3"/>
      <c r="D98" s="3">
        <v>2</v>
      </c>
      <c r="E98" s="54">
        <v>1</v>
      </c>
    </row>
    <row r="99" spans="2:5" x14ac:dyDescent="0.35">
      <c r="B99" s="3" t="s">
        <v>176</v>
      </c>
      <c r="C99" s="3" t="s">
        <v>68</v>
      </c>
      <c r="D99" s="3">
        <v>2</v>
      </c>
      <c r="E99" s="54">
        <v>1</v>
      </c>
    </row>
    <row r="100" spans="2:5" x14ac:dyDescent="0.35">
      <c r="B100" s="3" t="s">
        <v>1843</v>
      </c>
      <c r="C100" s="3"/>
      <c r="D100" s="3">
        <v>2</v>
      </c>
      <c r="E100" s="54">
        <v>1</v>
      </c>
    </row>
    <row r="101" spans="2:5" x14ac:dyDescent="0.35">
      <c r="B101" s="3" t="s">
        <v>163</v>
      </c>
      <c r="C101" s="3" t="s">
        <v>68</v>
      </c>
      <c r="D101" s="3">
        <v>2</v>
      </c>
      <c r="E101" s="54">
        <v>1</v>
      </c>
    </row>
    <row r="102" spans="2:5" x14ac:dyDescent="0.35">
      <c r="B102" s="3" t="s">
        <v>1844</v>
      </c>
      <c r="C102" s="3"/>
      <c r="D102" s="3">
        <v>2</v>
      </c>
      <c r="E102" s="54">
        <v>1</v>
      </c>
    </row>
    <row r="103" spans="2:5" x14ac:dyDescent="0.35">
      <c r="B103" s="3" t="s">
        <v>1002</v>
      </c>
      <c r="C103" s="3" t="s">
        <v>55</v>
      </c>
      <c r="D103" s="3">
        <v>2</v>
      </c>
      <c r="E103" s="54">
        <v>1</v>
      </c>
    </row>
    <row r="104" spans="2:5" x14ac:dyDescent="0.35">
      <c r="B104" s="3" t="s">
        <v>1845</v>
      </c>
      <c r="C104" s="3"/>
      <c r="D104" s="3">
        <v>2</v>
      </c>
      <c r="E104" s="54">
        <v>1</v>
      </c>
    </row>
    <row r="105" spans="2:5" x14ac:dyDescent="0.35">
      <c r="B105" s="3" t="s">
        <v>859</v>
      </c>
      <c r="C105" s="3" t="s">
        <v>55</v>
      </c>
      <c r="D105" s="3">
        <v>1</v>
      </c>
      <c r="E105" s="54">
        <v>1</v>
      </c>
    </row>
    <row r="106" spans="2:5" x14ac:dyDescent="0.35">
      <c r="B106" s="3" t="s">
        <v>1846</v>
      </c>
      <c r="C106" s="3"/>
      <c r="D106" s="3">
        <v>1</v>
      </c>
      <c r="E106" s="54">
        <v>1</v>
      </c>
    </row>
    <row r="107" spans="2:5" x14ac:dyDescent="0.35">
      <c r="B107" s="3" t="s">
        <v>436</v>
      </c>
      <c r="C107" s="3" t="s">
        <v>55</v>
      </c>
      <c r="D107" s="3">
        <v>1</v>
      </c>
      <c r="E107" s="54">
        <v>1</v>
      </c>
    </row>
    <row r="108" spans="2:5" x14ac:dyDescent="0.35">
      <c r="B108" s="3" t="s">
        <v>1847</v>
      </c>
      <c r="C108" s="3"/>
      <c r="D108" s="3">
        <v>1</v>
      </c>
      <c r="E108" s="54">
        <v>1</v>
      </c>
    </row>
    <row r="109" spans="2:5" x14ac:dyDescent="0.35">
      <c r="B109" s="3" t="s">
        <v>1153</v>
      </c>
      <c r="C109" s="3" t="s">
        <v>55</v>
      </c>
      <c r="D109" s="3">
        <v>1</v>
      </c>
      <c r="E109" s="54">
        <v>1</v>
      </c>
    </row>
    <row r="110" spans="2:5" x14ac:dyDescent="0.35">
      <c r="B110" s="3" t="s">
        <v>1848</v>
      </c>
      <c r="C110" s="3"/>
      <c r="D110" s="3">
        <v>1</v>
      </c>
      <c r="E110" s="54">
        <v>1</v>
      </c>
    </row>
    <row r="111" spans="2:5" x14ac:dyDescent="0.35">
      <c r="B111" s="3" t="s">
        <v>279</v>
      </c>
      <c r="C111" s="3" t="s">
        <v>80</v>
      </c>
      <c r="D111" s="3">
        <v>1</v>
      </c>
      <c r="E111" s="54">
        <v>1</v>
      </c>
    </row>
    <row r="112" spans="2:5" x14ac:dyDescent="0.35">
      <c r="B112" s="3" t="s">
        <v>1849</v>
      </c>
      <c r="C112" s="3"/>
      <c r="D112" s="3">
        <v>1</v>
      </c>
      <c r="E112" s="54">
        <v>1</v>
      </c>
    </row>
    <row r="113" spans="2:5" x14ac:dyDescent="0.35">
      <c r="B113" s="3" t="s">
        <v>965</v>
      </c>
      <c r="C113" s="3" t="s">
        <v>55</v>
      </c>
      <c r="D113" s="3">
        <v>1</v>
      </c>
      <c r="E113" s="54">
        <v>1</v>
      </c>
    </row>
    <row r="114" spans="2:5" x14ac:dyDescent="0.35">
      <c r="B114" s="3" t="s">
        <v>1850</v>
      </c>
      <c r="C114" s="3"/>
      <c r="D114" s="3">
        <v>1</v>
      </c>
      <c r="E114" s="54">
        <v>1</v>
      </c>
    </row>
    <row r="115" spans="2:5" x14ac:dyDescent="0.35">
      <c r="B115" s="3" t="s">
        <v>689</v>
      </c>
      <c r="C115" s="3"/>
      <c r="D115" s="3">
        <v>490</v>
      </c>
      <c r="E115" s="27"/>
    </row>
  </sheetData>
  <mergeCells count="1">
    <mergeCell ref="B2:E4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Y26"/>
  <sheetViews>
    <sheetView zoomScale="28" zoomScaleNormal="40" workbookViewId="0">
      <selection activeCell="I55" sqref="I55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ht="14.5" customHeight="1" x14ac:dyDescent="0.35">
      <c r="A1" s="83" t="s">
        <v>1674</v>
      </c>
      <c r="B1" s="83"/>
      <c r="C1" s="83"/>
      <c r="D1" s="83"/>
      <c r="E1" s="83"/>
      <c r="F1" s="83"/>
    </row>
    <row r="2" spans="1:25" ht="14.5" customHeight="1" x14ac:dyDescent="0.35">
      <c r="A2" s="83"/>
      <c r="B2" s="83"/>
      <c r="C2" s="83"/>
      <c r="D2" s="83"/>
      <c r="E2" s="83"/>
      <c r="F2" s="83"/>
    </row>
    <row r="3" spans="1:25" ht="14.5" customHeight="1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784</v>
      </c>
      <c r="B6" t="s">
        <v>84</v>
      </c>
      <c r="C6" s="16">
        <v>1371568.24</v>
      </c>
      <c r="D6" s="16">
        <v>1392019.3559999999</v>
      </c>
      <c r="E6" s="16">
        <v>1412470.4720000001</v>
      </c>
      <c r="F6" s="16">
        <v>1433500</v>
      </c>
      <c r="G6" s="16">
        <v>1458000</v>
      </c>
      <c r="H6" s="16">
        <v>1482500</v>
      </c>
      <c r="I6" s="16">
        <v>1546711.199</v>
      </c>
      <c r="J6" s="16">
        <v>1710200.3955000001</v>
      </c>
      <c r="K6" s="16">
        <v>1873689.5919999999</v>
      </c>
      <c r="L6" s="16">
        <v>2047045.1915</v>
      </c>
      <c r="M6" s="16">
        <v>2233555.9950000001</v>
      </c>
      <c r="N6" s="16">
        <v>2420066.7985</v>
      </c>
      <c r="O6" s="16">
        <v>2668203.5260000001</v>
      </c>
      <c r="P6" s="16">
        <v>2962559.6965000001</v>
      </c>
      <c r="Q6" s="16">
        <v>3256915.8670000001</v>
      </c>
      <c r="R6" s="16">
        <v>3349513.2225000001</v>
      </c>
      <c r="S6" s="16">
        <v>3361407.0520000001</v>
      </c>
      <c r="T6" s="16">
        <v>3373300.8815000001</v>
      </c>
      <c r="U6" s="16">
        <v>6894299.9999999981</v>
      </c>
      <c r="V6" s="16">
        <v>11000149.999999991</v>
      </c>
      <c r="W6" s="16">
        <v>15106000</v>
      </c>
    </row>
    <row r="7" spans="1:25" x14ac:dyDescent="0.35">
      <c r="A7" t="s">
        <v>689</v>
      </c>
      <c r="C7">
        <v>1371568.24</v>
      </c>
      <c r="D7">
        <v>1392019.3559999999</v>
      </c>
      <c r="E7">
        <v>1412470.4720000001</v>
      </c>
      <c r="F7">
        <v>1433500</v>
      </c>
      <c r="G7">
        <v>1458000</v>
      </c>
      <c r="H7">
        <v>1482500</v>
      </c>
      <c r="I7">
        <v>1546711.199</v>
      </c>
      <c r="J7">
        <v>1710200.3955000001</v>
      </c>
      <c r="K7">
        <v>1873689.5919999999</v>
      </c>
      <c r="L7">
        <v>2047045.1915</v>
      </c>
      <c r="M7">
        <v>2233555.9950000001</v>
      </c>
      <c r="N7">
        <v>2420066.7985</v>
      </c>
      <c r="O7">
        <v>2668203.5260000001</v>
      </c>
      <c r="P7">
        <v>2962559.6965000001</v>
      </c>
      <c r="Q7">
        <v>3256915.8670000001</v>
      </c>
      <c r="R7">
        <v>3349513.2225000001</v>
      </c>
      <c r="S7">
        <v>3361407.0520000001</v>
      </c>
      <c r="T7">
        <v>3373300.8815000001</v>
      </c>
      <c r="U7">
        <v>6894299.9999999981</v>
      </c>
      <c r="V7">
        <v>11000149.999999991</v>
      </c>
      <c r="W7">
        <v>15106000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784</v>
      </c>
      <c r="B11" t="s">
        <v>84</v>
      </c>
      <c r="C11">
        <v>0</v>
      </c>
      <c r="D11">
        <v>8</v>
      </c>
      <c r="E11">
        <v>8</v>
      </c>
      <c r="F11">
        <v>7</v>
      </c>
      <c r="G11">
        <v>7</v>
      </c>
      <c r="H11">
        <v>6</v>
      </c>
      <c r="I11">
        <v>6</v>
      </c>
      <c r="J11">
        <v>6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1</v>
      </c>
      <c r="X11">
        <v>1</v>
      </c>
      <c r="Y11">
        <v>1</v>
      </c>
    </row>
    <row r="12" spans="1:25" x14ac:dyDescent="0.35">
      <c r="A12" t="s">
        <v>784</v>
      </c>
      <c r="B12" t="s">
        <v>84</v>
      </c>
      <c r="C12">
        <v>1</v>
      </c>
      <c r="D12">
        <v>10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6</v>
      </c>
      <c r="M12">
        <v>6</v>
      </c>
      <c r="N12">
        <v>6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4</v>
      </c>
      <c r="X12">
        <v>3</v>
      </c>
      <c r="Y12">
        <v>1</v>
      </c>
    </row>
    <row r="13" spans="1:25" x14ac:dyDescent="0.35">
      <c r="A13" t="s">
        <v>689</v>
      </c>
      <c r="D13">
        <v>18</v>
      </c>
      <c r="E13">
        <v>17</v>
      </c>
      <c r="F13">
        <v>16</v>
      </c>
      <c r="G13">
        <v>16</v>
      </c>
      <c r="H13">
        <v>15</v>
      </c>
      <c r="I13">
        <v>15</v>
      </c>
      <c r="J13">
        <v>15</v>
      </c>
      <c r="K13">
        <v>14</v>
      </c>
      <c r="L13">
        <v>11</v>
      </c>
      <c r="M13">
        <v>11</v>
      </c>
      <c r="N13">
        <v>10</v>
      </c>
      <c r="O13">
        <v>10</v>
      </c>
      <c r="P13">
        <v>10</v>
      </c>
      <c r="Q13">
        <v>9</v>
      </c>
      <c r="R13">
        <v>9</v>
      </c>
      <c r="S13">
        <v>9</v>
      </c>
      <c r="T13">
        <v>8</v>
      </c>
      <c r="U13">
        <v>8</v>
      </c>
      <c r="V13">
        <v>8</v>
      </c>
      <c r="W13">
        <v>5</v>
      </c>
      <c r="X13">
        <v>4</v>
      </c>
      <c r="Y13">
        <v>2</v>
      </c>
    </row>
    <row r="16" spans="1:25" x14ac:dyDescent="0.35">
      <c r="G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8</v>
      </c>
      <c r="C18" s="3">
        <f t="shared" ref="C18:W18" si="0">E11</f>
        <v>8</v>
      </c>
      <c r="D18" s="3">
        <f t="shared" si="0"/>
        <v>7</v>
      </c>
      <c r="E18" s="3">
        <f t="shared" si="0"/>
        <v>7</v>
      </c>
      <c r="F18" s="3">
        <f t="shared" si="0"/>
        <v>6</v>
      </c>
      <c r="G18" s="3">
        <f t="shared" si="0"/>
        <v>6</v>
      </c>
      <c r="H18" s="3">
        <f t="shared" si="0"/>
        <v>6</v>
      </c>
      <c r="I18" s="3">
        <f t="shared" si="0"/>
        <v>5</v>
      </c>
      <c r="J18" s="3">
        <f t="shared" si="0"/>
        <v>5</v>
      </c>
      <c r="K18" s="3">
        <f t="shared" si="0"/>
        <v>5</v>
      </c>
      <c r="L18" s="3">
        <f t="shared" si="0"/>
        <v>4</v>
      </c>
      <c r="M18" s="3">
        <f t="shared" si="0"/>
        <v>4</v>
      </c>
      <c r="N18" s="3">
        <f t="shared" si="0"/>
        <v>4</v>
      </c>
      <c r="O18" s="3">
        <f t="shared" si="0"/>
        <v>3</v>
      </c>
      <c r="P18" s="3">
        <f t="shared" si="0"/>
        <v>3</v>
      </c>
      <c r="Q18" s="3">
        <f t="shared" si="0"/>
        <v>3</v>
      </c>
      <c r="R18" s="3">
        <f t="shared" si="0"/>
        <v>2</v>
      </c>
      <c r="S18" s="3">
        <f t="shared" si="0"/>
        <v>2</v>
      </c>
      <c r="T18" s="3">
        <f t="shared" si="0"/>
        <v>2</v>
      </c>
      <c r="U18" s="3">
        <f t="shared" si="0"/>
        <v>1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10</v>
      </c>
      <c r="C19" s="3">
        <f t="shared" ref="C19:W19" si="1">E12</f>
        <v>9</v>
      </c>
      <c r="D19" s="3">
        <f t="shared" si="1"/>
        <v>9</v>
      </c>
      <c r="E19" s="3">
        <f t="shared" si="1"/>
        <v>9</v>
      </c>
      <c r="F19" s="3">
        <f t="shared" si="1"/>
        <v>9</v>
      </c>
      <c r="G19" s="3">
        <f t="shared" si="1"/>
        <v>9</v>
      </c>
      <c r="H19" s="3">
        <f t="shared" si="1"/>
        <v>9</v>
      </c>
      <c r="I19" s="3">
        <f t="shared" si="1"/>
        <v>9</v>
      </c>
      <c r="J19" s="3">
        <f t="shared" si="1"/>
        <v>6</v>
      </c>
      <c r="K19" s="3">
        <f t="shared" si="1"/>
        <v>6</v>
      </c>
      <c r="L19" s="3">
        <f t="shared" si="1"/>
        <v>6</v>
      </c>
      <c r="M19" s="3">
        <f t="shared" si="1"/>
        <v>6</v>
      </c>
      <c r="N19" s="3">
        <f t="shared" si="1"/>
        <v>6</v>
      </c>
      <c r="O19" s="3">
        <f t="shared" si="1"/>
        <v>6</v>
      </c>
      <c r="P19" s="3">
        <f t="shared" si="1"/>
        <v>6</v>
      </c>
      <c r="Q19" s="3">
        <f t="shared" si="1"/>
        <v>6</v>
      </c>
      <c r="R19" s="3">
        <f t="shared" si="1"/>
        <v>6</v>
      </c>
      <c r="S19" s="3">
        <f t="shared" si="1"/>
        <v>6</v>
      </c>
      <c r="T19" s="3">
        <f t="shared" si="1"/>
        <v>6</v>
      </c>
      <c r="U19" s="3">
        <f t="shared" si="1"/>
        <v>4</v>
      </c>
      <c r="V19" s="3">
        <f t="shared" si="1"/>
        <v>3</v>
      </c>
      <c r="W19" s="3">
        <f t="shared" si="1"/>
        <v>1</v>
      </c>
    </row>
    <row r="20" spans="1:23" x14ac:dyDescent="0.35">
      <c r="A20" s="19" t="s">
        <v>1808</v>
      </c>
      <c r="B20" s="3">
        <f t="shared" ref="B20:W20" si="2">SUM(B18:B19)</f>
        <v>18</v>
      </c>
      <c r="C20" s="3">
        <f t="shared" si="2"/>
        <v>17</v>
      </c>
      <c r="D20" s="3">
        <f t="shared" si="2"/>
        <v>16</v>
      </c>
      <c r="E20" s="3">
        <f t="shared" si="2"/>
        <v>16</v>
      </c>
      <c r="F20" s="3">
        <f t="shared" si="2"/>
        <v>15</v>
      </c>
      <c r="G20" s="3">
        <f t="shared" si="2"/>
        <v>15</v>
      </c>
      <c r="H20" s="3">
        <f t="shared" si="2"/>
        <v>15</v>
      </c>
      <c r="I20" s="3">
        <f t="shared" si="2"/>
        <v>14</v>
      </c>
      <c r="J20" s="3">
        <f t="shared" si="2"/>
        <v>11</v>
      </c>
      <c r="K20" s="3">
        <f t="shared" si="2"/>
        <v>11</v>
      </c>
      <c r="L20" s="3">
        <f t="shared" si="2"/>
        <v>10</v>
      </c>
      <c r="M20" s="3">
        <f t="shared" si="2"/>
        <v>10</v>
      </c>
      <c r="N20" s="3">
        <f t="shared" si="2"/>
        <v>10</v>
      </c>
      <c r="O20" s="3">
        <f t="shared" si="2"/>
        <v>9</v>
      </c>
      <c r="P20" s="3">
        <f t="shared" si="2"/>
        <v>9</v>
      </c>
      <c r="Q20" s="3">
        <f t="shared" si="2"/>
        <v>9</v>
      </c>
      <c r="R20" s="3">
        <f t="shared" si="2"/>
        <v>8</v>
      </c>
      <c r="S20" s="3">
        <f t="shared" si="2"/>
        <v>8</v>
      </c>
      <c r="T20" s="3">
        <f t="shared" si="2"/>
        <v>8</v>
      </c>
      <c r="U20" s="3">
        <f t="shared" si="2"/>
        <v>5</v>
      </c>
      <c r="V20" s="3">
        <f t="shared" si="2"/>
        <v>4</v>
      </c>
      <c r="W20" s="3">
        <f t="shared" si="2"/>
        <v>2</v>
      </c>
    </row>
    <row r="21" spans="1:23" x14ac:dyDescent="0.35">
      <c r="A21" s="19" t="s">
        <v>1688</v>
      </c>
      <c r="B21" s="4">
        <f>B19/$B$19</f>
        <v>1</v>
      </c>
      <c r="C21" s="4">
        <f>C19/$B$19</f>
        <v>0.9</v>
      </c>
      <c r="D21" s="4">
        <f>D19/$B$19</f>
        <v>0.9</v>
      </c>
      <c r="E21" s="4">
        <f t="shared" ref="E21:W21" si="3">E19/$B$19</f>
        <v>0.9</v>
      </c>
      <c r="F21" s="4">
        <f t="shared" si="3"/>
        <v>0.9</v>
      </c>
      <c r="G21" s="4">
        <f t="shared" si="3"/>
        <v>0.9</v>
      </c>
      <c r="H21" s="4">
        <f t="shared" si="3"/>
        <v>0.9</v>
      </c>
      <c r="I21" s="4">
        <f t="shared" si="3"/>
        <v>0.9</v>
      </c>
      <c r="J21" s="4">
        <f t="shared" si="3"/>
        <v>0.6</v>
      </c>
      <c r="K21" s="4">
        <f t="shared" si="3"/>
        <v>0.6</v>
      </c>
      <c r="L21" s="4">
        <f t="shared" si="3"/>
        <v>0.6</v>
      </c>
      <c r="M21" s="4">
        <f t="shared" si="3"/>
        <v>0.6</v>
      </c>
      <c r="N21" s="4">
        <f t="shared" si="3"/>
        <v>0.6</v>
      </c>
      <c r="O21" s="4">
        <f t="shared" si="3"/>
        <v>0.6</v>
      </c>
      <c r="P21" s="4">
        <f t="shared" si="3"/>
        <v>0.6</v>
      </c>
      <c r="Q21" s="4">
        <f t="shared" si="3"/>
        <v>0.6</v>
      </c>
      <c r="R21" s="4">
        <f t="shared" si="3"/>
        <v>0.6</v>
      </c>
      <c r="S21" s="4">
        <f t="shared" si="3"/>
        <v>0.6</v>
      </c>
      <c r="T21" s="4">
        <f t="shared" si="3"/>
        <v>0.6</v>
      </c>
      <c r="U21" s="4">
        <f t="shared" si="3"/>
        <v>0.4</v>
      </c>
      <c r="V21" s="4">
        <f t="shared" si="3"/>
        <v>0.3</v>
      </c>
      <c r="W21" s="4">
        <f t="shared" si="3"/>
        <v>0.1</v>
      </c>
    </row>
    <row r="22" spans="1:23" x14ac:dyDescent="0.35">
      <c r="A22" s="19" t="s">
        <v>1809</v>
      </c>
      <c r="B22" s="4">
        <f>B18/B20</f>
        <v>0.44444444444444442</v>
      </c>
      <c r="C22" s="4">
        <f t="shared" ref="C22:W22" si="4">C18/C20</f>
        <v>0.47058823529411764</v>
      </c>
      <c r="D22" s="4">
        <f>D18/D20</f>
        <v>0.4375</v>
      </c>
      <c r="E22" s="4">
        <f t="shared" si="4"/>
        <v>0.4375</v>
      </c>
      <c r="F22" s="4">
        <f t="shared" si="4"/>
        <v>0.4</v>
      </c>
      <c r="G22" s="4">
        <f t="shared" si="4"/>
        <v>0.4</v>
      </c>
      <c r="H22" s="4">
        <f t="shared" si="4"/>
        <v>0.4</v>
      </c>
      <c r="I22" s="4">
        <f t="shared" si="4"/>
        <v>0.35714285714285715</v>
      </c>
      <c r="J22" s="4">
        <f t="shared" si="4"/>
        <v>0.45454545454545453</v>
      </c>
      <c r="K22" s="4">
        <f t="shared" si="4"/>
        <v>0.45454545454545453</v>
      </c>
      <c r="L22" s="4">
        <f t="shared" si="4"/>
        <v>0.4</v>
      </c>
      <c r="M22" s="4">
        <f t="shared" si="4"/>
        <v>0.4</v>
      </c>
      <c r="N22" s="4">
        <f t="shared" si="4"/>
        <v>0.4</v>
      </c>
      <c r="O22" s="4">
        <f t="shared" si="4"/>
        <v>0.33333333333333331</v>
      </c>
      <c r="P22" s="4">
        <f t="shared" si="4"/>
        <v>0.33333333333333331</v>
      </c>
      <c r="Q22" s="4">
        <f t="shared" si="4"/>
        <v>0.33333333333333331</v>
      </c>
      <c r="R22" s="4">
        <f t="shared" si="4"/>
        <v>0.25</v>
      </c>
      <c r="S22" s="4">
        <f t="shared" si="4"/>
        <v>0.25</v>
      </c>
      <c r="T22" s="4">
        <f t="shared" si="4"/>
        <v>0.25</v>
      </c>
      <c r="U22" s="4">
        <f t="shared" si="4"/>
        <v>0.2</v>
      </c>
      <c r="V22" s="4">
        <f t="shared" si="4"/>
        <v>0.25</v>
      </c>
      <c r="W22" s="4">
        <f t="shared" si="4"/>
        <v>0.5</v>
      </c>
    </row>
    <row r="23" spans="1:23" x14ac:dyDescent="0.35">
      <c r="A23" s="19" t="s">
        <v>1810</v>
      </c>
      <c r="B23" s="19"/>
      <c r="C23" s="17">
        <f>C7</f>
        <v>1371568.24</v>
      </c>
      <c r="D23" s="17">
        <f t="shared" ref="D23:W23" si="5">D7</f>
        <v>1392019.3559999999</v>
      </c>
      <c r="E23" s="17">
        <f t="shared" si="5"/>
        <v>1412470.4720000001</v>
      </c>
      <c r="F23" s="17">
        <f t="shared" si="5"/>
        <v>1433500</v>
      </c>
      <c r="G23" s="17">
        <f t="shared" si="5"/>
        <v>1458000</v>
      </c>
      <c r="H23" s="17">
        <f t="shared" si="5"/>
        <v>1482500</v>
      </c>
      <c r="I23" s="17">
        <f t="shared" si="5"/>
        <v>1546711.199</v>
      </c>
      <c r="J23" s="17">
        <f t="shared" si="5"/>
        <v>1710200.3955000001</v>
      </c>
      <c r="K23" s="17">
        <f t="shared" si="5"/>
        <v>1873689.5919999999</v>
      </c>
      <c r="L23" s="17">
        <f t="shared" si="5"/>
        <v>2047045.1915</v>
      </c>
      <c r="M23" s="17">
        <f t="shared" si="5"/>
        <v>2233555.9950000001</v>
      </c>
      <c r="N23" s="17">
        <f t="shared" si="5"/>
        <v>2420066.7985</v>
      </c>
      <c r="O23" s="17">
        <f t="shared" si="5"/>
        <v>2668203.5260000001</v>
      </c>
      <c r="P23" s="17">
        <f t="shared" si="5"/>
        <v>2962559.6965000001</v>
      </c>
      <c r="Q23" s="17">
        <f t="shared" si="5"/>
        <v>3256915.8670000001</v>
      </c>
      <c r="R23" s="17">
        <f t="shared" si="5"/>
        <v>3349513.2225000001</v>
      </c>
      <c r="S23" s="17">
        <f t="shared" si="5"/>
        <v>3361407.0520000001</v>
      </c>
      <c r="T23" s="17">
        <f t="shared" si="5"/>
        <v>3373300.8815000001</v>
      </c>
      <c r="U23" s="17">
        <f t="shared" si="5"/>
        <v>6894299.9999999981</v>
      </c>
      <c r="V23" s="17">
        <f t="shared" si="5"/>
        <v>11000149.999999991</v>
      </c>
      <c r="W23" s="17">
        <f t="shared" si="5"/>
        <v>15106000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1</v>
      </c>
      <c r="E24" s="42">
        <f>$B$18-E18</f>
        <v>1</v>
      </c>
      <c r="F24" s="42">
        <f t="shared" si="6"/>
        <v>2</v>
      </c>
      <c r="G24" s="42">
        <f t="shared" si="6"/>
        <v>2</v>
      </c>
      <c r="H24" s="42">
        <f t="shared" si="6"/>
        <v>2</v>
      </c>
      <c r="I24" s="42">
        <f t="shared" si="6"/>
        <v>3</v>
      </c>
      <c r="J24" s="42">
        <f t="shared" si="6"/>
        <v>3</v>
      </c>
      <c r="K24" s="42">
        <f t="shared" si="6"/>
        <v>3</v>
      </c>
      <c r="L24" s="42">
        <f t="shared" si="6"/>
        <v>4</v>
      </c>
      <c r="M24" s="42">
        <f t="shared" si="6"/>
        <v>4</v>
      </c>
      <c r="N24" s="42">
        <f t="shared" si="6"/>
        <v>4</v>
      </c>
      <c r="O24" s="42">
        <f t="shared" si="6"/>
        <v>5</v>
      </c>
      <c r="P24" s="42">
        <f t="shared" si="6"/>
        <v>5</v>
      </c>
      <c r="Q24" s="42">
        <f t="shared" si="6"/>
        <v>5</v>
      </c>
      <c r="R24" s="42">
        <f t="shared" si="6"/>
        <v>6</v>
      </c>
      <c r="S24" s="42">
        <f t="shared" si="6"/>
        <v>6</v>
      </c>
      <c r="T24" s="42">
        <f t="shared" si="6"/>
        <v>6</v>
      </c>
      <c r="U24" s="42">
        <f t="shared" si="6"/>
        <v>7</v>
      </c>
      <c r="V24" s="42">
        <f t="shared" si="6"/>
        <v>7</v>
      </c>
      <c r="W24" s="42">
        <f t="shared" si="6"/>
        <v>7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1</v>
      </c>
      <c r="D25" s="42">
        <f t="shared" si="7"/>
        <v>1</v>
      </c>
      <c r="E25" s="42">
        <f t="shared" si="7"/>
        <v>1</v>
      </c>
      <c r="F25" s="42">
        <f>$B$19-F19</f>
        <v>1</v>
      </c>
      <c r="G25" s="42">
        <f t="shared" si="7"/>
        <v>1</v>
      </c>
      <c r="H25" s="42">
        <f t="shared" si="7"/>
        <v>1</v>
      </c>
      <c r="I25" s="42">
        <f t="shared" si="7"/>
        <v>1</v>
      </c>
      <c r="J25" s="42">
        <f t="shared" si="7"/>
        <v>4</v>
      </c>
      <c r="K25" s="42">
        <f t="shared" si="7"/>
        <v>4</v>
      </c>
      <c r="L25" s="42">
        <f t="shared" si="7"/>
        <v>4</v>
      </c>
      <c r="M25" s="42">
        <f t="shared" si="7"/>
        <v>4</v>
      </c>
      <c r="N25" s="42">
        <f t="shared" si="7"/>
        <v>4</v>
      </c>
      <c r="O25" s="42">
        <f t="shared" si="7"/>
        <v>4</v>
      </c>
      <c r="P25" s="42">
        <f t="shared" si="7"/>
        <v>4</v>
      </c>
      <c r="Q25" s="42">
        <f t="shared" si="7"/>
        <v>4</v>
      </c>
      <c r="R25" s="42">
        <f t="shared" si="7"/>
        <v>4</v>
      </c>
      <c r="S25" s="42">
        <f t="shared" si="7"/>
        <v>4</v>
      </c>
      <c r="T25" s="42">
        <f t="shared" si="7"/>
        <v>4</v>
      </c>
      <c r="U25" s="42">
        <f t="shared" si="7"/>
        <v>6</v>
      </c>
      <c r="V25" s="42">
        <f t="shared" si="7"/>
        <v>7</v>
      </c>
      <c r="W25" s="42">
        <f t="shared" si="7"/>
        <v>9</v>
      </c>
    </row>
    <row r="26" spans="1:23" x14ac:dyDescent="0.35"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DF98-EAF9-4CAE-9676-28911629C3B8}">
  <dimension ref="A1:Y89"/>
  <sheetViews>
    <sheetView topLeftCell="A24" zoomScale="47" zoomScaleNormal="40" workbookViewId="0">
      <selection activeCell="H38" sqref="H38"/>
    </sheetView>
  </sheetViews>
  <sheetFormatPr defaultRowHeight="14.5" x14ac:dyDescent="0.35"/>
  <cols>
    <col min="1" max="1" width="34" bestFit="1" customWidth="1"/>
    <col min="2" max="2" width="18.26953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ht="14.5" customHeight="1" x14ac:dyDescent="0.35">
      <c r="A1" s="83" t="s">
        <v>698</v>
      </c>
      <c r="B1" s="83"/>
      <c r="C1" s="83"/>
      <c r="D1" s="83"/>
      <c r="E1" s="83"/>
      <c r="F1" s="83"/>
    </row>
    <row r="2" spans="1:25" ht="14.5" customHeight="1" x14ac:dyDescent="0.35">
      <c r="A2" s="83"/>
      <c r="B2" s="83"/>
      <c r="C2" s="83"/>
      <c r="D2" s="83"/>
      <c r="E2" s="83"/>
      <c r="F2" s="83"/>
    </row>
    <row r="3" spans="1:25" ht="14.5" customHeight="1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784</v>
      </c>
      <c r="B6" t="s">
        <v>68</v>
      </c>
      <c r="C6" s="16">
        <v>1091696.83</v>
      </c>
      <c r="D6" s="16">
        <v>1093076.656</v>
      </c>
      <c r="E6" s="16">
        <v>1097819.378</v>
      </c>
      <c r="F6" s="16">
        <v>1126587.9040000001</v>
      </c>
      <c r="G6" s="16">
        <v>1151370.22</v>
      </c>
      <c r="H6" s="16">
        <v>1187619.1200000001</v>
      </c>
      <c r="I6" s="16">
        <v>1215402.348</v>
      </c>
      <c r="J6" s="16">
        <v>1228538.55</v>
      </c>
      <c r="K6" s="16">
        <v>1300557.6259999999</v>
      </c>
      <c r="L6" s="16">
        <v>1471494.2009999999</v>
      </c>
      <c r="M6" s="16">
        <v>1500000</v>
      </c>
      <c r="N6" s="16">
        <v>1500000</v>
      </c>
      <c r="O6" s="16">
        <v>1500000</v>
      </c>
      <c r="P6" s="16">
        <v>1551049.2990000001</v>
      </c>
      <c r="Q6" s="16">
        <v>1589171.0279999999</v>
      </c>
      <c r="R6" s="16">
        <v>1825654.93</v>
      </c>
      <c r="S6" s="16">
        <v>2055872.46</v>
      </c>
      <c r="T6" s="16">
        <v>2075849.8470000001</v>
      </c>
      <c r="U6" s="16">
        <v>2385195.7199999988</v>
      </c>
      <c r="V6" s="16">
        <v>3549999.9999999991</v>
      </c>
      <c r="W6" s="16">
        <v>4000000</v>
      </c>
    </row>
    <row r="7" spans="1:25" x14ac:dyDescent="0.35">
      <c r="A7" t="s">
        <v>689</v>
      </c>
      <c r="C7">
        <v>1091696.83</v>
      </c>
      <c r="D7">
        <v>1093076.656</v>
      </c>
      <c r="E7">
        <v>1097819.378</v>
      </c>
      <c r="F7">
        <v>1126587.9040000001</v>
      </c>
      <c r="G7">
        <v>1151370.22</v>
      </c>
      <c r="H7">
        <v>1187619.1200000001</v>
      </c>
      <c r="I7">
        <v>1215402.348</v>
      </c>
      <c r="J7">
        <v>1228538.55</v>
      </c>
      <c r="K7">
        <v>1300557.6259999999</v>
      </c>
      <c r="L7">
        <v>1471494.2009999999</v>
      </c>
      <c r="M7">
        <v>1500000</v>
      </c>
      <c r="N7">
        <v>1500000</v>
      </c>
      <c r="O7">
        <v>1500000</v>
      </c>
      <c r="P7">
        <v>1551049.2990000001</v>
      </c>
      <c r="Q7">
        <v>1589171.0279999999</v>
      </c>
      <c r="R7">
        <v>1825654.93</v>
      </c>
      <c r="S7">
        <v>2055872.46</v>
      </c>
      <c r="T7">
        <v>2075849.8470000001</v>
      </c>
      <c r="U7">
        <v>2385195.7199999988</v>
      </c>
      <c r="V7">
        <v>3549999.9999999991</v>
      </c>
      <c r="W7">
        <v>4000000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784</v>
      </c>
      <c r="B11" t="s">
        <v>68</v>
      </c>
      <c r="C11">
        <v>0</v>
      </c>
      <c r="D11">
        <v>19</v>
      </c>
      <c r="E11">
        <v>19</v>
      </c>
      <c r="F11">
        <v>18</v>
      </c>
      <c r="G11">
        <v>17</v>
      </c>
      <c r="H11">
        <v>16</v>
      </c>
      <c r="I11">
        <v>15</v>
      </c>
      <c r="J11">
        <v>14</v>
      </c>
      <c r="K11">
        <v>13</v>
      </c>
      <c r="L11">
        <v>12</v>
      </c>
      <c r="M11">
        <v>11</v>
      </c>
      <c r="N11">
        <v>10</v>
      </c>
      <c r="O11">
        <v>10</v>
      </c>
      <c r="P11">
        <v>10</v>
      </c>
      <c r="Q11">
        <v>10</v>
      </c>
      <c r="R11">
        <v>7</v>
      </c>
      <c r="S11">
        <v>6</v>
      </c>
      <c r="T11">
        <v>5</v>
      </c>
      <c r="U11">
        <v>4</v>
      </c>
      <c r="V11">
        <v>3</v>
      </c>
      <c r="W11">
        <v>2</v>
      </c>
      <c r="X11">
        <v>1</v>
      </c>
      <c r="Y11">
        <v>1</v>
      </c>
    </row>
    <row r="12" spans="1:25" x14ac:dyDescent="0.35">
      <c r="A12" t="s">
        <v>784</v>
      </c>
      <c r="B12" t="s">
        <v>68</v>
      </c>
      <c r="C12">
        <v>1</v>
      </c>
      <c r="D12">
        <v>24</v>
      </c>
      <c r="E12">
        <v>23</v>
      </c>
      <c r="F12">
        <v>23</v>
      </c>
      <c r="G12">
        <v>23</v>
      </c>
      <c r="H12">
        <v>21</v>
      </c>
      <c r="I12">
        <v>21</v>
      </c>
      <c r="J12">
        <v>17</v>
      </c>
      <c r="K12">
        <v>16</v>
      </c>
      <c r="L12">
        <v>16</v>
      </c>
      <c r="M12">
        <v>15</v>
      </c>
      <c r="N12">
        <v>13</v>
      </c>
      <c r="O12">
        <v>13</v>
      </c>
      <c r="P12">
        <v>13</v>
      </c>
      <c r="Q12">
        <v>13</v>
      </c>
      <c r="R12">
        <v>13</v>
      </c>
      <c r="S12">
        <v>13</v>
      </c>
      <c r="T12">
        <v>11</v>
      </c>
      <c r="U12">
        <v>10</v>
      </c>
      <c r="V12">
        <v>10</v>
      </c>
      <c r="W12">
        <v>9</v>
      </c>
      <c r="X12">
        <v>5</v>
      </c>
      <c r="Y12">
        <v>4</v>
      </c>
    </row>
    <row r="13" spans="1:25" x14ac:dyDescent="0.35">
      <c r="A13" t="s">
        <v>689</v>
      </c>
      <c r="D13">
        <v>43</v>
      </c>
      <c r="E13">
        <v>42</v>
      </c>
      <c r="F13">
        <v>41</v>
      </c>
      <c r="G13">
        <v>40</v>
      </c>
      <c r="H13">
        <v>37</v>
      </c>
      <c r="I13">
        <v>36</v>
      </c>
      <c r="J13">
        <v>31</v>
      </c>
      <c r="K13">
        <v>29</v>
      </c>
      <c r="L13">
        <v>28</v>
      </c>
      <c r="M13">
        <v>26</v>
      </c>
      <c r="N13">
        <v>23</v>
      </c>
      <c r="O13">
        <v>23</v>
      </c>
      <c r="P13">
        <v>23</v>
      </c>
      <c r="Q13">
        <v>23</v>
      </c>
      <c r="R13">
        <v>20</v>
      </c>
      <c r="S13">
        <v>19</v>
      </c>
      <c r="T13">
        <v>16</v>
      </c>
      <c r="U13">
        <v>14</v>
      </c>
      <c r="V13">
        <v>13</v>
      </c>
      <c r="W13">
        <v>11</v>
      </c>
      <c r="X13">
        <v>6</v>
      </c>
      <c r="Y13">
        <v>5</v>
      </c>
    </row>
    <row r="15" spans="1:25" x14ac:dyDescent="0.35">
      <c r="A15" s="20"/>
      <c r="B15" s="20"/>
      <c r="C15" s="20"/>
      <c r="D15" s="20"/>
      <c r="E15" s="20"/>
      <c r="F15" s="20"/>
      <c r="G15" s="20"/>
    </row>
    <row r="16" spans="1:25" x14ac:dyDescent="0.35">
      <c r="G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19</v>
      </c>
      <c r="C18" s="3">
        <f t="shared" ref="C18:W18" si="0">E11</f>
        <v>19</v>
      </c>
      <c r="D18" s="3">
        <f t="shared" si="0"/>
        <v>18</v>
      </c>
      <c r="E18" s="3">
        <f t="shared" si="0"/>
        <v>17</v>
      </c>
      <c r="F18" s="3">
        <f t="shared" si="0"/>
        <v>16</v>
      </c>
      <c r="G18" s="3">
        <f t="shared" si="0"/>
        <v>15</v>
      </c>
      <c r="H18" s="3">
        <f t="shared" si="0"/>
        <v>14</v>
      </c>
      <c r="I18" s="3">
        <f t="shared" si="0"/>
        <v>13</v>
      </c>
      <c r="J18" s="3">
        <f t="shared" si="0"/>
        <v>12</v>
      </c>
      <c r="K18" s="3">
        <f t="shared" si="0"/>
        <v>11</v>
      </c>
      <c r="L18" s="3">
        <f t="shared" si="0"/>
        <v>10</v>
      </c>
      <c r="M18" s="3">
        <f t="shared" si="0"/>
        <v>10</v>
      </c>
      <c r="N18" s="3">
        <f t="shared" si="0"/>
        <v>10</v>
      </c>
      <c r="O18" s="3">
        <f t="shared" si="0"/>
        <v>10</v>
      </c>
      <c r="P18" s="3">
        <f t="shared" si="0"/>
        <v>7</v>
      </c>
      <c r="Q18" s="3">
        <f t="shared" si="0"/>
        <v>6</v>
      </c>
      <c r="R18" s="3">
        <f t="shared" si="0"/>
        <v>5</v>
      </c>
      <c r="S18" s="3">
        <f t="shared" si="0"/>
        <v>4</v>
      </c>
      <c r="T18" s="3">
        <f t="shared" si="0"/>
        <v>3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24</v>
      </c>
      <c r="C19" s="3">
        <f t="shared" ref="C19:W19" si="1">E12</f>
        <v>23</v>
      </c>
      <c r="D19" s="3">
        <f t="shared" si="1"/>
        <v>23</v>
      </c>
      <c r="E19" s="3">
        <f t="shared" si="1"/>
        <v>23</v>
      </c>
      <c r="F19" s="3">
        <f t="shared" si="1"/>
        <v>21</v>
      </c>
      <c r="G19" s="3">
        <f t="shared" si="1"/>
        <v>21</v>
      </c>
      <c r="H19" s="3">
        <f t="shared" si="1"/>
        <v>17</v>
      </c>
      <c r="I19" s="3">
        <f t="shared" si="1"/>
        <v>16</v>
      </c>
      <c r="J19" s="3">
        <f t="shared" si="1"/>
        <v>16</v>
      </c>
      <c r="K19" s="3">
        <f t="shared" si="1"/>
        <v>15</v>
      </c>
      <c r="L19" s="3">
        <f t="shared" si="1"/>
        <v>13</v>
      </c>
      <c r="M19" s="3">
        <f t="shared" si="1"/>
        <v>13</v>
      </c>
      <c r="N19" s="3">
        <f t="shared" si="1"/>
        <v>13</v>
      </c>
      <c r="O19" s="3">
        <f t="shared" si="1"/>
        <v>13</v>
      </c>
      <c r="P19" s="3">
        <f t="shared" si="1"/>
        <v>13</v>
      </c>
      <c r="Q19" s="3">
        <f t="shared" si="1"/>
        <v>13</v>
      </c>
      <c r="R19" s="3">
        <f t="shared" si="1"/>
        <v>11</v>
      </c>
      <c r="S19" s="3">
        <f t="shared" si="1"/>
        <v>10</v>
      </c>
      <c r="T19" s="3">
        <f t="shared" si="1"/>
        <v>10</v>
      </c>
      <c r="U19" s="3">
        <f t="shared" si="1"/>
        <v>9</v>
      </c>
      <c r="V19" s="3">
        <f t="shared" si="1"/>
        <v>5</v>
      </c>
      <c r="W19" s="3">
        <f t="shared" si="1"/>
        <v>4</v>
      </c>
    </row>
    <row r="20" spans="1:23" x14ac:dyDescent="0.35">
      <c r="A20" s="19" t="s">
        <v>1808</v>
      </c>
      <c r="B20" s="3">
        <f>SUM(B18:B19)</f>
        <v>43</v>
      </c>
      <c r="C20" s="3">
        <f t="shared" ref="C20:W20" si="2">SUM(C18:C19)</f>
        <v>42</v>
      </c>
      <c r="D20" s="3">
        <f t="shared" si="2"/>
        <v>41</v>
      </c>
      <c r="E20" s="3">
        <f t="shared" si="2"/>
        <v>40</v>
      </c>
      <c r="F20" s="3">
        <f t="shared" si="2"/>
        <v>37</v>
      </c>
      <c r="G20" s="3">
        <f t="shared" si="2"/>
        <v>36</v>
      </c>
      <c r="H20" s="3">
        <f t="shared" si="2"/>
        <v>31</v>
      </c>
      <c r="I20" s="3">
        <f t="shared" si="2"/>
        <v>29</v>
      </c>
      <c r="J20" s="3">
        <f t="shared" si="2"/>
        <v>28</v>
      </c>
      <c r="K20" s="3">
        <f t="shared" si="2"/>
        <v>26</v>
      </c>
      <c r="L20" s="3">
        <f t="shared" si="2"/>
        <v>23</v>
      </c>
      <c r="M20" s="3">
        <f t="shared" si="2"/>
        <v>23</v>
      </c>
      <c r="N20" s="3">
        <f t="shared" si="2"/>
        <v>23</v>
      </c>
      <c r="O20" s="3">
        <f t="shared" si="2"/>
        <v>23</v>
      </c>
      <c r="P20" s="3">
        <f t="shared" si="2"/>
        <v>20</v>
      </c>
      <c r="Q20" s="3">
        <f t="shared" si="2"/>
        <v>19</v>
      </c>
      <c r="R20" s="3">
        <f t="shared" si="2"/>
        <v>16</v>
      </c>
      <c r="S20" s="3">
        <f t="shared" si="2"/>
        <v>14</v>
      </c>
      <c r="T20" s="3">
        <f t="shared" si="2"/>
        <v>13</v>
      </c>
      <c r="U20" s="3">
        <f t="shared" si="2"/>
        <v>11</v>
      </c>
      <c r="V20" s="3">
        <f t="shared" si="2"/>
        <v>6</v>
      </c>
      <c r="W20" s="3">
        <f t="shared" si="2"/>
        <v>5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0.95833333333333337</v>
      </c>
      <c r="D21" s="4">
        <f t="shared" si="3"/>
        <v>0.95833333333333337</v>
      </c>
      <c r="E21" s="4">
        <f t="shared" si="3"/>
        <v>0.95833333333333337</v>
      </c>
      <c r="F21" s="4">
        <f t="shared" si="3"/>
        <v>0.875</v>
      </c>
      <c r="G21" s="4">
        <f t="shared" si="3"/>
        <v>0.875</v>
      </c>
      <c r="H21" s="4">
        <f t="shared" si="3"/>
        <v>0.70833333333333337</v>
      </c>
      <c r="I21" s="4">
        <f t="shared" si="3"/>
        <v>0.66666666666666663</v>
      </c>
      <c r="J21" s="4">
        <f t="shared" si="3"/>
        <v>0.66666666666666663</v>
      </c>
      <c r="K21" s="4">
        <f t="shared" si="3"/>
        <v>0.625</v>
      </c>
      <c r="L21" s="4">
        <f t="shared" si="3"/>
        <v>0.54166666666666663</v>
      </c>
      <c r="M21" s="4">
        <f t="shared" si="3"/>
        <v>0.54166666666666663</v>
      </c>
      <c r="N21" s="4">
        <f t="shared" si="3"/>
        <v>0.54166666666666663</v>
      </c>
      <c r="O21" s="4">
        <f t="shared" si="3"/>
        <v>0.54166666666666663</v>
      </c>
      <c r="P21" s="4">
        <f t="shared" si="3"/>
        <v>0.54166666666666663</v>
      </c>
      <c r="Q21" s="4">
        <f t="shared" si="3"/>
        <v>0.54166666666666663</v>
      </c>
      <c r="R21" s="4">
        <f t="shared" si="3"/>
        <v>0.45833333333333331</v>
      </c>
      <c r="S21" s="4">
        <f t="shared" si="3"/>
        <v>0.41666666666666669</v>
      </c>
      <c r="T21" s="4">
        <f t="shared" si="3"/>
        <v>0.41666666666666669</v>
      </c>
      <c r="U21" s="4">
        <f t="shared" si="3"/>
        <v>0.375</v>
      </c>
      <c r="V21" s="4">
        <f t="shared" si="3"/>
        <v>0.20833333333333334</v>
      </c>
      <c r="W21" s="4">
        <f t="shared" si="3"/>
        <v>0.16666666666666666</v>
      </c>
    </row>
    <row r="22" spans="1:23" x14ac:dyDescent="0.35">
      <c r="A22" s="19" t="s">
        <v>1809</v>
      </c>
      <c r="B22" s="4">
        <f>B18/B20</f>
        <v>0.44186046511627908</v>
      </c>
      <c r="C22" s="4">
        <f t="shared" ref="C22:W22" si="4">C18/C20</f>
        <v>0.45238095238095238</v>
      </c>
      <c r="D22" s="4">
        <f t="shared" si="4"/>
        <v>0.43902439024390244</v>
      </c>
      <c r="E22" s="4">
        <f t="shared" si="4"/>
        <v>0.42499999999999999</v>
      </c>
      <c r="F22" s="4">
        <f t="shared" si="4"/>
        <v>0.43243243243243246</v>
      </c>
      <c r="G22" s="4">
        <f t="shared" si="4"/>
        <v>0.41666666666666669</v>
      </c>
      <c r="H22" s="4">
        <f t="shared" si="4"/>
        <v>0.45161290322580644</v>
      </c>
      <c r="I22" s="4">
        <f t="shared" si="4"/>
        <v>0.44827586206896552</v>
      </c>
      <c r="J22" s="4">
        <f t="shared" si="4"/>
        <v>0.42857142857142855</v>
      </c>
      <c r="K22" s="4">
        <f t="shared" si="4"/>
        <v>0.42307692307692307</v>
      </c>
      <c r="L22" s="4">
        <f t="shared" si="4"/>
        <v>0.43478260869565216</v>
      </c>
      <c r="M22" s="4">
        <f t="shared" si="4"/>
        <v>0.43478260869565216</v>
      </c>
      <c r="N22" s="4">
        <f t="shared" si="4"/>
        <v>0.43478260869565216</v>
      </c>
      <c r="O22" s="4">
        <f t="shared" si="4"/>
        <v>0.43478260869565216</v>
      </c>
      <c r="P22" s="4">
        <f t="shared" si="4"/>
        <v>0.35</v>
      </c>
      <c r="Q22" s="4">
        <f t="shared" si="4"/>
        <v>0.31578947368421051</v>
      </c>
      <c r="R22" s="4">
        <f t="shared" si="4"/>
        <v>0.3125</v>
      </c>
      <c r="S22" s="4">
        <f t="shared" si="4"/>
        <v>0.2857142857142857</v>
      </c>
      <c r="T22" s="4">
        <f t="shared" si="4"/>
        <v>0.23076923076923078</v>
      </c>
      <c r="U22" s="4">
        <f t="shared" si="4"/>
        <v>0.18181818181818182</v>
      </c>
      <c r="V22" s="4">
        <f t="shared" si="4"/>
        <v>0.16666666666666666</v>
      </c>
      <c r="W22" s="4">
        <f t="shared" si="4"/>
        <v>0.2</v>
      </c>
    </row>
    <row r="23" spans="1:23" x14ac:dyDescent="0.35">
      <c r="A23" s="19" t="s">
        <v>1810</v>
      </c>
      <c r="B23" s="19"/>
      <c r="C23" s="17">
        <f t="shared" ref="C23:W23" si="5">C7</f>
        <v>1091696.83</v>
      </c>
      <c r="D23" s="17">
        <f t="shared" si="5"/>
        <v>1093076.656</v>
      </c>
      <c r="E23" s="17">
        <f t="shared" si="5"/>
        <v>1097819.378</v>
      </c>
      <c r="F23" s="17">
        <f t="shared" si="5"/>
        <v>1126587.9040000001</v>
      </c>
      <c r="G23" s="17">
        <f t="shared" si="5"/>
        <v>1151370.22</v>
      </c>
      <c r="H23" s="17">
        <f t="shared" si="5"/>
        <v>1187619.1200000001</v>
      </c>
      <c r="I23" s="17">
        <f t="shared" si="5"/>
        <v>1215402.348</v>
      </c>
      <c r="J23" s="17">
        <f t="shared" si="5"/>
        <v>1228538.55</v>
      </c>
      <c r="K23" s="17">
        <f t="shared" si="5"/>
        <v>1300557.6259999999</v>
      </c>
      <c r="L23" s="17">
        <f t="shared" si="5"/>
        <v>1471494.2009999999</v>
      </c>
      <c r="M23" s="17">
        <f t="shared" si="5"/>
        <v>1500000</v>
      </c>
      <c r="N23" s="17">
        <f t="shared" si="5"/>
        <v>1500000</v>
      </c>
      <c r="O23" s="17">
        <f t="shared" si="5"/>
        <v>1500000</v>
      </c>
      <c r="P23" s="17">
        <f t="shared" si="5"/>
        <v>1551049.2990000001</v>
      </c>
      <c r="Q23" s="17">
        <f t="shared" si="5"/>
        <v>1589171.0279999999</v>
      </c>
      <c r="R23" s="17">
        <f t="shared" si="5"/>
        <v>1825654.93</v>
      </c>
      <c r="S23" s="17">
        <f t="shared" si="5"/>
        <v>2055872.46</v>
      </c>
      <c r="T23" s="17">
        <f t="shared" si="5"/>
        <v>2075849.8470000001</v>
      </c>
      <c r="U23" s="17">
        <f t="shared" si="5"/>
        <v>2385195.7199999988</v>
      </c>
      <c r="V23" s="17">
        <f t="shared" si="5"/>
        <v>3549999.9999999991</v>
      </c>
      <c r="W23" s="17">
        <f t="shared" si="5"/>
        <v>4000000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1</v>
      </c>
      <c r="E24" s="42">
        <f t="shared" si="6"/>
        <v>2</v>
      </c>
      <c r="F24" s="42">
        <f t="shared" si="6"/>
        <v>3</v>
      </c>
      <c r="G24" s="42">
        <f t="shared" si="6"/>
        <v>4</v>
      </c>
      <c r="H24" s="42">
        <f t="shared" si="6"/>
        <v>5</v>
      </c>
      <c r="I24" s="42">
        <f t="shared" si="6"/>
        <v>6</v>
      </c>
      <c r="J24" s="42">
        <f t="shared" si="6"/>
        <v>7</v>
      </c>
      <c r="K24" s="42">
        <f t="shared" si="6"/>
        <v>8</v>
      </c>
      <c r="L24" s="42">
        <f t="shared" si="6"/>
        <v>9</v>
      </c>
      <c r="M24" s="42">
        <f t="shared" si="6"/>
        <v>9</v>
      </c>
      <c r="N24" s="42">
        <f t="shared" si="6"/>
        <v>9</v>
      </c>
      <c r="O24" s="42">
        <f t="shared" si="6"/>
        <v>9</v>
      </c>
      <c r="P24" s="42">
        <f t="shared" si="6"/>
        <v>12</v>
      </c>
      <c r="Q24" s="42">
        <f t="shared" si="6"/>
        <v>13</v>
      </c>
      <c r="R24" s="42">
        <f t="shared" si="6"/>
        <v>14</v>
      </c>
      <c r="S24" s="42">
        <f t="shared" si="6"/>
        <v>15</v>
      </c>
      <c r="T24" s="42">
        <f t="shared" si="6"/>
        <v>16</v>
      </c>
      <c r="U24" s="42">
        <f t="shared" si="6"/>
        <v>17</v>
      </c>
      <c r="V24" s="42">
        <f t="shared" si="6"/>
        <v>18</v>
      </c>
      <c r="W24" s="42">
        <f t="shared" si="6"/>
        <v>18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1</v>
      </c>
      <c r="D25" s="42">
        <f t="shared" si="7"/>
        <v>1</v>
      </c>
      <c r="E25" s="42">
        <f t="shared" si="7"/>
        <v>1</v>
      </c>
      <c r="F25" s="42">
        <f t="shared" si="7"/>
        <v>3</v>
      </c>
      <c r="G25" s="42">
        <f t="shared" si="7"/>
        <v>3</v>
      </c>
      <c r="H25" s="42">
        <f t="shared" si="7"/>
        <v>7</v>
      </c>
      <c r="I25" s="42">
        <f t="shared" si="7"/>
        <v>8</v>
      </c>
      <c r="J25" s="42">
        <f t="shared" si="7"/>
        <v>8</v>
      </c>
      <c r="K25" s="42">
        <f t="shared" si="7"/>
        <v>9</v>
      </c>
      <c r="L25" s="42">
        <f t="shared" si="7"/>
        <v>11</v>
      </c>
      <c r="M25" s="42">
        <f t="shared" si="7"/>
        <v>11</v>
      </c>
      <c r="N25" s="42">
        <f t="shared" si="7"/>
        <v>11</v>
      </c>
      <c r="O25" s="42">
        <f t="shared" si="7"/>
        <v>11</v>
      </c>
      <c r="P25" s="42">
        <f t="shared" si="7"/>
        <v>11</v>
      </c>
      <c r="Q25" s="42">
        <f t="shared" si="7"/>
        <v>11</v>
      </c>
      <c r="R25" s="42">
        <f t="shared" si="7"/>
        <v>13</v>
      </c>
      <c r="S25" s="42">
        <f t="shared" si="7"/>
        <v>14</v>
      </c>
      <c r="T25" s="42">
        <f t="shared" si="7"/>
        <v>14</v>
      </c>
      <c r="U25" s="42">
        <f t="shared" si="7"/>
        <v>15</v>
      </c>
      <c r="V25" s="42">
        <f t="shared" si="7"/>
        <v>19</v>
      </c>
      <c r="W25" s="42">
        <f t="shared" si="7"/>
        <v>20</v>
      </c>
    </row>
    <row r="26" spans="1:23" x14ac:dyDescent="0.3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69" spans="3:3" x14ac:dyDescent="0.35">
      <c r="C69" s="35"/>
    </row>
    <row r="70" spans="3:3" x14ac:dyDescent="0.35">
      <c r="C70" s="35"/>
    </row>
    <row r="71" spans="3:3" x14ac:dyDescent="0.35">
      <c r="C71" s="35"/>
    </row>
    <row r="72" spans="3:3" x14ac:dyDescent="0.35">
      <c r="C72" s="35"/>
    </row>
    <row r="73" spans="3:3" x14ac:dyDescent="0.35">
      <c r="C73" s="35"/>
    </row>
    <row r="74" spans="3:3" x14ac:dyDescent="0.35">
      <c r="C74" s="35"/>
    </row>
    <row r="75" spans="3:3" x14ac:dyDescent="0.35">
      <c r="C75" s="35"/>
    </row>
    <row r="76" spans="3:3" x14ac:dyDescent="0.35">
      <c r="C76" s="35"/>
    </row>
    <row r="77" spans="3:3" x14ac:dyDescent="0.35">
      <c r="C77" s="35"/>
    </row>
    <row r="78" spans="3:3" x14ac:dyDescent="0.35">
      <c r="C78" s="35"/>
    </row>
    <row r="79" spans="3:3" x14ac:dyDescent="0.35">
      <c r="C79" s="35"/>
    </row>
    <row r="80" spans="3:3" x14ac:dyDescent="0.35">
      <c r="C80" s="35"/>
    </row>
    <row r="81" spans="3:3" x14ac:dyDescent="0.35">
      <c r="C81" s="35"/>
    </row>
    <row r="82" spans="3:3" x14ac:dyDescent="0.35">
      <c r="C82" s="35"/>
    </row>
    <row r="83" spans="3:3" x14ac:dyDescent="0.35">
      <c r="C83" s="35"/>
    </row>
    <row r="84" spans="3:3" x14ac:dyDescent="0.35">
      <c r="C84" s="35"/>
    </row>
    <row r="85" spans="3:3" x14ac:dyDescent="0.35">
      <c r="C85" s="35"/>
    </row>
    <row r="86" spans="3:3" x14ac:dyDescent="0.35">
      <c r="C86" s="35"/>
    </row>
    <row r="87" spans="3:3" x14ac:dyDescent="0.35">
      <c r="C87" s="35"/>
    </row>
    <row r="88" spans="3:3" x14ac:dyDescent="0.35">
      <c r="C88" s="35"/>
    </row>
    <row r="89" spans="3:3" x14ac:dyDescent="0.35">
      <c r="C89" s="35"/>
    </row>
  </sheetData>
  <mergeCells count="1">
    <mergeCell ref="A1:F3"/>
  </mergeCells>
  <phoneticPr fontId="2" type="noConversion"/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A7AE-A584-41D3-BA47-EAE545F5C7F9}">
  <dimension ref="A1:Y26"/>
  <sheetViews>
    <sheetView topLeftCell="E24" zoomScale="42" zoomScaleNormal="40" workbookViewId="0">
      <selection activeCell="N79" sqref="N79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83" t="s">
        <v>697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784</v>
      </c>
      <c r="B6" t="s">
        <v>80</v>
      </c>
      <c r="C6" s="16">
        <v>620000</v>
      </c>
      <c r="D6" s="16">
        <v>674784.08000000007</v>
      </c>
      <c r="E6" s="16">
        <v>700000</v>
      </c>
      <c r="F6" s="16">
        <v>734938.70500000007</v>
      </c>
      <c r="G6" s="16">
        <v>800000</v>
      </c>
      <c r="H6" s="16">
        <v>815163.73</v>
      </c>
      <c r="I6" s="16">
        <v>855151.57</v>
      </c>
      <c r="J6" s="16">
        <v>928064.07499999995</v>
      </c>
      <c r="K6" s="16">
        <v>972757.19</v>
      </c>
      <c r="L6" s="16">
        <v>993011.53</v>
      </c>
      <c r="M6" s="16">
        <v>1015378.22</v>
      </c>
      <c r="N6" s="16">
        <v>1238720</v>
      </c>
      <c r="O6" s="16">
        <v>1546306.64</v>
      </c>
      <c r="P6" s="16">
        <v>1795500</v>
      </c>
      <c r="Q6" s="16">
        <v>2263165.14</v>
      </c>
      <c r="R6" s="16">
        <v>2431000</v>
      </c>
      <c r="S6" s="16">
        <v>2814221.66</v>
      </c>
      <c r="T6" s="16">
        <v>3376056.5</v>
      </c>
      <c r="U6" s="16">
        <v>4000000</v>
      </c>
      <c r="V6" s="16">
        <v>10873500</v>
      </c>
      <c r="W6" s="16">
        <v>11747000</v>
      </c>
    </row>
    <row r="7" spans="1:25" x14ac:dyDescent="0.35">
      <c r="A7" t="s">
        <v>689</v>
      </c>
      <c r="C7">
        <v>620000</v>
      </c>
      <c r="D7">
        <v>674784.08000000007</v>
      </c>
      <c r="E7">
        <v>700000</v>
      </c>
      <c r="F7">
        <v>734938.70500000007</v>
      </c>
      <c r="G7">
        <v>800000</v>
      </c>
      <c r="H7">
        <v>815163.73</v>
      </c>
      <c r="I7">
        <v>855151.57</v>
      </c>
      <c r="J7">
        <v>928064.07499999995</v>
      </c>
      <c r="K7">
        <v>972757.19</v>
      </c>
      <c r="L7">
        <v>993011.53</v>
      </c>
      <c r="M7">
        <v>1015378.22</v>
      </c>
      <c r="N7">
        <v>1238720</v>
      </c>
      <c r="O7">
        <v>1546306.64</v>
      </c>
      <c r="P7">
        <v>1795500</v>
      </c>
      <c r="Q7">
        <v>2263165.14</v>
      </c>
      <c r="R7">
        <v>2431000</v>
      </c>
      <c r="S7">
        <v>2814221.66</v>
      </c>
      <c r="T7">
        <v>3376056.5</v>
      </c>
      <c r="U7">
        <v>4000000</v>
      </c>
      <c r="V7">
        <v>10873500</v>
      </c>
      <c r="W7">
        <v>11747000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784</v>
      </c>
      <c r="B11" t="s">
        <v>80</v>
      </c>
      <c r="C11">
        <v>0</v>
      </c>
      <c r="D11">
        <v>31</v>
      </c>
      <c r="E11">
        <v>31</v>
      </c>
      <c r="F11">
        <v>29</v>
      </c>
      <c r="G11">
        <v>28</v>
      </c>
      <c r="H11">
        <v>26</v>
      </c>
      <c r="I11">
        <v>25</v>
      </c>
      <c r="J11">
        <v>23</v>
      </c>
      <c r="K11">
        <v>22</v>
      </c>
      <c r="L11">
        <v>20</v>
      </c>
      <c r="M11">
        <v>19</v>
      </c>
      <c r="N11">
        <v>17</v>
      </c>
      <c r="O11">
        <v>16</v>
      </c>
      <c r="P11">
        <v>14</v>
      </c>
      <c r="Q11">
        <v>13</v>
      </c>
      <c r="R11">
        <v>11</v>
      </c>
      <c r="S11">
        <v>10</v>
      </c>
      <c r="T11">
        <v>8</v>
      </c>
      <c r="U11">
        <v>7</v>
      </c>
      <c r="V11">
        <v>5</v>
      </c>
      <c r="W11">
        <v>4</v>
      </c>
      <c r="X11">
        <v>2</v>
      </c>
      <c r="Y11">
        <v>2</v>
      </c>
    </row>
    <row r="12" spans="1:25" x14ac:dyDescent="0.35">
      <c r="A12" t="s">
        <v>784</v>
      </c>
      <c r="B12" t="s">
        <v>80</v>
      </c>
      <c r="C12">
        <v>1</v>
      </c>
      <c r="D12">
        <v>30</v>
      </c>
      <c r="E12">
        <v>29</v>
      </c>
      <c r="F12">
        <v>27</v>
      </c>
      <c r="G12">
        <v>26</v>
      </c>
      <c r="H12">
        <v>25</v>
      </c>
      <c r="I12">
        <v>25</v>
      </c>
      <c r="J12">
        <v>23</v>
      </c>
      <c r="K12">
        <v>21</v>
      </c>
      <c r="L12">
        <v>19</v>
      </c>
      <c r="M12">
        <v>19</v>
      </c>
      <c r="N12">
        <v>19</v>
      </c>
      <c r="O12">
        <v>18</v>
      </c>
      <c r="P12">
        <v>15</v>
      </c>
      <c r="Q12">
        <v>9</v>
      </c>
      <c r="R12">
        <v>8</v>
      </c>
      <c r="S12">
        <v>6</v>
      </c>
      <c r="T12">
        <v>6</v>
      </c>
      <c r="U12">
        <v>4</v>
      </c>
      <c r="V12">
        <v>4</v>
      </c>
      <c r="W12">
        <v>4</v>
      </c>
      <c r="X12">
        <v>1</v>
      </c>
      <c r="Y12">
        <v>1</v>
      </c>
    </row>
    <row r="13" spans="1:25" x14ac:dyDescent="0.35">
      <c r="A13" t="s">
        <v>689</v>
      </c>
      <c r="D13">
        <v>61</v>
      </c>
      <c r="E13">
        <v>60</v>
      </c>
      <c r="F13">
        <v>56</v>
      </c>
      <c r="G13">
        <v>54</v>
      </c>
      <c r="H13">
        <v>51</v>
      </c>
      <c r="I13">
        <v>50</v>
      </c>
      <c r="J13">
        <v>46</v>
      </c>
      <c r="K13">
        <v>43</v>
      </c>
      <c r="L13">
        <v>39</v>
      </c>
      <c r="M13">
        <v>38</v>
      </c>
      <c r="N13">
        <v>36</v>
      </c>
      <c r="O13">
        <v>34</v>
      </c>
      <c r="P13">
        <v>29</v>
      </c>
      <c r="Q13">
        <v>22</v>
      </c>
      <c r="R13">
        <v>19</v>
      </c>
      <c r="S13">
        <v>16</v>
      </c>
      <c r="T13">
        <v>14</v>
      </c>
      <c r="U13">
        <v>11</v>
      </c>
      <c r="V13">
        <v>9</v>
      </c>
      <c r="W13">
        <v>8</v>
      </c>
      <c r="X13">
        <v>3</v>
      </c>
      <c r="Y13">
        <v>3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31</v>
      </c>
      <c r="C18" s="3">
        <f t="shared" ref="C18:W18" si="0">E11</f>
        <v>31</v>
      </c>
      <c r="D18" s="3">
        <f t="shared" si="0"/>
        <v>29</v>
      </c>
      <c r="E18" s="3">
        <f t="shared" si="0"/>
        <v>28</v>
      </c>
      <c r="F18" s="3">
        <f t="shared" si="0"/>
        <v>26</v>
      </c>
      <c r="G18" s="3">
        <f t="shared" si="0"/>
        <v>25</v>
      </c>
      <c r="H18" s="3">
        <f t="shared" si="0"/>
        <v>23</v>
      </c>
      <c r="I18" s="3">
        <f t="shared" si="0"/>
        <v>22</v>
      </c>
      <c r="J18" s="3">
        <f t="shared" si="0"/>
        <v>20</v>
      </c>
      <c r="K18" s="3">
        <f t="shared" si="0"/>
        <v>19</v>
      </c>
      <c r="L18" s="3">
        <f t="shared" si="0"/>
        <v>17</v>
      </c>
      <c r="M18" s="3">
        <f t="shared" si="0"/>
        <v>16</v>
      </c>
      <c r="N18" s="3">
        <f t="shared" si="0"/>
        <v>14</v>
      </c>
      <c r="O18" s="3">
        <f t="shared" si="0"/>
        <v>13</v>
      </c>
      <c r="P18" s="3">
        <f t="shared" si="0"/>
        <v>11</v>
      </c>
      <c r="Q18" s="3">
        <f t="shared" si="0"/>
        <v>10</v>
      </c>
      <c r="R18" s="3">
        <f t="shared" si="0"/>
        <v>8</v>
      </c>
      <c r="S18" s="3">
        <f t="shared" si="0"/>
        <v>7</v>
      </c>
      <c r="T18" s="3">
        <f t="shared" si="0"/>
        <v>5</v>
      </c>
      <c r="U18" s="3">
        <f t="shared" si="0"/>
        <v>4</v>
      </c>
      <c r="V18" s="3">
        <f t="shared" si="0"/>
        <v>2</v>
      </c>
      <c r="W18" s="3">
        <f t="shared" si="0"/>
        <v>2</v>
      </c>
    </row>
    <row r="19" spans="1:23" x14ac:dyDescent="0.35">
      <c r="A19" s="19" t="s">
        <v>1656</v>
      </c>
      <c r="B19" s="3">
        <f>D12</f>
        <v>30</v>
      </c>
      <c r="C19" s="3">
        <f t="shared" ref="C19:W19" si="1">E12</f>
        <v>29</v>
      </c>
      <c r="D19" s="3">
        <f t="shared" si="1"/>
        <v>27</v>
      </c>
      <c r="E19" s="3">
        <f t="shared" si="1"/>
        <v>26</v>
      </c>
      <c r="F19" s="3">
        <f t="shared" si="1"/>
        <v>25</v>
      </c>
      <c r="G19" s="3">
        <f t="shared" si="1"/>
        <v>25</v>
      </c>
      <c r="H19" s="3">
        <f t="shared" si="1"/>
        <v>23</v>
      </c>
      <c r="I19" s="3">
        <f t="shared" si="1"/>
        <v>21</v>
      </c>
      <c r="J19" s="3">
        <f t="shared" si="1"/>
        <v>19</v>
      </c>
      <c r="K19" s="3">
        <f t="shared" si="1"/>
        <v>19</v>
      </c>
      <c r="L19" s="3">
        <f t="shared" si="1"/>
        <v>19</v>
      </c>
      <c r="M19" s="3">
        <f t="shared" si="1"/>
        <v>18</v>
      </c>
      <c r="N19" s="3">
        <f t="shared" si="1"/>
        <v>15</v>
      </c>
      <c r="O19" s="3">
        <f t="shared" si="1"/>
        <v>9</v>
      </c>
      <c r="P19" s="3">
        <f t="shared" si="1"/>
        <v>8</v>
      </c>
      <c r="Q19" s="3">
        <f t="shared" si="1"/>
        <v>6</v>
      </c>
      <c r="R19" s="3">
        <f t="shared" si="1"/>
        <v>6</v>
      </c>
      <c r="S19" s="3">
        <f t="shared" si="1"/>
        <v>4</v>
      </c>
      <c r="T19" s="3">
        <f t="shared" si="1"/>
        <v>4</v>
      </c>
      <c r="U19" s="3">
        <f t="shared" si="1"/>
        <v>4</v>
      </c>
      <c r="V19" s="3">
        <f t="shared" si="1"/>
        <v>1</v>
      </c>
      <c r="W19" s="3">
        <f t="shared" si="1"/>
        <v>1</v>
      </c>
    </row>
    <row r="20" spans="1:23" x14ac:dyDescent="0.35">
      <c r="A20" s="19" t="s">
        <v>1808</v>
      </c>
      <c r="B20" s="3">
        <f>SUM(B18:B19)</f>
        <v>61</v>
      </c>
      <c r="C20" s="3">
        <f t="shared" ref="C20:W20" si="2">SUM(C18:C19)</f>
        <v>60</v>
      </c>
      <c r="D20" s="3">
        <f t="shared" si="2"/>
        <v>56</v>
      </c>
      <c r="E20" s="3">
        <f t="shared" si="2"/>
        <v>54</v>
      </c>
      <c r="F20" s="3">
        <f t="shared" si="2"/>
        <v>51</v>
      </c>
      <c r="G20" s="3">
        <f t="shared" si="2"/>
        <v>50</v>
      </c>
      <c r="H20" s="3">
        <f t="shared" si="2"/>
        <v>46</v>
      </c>
      <c r="I20" s="3">
        <f t="shared" si="2"/>
        <v>43</v>
      </c>
      <c r="J20" s="3">
        <f t="shared" si="2"/>
        <v>39</v>
      </c>
      <c r="K20" s="3">
        <f t="shared" si="2"/>
        <v>38</v>
      </c>
      <c r="L20" s="3">
        <f t="shared" si="2"/>
        <v>36</v>
      </c>
      <c r="M20" s="3">
        <f t="shared" si="2"/>
        <v>34</v>
      </c>
      <c r="N20" s="3">
        <f t="shared" si="2"/>
        <v>29</v>
      </c>
      <c r="O20" s="3">
        <f t="shared" si="2"/>
        <v>22</v>
      </c>
      <c r="P20" s="3">
        <f t="shared" si="2"/>
        <v>19</v>
      </c>
      <c r="Q20" s="3">
        <f t="shared" si="2"/>
        <v>16</v>
      </c>
      <c r="R20" s="3">
        <f t="shared" si="2"/>
        <v>14</v>
      </c>
      <c r="S20" s="3">
        <f t="shared" si="2"/>
        <v>11</v>
      </c>
      <c r="T20" s="3">
        <f t="shared" si="2"/>
        <v>9</v>
      </c>
      <c r="U20" s="3">
        <f t="shared" si="2"/>
        <v>8</v>
      </c>
      <c r="V20" s="3">
        <f t="shared" si="2"/>
        <v>3</v>
      </c>
      <c r="W20" s="3">
        <f t="shared" si="2"/>
        <v>3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0.96666666666666667</v>
      </c>
      <c r="D21" s="4">
        <f t="shared" si="3"/>
        <v>0.9</v>
      </c>
      <c r="E21" s="4">
        <f t="shared" si="3"/>
        <v>0.8666666666666667</v>
      </c>
      <c r="F21" s="4">
        <f t="shared" si="3"/>
        <v>0.83333333333333337</v>
      </c>
      <c r="G21" s="4">
        <f t="shared" si="3"/>
        <v>0.83333333333333337</v>
      </c>
      <c r="H21" s="4">
        <f t="shared" si="3"/>
        <v>0.76666666666666672</v>
      </c>
      <c r="I21" s="4">
        <f t="shared" si="3"/>
        <v>0.7</v>
      </c>
      <c r="J21" s="4">
        <f t="shared" si="3"/>
        <v>0.6333333333333333</v>
      </c>
      <c r="K21" s="4">
        <f t="shared" si="3"/>
        <v>0.6333333333333333</v>
      </c>
      <c r="L21" s="4">
        <f t="shared" si="3"/>
        <v>0.6333333333333333</v>
      </c>
      <c r="M21" s="4">
        <f t="shared" si="3"/>
        <v>0.6</v>
      </c>
      <c r="N21" s="4">
        <f t="shared" si="3"/>
        <v>0.5</v>
      </c>
      <c r="O21" s="4">
        <f t="shared" si="3"/>
        <v>0.3</v>
      </c>
      <c r="P21" s="4">
        <f t="shared" si="3"/>
        <v>0.26666666666666666</v>
      </c>
      <c r="Q21" s="4">
        <f t="shared" si="3"/>
        <v>0.2</v>
      </c>
      <c r="R21" s="4">
        <f t="shared" si="3"/>
        <v>0.2</v>
      </c>
      <c r="S21" s="4">
        <f t="shared" si="3"/>
        <v>0.13333333333333333</v>
      </c>
      <c r="T21" s="4">
        <f t="shared" si="3"/>
        <v>0.13333333333333333</v>
      </c>
      <c r="U21" s="4">
        <f t="shared" si="3"/>
        <v>0.13333333333333333</v>
      </c>
      <c r="V21" s="4">
        <f t="shared" si="3"/>
        <v>3.3333333333333333E-2</v>
      </c>
      <c r="W21" s="4">
        <f t="shared" si="3"/>
        <v>3.3333333333333333E-2</v>
      </c>
    </row>
    <row r="22" spans="1:23" x14ac:dyDescent="0.35">
      <c r="A22" s="19" t="s">
        <v>1809</v>
      </c>
      <c r="B22" s="4">
        <f>B18/B20</f>
        <v>0.50819672131147542</v>
      </c>
      <c r="C22" s="4">
        <f t="shared" ref="C22:W22" si="4">C18/C20</f>
        <v>0.51666666666666672</v>
      </c>
      <c r="D22" s="4">
        <f t="shared" si="4"/>
        <v>0.5178571428571429</v>
      </c>
      <c r="E22" s="4">
        <f t="shared" si="4"/>
        <v>0.51851851851851849</v>
      </c>
      <c r="F22" s="4">
        <f t="shared" si="4"/>
        <v>0.50980392156862742</v>
      </c>
      <c r="G22" s="4">
        <f t="shared" si="4"/>
        <v>0.5</v>
      </c>
      <c r="H22" s="4">
        <f t="shared" si="4"/>
        <v>0.5</v>
      </c>
      <c r="I22" s="4">
        <f t="shared" si="4"/>
        <v>0.51162790697674421</v>
      </c>
      <c r="J22" s="4">
        <f t="shared" si="4"/>
        <v>0.51282051282051277</v>
      </c>
      <c r="K22" s="4">
        <f t="shared" si="4"/>
        <v>0.5</v>
      </c>
      <c r="L22" s="4">
        <f t="shared" si="4"/>
        <v>0.47222222222222221</v>
      </c>
      <c r="M22" s="4">
        <f t="shared" si="4"/>
        <v>0.47058823529411764</v>
      </c>
      <c r="N22" s="4">
        <f t="shared" si="4"/>
        <v>0.48275862068965519</v>
      </c>
      <c r="O22" s="4">
        <f t="shared" si="4"/>
        <v>0.59090909090909094</v>
      </c>
      <c r="P22" s="4">
        <f t="shared" si="4"/>
        <v>0.57894736842105265</v>
      </c>
      <c r="Q22" s="4">
        <f t="shared" si="4"/>
        <v>0.625</v>
      </c>
      <c r="R22" s="4">
        <f t="shared" si="4"/>
        <v>0.5714285714285714</v>
      </c>
      <c r="S22" s="4">
        <f t="shared" si="4"/>
        <v>0.63636363636363635</v>
      </c>
      <c r="T22" s="4">
        <f t="shared" si="4"/>
        <v>0.55555555555555558</v>
      </c>
      <c r="U22" s="4">
        <f t="shared" si="4"/>
        <v>0.5</v>
      </c>
      <c r="V22" s="4">
        <f t="shared" si="4"/>
        <v>0.66666666666666663</v>
      </c>
      <c r="W22" s="4">
        <f t="shared" si="4"/>
        <v>0.66666666666666663</v>
      </c>
    </row>
    <row r="23" spans="1:23" x14ac:dyDescent="0.35">
      <c r="A23" s="19" t="s">
        <v>1810</v>
      </c>
      <c r="B23" s="19"/>
      <c r="C23" s="17">
        <f>C7</f>
        <v>620000</v>
      </c>
      <c r="D23" s="17">
        <f t="shared" ref="D23:W23" si="5">D7</f>
        <v>674784.08000000007</v>
      </c>
      <c r="E23" s="17">
        <f t="shared" si="5"/>
        <v>700000</v>
      </c>
      <c r="F23" s="17">
        <f t="shared" si="5"/>
        <v>734938.70500000007</v>
      </c>
      <c r="G23" s="17">
        <f t="shared" si="5"/>
        <v>800000</v>
      </c>
      <c r="H23" s="17">
        <f t="shared" si="5"/>
        <v>815163.73</v>
      </c>
      <c r="I23" s="17">
        <f t="shared" si="5"/>
        <v>855151.57</v>
      </c>
      <c r="J23" s="17">
        <f t="shared" si="5"/>
        <v>928064.07499999995</v>
      </c>
      <c r="K23" s="17">
        <f t="shared" si="5"/>
        <v>972757.19</v>
      </c>
      <c r="L23" s="17">
        <f t="shared" si="5"/>
        <v>993011.53</v>
      </c>
      <c r="M23" s="17">
        <f t="shared" si="5"/>
        <v>1015378.22</v>
      </c>
      <c r="N23" s="17">
        <f t="shared" si="5"/>
        <v>1238720</v>
      </c>
      <c r="O23" s="17">
        <f t="shared" si="5"/>
        <v>1546306.64</v>
      </c>
      <c r="P23" s="17">
        <f t="shared" si="5"/>
        <v>1795500</v>
      </c>
      <c r="Q23" s="17">
        <f t="shared" si="5"/>
        <v>2263165.14</v>
      </c>
      <c r="R23" s="17">
        <f t="shared" si="5"/>
        <v>2431000</v>
      </c>
      <c r="S23" s="17">
        <f t="shared" si="5"/>
        <v>2814221.66</v>
      </c>
      <c r="T23" s="17">
        <f t="shared" si="5"/>
        <v>3376056.5</v>
      </c>
      <c r="U23" s="17">
        <f t="shared" si="5"/>
        <v>4000000</v>
      </c>
      <c r="V23" s="17">
        <f t="shared" si="5"/>
        <v>10873500</v>
      </c>
      <c r="W23" s="17">
        <f t="shared" si="5"/>
        <v>11747000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2</v>
      </c>
      <c r="E24" s="42">
        <f t="shared" si="6"/>
        <v>3</v>
      </c>
      <c r="F24" s="42">
        <f t="shared" si="6"/>
        <v>5</v>
      </c>
      <c r="G24" s="42">
        <f t="shared" si="6"/>
        <v>6</v>
      </c>
      <c r="H24" s="42">
        <f t="shared" si="6"/>
        <v>8</v>
      </c>
      <c r="I24" s="42">
        <f t="shared" si="6"/>
        <v>9</v>
      </c>
      <c r="J24" s="42">
        <f t="shared" si="6"/>
        <v>11</v>
      </c>
      <c r="K24" s="42">
        <f t="shared" si="6"/>
        <v>12</v>
      </c>
      <c r="L24" s="42">
        <f t="shared" si="6"/>
        <v>14</v>
      </c>
      <c r="M24" s="42">
        <f t="shared" si="6"/>
        <v>15</v>
      </c>
      <c r="N24" s="42">
        <f t="shared" si="6"/>
        <v>17</v>
      </c>
      <c r="O24" s="42">
        <f t="shared" si="6"/>
        <v>18</v>
      </c>
      <c r="P24" s="42">
        <f t="shared" si="6"/>
        <v>20</v>
      </c>
      <c r="Q24" s="42">
        <f t="shared" si="6"/>
        <v>21</v>
      </c>
      <c r="R24" s="42">
        <f t="shared" si="6"/>
        <v>23</v>
      </c>
      <c r="S24" s="42">
        <f t="shared" si="6"/>
        <v>24</v>
      </c>
      <c r="T24" s="42">
        <f t="shared" si="6"/>
        <v>26</v>
      </c>
      <c r="U24" s="42">
        <f t="shared" si="6"/>
        <v>27</v>
      </c>
      <c r="V24" s="42">
        <f t="shared" si="6"/>
        <v>29</v>
      </c>
      <c r="W24" s="42">
        <f t="shared" si="6"/>
        <v>29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1</v>
      </c>
      <c r="D25" s="42">
        <f t="shared" si="7"/>
        <v>3</v>
      </c>
      <c r="E25" s="42">
        <f t="shared" si="7"/>
        <v>4</v>
      </c>
      <c r="F25" s="42">
        <f t="shared" si="7"/>
        <v>5</v>
      </c>
      <c r="G25" s="42">
        <f t="shared" si="7"/>
        <v>5</v>
      </c>
      <c r="H25" s="42">
        <f t="shared" si="7"/>
        <v>7</v>
      </c>
      <c r="I25" s="42">
        <f t="shared" si="7"/>
        <v>9</v>
      </c>
      <c r="J25" s="42">
        <f t="shared" si="7"/>
        <v>11</v>
      </c>
      <c r="K25" s="42">
        <f t="shared" si="7"/>
        <v>11</v>
      </c>
      <c r="L25" s="42">
        <f t="shared" si="7"/>
        <v>11</v>
      </c>
      <c r="M25" s="42">
        <f t="shared" si="7"/>
        <v>12</v>
      </c>
      <c r="N25" s="42">
        <f t="shared" si="7"/>
        <v>15</v>
      </c>
      <c r="O25" s="42">
        <f t="shared" si="7"/>
        <v>21</v>
      </c>
      <c r="P25" s="42">
        <f t="shared" si="7"/>
        <v>22</v>
      </c>
      <c r="Q25" s="42">
        <f t="shared" si="7"/>
        <v>24</v>
      </c>
      <c r="R25" s="42">
        <f t="shared" si="7"/>
        <v>24</v>
      </c>
      <c r="S25" s="42">
        <f t="shared" si="7"/>
        <v>26</v>
      </c>
      <c r="T25" s="42">
        <f t="shared" si="7"/>
        <v>26</v>
      </c>
      <c r="U25" s="42">
        <f t="shared" si="7"/>
        <v>26</v>
      </c>
      <c r="V25" s="42">
        <f t="shared" si="7"/>
        <v>29</v>
      </c>
      <c r="W25" s="42">
        <f t="shared" si="7"/>
        <v>29</v>
      </c>
    </row>
    <row r="26" spans="1:23" x14ac:dyDescent="0.35"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</sheetData>
  <mergeCells count="1">
    <mergeCell ref="A1:F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B81B-B508-4EBD-AD35-46794508C88B}">
  <sheetPr>
    <tabColor rgb="FFFF0000"/>
  </sheetPr>
  <dimension ref="A1:Y25"/>
  <sheetViews>
    <sheetView zoomScale="40" zoomScaleNormal="40" workbookViewId="0">
      <selection activeCell="I34" sqref="I34"/>
    </sheetView>
  </sheetViews>
  <sheetFormatPr defaultRowHeight="14.5" x14ac:dyDescent="0.35"/>
  <cols>
    <col min="1" max="1" width="34" bestFit="1" customWidth="1"/>
    <col min="2" max="2" width="18.6328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83" t="s">
        <v>695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784</v>
      </c>
      <c r="B6" t="s">
        <v>55</v>
      </c>
      <c r="C6" s="16">
        <v>200185.1</v>
      </c>
      <c r="D6" s="16">
        <v>200678.35</v>
      </c>
      <c r="E6" s="16">
        <v>200833.98800000001</v>
      </c>
      <c r="F6" s="16">
        <v>203335.45449999999</v>
      </c>
      <c r="G6" s="16">
        <v>206132.084</v>
      </c>
      <c r="H6" s="16">
        <v>210268.38</v>
      </c>
      <c r="I6" s="16">
        <v>240578.77600000001</v>
      </c>
      <c r="J6" s="16">
        <v>246254.52549999999</v>
      </c>
      <c r="K6" s="16">
        <v>249318.614</v>
      </c>
      <c r="L6" s="16">
        <v>279250.00000000012</v>
      </c>
      <c r="M6" s="16">
        <v>297500</v>
      </c>
      <c r="N6" s="16">
        <v>301679.391</v>
      </c>
      <c r="O6" s="16">
        <v>321114.18400000001</v>
      </c>
      <c r="P6" s="16">
        <v>325987.95250000001</v>
      </c>
      <c r="Q6" s="16">
        <v>347664.57799999998</v>
      </c>
      <c r="R6" s="16">
        <v>372571.65</v>
      </c>
      <c r="S6" s="16">
        <v>399884.79399999999</v>
      </c>
      <c r="T6" s="16">
        <v>443839.04049999989</v>
      </c>
      <c r="U6" s="16">
        <v>575445.98</v>
      </c>
      <c r="V6" s="16">
        <v>717686.51049999997</v>
      </c>
      <c r="W6" s="16">
        <v>1154498.28</v>
      </c>
    </row>
    <row r="7" spans="1:25" x14ac:dyDescent="0.35">
      <c r="A7" t="s">
        <v>689</v>
      </c>
      <c r="C7">
        <v>200185.1</v>
      </c>
      <c r="D7">
        <v>200678.35</v>
      </c>
      <c r="E7">
        <v>200833.98800000001</v>
      </c>
      <c r="F7">
        <v>203335.45449999999</v>
      </c>
      <c r="G7">
        <v>206132.084</v>
      </c>
      <c r="H7">
        <v>210268.38</v>
      </c>
      <c r="I7">
        <v>240578.77600000001</v>
      </c>
      <c r="J7">
        <v>246254.52549999999</v>
      </c>
      <c r="K7">
        <v>249318.614</v>
      </c>
      <c r="L7">
        <v>279250.00000000012</v>
      </c>
      <c r="M7">
        <v>297500</v>
      </c>
      <c r="N7">
        <v>301679.391</v>
      </c>
      <c r="O7">
        <v>321114.18400000001</v>
      </c>
      <c r="P7">
        <v>325987.95250000001</v>
      </c>
      <c r="Q7">
        <v>347664.57799999998</v>
      </c>
      <c r="R7">
        <v>372571.65</v>
      </c>
      <c r="S7">
        <v>399884.79399999999</v>
      </c>
      <c r="T7">
        <v>443839.04049999989</v>
      </c>
      <c r="U7">
        <v>575445.98</v>
      </c>
      <c r="V7">
        <v>717686.51049999997</v>
      </c>
      <c r="W7">
        <v>1154498.28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784</v>
      </c>
      <c r="B11" t="s">
        <v>55</v>
      </c>
      <c r="C11">
        <v>0</v>
      </c>
      <c r="D11">
        <v>38</v>
      </c>
      <c r="E11">
        <v>38</v>
      </c>
      <c r="F11">
        <v>37</v>
      </c>
      <c r="G11">
        <v>34</v>
      </c>
      <c r="H11">
        <v>32</v>
      </c>
      <c r="I11">
        <v>30</v>
      </c>
      <c r="J11">
        <v>28</v>
      </c>
      <c r="K11">
        <v>26</v>
      </c>
      <c r="L11">
        <v>25</v>
      </c>
      <c r="M11">
        <v>23</v>
      </c>
      <c r="N11">
        <v>21</v>
      </c>
      <c r="O11">
        <v>19</v>
      </c>
      <c r="P11">
        <v>17</v>
      </c>
      <c r="Q11">
        <v>15</v>
      </c>
      <c r="R11">
        <v>13</v>
      </c>
      <c r="S11">
        <v>12</v>
      </c>
      <c r="T11">
        <v>10</v>
      </c>
      <c r="U11">
        <v>8</v>
      </c>
      <c r="V11">
        <v>6</v>
      </c>
      <c r="W11">
        <v>5</v>
      </c>
      <c r="X11">
        <v>2</v>
      </c>
      <c r="Y11">
        <v>1</v>
      </c>
    </row>
    <row r="12" spans="1:25" x14ac:dyDescent="0.35">
      <c r="A12" t="s">
        <v>784</v>
      </c>
      <c r="B12" t="s">
        <v>55</v>
      </c>
      <c r="C12">
        <v>1</v>
      </c>
      <c r="D12">
        <v>48</v>
      </c>
      <c r="E12">
        <v>48</v>
      </c>
      <c r="F12">
        <v>45</v>
      </c>
      <c r="G12">
        <v>45</v>
      </c>
      <c r="H12">
        <v>45</v>
      </c>
      <c r="I12">
        <v>45</v>
      </c>
      <c r="J12">
        <v>41</v>
      </c>
      <c r="K12">
        <v>32</v>
      </c>
      <c r="L12">
        <v>30</v>
      </c>
      <c r="M12">
        <v>30</v>
      </c>
      <c r="N12">
        <v>21</v>
      </c>
      <c r="O12">
        <v>17</v>
      </c>
      <c r="P12">
        <v>15</v>
      </c>
      <c r="Q12">
        <v>10</v>
      </c>
      <c r="R12">
        <v>10</v>
      </c>
      <c r="S12">
        <v>10</v>
      </c>
      <c r="T12">
        <v>9</v>
      </c>
      <c r="U12">
        <v>8</v>
      </c>
      <c r="V12">
        <v>6</v>
      </c>
      <c r="W12">
        <v>5</v>
      </c>
      <c r="X12">
        <v>2</v>
      </c>
      <c r="Y12">
        <v>0</v>
      </c>
    </row>
    <row r="13" spans="1:25" x14ac:dyDescent="0.35">
      <c r="A13" t="s">
        <v>689</v>
      </c>
      <c r="D13">
        <v>86</v>
      </c>
      <c r="E13">
        <v>86</v>
      </c>
      <c r="F13">
        <v>82</v>
      </c>
      <c r="G13">
        <v>79</v>
      </c>
      <c r="H13">
        <v>77</v>
      </c>
      <c r="I13">
        <v>75</v>
      </c>
      <c r="J13">
        <v>69</v>
      </c>
      <c r="K13">
        <v>58</v>
      </c>
      <c r="L13">
        <v>55</v>
      </c>
      <c r="M13">
        <v>53</v>
      </c>
      <c r="N13">
        <v>42</v>
      </c>
      <c r="O13">
        <v>36</v>
      </c>
      <c r="P13">
        <v>32</v>
      </c>
      <c r="Q13">
        <v>25</v>
      </c>
      <c r="R13">
        <v>23</v>
      </c>
      <c r="S13">
        <v>22</v>
      </c>
      <c r="T13">
        <v>19</v>
      </c>
      <c r="U13">
        <v>16</v>
      </c>
      <c r="V13">
        <v>12</v>
      </c>
      <c r="W13">
        <v>10</v>
      </c>
      <c r="X13">
        <v>4</v>
      </c>
      <c r="Y13">
        <v>1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690</v>
      </c>
      <c r="B18" s="3">
        <f>D11</f>
        <v>38</v>
      </c>
      <c r="C18" s="3">
        <f t="shared" ref="C18:W18" si="0">E11</f>
        <v>38</v>
      </c>
      <c r="D18" s="3">
        <f t="shared" si="0"/>
        <v>37</v>
      </c>
      <c r="E18" s="3">
        <f t="shared" si="0"/>
        <v>34</v>
      </c>
      <c r="F18" s="3">
        <f t="shared" si="0"/>
        <v>32</v>
      </c>
      <c r="G18" s="3">
        <f t="shared" si="0"/>
        <v>30</v>
      </c>
      <c r="H18" s="3">
        <f t="shared" si="0"/>
        <v>28</v>
      </c>
      <c r="I18" s="3">
        <f t="shared" si="0"/>
        <v>26</v>
      </c>
      <c r="J18" s="3">
        <f t="shared" si="0"/>
        <v>25</v>
      </c>
      <c r="K18" s="3">
        <f t="shared" si="0"/>
        <v>23</v>
      </c>
      <c r="L18" s="3">
        <f t="shared" si="0"/>
        <v>21</v>
      </c>
      <c r="M18" s="3">
        <f t="shared" si="0"/>
        <v>19</v>
      </c>
      <c r="N18" s="3">
        <f t="shared" si="0"/>
        <v>17</v>
      </c>
      <c r="O18" s="3">
        <f t="shared" si="0"/>
        <v>15</v>
      </c>
      <c r="P18" s="3">
        <f t="shared" si="0"/>
        <v>13</v>
      </c>
      <c r="Q18" s="3">
        <f t="shared" si="0"/>
        <v>12</v>
      </c>
      <c r="R18" s="3">
        <f t="shared" si="0"/>
        <v>10</v>
      </c>
      <c r="S18" s="3">
        <f t="shared" si="0"/>
        <v>8</v>
      </c>
      <c r="T18" s="3">
        <f t="shared" si="0"/>
        <v>6</v>
      </c>
      <c r="U18" s="3">
        <f t="shared" si="0"/>
        <v>5</v>
      </c>
      <c r="V18" s="3">
        <f t="shared" si="0"/>
        <v>2</v>
      </c>
      <c r="W18" s="3">
        <f t="shared" si="0"/>
        <v>1</v>
      </c>
    </row>
    <row r="19" spans="1:23" x14ac:dyDescent="0.35">
      <c r="A19" s="19" t="s">
        <v>1656</v>
      </c>
      <c r="B19" s="3">
        <f>D12</f>
        <v>48</v>
      </c>
      <c r="C19" s="3">
        <f t="shared" ref="C19:W19" si="1">E12</f>
        <v>48</v>
      </c>
      <c r="D19" s="3">
        <f t="shared" si="1"/>
        <v>45</v>
      </c>
      <c r="E19" s="3">
        <f t="shared" si="1"/>
        <v>45</v>
      </c>
      <c r="F19" s="3">
        <f t="shared" si="1"/>
        <v>45</v>
      </c>
      <c r="G19" s="3">
        <f t="shared" si="1"/>
        <v>45</v>
      </c>
      <c r="H19" s="3">
        <f t="shared" si="1"/>
        <v>41</v>
      </c>
      <c r="I19" s="3">
        <f t="shared" si="1"/>
        <v>32</v>
      </c>
      <c r="J19" s="3">
        <f t="shared" si="1"/>
        <v>30</v>
      </c>
      <c r="K19" s="3">
        <f t="shared" si="1"/>
        <v>30</v>
      </c>
      <c r="L19" s="3">
        <f t="shared" si="1"/>
        <v>21</v>
      </c>
      <c r="M19" s="3">
        <f t="shared" si="1"/>
        <v>17</v>
      </c>
      <c r="N19" s="3">
        <f t="shared" si="1"/>
        <v>15</v>
      </c>
      <c r="O19" s="3">
        <f t="shared" si="1"/>
        <v>10</v>
      </c>
      <c r="P19" s="3">
        <f t="shared" si="1"/>
        <v>10</v>
      </c>
      <c r="Q19" s="3">
        <f t="shared" si="1"/>
        <v>10</v>
      </c>
      <c r="R19" s="3">
        <f t="shared" si="1"/>
        <v>9</v>
      </c>
      <c r="S19" s="3">
        <f t="shared" si="1"/>
        <v>8</v>
      </c>
      <c r="T19" s="3">
        <f t="shared" si="1"/>
        <v>6</v>
      </c>
      <c r="U19" s="3">
        <f t="shared" si="1"/>
        <v>5</v>
      </c>
      <c r="V19" s="3">
        <f t="shared" si="1"/>
        <v>2</v>
      </c>
      <c r="W19" s="3">
        <f t="shared" si="1"/>
        <v>0</v>
      </c>
    </row>
    <row r="20" spans="1:23" x14ac:dyDescent="0.35">
      <c r="A20" s="19" t="s">
        <v>691</v>
      </c>
      <c r="B20" s="3">
        <f>SUM(B18:B19)</f>
        <v>86</v>
      </c>
      <c r="C20" s="3">
        <f t="shared" ref="C20:W20" si="2">SUM(C18:C19)</f>
        <v>86</v>
      </c>
      <c r="D20" s="3">
        <f t="shared" si="2"/>
        <v>82</v>
      </c>
      <c r="E20" s="3">
        <f t="shared" si="2"/>
        <v>79</v>
      </c>
      <c r="F20" s="3">
        <f t="shared" si="2"/>
        <v>77</v>
      </c>
      <c r="G20" s="3">
        <f t="shared" si="2"/>
        <v>75</v>
      </c>
      <c r="H20" s="3">
        <f t="shared" si="2"/>
        <v>69</v>
      </c>
      <c r="I20" s="3">
        <f t="shared" si="2"/>
        <v>58</v>
      </c>
      <c r="J20" s="3">
        <f t="shared" si="2"/>
        <v>55</v>
      </c>
      <c r="K20" s="3">
        <f t="shared" si="2"/>
        <v>53</v>
      </c>
      <c r="L20" s="3">
        <f t="shared" si="2"/>
        <v>42</v>
      </c>
      <c r="M20" s="3">
        <f t="shared" si="2"/>
        <v>36</v>
      </c>
      <c r="N20" s="3">
        <f t="shared" si="2"/>
        <v>32</v>
      </c>
      <c r="O20" s="3">
        <f t="shared" si="2"/>
        <v>25</v>
      </c>
      <c r="P20" s="3">
        <f t="shared" si="2"/>
        <v>23</v>
      </c>
      <c r="Q20" s="3">
        <f t="shared" si="2"/>
        <v>22</v>
      </c>
      <c r="R20" s="3">
        <f t="shared" si="2"/>
        <v>19</v>
      </c>
      <c r="S20" s="3">
        <f t="shared" si="2"/>
        <v>16</v>
      </c>
      <c r="T20" s="3">
        <f t="shared" si="2"/>
        <v>12</v>
      </c>
      <c r="U20" s="3">
        <f t="shared" si="2"/>
        <v>10</v>
      </c>
      <c r="V20" s="3">
        <f t="shared" si="2"/>
        <v>4</v>
      </c>
      <c r="W20" s="3">
        <f t="shared" si="2"/>
        <v>1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1</v>
      </c>
      <c r="D21" s="4">
        <f t="shared" si="3"/>
        <v>0.9375</v>
      </c>
      <c r="E21" s="4">
        <f t="shared" si="3"/>
        <v>0.9375</v>
      </c>
      <c r="F21" s="4">
        <f t="shared" si="3"/>
        <v>0.9375</v>
      </c>
      <c r="G21" s="4">
        <f t="shared" si="3"/>
        <v>0.9375</v>
      </c>
      <c r="H21" s="4">
        <f t="shared" si="3"/>
        <v>0.85416666666666663</v>
      </c>
      <c r="I21" s="4">
        <f t="shared" si="3"/>
        <v>0.66666666666666663</v>
      </c>
      <c r="J21" s="4">
        <f t="shared" si="3"/>
        <v>0.625</v>
      </c>
      <c r="K21" s="4">
        <f t="shared" si="3"/>
        <v>0.625</v>
      </c>
      <c r="L21" s="4">
        <f t="shared" si="3"/>
        <v>0.4375</v>
      </c>
      <c r="M21" s="4">
        <f t="shared" si="3"/>
        <v>0.35416666666666669</v>
      </c>
      <c r="N21" s="4">
        <f t="shared" si="3"/>
        <v>0.3125</v>
      </c>
      <c r="O21" s="4">
        <f t="shared" si="3"/>
        <v>0.20833333333333334</v>
      </c>
      <c r="P21" s="4">
        <f t="shared" si="3"/>
        <v>0.20833333333333334</v>
      </c>
      <c r="Q21" s="4">
        <f t="shared" si="3"/>
        <v>0.20833333333333334</v>
      </c>
      <c r="R21" s="4">
        <f t="shared" si="3"/>
        <v>0.1875</v>
      </c>
      <c r="S21" s="4">
        <f t="shared" si="3"/>
        <v>0.16666666666666666</v>
      </c>
      <c r="T21" s="4">
        <f t="shared" si="3"/>
        <v>0.125</v>
      </c>
      <c r="U21" s="4">
        <f t="shared" si="3"/>
        <v>0.10416666666666667</v>
      </c>
      <c r="V21" s="4">
        <f t="shared" si="3"/>
        <v>4.1666666666666664E-2</v>
      </c>
      <c r="W21" s="4">
        <f t="shared" si="3"/>
        <v>0</v>
      </c>
    </row>
    <row r="22" spans="1:23" x14ac:dyDescent="0.35">
      <c r="A22" s="19" t="s">
        <v>720</v>
      </c>
      <c r="B22" s="4">
        <f>B18/B20</f>
        <v>0.44186046511627908</v>
      </c>
      <c r="C22" s="4">
        <f t="shared" ref="C22:W22" si="4">C18/C20</f>
        <v>0.44186046511627908</v>
      </c>
      <c r="D22" s="4">
        <f t="shared" si="4"/>
        <v>0.45121951219512196</v>
      </c>
      <c r="E22" s="4">
        <f t="shared" si="4"/>
        <v>0.43037974683544306</v>
      </c>
      <c r="F22" s="4">
        <f t="shared" si="4"/>
        <v>0.41558441558441561</v>
      </c>
      <c r="G22" s="4">
        <f t="shared" si="4"/>
        <v>0.4</v>
      </c>
      <c r="H22" s="4">
        <f t="shared" si="4"/>
        <v>0.40579710144927539</v>
      </c>
      <c r="I22" s="4">
        <f t="shared" si="4"/>
        <v>0.44827586206896552</v>
      </c>
      <c r="J22" s="4">
        <f t="shared" si="4"/>
        <v>0.45454545454545453</v>
      </c>
      <c r="K22" s="4">
        <f t="shared" si="4"/>
        <v>0.43396226415094341</v>
      </c>
      <c r="L22" s="4">
        <f t="shared" si="4"/>
        <v>0.5</v>
      </c>
      <c r="M22" s="4">
        <f t="shared" si="4"/>
        <v>0.52777777777777779</v>
      </c>
      <c r="N22" s="4">
        <f t="shared" si="4"/>
        <v>0.53125</v>
      </c>
      <c r="O22" s="4">
        <f t="shared" si="4"/>
        <v>0.6</v>
      </c>
      <c r="P22" s="4">
        <f t="shared" si="4"/>
        <v>0.56521739130434778</v>
      </c>
      <c r="Q22" s="4">
        <f t="shared" si="4"/>
        <v>0.54545454545454541</v>
      </c>
      <c r="R22" s="4">
        <f t="shared" si="4"/>
        <v>0.52631578947368418</v>
      </c>
      <c r="S22" s="4">
        <f t="shared" si="4"/>
        <v>0.5</v>
      </c>
      <c r="T22" s="4">
        <f t="shared" si="4"/>
        <v>0.5</v>
      </c>
      <c r="U22" s="4">
        <f t="shared" si="4"/>
        <v>0.5</v>
      </c>
      <c r="V22" s="4">
        <f t="shared" si="4"/>
        <v>0.5</v>
      </c>
      <c r="W22" s="4">
        <f t="shared" si="4"/>
        <v>1</v>
      </c>
    </row>
    <row r="23" spans="1:23" x14ac:dyDescent="0.35">
      <c r="A23" s="19" t="s">
        <v>696</v>
      </c>
      <c r="B23" s="19"/>
      <c r="C23" s="17">
        <f>C7</f>
        <v>200185.1</v>
      </c>
      <c r="D23" s="17">
        <f>D7</f>
        <v>200678.35</v>
      </c>
      <c r="E23" s="17">
        <f t="shared" ref="E23:W23" si="5">E7</f>
        <v>200833.98800000001</v>
      </c>
      <c r="F23" s="17">
        <f t="shared" si="5"/>
        <v>203335.45449999999</v>
      </c>
      <c r="G23" s="17">
        <f t="shared" si="5"/>
        <v>206132.084</v>
      </c>
      <c r="H23" s="17">
        <f t="shared" si="5"/>
        <v>210268.38</v>
      </c>
      <c r="I23" s="17">
        <f t="shared" si="5"/>
        <v>240578.77600000001</v>
      </c>
      <c r="J23" s="17">
        <f t="shared" si="5"/>
        <v>246254.52549999999</v>
      </c>
      <c r="K23" s="17">
        <f t="shared" si="5"/>
        <v>249318.614</v>
      </c>
      <c r="L23" s="17">
        <f t="shared" si="5"/>
        <v>279250.00000000012</v>
      </c>
      <c r="M23" s="17">
        <f t="shared" si="5"/>
        <v>297500</v>
      </c>
      <c r="N23" s="17">
        <f t="shared" si="5"/>
        <v>301679.391</v>
      </c>
      <c r="O23" s="17">
        <f t="shared" si="5"/>
        <v>321114.18400000001</v>
      </c>
      <c r="P23" s="17">
        <f t="shared" si="5"/>
        <v>325987.95250000001</v>
      </c>
      <c r="Q23" s="17">
        <f t="shared" si="5"/>
        <v>347664.57799999998</v>
      </c>
      <c r="R23" s="17">
        <f t="shared" si="5"/>
        <v>372571.65</v>
      </c>
      <c r="S23" s="17">
        <f t="shared" si="5"/>
        <v>399884.79399999999</v>
      </c>
      <c r="T23" s="17">
        <f t="shared" si="5"/>
        <v>443839.04049999989</v>
      </c>
      <c r="U23" s="17">
        <f t="shared" si="5"/>
        <v>575445.98</v>
      </c>
      <c r="V23" s="17">
        <f t="shared" si="5"/>
        <v>717686.51049999997</v>
      </c>
      <c r="W23" s="17">
        <f t="shared" si="5"/>
        <v>1154498.28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E782-02D8-4614-949B-2A6096918708}">
  <dimension ref="A1:Y25"/>
  <sheetViews>
    <sheetView topLeftCell="A17" zoomScale="40" zoomScaleNormal="40" workbookViewId="0">
      <selection activeCell="H56" sqref="H56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83" t="s">
        <v>1689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779</v>
      </c>
      <c r="B6" t="s">
        <v>84</v>
      </c>
      <c r="C6" s="16">
        <v>1025096.37</v>
      </c>
      <c r="D6" s="16">
        <v>1092509.6370000001</v>
      </c>
      <c r="E6" s="16">
        <v>1132586.976</v>
      </c>
      <c r="F6" s="16">
        <v>1140733.72</v>
      </c>
      <c r="G6" s="16">
        <v>1176293.4879999999</v>
      </c>
      <c r="H6" s="16">
        <v>1250000</v>
      </c>
      <c r="I6" s="16">
        <v>1316000</v>
      </c>
      <c r="J6" s="16">
        <v>1346841.638</v>
      </c>
      <c r="K6" s="16">
        <v>1362805.46</v>
      </c>
      <c r="L6" s="16">
        <v>1362805.46</v>
      </c>
      <c r="M6" s="16">
        <v>1362805.46</v>
      </c>
      <c r="N6" s="16">
        <v>1362805.46</v>
      </c>
      <c r="O6" s="16">
        <v>1362805.46</v>
      </c>
      <c r="P6" s="16">
        <v>1388841.638</v>
      </c>
      <c r="Q6" s="16">
        <v>1403194.2080000001</v>
      </c>
      <c r="R6" s="16">
        <v>1418601.36</v>
      </c>
      <c r="S6" s="16">
        <v>1459673.38</v>
      </c>
      <c r="T6" s="16">
        <v>1770955.422999999</v>
      </c>
      <c r="U6" s="16">
        <v>2490471.459999999</v>
      </c>
      <c r="V6" s="16">
        <v>4117121.5699999728</v>
      </c>
      <c r="W6" s="16">
        <v>15500000</v>
      </c>
    </row>
    <row r="7" spans="1:25" x14ac:dyDescent="0.35">
      <c r="A7" t="s">
        <v>689</v>
      </c>
      <c r="C7">
        <v>1025096.37</v>
      </c>
      <c r="D7">
        <v>1092509.6370000001</v>
      </c>
      <c r="E7">
        <v>1132586.976</v>
      </c>
      <c r="F7">
        <v>1140733.72</v>
      </c>
      <c r="G7">
        <v>1176293.4879999999</v>
      </c>
      <c r="H7">
        <v>1250000</v>
      </c>
      <c r="I7">
        <v>1316000</v>
      </c>
      <c r="J7">
        <v>1346841.638</v>
      </c>
      <c r="K7">
        <v>1362805.46</v>
      </c>
      <c r="L7">
        <v>1362805.46</v>
      </c>
      <c r="M7">
        <v>1362805.46</v>
      </c>
      <c r="N7">
        <v>1362805.46</v>
      </c>
      <c r="O7">
        <v>1362805.46</v>
      </c>
      <c r="P7">
        <v>1388841.638</v>
      </c>
      <c r="Q7">
        <v>1403194.2080000001</v>
      </c>
      <c r="R7">
        <v>1418601.36</v>
      </c>
      <c r="S7">
        <v>1459673.38</v>
      </c>
      <c r="T7">
        <v>1770955.422999999</v>
      </c>
      <c r="U7">
        <v>2490471.459999999</v>
      </c>
      <c r="V7">
        <v>4117121.5699999728</v>
      </c>
      <c r="W7">
        <v>15500000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779</v>
      </c>
      <c r="B11" t="s">
        <v>84</v>
      </c>
      <c r="C11">
        <v>0</v>
      </c>
      <c r="D11">
        <v>19</v>
      </c>
      <c r="E11">
        <v>19</v>
      </c>
      <c r="F11">
        <v>18</v>
      </c>
      <c r="G11">
        <v>17</v>
      </c>
      <c r="H11">
        <v>17</v>
      </c>
      <c r="I11">
        <v>15</v>
      </c>
      <c r="J11">
        <v>14</v>
      </c>
      <c r="K11">
        <v>13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7</v>
      </c>
      <c r="S11">
        <v>6</v>
      </c>
      <c r="T11">
        <v>5</v>
      </c>
      <c r="U11">
        <v>4</v>
      </c>
      <c r="V11">
        <v>3</v>
      </c>
      <c r="W11">
        <v>2</v>
      </c>
      <c r="X11">
        <v>1</v>
      </c>
      <c r="Y11">
        <v>1</v>
      </c>
    </row>
    <row r="12" spans="1:25" x14ac:dyDescent="0.35">
      <c r="A12" t="s">
        <v>779</v>
      </c>
      <c r="B12" t="s">
        <v>84</v>
      </c>
      <c r="C12">
        <v>1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3</v>
      </c>
      <c r="X12">
        <v>3</v>
      </c>
      <c r="Y12">
        <v>1</v>
      </c>
    </row>
    <row r="13" spans="1:25" x14ac:dyDescent="0.35">
      <c r="A13" t="s">
        <v>689</v>
      </c>
      <c r="D13">
        <v>26</v>
      </c>
      <c r="E13">
        <v>26</v>
      </c>
      <c r="F13">
        <v>25</v>
      </c>
      <c r="G13">
        <v>24</v>
      </c>
      <c r="H13">
        <v>24</v>
      </c>
      <c r="I13">
        <v>22</v>
      </c>
      <c r="J13">
        <v>21</v>
      </c>
      <c r="K13">
        <v>20</v>
      </c>
      <c r="L13">
        <v>19</v>
      </c>
      <c r="M13">
        <v>19</v>
      </c>
      <c r="N13">
        <v>19</v>
      </c>
      <c r="O13">
        <v>19</v>
      </c>
      <c r="P13">
        <v>19</v>
      </c>
      <c r="Q13">
        <v>19</v>
      </c>
      <c r="R13">
        <v>14</v>
      </c>
      <c r="S13">
        <v>13</v>
      </c>
      <c r="T13">
        <v>12</v>
      </c>
      <c r="U13">
        <v>11</v>
      </c>
      <c r="V13">
        <v>10</v>
      </c>
      <c r="W13">
        <v>5</v>
      </c>
      <c r="X13">
        <v>4</v>
      </c>
      <c r="Y13">
        <v>2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19</v>
      </c>
      <c r="C18" s="3">
        <f t="shared" ref="C18:W18" si="0">E11</f>
        <v>19</v>
      </c>
      <c r="D18" s="3">
        <f t="shared" si="0"/>
        <v>18</v>
      </c>
      <c r="E18" s="3">
        <f t="shared" si="0"/>
        <v>17</v>
      </c>
      <c r="F18" s="3">
        <f t="shared" si="0"/>
        <v>17</v>
      </c>
      <c r="G18" s="3">
        <f t="shared" si="0"/>
        <v>15</v>
      </c>
      <c r="H18" s="3">
        <f t="shared" si="0"/>
        <v>14</v>
      </c>
      <c r="I18" s="3">
        <f t="shared" si="0"/>
        <v>13</v>
      </c>
      <c r="J18" s="3">
        <f t="shared" si="0"/>
        <v>12</v>
      </c>
      <c r="K18" s="3">
        <f t="shared" si="0"/>
        <v>12</v>
      </c>
      <c r="L18" s="3">
        <f t="shared" si="0"/>
        <v>12</v>
      </c>
      <c r="M18" s="3">
        <f t="shared" si="0"/>
        <v>12</v>
      </c>
      <c r="N18" s="3">
        <f t="shared" si="0"/>
        <v>12</v>
      </c>
      <c r="O18" s="3">
        <f t="shared" si="0"/>
        <v>12</v>
      </c>
      <c r="P18" s="3">
        <f t="shared" si="0"/>
        <v>7</v>
      </c>
      <c r="Q18" s="3">
        <f t="shared" si="0"/>
        <v>6</v>
      </c>
      <c r="R18" s="3">
        <f t="shared" si="0"/>
        <v>5</v>
      </c>
      <c r="S18" s="3">
        <f t="shared" si="0"/>
        <v>4</v>
      </c>
      <c r="T18" s="3">
        <f t="shared" si="0"/>
        <v>3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7</v>
      </c>
      <c r="C19" s="3">
        <f t="shared" ref="C19:W19" si="1">E12</f>
        <v>7</v>
      </c>
      <c r="D19" s="3">
        <f t="shared" si="1"/>
        <v>7</v>
      </c>
      <c r="E19" s="3">
        <f t="shared" si="1"/>
        <v>7</v>
      </c>
      <c r="F19" s="3">
        <f t="shared" si="1"/>
        <v>7</v>
      </c>
      <c r="G19" s="3">
        <f t="shared" si="1"/>
        <v>7</v>
      </c>
      <c r="H19" s="3">
        <f t="shared" si="1"/>
        <v>7</v>
      </c>
      <c r="I19" s="3">
        <f t="shared" si="1"/>
        <v>7</v>
      </c>
      <c r="J19" s="3">
        <f t="shared" si="1"/>
        <v>7</v>
      </c>
      <c r="K19" s="3">
        <f t="shared" si="1"/>
        <v>7</v>
      </c>
      <c r="L19" s="3">
        <f t="shared" si="1"/>
        <v>7</v>
      </c>
      <c r="M19" s="3">
        <f t="shared" si="1"/>
        <v>7</v>
      </c>
      <c r="N19" s="3">
        <f t="shared" si="1"/>
        <v>7</v>
      </c>
      <c r="O19" s="3">
        <f t="shared" si="1"/>
        <v>7</v>
      </c>
      <c r="P19" s="3">
        <f t="shared" si="1"/>
        <v>7</v>
      </c>
      <c r="Q19" s="3">
        <f t="shared" si="1"/>
        <v>7</v>
      </c>
      <c r="R19" s="3">
        <f t="shared" si="1"/>
        <v>7</v>
      </c>
      <c r="S19" s="3">
        <f t="shared" si="1"/>
        <v>7</v>
      </c>
      <c r="T19" s="3">
        <f t="shared" si="1"/>
        <v>7</v>
      </c>
      <c r="U19" s="3">
        <f t="shared" si="1"/>
        <v>3</v>
      </c>
      <c r="V19" s="3">
        <f t="shared" si="1"/>
        <v>3</v>
      </c>
      <c r="W19" s="3">
        <f t="shared" si="1"/>
        <v>1</v>
      </c>
    </row>
    <row r="20" spans="1:23" x14ac:dyDescent="0.35">
      <c r="A20" s="19" t="s">
        <v>1808</v>
      </c>
      <c r="B20" s="3">
        <f>SUM(B18:B19)</f>
        <v>26</v>
      </c>
      <c r="C20" s="3">
        <f t="shared" ref="C20:W20" si="2">SUM(C18:C19)</f>
        <v>26</v>
      </c>
      <c r="D20" s="3">
        <f t="shared" si="2"/>
        <v>25</v>
      </c>
      <c r="E20" s="3">
        <f t="shared" si="2"/>
        <v>24</v>
      </c>
      <c r="F20" s="3">
        <f t="shared" si="2"/>
        <v>24</v>
      </c>
      <c r="G20" s="3">
        <f t="shared" si="2"/>
        <v>22</v>
      </c>
      <c r="H20" s="3">
        <f t="shared" si="2"/>
        <v>21</v>
      </c>
      <c r="I20" s="3">
        <f t="shared" si="2"/>
        <v>20</v>
      </c>
      <c r="J20" s="3">
        <f t="shared" si="2"/>
        <v>19</v>
      </c>
      <c r="K20" s="3">
        <f t="shared" si="2"/>
        <v>19</v>
      </c>
      <c r="L20" s="3">
        <f t="shared" si="2"/>
        <v>19</v>
      </c>
      <c r="M20" s="3">
        <f t="shared" si="2"/>
        <v>19</v>
      </c>
      <c r="N20" s="3">
        <f t="shared" si="2"/>
        <v>19</v>
      </c>
      <c r="O20" s="3">
        <f t="shared" si="2"/>
        <v>19</v>
      </c>
      <c r="P20" s="3">
        <f t="shared" si="2"/>
        <v>14</v>
      </c>
      <c r="Q20" s="3">
        <f t="shared" si="2"/>
        <v>13</v>
      </c>
      <c r="R20" s="3">
        <f t="shared" si="2"/>
        <v>12</v>
      </c>
      <c r="S20" s="3">
        <f t="shared" si="2"/>
        <v>11</v>
      </c>
      <c r="T20" s="3">
        <f t="shared" si="2"/>
        <v>10</v>
      </c>
      <c r="U20" s="3">
        <f t="shared" si="2"/>
        <v>5</v>
      </c>
      <c r="V20" s="3">
        <f t="shared" si="2"/>
        <v>4</v>
      </c>
      <c r="W20" s="3">
        <f t="shared" si="2"/>
        <v>2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1</v>
      </c>
      <c r="D21" s="4">
        <f t="shared" si="3"/>
        <v>1</v>
      </c>
      <c r="E21" s="4">
        <f t="shared" si="3"/>
        <v>1</v>
      </c>
      <c r="F21" s="4">
        <f t="shared" si="3"/>
        <v>1</v>
      </c>
      <c r="G21" s="4">
        <f t="shared" si="3"/>
        <v>1</v>
      </c>
      <c r="H21" s="4">
        <f t="shared" si="3"/>
        <v>1</v>
      </c>
      <c r="I21" s="4">
        <f t="shared" si="3"/>
        <v>1</v>
      </c>
      <c r="J21" s="4">
        <f t="shared" si="3"/>
        <v>1</v>
      </c>
      <c r="K21" s="4">
        <f t="shared" si="3"/>
        <v>1</v>
      </c>
      <c r="L21" s="4">
        <f t="shared" si="3"/>
        <v>1</v>
      </c>
      <c r="M21" s="4">
        <f t="shared" si="3"/>
        <v>1</v>
      </c>
      <c r="N21" s="4">
        <f t="shared" si="3"/>
        <v>1</v>
      </c>
      <c r="O21" s="4">
        <f t="shared" si="3"/>
        <v>1</v>
      </c>
      <c r="P21" s="4">
        <f t="shared" si="3"/>
        <v>1</v>
      </c>
      <c r="Q21" s="4">
        <f t="shared" si="3"/>
        <v>1</v>
      </c>
      <c r="R21" s="4">
        <f t="shared" si="3"/>
        <v>1</v>
      </c>
      <c r="S21" s="4">
        <f t="shared" si="3"/>
        <v>1</v>
      </c>
      <c r="T21" s="4">
        <f t="shared" si="3"/>
        <v>1</v>
      </c>
      <c r="U21" s="4">
        <f t="shared" si="3"/>
        <v>0.42857142857142855</v>
      </c>
      <c r="V21" s="4">
        <f t="shared" si="3"/>
        <v>0.42857142857142855</v>
      </c>
      <c r="W21" s="4">
        <f t="shared" si="3"/>
        <v>0.14285714285714285</v>
      </c>
    </row>
    <row r="22" spans="1:23" x14ac:dyDescent="0.35">
      <c r="A22" s="19" t="s">
        <v>1809</v>
      </c>
      <c r="B22" s="4">
        <f>B18/B20</f>
        <v>0.73076923076923073</v>
      </c>
      <c r="C22" s="4">
        <f t="shared" ref="C22:W22" si="4">C18/C20</f>
        <v>0.73076923076923073</v>
      </c>
      <c r="D22" s="4">
        <f t="shared" si="4"/>
        <v>0.72</v>
      </c>
      <c r="E22" s="4">
        <f t="shared" si="4"/>
        <v>0.70833333333333337</v>
      </c>
      <c r="F22" s="4">
        <f t="shared" si="4"/>
        <v>0.70833333333333337</v>
      </c>
      <c r="G22" s="4">
        <f t="shared" si="4"/>
        <v>0.68181818181818177</v>
      </c>
      <c r="H22" s="4">
        <f t="shared" si="4"/>
        <v>0.66666666666666663</v>
      </c>
      <c r="I22" s="4">
        <f t="shared" si="4"/>
        <v>0.65</v>
      </c>
      <c r="J22" s="4">
        <f t="shared" si="4"/>
        <v>0.63157894736842102</v>
      </c>
      <c r="K22" s="4">
        <f t="shared" si="4"/>
        <v>0.63157894736842102</v>
      </c>
      <c r="L22" s="4">
        <f t="shared" si="4"/>
        <v>0.63157894736842102</v>
      </c>
      <c r="M22" s="4">
        <f t="shared" si="4"/>
        <v>0.63157894736842102</v>
      </c>
      <c r="N22" s="4">
        <f t="shared" si="4"/>
        <v>0.63157894736842102</v>
      </c>
      <c r="O22" s="4">
        <f t="shared" si="4"/>
        <v>0.63157894736842102</v>
      </c>
      <c r="P22" s="4">
        <f t="shared" si="4"/>
        <v>0.5</v>
      </c>
      <c r="Q22" s="4">
        <f t="shared" si="4"/>
        <v>0.46153846153846156</v>
      </c>
      <c r="R22" s="4">
        <f t="shared" si="4"/>
        <v>0.41666666666666669</v>
      </c>
      <c r="S22" s="4">
        <f t="shared" si="4"/>
        <v>0.36363636363636365</v>
      </c>
      <c r="T22" s="4">
        <f t="shared" si="4"/>
        <v>0.3</v>
      </c>
      <c r="U22" s="4">
        <f t="shared" si="4"/>
        <v>0.4</v>
      </c>
      <c r="V22" s="4">
        <f t="shared" si="4"/>
        <v>0.25</v>
      </c>
      <c r="W22" s="4">
        <f t="shared" si="4"/>
        <v>0.5</v>
      </c>
    </row>
    <row r="23" spans="1:23" x14ac:dyDescent="0.35">
      <c r="A23" s="19" t="s">
        <v>1810</v>
      </c>
      <c r="B23" s="19"/>
      <c r="C23" s="17">
        <f>C7</f>
        <v>1025096.37</v>
      </c>
      <c r="D23" s="17">
        <f>D7</f>
        <v>1092509.6370000001</v>
      </c>
      <c r="E23" s="17">
        <f t="shared" ref="E23:W23" si="5">E7</f>
        <v>1132586.976</v>
      </c>
      <c r="F23" s="17">
        <f t="shared" si="5"/>
        <v>1140733.72</v>
      </c>
      <c r="G23" s="17">
        <f t="shared" si="5"/>
        <v>1176293.4879999999</v>
      </c>
      <c r="H23" s="17">
        <f t="shared" si="5"/>
        <v>1250000</v>
      </c>
      <c r="I23" s="17">
        <f t="shared" si="5"/>
        <v>1316000</v>
      </c>
      <c r="J23" s="17">
        <f t="shared" si="5"/>
        <v>1346841.638</v>
      </c>
      <c r="K23" s="17">
        <f t="shared" si="5"/>
        <v>1362805.46</v>
      </c>
      <c r="L23" s="17">
        <f t="shared" si="5"/>
        <v>1362805.46</v>
      </c>
      <c r="M23" s="17">
        <f t="shared" si="5"/>
        <v>1362805.46</v>
      </c>
      <c r="N23" s="17">
        <f t="shared" si="5"/>
        <v>1362805.46</v>
      </c>
      <c r="O23" s="17">
        <f t="shared" si="5"/>
        <v>1362805.46</v>
      </c>
      <c r="P23" s="17">
        <f t="shared" si="5"/>
        <v>1388841.638</v>
      </c>
      <c r="Q23" s="17">
        <f t="shared" si="5"/>
        <v>1403194.2080000001</v>
      </c>
      <c r="R23" s="17">
        <f t="shared" si="5"/>
        <v>1418601.36</v>
      </c>
      <c r="S23" s="17">
        <f t="shared" si="5"/>
        <v>1459673.38</v>
      </c>
      <c r="T23" s="17">
        <f t="shared" si="5"/>
        <v>1770955.422999999</v>
      </c>
      <c r="U23" s="17">
        <f t="shared" si="5"/>
        <v>2490471.459999999</v>
      </c>
      <c r="V23" s="17">
        <f t="shared" si="5"/>
        <v>4117121.5699999728</v>
      </c>
      <c r="W23" s="17">
        <f t="shared" si="5"/>
        <v>15500000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1</v>
      </c>
      <c r="E24" s="42">
        <f t="shared" si="6"/>
        <v>2</v>
      </c>
      <c r="F24" s="42">
        <f t="shared" si="6"/>
        <v>2</v>
      </c>
      <c r="G24" s="42">
        <f t="shared" si="6"/>
        <v>4</v>
      </c>
      <c r="H24" s="42">
        <f t="shared" si="6"/>
        <v>5</v>
      </c>
      <c r="I24" s="42">
        <f t="shared" si="6"/>
        <v>6</v>
      </c>
      <c r="J24" s="42">
        <f t="shared" si="6"/>
        <v>7</v>
      </c>
      <c r="K24" s="42">
        <f t="shared" si="6"/>
        <v>7</v>
      </c>
      <c r="L24" s="42">
        <f t="shared" si="6"/>
        <v>7</v>
      </c>
      <c r="M24" s="42">
        <f t="shared" si="6"/>
        <v>7</v>
      </c>
      <c r="N24" s="42">
        <f t="shared" si="6"/>
        <v>7</v>
      </c>
      <c r="O24" s="42">
        <f t="shared" si="6"/>
        <v>7</v>
      </c>
      <c r="P24" s="42">
        <f t="shared" si="6"/>
        <v>12</v>
      </c>
      <c r="Q24" s="42">
        <f t="shared" si="6"/>
        <v>13</v>
      </c>
      <c r="R24" s="42">
        <f t="shared" si="6"/>
        <v>14</v>
      </c>
      <c r="S24" s="42">
        <f t="shared" si="6"/>
        <v>15</v>
      </c>
      <c r="T24" s="42">
        <f t="shared" si="6"/>
        <v>16</v>
      </c>
      <c r="U24" s="42">
        <f t="shared" si="6"/>
        <v>17</v>
      </c>
      <c r="V24" s="42">
        <f t="shared" si="6"/>
        <v>18</v>
      </c>
      <c r="W24" s="42">
        <f t="shared" si="6"/>
        <v>18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0</v>
      </c>
      <c r="D25" s="42">
        <f t="shared" si="7"/>
        <v>0</v>
      </c>
      <c r="E25" s="42">
        <f t="shared" si="7"/>
        <v>0</v>
      </c>
      <c r="F25" s="42">
        <f t="shared" si="7"/>
        <v>0</v>
      </c>
      <c r="G25" s="42">
        <f t="shared" si="7"/>
        <v>0</v>
      </c>
      <c r="H25" s="42">
        <f t="shared" si="7"/>
        <v>0</v>
      </c>
      <c r="I25" s="42">
        <f t="shared" si="7"/>
        <v>0</v>
      </c>
      <c r="J25" s="42">
        <f t="shared" si="7"/>
        <v>0</v>
      </c>
      <c r="K25" s="42">
        <f t="shared" si="7"/>
        <v>0</v>
      </c>
      <c r="L25" s="42">
        <f t="shared" si="7"/>
        <v>0</v>
      </c>
      <c r="M25" s="42">
        <f t="shared" si="7"/>
        <v>0</v>
      </c>
      <c r="N25" s="42">
        <f t="shared" si="7"/>
        <v>0</v>
      </c>
      <c r="O25" s="42">
        <f t="shared" si="7"/>
        <v>0</v>
      </c>
      <c r="P25" s="42">
        <f t="shared" si="7"/>
        <v>0</v>
      </c>
      <c r="Q25" s="42">
        <f t="shared" si="7"/>
        <v>0</v>
      </c>
      <c r="R25" s="42">
        <f t="shared" si="7"/>
        <v>0</v>
      </c>
      <c r="S25" s="42">
        <f t="shared" si="7"/>
        <v>0</v>
      </c>
      <c r="T25" s="42">
        <f t="shared" si="7"/>
        <v>0</v>
      </c>
      <c r="U25" s="42">
        <f t="shared" si="7"/>
        <v>4</v>
      </c>
      <c r="V25" s="42">
        <f t="shared" si="7"/>
        <v>4</v>
      </c>
      <c r="W25" s="42">
        <f t="shared" si="7"/>
        <v>6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0365-101D-4A67-A1EB-E28652F39081}">
  <dimension ref="A1:Y25"/>
  <sheetViews>
    <sheetView topLeftCell="A13" zoomScale="40" zoomScaleNormal="40" workbookViewId="0">
      <selection activeCell="A18" sqref="A18:A25"/>
    </sheetView>
  </sheetViews>
  <sheetFormatPr defaultRowHeight="14.5" x14ac:dyDescent="0.35"/>
  <cols>
    <col min="1" max="1" width="31.36328125" bestFit="1" customWidth="1"/>
    <col min="2" max="2" width="18.26953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83" t="s">
        <v>1691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779</v>
      </c>
      <c r="B6" t="s">
        <v>68</v>
      </c>
      <c r="C6" s="16">
        <v>1010413.22</v>
      </c>
      <c r="D6" s="16">
        <v>1013062.2709999999</v>
      </c>
      <c r="E6" s="16">
        <v>1015711.322</v>
      </c>
      <c r="F6" s="16">
        <v>1031722.561</v>
      </c>
      <c r="G6" s="16">
        <v>1051551.568</v>
      </c>
      <c r="H6" s="16">
        <v>1063068.3125</v>
      </c>
      <c r="I6" s="16">
        <v>1067935.247</v>
      </c>
      <c r="J6" s="16">
        <v>1135502.8895</v>
      </c>
      <c r="K6" s="16">
        <v>1328471.9480000001</v>
      </c>
      <c r="L6" s="16">
        <v>1500000</v>
      </c>
      <c r="M6" s="16">
        <v>1500000</v>
      </c>
      <c r="N6" s="16">
        <v>1500000</v>
      </c>
      <c r="O6" s="16">
        <v>1600000</v>
      </c>
      <c r="P6" s="16">
        <v>1712500</v>
      </c>
      <c r="Q6" s="16">
        <v>1825000</v>
      </c>
      <c r="R6" s="16">
        <v>1937500</v>
      </c>
      <c r="S6" s="16">
        <v>2002600</v>
      </c>
      <c r="T6" s="16">
        <v>2008450</v>
      </c>
      <c r="U6" s="16">
        <v>2187789.4529999988</v>
      </c>
      <c r="V6" s="16">
        <v>2974341.9914999981</v>
      </c>
      <c r="W6" s="16">
        <v>3760894.53</v>
      </c>
    </row>
    <row r="7" spans="1:25" x14ac:dyDescent="0.35">
      <c r="A7" t="s">
        <v>689</v>
      </c>
      <c r="C7">
        <v>1010413.22</v>
      </c>
      <c r="D7">
        <v>1013062.2709999999</v>
      </c>
      <c r="E7">
        <v>1015711.322</v>
      </c>
      <c r="F7">
        <v>1031722.561</v>
      </c>
      <c r="G7">
        <v>1051551.568</v>
      </c>
      <c r="H7">
        <v>1063068.3125</v>
      </c>
      <c r="I7">
        <v>1067935.247</v>
      </c>
      <c r="J7">
        <v>1135502.8895</v>
      </c>
      <c r="K7">
        <v>1328471.9480000001</v>
      </c>
      <c r="L7">
        <v>1500000</v>
      </c>
      <c r="M7">
        <v>1500000</v>
      </c>
      <c r="N7">
        <v>1500000</v>
      </c>
      <c r="O7">
        <v>1600000</v>
      </c>
      <c r="P7">
        <v>1712500</v>
      </c>
      <c r="Q7">
        <v>1825000</v>
      </c>
      <c r="R7">
        <v>1937500</v>
      </c>
      <c r="S7">
        <v>2002600</v>
      </c>
      <c r="T7">
        <v>2008450</v>
      </c>
      <c r="U7">
        <v>2187789.4529999988</v>
      </c>
      <c r="V7">
        <v>2974341.9914999981</v>
      </c>
      <c r="W7">
        <v>3760894.53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779</v>
      </c>
      <c r="B11" t="s">
        <v>68</v>
      </c>
      <c r="C11">
        <v>0</v>
      </c>
      <c r="D11">
        <v>10</v>
      </c>
      <c r="E11">
        <v>10</v>
      </c>
      <c r="F11">
        <v>9</v>
      </c>
      <c r="G11">
        <v>9</v>
      </c>
      <c r="H11">
        <v>8</v>
      </c>
      <c r="I11">
        <v>8</v>
      </c>
      <c r="J11">
        <v>7</v>
      </c>
      <c r="K11">
        <v>7</v>
      </c>
      <c r="L11">
        <v>6</v>
      </c>
      <c r="M11">
        <v>6</v>
      </c>
      <c r="N11">
        <v>6</v>
      </c>
      <c r="O11">
        <v>6</v>
      </c>
      <c r="P11">
        <v>6</v>
      </c>
      <c r="Q11">
        <v>4</v>
      </c>
      <c r="R11">
        <v>4</v>
      </c>
      <c r="S11">
        <v>3</v>
      </c>
      <c r="T11">
        <v>3</v>
      </c>
      <c r="U11">
        <v>2</v>
      </c>
      <c r="V11">
        <v>2</v>
      </c>
      <c r="W11">
        <v>1</v>
      </c>
      <c r="X11">
        <v>1</v>
      </c>
      <c r="Y11">
        <v>1</v>
      </c>
    </row>
    <row r="12" spans="1:25" x14ac:dyDescent="0.35">
      <c r="A12" t="s">
        <v>779</v>
      </c>
      <c r="B12" t="s">
        <v>68</v>
      </c>
      <c r="C12">
        <v>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10</v>
      </c>
      <c r="K12">
        <v>10</v>
      </c>
      <c r="L12">
        <v>7</v>
      </c>
      <c r="M12">
        <v>4</v>
      </c>
      <c r="N12">
        <v>4</v>
      </c>
      <c r="O12">
        <v>4</v>
      </c>
      <c r="P12">
        <v>4</v>
      </c>
      <c r="Q12">
        <v>4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1</v>
      </c>
      <c r="Y12">
        <v>0</v>
      </c>
    </row>
    <row r="13" spans="1:25" x14ac:dyDescent="0.35">
      <c r="A13" t="s">
        <v>689</v>
      </c>
      <c r="D13">
        <v>21</v>
      </c>
      <c r="E13">
        <v>21</v>
      </c>
      <c r="F13">
        <v>20</v>
      </c>
      <c r="G13">
        <v>20</v>
      </c>
      <c r="H13">
        <v>19</v>
      </c>
      <c r="I13">
        <v>19</v>
      </c>
      <c r="J13">
        <v>17</v>
      </c>
      <c r="K13">
        <v>17</v>
      </c>
      <c r="L13">
        <v>13</v>
      </c>
      <c r="M13">
        <v>10</v>
      </c>
      <c r="N13">
        <v>10</v>
      </c>
      <c r="O13">
        <v>10</v>
      </c>
      <c r="P13">
        <v>10</v>
      </c>
      <c r="Q13">
        <v>8</v>
      </c>
      <c r="R13">
        <v>6</v>
      </c>
      <c r="S13">
        <v>5</v>
      </c>
      <c r="T13">
        <v>5</v>
      </c>
      <c r="U13">
        <v>4</v>
      </c>
      <c r="V13">
        <v>4</v>
      </c>
      <c r="W13">
        <v>3</v>
      </c>
      <c r="X13">
        <v>2</v>
      </c>
      <c r="Y13">
        <v>1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10</v>
      </c>
      <c r="C18" s="3">
        <f t="shared" ref="C18:W18" si="0">E11</f>
        <v>10</v>
      </c>
      <c r="D18" s="3">
        <f t="shared" si="0"/>
        <v>9</v>
      </c>
      <c r="E18" s="3">
        <f t="shared" si="0"/>
        <v>9</v>
      </c>
      <c r="F18" s="3">
        <f t="shared" si="0"/>
        <v>8</v>
      </c>
      <c r="G18" s="3">
        <f t="shared" si="0"/>
        <v>8</v>
      </c>
      <c r="H18" s="3">
        <f t="shared" si="0"/>
        <v>7</v>
      </c>
      <c r="I18" s="3">
        <f t="shared" si="0"/>
        <v>7</v>
      </c>
      <c r="J18" s="3">
        <f t="shared" si="0"/>
        <v>6</v>
      </c>
      <c r="K18" s="3">
        <f t="shared" si="0"/>
        <v>6</v>
      </c>
      <c r="L18" s="3">
        <f t="shared" si="0"/>
        <v>6</v>
      </c>
      <c r="M18" s="3">
        <f t="shared" si="0"/>
        <v>6</v>
      </c>
      <c r="N18" s="3">
        <f t="shared" si="0"/>
        <v>6</v>
      </c>
      <c r="O18" s="3">
        <f t="shared" si="0"/>
        <v>4</v>
      </c>
      <c r="P18" s="3">
        <f t="shared" si="0"/>
        <v>4</v>
      </c>
      <c r="Q18" s="3">
        <f t="shared" si="0"/>
        <v>3</v>
      </c>
      <c r="R18" s="3">
        <f t="shared" si="0"/>
        <v>3</v>
      </c>
      <c r="S18" s="3">
        <f t="shared" si="0"/>
        <v>2</v>
      </c>
      <c r="T18" s="3">
        <f t="shared" si="0"/>
        <v>2</v>
      </c>
      <c r="U18" s="3">
        <f t="shared" si="0"/>
        <v>1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11</v>
      </c>
      <c r="C19" s="3">
        <f t="shared" ref="C19:W19" si="1">E12</f>
        <v>11</v>
      </c>
      <c r="D19" s="3">
        <f t="shared" si="1"/>
        <v>11</v>
      </c>
      <c r="E19" s="3">
        <f t="shared" si="1"/>
        <v>11</v>
      </c>
      <c r="F19" s="3">
        <f t="shared" si="1"/>
        <v>11</v>
      </c>
      <c r="G19" s="3">
        <f t="shared" si="1"/>
        <v>11</v>
      </c>
      <c r="H19" s="3">
        <f t="shared" si="1"/>
        <v>10</v>
      </c>
      <c r="I19" s="3">
        <f t="shared" si="1"/>
        <v>10</v>
      </c>
      <c r="J19" s="3">
        <f t="shared" si="1"/>
        <v>7</v>
      </c>
      <c r="K19" s="3">
        <f t="shared" si="1"/>
        <v>4</v>
      </c>
      <c r="L19" s="3">
        <f t="shared" si="1"/>
        <v>4</v>
      </c>
      <c r="M19" s="3">
        <f t="shared" si="1"/>
        <v>4</v>
      </c>
      <c r="N19" s="3">
        <f t="shared" si="1"/>
        <v>4</v>
      </c>
      <c r="O19" s="3">
        <f t="shared" si="1"/>
        <v>4</v>
      </c>
      <c r="P19" s="3">
        <f t="shared" si="1"/>
        <v>2</v>
      </c>
      <c r="Q19" s="3">
        <f t="shared" si="1"/>
        <v>2</v>
      </c>
      <c r="R19" s="3">
        <f t="shared" si="1"/>
        <v>2</v>
      </c>
      <c r="S19" s="3">
        <f t="shared" si="1"/>
        <v>2</v>
      </c>
      <c r="T19" s="3">
        <f t="shared" si="1"/>
        <v>2</v>
      </c>
      <c r="U19" s="3">
        <f t="shared" si="1"/>
        <v>2</v>
      </c>
      <c r="V19" s="3">
        <f t="shared" si="1"/>
        <v>1</v>
      </c>
      <c r="W19" s="3">
        <f t="shared" si="1"/>
        <v>0</v>
      </c>
    </row>
    <row r="20" spans="1:23" x14ac:dyDescent="0.35">
      <c r="A20" s="19" t="s">
        <v>1808</v>
      </c>
      <c r="B20" s="3">
        <f>SUM(B18:B19)</f>
        <v>21</v>
      </c>
      <c r="C20" s="3">
        <f t="shared" ref="C20:W20" si="2">SUM(C18:C19)</f>
        <v>21</v>
      </c>
      <c r="D20" s="3">
        <f t="shared" si="2"/>
        <v>20</v>
      </c>
      <c r="E20" s="3">
        <f t="shared" si="2"/>
        <v>20</v>
      </c>
      <c r="F20" s="3">
        <f t="shared" si="2"/>
        <v>19</v>
      </c>
      <c r="G20" s="3">
        <f t="shared" si="2"/>
        <v>19</v>
      </c>
      <c r="H20" s="3">
        <f t="shared" si="2"/>
        <v>17</v>
      </c>
      <c r="I20" s="3">
        <f t="shared" si="2"/>
        <v>17</v>
      </c>
      <c r="J20" s="3">
        <f t="shared" si="2"/>
        <v>13</v>
      </c>
      <c r="K20" s="3">
        <f t="shared" si="2"/>
        <v>10</v>
      </c>
      <c r="L20" s="3">
        <f t="shared" si="2"/>
        <v>10</v>
      </c>
      <c r="M20" s="3">
        <f t="shared" si="2"/>
        <v>10</v>
      </c>
      <c r="N20" s="3">
        <f t="shared" si="2"/>
        <v>10</v>
      </c>
      <c r="O20" s="3">
        <f t="shared" si="2"/>
        <v>8</v>
      </c>
      <c r="P20" s="3">
        <f t="shared" si="2"/>
        <v>6</v>
      </c>
      <c r="Q20" s="3">
        <f t="shared" si="2"/>
        <v>5</v>
      </c>
      <c r="R20" s="3">
        <f t="shared" si="2"/>
        <v>5</v>
      </c>
      <c r="S20" s="3">
        <f t="shared" si="2"/>
        <v>4</v>
      </c>
      <c r="T20" s="3">
        <f t="shared" si="2"/>
        <v>4</v>
      </c>
      <c r="U20" s="3">
        <f t="shared" si="2"/>
        <v>3</v>
      </c>
      <c r="V20" s="3">
        <f t="shared" si="2"/>
        <v>2</v>
      </c>
      <c r="W20" s="3">
        <f t="shared" si="2"/>
        <v>1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1</v>
      </c>
      <c r="D21" s="4">
        <f t="shared" si="3"/>
        <v>1</v>
      </c>
      <c r="E21" s="4">
        <f t="shared" si="3"/>
        <v>1</v>
      </c>
      <c r="F21" s="4">
        <f t="shared" si="3"/>
        <v>1</v>
      </c>
      <c r="G21" s="4">
        <f t="shared" si="3"/>
        <v>1</v>
      </c>
      <c r="H21" s="4">
        <f t="shared" si="3"/>
        <v>0.90909090909090906</v>
      </c>
      <c r="I21" s="4">
        <f t="shared" si="3"/>
        <v>0.90909090909090906</v>
      </c>
      <c r="J21" s="4">
        <f t="shared" si="3"/>
        <v>0.63636363636363635</v>
      </c>
      <c r="K21" s="4">
        <f t="shared" si="3"/>
        <v>0.36363636363636365</v>
      </c>
      <c r="L21" s="4">
        <f t="shared" si="3"/>
        <v>0.36363636363636365</v>
      </c>
      <c r="M21" s="4">
        <f t="shared" si="3"/>
        <v>0.36363636363636365</v>
      </c>
      <c r="N21" s="4">
        <f t="shared" si="3"/>
        <v>0.36363636363636365</v>
      </c>
      <c r="O21" s="4">
        <f t="shared" si="3"/>
        <v>0.36363636363636365</v>
      </c>
      <c r="P21" s="4">
        <f t="shared" si="3"/>
        <v>0.18181818181818182</v>
      </c>
      <c r="Q21" s="4">
        <f t="shared" si="3"/>
        <v>0.18181818181818182</v>
      </c>
      <c r="R21" s="4">
        <f t="shared" si="3"/>
        <v>0.18181818181818182</v>
      </c>
      <c r="S21" s="4">
        <f t="shared" si="3"/>
        <v>0.18181818181818182</v>
      </c>
      <c r="T21" s="4">
        <f t="shared" si="3"/>
        <v>0.18181818181818182</v>
      </c>
      <c r="U21" s="4">
        <f t="shared" si="3"/>
        <v>0.18181818181818182</v>
      </c>
      <c r="V21" s="4">
        <f t="shared" si="3"/>
        <v>9.0909090909090912E-2</v>
      </c>
      <c r="W21" s="4">
        <f t="shared" si="3"/>
        <v>0</v>
      </c>
    </row>
    <row r="22" spans="1:23" x14ac:dyDescent="0.35">
      <c r="A22" s="19" t="s">
        <v>1809</v>
      </c>
      <c r="B22" s="4">
        <f>B18/B20</f>
        <v>0.47619047619047616</v>
      </c>
      <c r="C22" s="4">
        <f t="shared" ref="C22:W22" si="4">C18/C20</f>
        <v>0.47619047619047616</v>
      </c>
      <c r="D22" s="4">
        <f t="shared" si="4"/>
        <v>0.45</v>
      </c>
      <c r="E22" s="4">
        <f t="shared" si="4"/>
        <v>0.45</v>
      </c>
      <c r="F22" s="4">
        <f t="shared" si="4"/>
        <v>0.42105263157894735</v>
      </c>
      <c r="G22" s="4">
        <f t="shared" si="4"/>
        <v>0.42105263157894735</v>
      </c>
      <c r="H22" s="4">
        <f t="shared" si="4"/>
        <v>0.41176470588235292</v>
      </c>
      <c r="I22" s="4">
        <f t="shared" si="4"/>
        <v>0.41176470588235292</v>
      </c>
      <c r="J22" s="4">
        <f t="shared" si="4"/>
        <v>0.46153846153846156</v>
      </c>
      <c r="K22" s="4">
        <f t="shared" si="4"/>
        <v>0.6</v>
      </c>
      <c r="L22" s="4">
        <f t="shared" si="4"/>
        <v>0.6</v>
      </c>
      <c r="M22" s="4">
        <f t="shared" si="4"/>
        <v>0.6</v>
      </c>
      <c r="N22" s="4">
        <f t="shared" si="4"/>
        <v>0.6</v>
      </c>
      <c r="O22" s="4">
        <f t="shared" si="4"/>
        <v>0.5</v>
      </c>
      <c r="P22" s="4">
        <f t="shared" si="4"/>
        <v>0.66666666666666663</v>
      </c>
      <c r="Q22" s="4">
        <f t="shared" si="4"/>
        <v>0.6</v>
      </c>
      <c r="R22" s="4">
        <f t="shared" si="4"/>
        <v>0.6</v>
      </c>
      <c r="S22" s="4">
        <f t="shared" si="4"/>
        <v>0.5</v>
      </c>
      <c r="T22" s="4">
        <f t="shared" si="4"/>
        <v>0.5</v>
      </c>
      <c r="U22" s="4">
        <f t="shared" si="4"/>
        <v>0.33333333333333331</v>
      </c>
      <c r="V22" s="4">
        <f t="shared" si="4"/>
        <v>0.5</v>
      </c>
      <c r="W22" s="4">
        <f t="shared" si="4"/>
        <v>1</v>
      </c>
    </row>
    <row r="23" spans="1:23" x14ac:dyDescent="0.35">
      <c r="A23" s="19" t="s">
        <v>1810</v>
      </c>
      <c r="B23" s="19"/>
      <c r="C23" s="17">
        <f>C7</f>
        <v>1010413.22</v>
      </c>
      <c r="D23" s="17">
        <f t="shared" ref="D23:W23" si="5">D7</f>
        <v>1013062.2709999999</v>
      </c>
      <c r="E23" s="17">
        <f t="shared" si="5"/>
        <v>1015711.322</v>
      </c>
      <c r="F23" s="17">
        <f t="shared" si="5"/>
        <v>1031722.561</v>
      </c>
      <c r="G23" s="17">
        <f t="shared" si="5"/>
        <v>1051551.568</v>
      </c>
      <c r="H23" s="17">
        <f t="shared" si="5"/>
        <v>1063068.3125</v>
      </c>
      <c r="I23" s="17">
        <f t="shared" si="5"/>
        <v>1067935.247</v>
      </c>
      <c r="J23" s="17">
        <f t="shared" si="5"/>
        <v>1135502.8895</v>
      </c>
      <c r="K23" s="17">
        <f t="shared" si="5"/>
        <v>1328471.9480000001</v>
      </c>
      <c r="L23" s="17">
        <f t="shared" si="5"/>
        <v>1500000</v>
      </c>
      <c r="M23" s="17">
        <f t="shared" si="5"/>
        <v>1500000</v>
      </c>
      <c r="N23" s="17">
        <f t="shared" si="5"/>
        <v>1500000</v>
      </c>
      <c r="O23" s="17">
        <f t="shared" si="5"/>
        <v>1600000</v>
      </c>
      <c r="P23" s="17">
        <f t="shared" si="5"/>
        <v>1712500</v>
      </c>
      <c r="Q23" s="17">
        <f t="shared" si="5"/>
        <v>1825000</v>
      </c>
      <c r="R23" s="17">
        <f t="shared" si="5"/>
        <v>1937500</v>
      </c>
      <c r="S23" s="17">
        <f t="shared" si="5"/>
        <v>2002600</v>
      </c>
      <c r="T23" s="17">
        <f t="shared" si="5"/>
        <v>2008450</v>
      </c>
      <c r="U23" s="17">
        <f t="shared" si="5"/>
        <v>2187789.4529999988</v>
      </c>
      <c r="V23" s="17">
        <f t="shared" si="5"/>
        <v>2974341.9914999981</v>
      </c>
      <c r="W23" s="17">
        <f t="shared" si="5"/>
        <v>3760894.53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1</v>
      </c>
      <c r="E24" s="42">
        <f t="shared" si="6"/>
        <v>1</v>
      </c>
      <c r="F24" s="42">
        <f t="shared" si="6"/>
        <v>2</v>
      </c>
      <c r="G24" s="42">
        <f t="shared" si="6"/>
        <v>2</v>
      </c>
      <c r="H24" s="42">
        <f t="shared" si="6"/>
        <v>3</v>
      </c>
      <c r="I24" s="42">
        <f t="shared" si="6"/>
        <v>3</v>
      </c>
      <c r="J24" s="42">
        <f t="shared" si="6"/>
        <v>4</v>
      </c>
      <c r="K24" s="42">
        <f t="shared" si="6"/>
        <v>4</v>
      </c>
      <c r="L24" s="42">
        <f t="shared" si="6"/>
        <v>4</v>
      </c>
      <c r="M24" s="42">
        <f t="shared" si="6"/>
        <v>4</v>
      </c>
      <c r="N24" s="42">
        <f t="shared" si="6"/>
        <v>4</v>
      </c>
      <c r="O24" s="42">
        <f t="shared" si="6"/>
        <v>6</v>
      </c>
      <c r="P24" s="42">
        <f t="shared" si="6"/>
        <v>6</v>
      </c>
      <c r="Q24" s="42">
        <f t="shared" si="6"/>
        <v>7</v>
      </c>
      <c r="R24" s="42">
        <f t="shared" si="6"/>
        <v>7</v>
      </c>
      <c r="S24" s="42">
        <f t="shared" si="6"/>
        <v>8</v>
      </c>
      <c r="T24" s="42">
        <f t="shared" si="6"/>
        <v>8</v>
      </c>
      <c r="U24" s="42">
        <f t="shared" si="6"/>
        <v>9</v>
      </c>
      <c r="V24" s="42">
        <f t="shared" si="6"/>
        <v>9</v>
      </c>
      <c r="W24" s="42">
        <f t="shared" si="6"/>
        <v>9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0</v>
      </c>
      <c r="D25" s="42">
        <f t="shared" si="7"/>
        <v>0</v>
      </c>
      <c r="E25" s="42">
        <f t="shared" si="7"/>
        <v>0</v>
      </c>
      <c r="F25" s="42">
        <f t="shared" si="7"/>
        <v>0</v>
      </c>
      <c r="G25" s="42">
        <f t="shared" si="7"/>
        <v>0</v>
      </c>
      <c r="H25" s="42">
        <f t="shared" si="7"/>
        <v>1</v>
      </c>
      <c r="I25" s="42">
        <f t="shared" si="7"/>
        <v>1</v>
      </c>
      <c r="J25" s="42">
        <f t="shared" si="7"/>
        <v>4</v>
      </c>
      <c r="K25" s="42">
        <f t="shared" si="7"/>
        <v>7</v>
      </c>
      <c r="L25" s="42">
        <f t="shared" si="7"/>
        <v>7</v>
      </c>
      <c r="M25" s="42">
        <f t="shared" si="7"/>
        <v>7</v>
      </c>
      <c r="N25" s="42">
        <f t="shared" si="7"/>
        <v>7</v>
      </c>
      <c r="O25" s="42">
        <f t="shared" si="7"/>
        <v>7</v>
      </c>
      <c r="P25" s="42">
        <f t="shared" si="7"/>
        <v>9</v>
      </c>
      <c r="Q25" s="42">
        <f t="shared" si="7"/>
        <v>9</v>
      </c>
      <c r="R25" s="42">
        <f t="shared" si="7"/>
        <v>9</v>
      </c>
      <c r="S25" s="42">
        <f t="shared" si="7"/>
        <v>9</v>
      </c>
      <c r="T25" s="42">
        <f t="shared" si="7"/>
        <v>9</v>
      </c>
      <c r="U25" s="42">
        <f t="shared" si="7"/>
        <v>9</v>
      </c>
      <c r="V25" s="42">
        <f t="shared" si="7"/>
        <v>10</v>
      </c>
      <c r="W25" s="42">
        <f t="shared" si="7"/>
        <v>11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E1B9-6A35-45A5-B904-A19859FD6BE6}">
  <dimension ref="A1:Y25"/>
  <sheetViews>
    <sheetView topLeftCell="A9" zoomScale="29" zoomScaleNormal="40" workbookViewId="0">
      <selection activeCell="A18" sqref="A18:A25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83" t="s">
        <v>1690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779</v>
      </c>
      <c r="B6" t="s">
        <v>80</v>
      </c>
      <c r="C6" s="16">
        <v>620000</v>
      </c>
      <c r="D6" s="16">
        <v>658862.05850000004</v>
      </c>
      <c r="E6" s="16">
        <v>696090.74300000002</v>
      </c>
      <c r="F6" s="16">
        <v>700000</v>
      </c>
      <c r="G6" s="16">
        <v>725600</v>
      </c>
      <c r="H6" s="16">
        <v>804067.5</v>
      </c>
      <c r="I6" s="16">
        <v>898989.61200000008</v>
      </c>
      <c r="J6" s="16">
        <v>944081.30599999998</v>
      </c>
      <c r="K6" s="16">
        <v>971200</v>
      </c>
      <c r="L6" s="16">
        <v>992800</v>
      </c>
      <c r="M6" s="16">
        <v>1065000</v>
      </c>
      <c r="N6" s="16">
        <v>1229450</v>
      </c>
      <c r="O6" s="16">
        <v>1384600</v>
      </c>
      <c r="P6" s="16">
        <v>1470350</v>
      </c>
      <c r="Q6" s="16">
        <v>1540200</v>
      </c>
      <c r="R6" s="16">
        <v>1554000</v>
      </c>
      <c r="S6" s="16">
        <v>1572800</v>
      </c>
      <c r="T6" s="16">
        <v>1615000</v>
      </c>
      <c r="U6" s="16">
        <v>1735774.0819999999</v>
      </c>
      <c r="V6" s="16">
        <v>2071953.7790000001</v>
      </c>
      <c r="W6" s="16">
        <v>2342000</v>
      </c>
    </row>
    <row r="7" spans="1:25" x14ac:dyDescent="0.35">
      <c r="A7" t="s">
        <v>689</v>
      </c>
      <c r="C7">
        <v>620000</v>
      </c>
      <c r="D7">
        <v>658862.05850000004</v>
      </c>
      <c r="E7">
        <v>696090.74300000002</v>
      </c>
      <c r="F7">
        <v>700000</v>
      </c>
      <c r="G7">
        <v>725600</v>
      </c>
      <c r="H7">
        <v>804067.5</v>
      </c>
      <c r="I7">
        <v>898989.61200000008</v>
      </c>
      <c r="J7">
        <v>944081.30599999998</v>
      </c>
      <c r="K7">
        <v>971200</v>
      </c>
      <c r="L7">
        <v>992800</v>
      </c>
      <c r="M7">
        <v>1065000</v>
      </c>
      <c r="N7">
        <v>1229450</v>
      </c>
      <c r="O7">
        <v>1384600</v>
      </c>
      <c r="P7">
        <v>1470350</v>
      </c>
      <c r="Q7">
        <v>1540200</v>
      </c>
      <c r="R7">
        <v>1554000</v>
      </c>
      <c r="S7">
        <v>1572800</v>
      </c>
      <c r="T7">
        <v>1615000</v>
      </c>
      <c r="U7">
        <v>1735774.0819999999</v>
      </c>
      <c r="V7">
        <v>2071953.7790000001</v>
      </c>
      <c r="W7">
        <v>2342000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779</v>
      </c>
      <c r="B11" t="s">
        <v>80</v>
      </c>
      <c r="C11">
        <v>0</v>
      </c>
      <c r="D11">
        <v>20</v>
      </c>
      <c r="E11">
        <v>20</v>
      </c>
      <c r="F11">
        <v>19</v>
      </c>
      <c r="G11">
        <v>18</v>
      </c>
      <c r="H11">
        <v>18</v>
      </c>
      <c r="I11">
        <v>16</v>
      </c>
      <c r="J11">
        <v>15</v>
      </c>
      <c r="K11">
        <v>14</v>
      </c>
      <c r="L11">
        <v>13</v>
      </c>
      <c r="M11">
        <v>12</v>
      </c>
      <c r="N11">
        <v>11</v>
      </c>
      <c r="O11">
        <v>10</v>
      </c>
      <c r="P11">
        <v>9</v>
      </c>
      <c r="Q11">
        <v>8</v>
      </c>
      <c r="R11">
        <v>7</v>
      </c>
      <c r="S11">
        <v>6</v>
      </c>
      <c r="T11">
        <v>5</v>
      </c>
      <c r="U11">
        <v>4</v>
      </c>
      <c r="V11">
        <v>3</v>
      </c>
      <c r="W11">
        <v>2</v>
      </c>
      <c r="X11">
        <v>1</v>
      </c>
      <c r="Y11">
        <v>1</v>
      </c>
    </row>
    <row r="12" spans="1:25" x14ac:dyDescent="0.35">
      <c r="A12" t="s">
        <v>779</v>
      </c>
      <c r="B12" t="s">
        <v>80</v>
      </c>
      <c r="C12">
        <v>1</v>
      </c>
      <c r="D12">
        <v>20</v>
      </c>
      <c r="E12">
        <v>18</v>
      </c>
      <c r="F12">
        <v>17</v>
      </c>
      <c r="G12">
        <v>13</v>
      </c>
      <c r="H12">
        <v>13</v>
      </c>
      <c r="I12">
        <v>12</v>
      </c>
      <c r="J12">
        <v>11</v>
      </c>
      <c r="K12">
        <v>11</v>
      </c>
      <c r="L12">
        <v>10</v>
      </c>
      <c r="M12">
        <v>9</v>
      </c>
      <c r="N12">
        <v>9</v>
      </c>
      <c r="O12">
        <v>6</v>
      </c>
      <c r="P12">
        <v>3</v>
      </c>
      <c r="Q12">
        <v>3</v>
      </c>
      <c r="R12">
        <v>2</v>
      </c>
      <c r="S12">
        <v>2</v>
      </c>
      <c r="T12">
        <v>2</v>
      </c>
      <c r="U12">
        <v>2</v>
      </c>
      <c r="V12">
        <v>2</v>
      </c>
      <c r="W12">
        <v>1</v>
      </c>
      <c r="X12">
        <v>0</v>
      </c>
      <c r="Y12">
        <v>0</v>
      </c>
    </row>
    <row r="13" spans="1:25" x14ac:dyDescent="0.35">
      <c r="A13" t="s">
        <v>689</v>
      </c>
      <c r="D13">
        <v>40</v>
      </c>
      <c r="E13">
        <v>38</v>
      </c>
      <c r="F13">
        <v>36</v>
      </c>
      <c r="G13">
        <v>31</v>
      </c>
      <c r="H13">
        <v>31</v>
      </c>
      <c r="I13">
        <v>28</v>
      </c>
      <c r="J13">
        <v>26</v>
      </c>
      <c r="K13">
        <v>25</v>
      </c>
      <c r="L13">
        <v>23</v>
      </c>
      <c r="M13">
        <v>21</v>
      </c>
      <c r="N13">
        <v>20</v>
      </c>
      <c r="O13">
        <v>16</v>
      </c>
      <c r="P13">
        <v>12</v>
      </c>
      <c r="Q13">
        <v>11</v>
      </c>
      <c r="R13">
        <v>9</v>
      </c>
      <c r="S13">
        <v>8</v>
      </c>
      <c r="T13">
        <v>7</v>
      </c>
      <c r="U13">
        <v>6</v>
      </c>
      <c r="V13">
        <v>5</v>
      </c>
      <c r="W13">
        <v>3</v>
      </c>
      <c r="X13">
        <v>1</v>
      </c>
      <c r="Y13">
        <v>1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20</v>
      </c>
      <c r="C18" s="3">
        <f t="shared" ref="C18:W18" si="0">E11</f>
        <v>20</v>
      </c>
      <c r="D18" s="3">
        <f t="shared" si="0"/>
        <v>19</v>
      </c>
      <c r="E18" s="3">
        <f t="shared" si="0"/>
        <v>18</v>
      </c>
      <c r="F18" s="3">
        <f t="shared" si="0"/>
        <v>18</v>
      </c>
      <c r="G18" s="3">
        <f t="shared" si="0"/>
        <v>16</v>
      </c>
      <c r="H18" s="3">
        <f t="shared" si="0"/>
        <v>15</v>
      </c>
      <c r="I18" s="3">
        <f t="shared" si="0"/>
        <v>14</v>
      </c>
      <c r="J18" s="3">
        <f t="shared" si="0"/>
        <v>13</v>
      </c>
      <c r="K18" s="3">
        <f t="shared" si="0"/>
        <v>12</v>
      </c>
      <c r="L18" s="3">
        <f t="shared" si="0"/>
        <v>11</v>
      </c>
      <c r="M18" s="3">
        <f t="shared" si="0"/>
        <v>10</v>
      </c>
      <c r="N18" s="3">
        <f t="shared" si="0"/>
        <v>9</v>
      </c>
      <c r="O18" s="3">
        <f t="shared" si="0"/>
        <v>8</v>
      </c>
      <c r="P18" s="3">
        <f t="shared" si="0"/>
        <v>7</v>
      </c>
      <c r="Q18" s="3">
        <f t="shared" si="0"/>
        <v>6</v>
      </c>
      <c r="R18" s="3">
        <f t="shared" si="0"/>
        <v>5</v>
      </c>
      <c r="S18" s="3">
        <f t="shared" si="0"/>
        <v>4</v>
      </c>
      <c r="T18" s="3">
        <f t="shared" si="0"/>
        <v>3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20</v>
      </c>
      <c r="C19" s="3">
        <f t="shared" ref="C19:W19" si="1">E12</f>
        <v>18</v>
      </c>
      <c r="D19" s="3">
        <f t="shared" si="1"/>
        <v>17</v>
      </c>
      <c r="E19" s="3">
        <f t="shared" si="1"/>
        <v>13</v>
      </c>
      <c r="F19" s="3">
        <f t="shared" si="1"/>
        <v>13</v>
      </c>
      <c r="G19" s="3">
        <f t="shared" si="1"/>
        <v>12</v>
      </c>
      <c r="H19" s="3">
        <f t="shared" si="1"/>
        <v>11</v>
      </c>
      <c r="I19" s="3">
        <f t="shared" si="1"/>
        <v>11</v>
      </c>
      <c r="J19" s="3">
        <f t="shared" si="1"/>
        <v>10</v>
      </c>
      <c r="K19" s="3">
        <f t="shared" si="1"/>
        <v>9</v>
      </c>
      <c r="L19" s="3">
        <f t="shared" si="1"/>
        <v>9</v>
      </c>
      <c r="M19" s="3">
        <f t="shared" si="1"/>
        <v>6</v>
      </c>
      <c r="N19" s="3">
        <f t="shared" si="1"/>
        <v>3</v>
      </c>
      <c r="O19" s="3">
        <f t="shared" si="1"/>
        <v>3</v>
      </c>
      <c r="P19" s="3">
        <f t="shared" si="1"/>
        <v>2</v>
      </c>
      <c r="Q19" s="3">
        <f t="shared" si="1"/>
        <v>2</v>
      </c>
      <c r="R19" s="3">
        <f t="shared" si="1"/>
        <v>2</v>
      </c>
      <c r="S19" s="3">
        <f t="shared" si="1"/>
        <v>2</v>
      </c>
      <c r="T19" s="3">
        <f t="shared" si="1"/>
        <v>2</v>
      </c>
      <c r="U19" s="3">
        <f t="shared" si="1"/>
        <v>1</v>
      </c>
      <c r="V19" s="3">
        <f t="shared" si="1"/>
        <v>0</v>
      </c>
      <c r="W19" s="3">
        <f t="shared" si="1"/>
        <v>0</v>
      </c>
    </row>
    <row r="20" spans="1:23" x14ac:dyDescent="0.35">
      <c r="A20" s="19" t="s">
        <v>1808</v>
      </c>
      <c r="B20" s="3">
        <f>SUM(B18:B19)</f>
        <v>40</v>
      </c>
      <c r="C20" s="3">
        <f t="shared" ref="C20:W20" si="2">SUM(C18:C19)</f>
        <v>38</v>
      </c>
      <c r="D20" s="3">
        <f t="shared" si="2"/>
        <v>36</v>
      </c>
      <c r="E20" s="3">
        <f t="shared" si="2"/>
        <v>31</v>
      </c>
      <c r="F20" s="3">
        <f t="shared" si="2"/>
        <v>31</v>
      </c>
      <c r="G20" s="3">
        <f t="shared" si="2"/>
        <v>28</v>
      </c>
      <c r="H20" s="3">
        <f t="shared" si="2"/>
        <v>26</v>
      </c>
      <c r="I20" s="3">
        <f t="shared" si="2"/>
        <v>25</v>
      </c>
      <c r="J20" s="3">
        <f t="shared" si="2"/>
        <v>23</v>
      </c>
      <c r="K20" s="3">
        <f t="shared" si="2"/>
        <v>21</v>
      </c>
      <c r="L20" s="3">
        <f t="shared" si="2"/>
        <v>20</v>
      </c>
      <c r="M20" s="3">
        <f t="shared" si="2"/>
        <v>16</v>
      </c>
      <c r="N20" s="3">
        <f t="shared" si="2"/>
        <v>12</v>
      </c>
      <c r="O20" s="3">
        <f t="shared" si="2"/>
        <v>11</v>
      </c>
      <c r="P20" s="3">
        <f t="shared" si="2"/>
        <v>9</v>
      </c>
      <c r="Q20" s="3">
        <f t="shared" si="2"/>
        <v>8</v>
      </c>
      <c r="R20" s="3">
        <f t="shared" si="2"/>
        <v>7</v>
      </c>
      <c r="S20" s="3">
        <f t="shared" si="2"/>
        <v>6</v>
      </c>
      <c r="T20" s="3">
        <f t="shared" si="2"/>
        <v>5</v>
      </c>
      <c r="U20" s="3">
        <f t="shared" si="2"/>
        <v>3</v>
      </c>
      <c r="V20" s="3">
        <f t="shared" si="2"/>
        <v>1</v>
      </c>
      <c r="W20" s="3">
        <f t="shared" si="2"/>
        <v>1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0.9</v>
      </c>
      <c r="D21" s="4">
        <f t="shared" si="3"/>
        <v>0.85</v>
      </c>
      <c r="E21" s="4">
        <f t="shared" si="3"/>
        <v>0.65</v>
      </c>
      <c r="F21" s="4">
        <f t="shared" si="3"/>
        <v>0.65</v>
      </c>
      <c r="G21" s="4">
        <f t="shared" si="3"/>
        <v>0.6</v>
      </c>
      <c r="H21" s="4">
        <f t="shared" si="3"/>
        <v>0.55000000000000004</v>
      </c>
      <c r="I21" s="4">
        <f t="shared" si="3"/>
        <v>0.55000000000000004</v>
      </c>
      <c r="J21" s="4">
        <f t="shared" si="3"/>
        <v>0.5</v>
      </c>
      <c r="K21" s="4">
        <f t="shared" si="3"/>
        <v>0.45</v>
      </c>
      <c r="L21" s="4">
        <f t="shared" si="3"/>
        <v>0.45</v>
      </c>
      <c r="M21" s="4">
        <f t="shared" si="3"/>
        <v>0.3</v>
      </c>
      <c r="N21" s="4">
        <f t="shared" si="3"/>
        <v>0.15</v>
      </c>
      <c r="O21" s="4">
        <f t="shared" si="3"/>
        <v>0.15</v>
      </c>
      <c r="P21" s="4">
        <f t="shared" si="3"/>
        <v>0.1</v>
      </c>
      <c r="Q21" s="4">
        <f t="shared" si="3"/>
        <v>0.1</v>
      </c>
      <c r="R21" s="4">
        <f t="shared" si="3"/>
        <v>0.1</v>
      </c>
      <c r="S21" s="4">
        <f t="shared" si="3"/>
        <v>0.1</v>
      </c>
      <c r="T21" s="4">
        <f t="shared" si="3"/>
        <v>0.1</v>
      </c>
      <c r="U21" s="4">
        <f t="shared" si="3"/>
        <v>0.05</v>
      </c>
      <c r="V21" s="4">
        <f t="shared" si="3"/>
        <v>0</v>
      </c>
      <c r="W21" s="4">
        <f t="shared" si="3"/>
        <v>0</v>
      </c>
    </row>
    <row r="22" spans="1:23" x14ac:dyDescent="0.35">
      <c r="A22" s="19" t="s">
        <v>1809</v>
      </c>
      <c r="B22" s="4">
        <f>B18/B20</f>
        <v>0.5</v>
      </c>
      <c r="C22" s="4">
        <f t="shared" ref="C22:W22" si="4">C18/C20</f>
        <v>0.52631578947368418</v>
      </c>
      <c r="D22" s="4">
        <f t="shared" si="4"/>
        <v>0.52777777777777779</v>
      </c>
      <c r="E22" s="4">
        <f t="shared" si="4"/>
        <v>0.58064516129032262</v>
      </c>
      <c r="F22" s="4">
        <f t="shared" si="4"/>
        <v>0.58064516129032262</v>
      </c>
      <c r="G22" s="4">
        <f t="shared" si="4"/>
        <v>0.5714285714285714</v>
      </c>
      <c r="H22" s="4">
        <f t="shared" si="4"/>
        <v>0.57692307692307687</v>
      </c>
      <c r="I22" s="4">
        <f t="shared" si="4"/>
        <v>0.56000000000000005</v>
      </c>
      <c r="J22" s="4">
        <f t="shared" si="4"/>
        <v>0.56521739130434778</v>
      </c>
      <c r="K22" s="4">
        <f t="shared" si="4"/>
        <v>0.5714285714285714</v>
      </c>
      <c r="L22" s="4">
        <f t="shared" si="4"/>
        <v>0.55000000000000004</v>
      </c>
      <c r="M22" s="4">
        <f t="shared" si="4"/>
        <v>0.625</v>
      </c>
      <c r="N22" s="4">
        <f t="shared" si="4"/>
        <v>0.75</v>
      </c>
      <c r="O22" s="4">
        <f t="shared" si="4"/>
        <v>0.72727272727272729</v>
      </c>
      <c r="P22" s="4">
        <f t="shared" si="4"/>
        <v>0.77777777777777779</v>
      </c>
      <c r="Q22" s="4">
        <f t="shared" si="4"/>
        <v>0.75</v>
      </c>
      <c r="R22" s="4">
        <f t="shared" si="4"/>
        <v>0.7142857142857143</v>
      </c>
      <c r="S22" s="4">
        <f t="shared" si="4"/>
        <v>0.66666666666666663</v>
      </c>
      <c r="T22" s="4">
        <f t="shared" si="4"/>
        <v>0.6</v>
      </c>
      <c r="U22" s="4">
        <f t="shared" si="4"/>
        <v>0.66666666666666663</v>
      </c>
      <c r="V22" s="4">
        <f t="shared" si="4"/>
        <v>1</v>
      </c>
      <c r="W22" s="4">
        <f t="shared" si="4"/>
        <v>1</v>
      </c>
    </row>
    <row r="23" spans="1:23" x14ac:dyDescent="0.35">
      <c r="A23" s="19" t="s">
        <v>1810</v>
      </c>
      <c r="B23" s="19"/>
      <c r="C23" s="17">
        <f>C7</f>
        <v>620000</v>
      </c>
      <c r="D23" s="17">
        <f t="shared" ref="D23:W23" si="5">D7</f>
        <v>658862.05850000004</v>
      </c>
      <c r="E23" s="17">
        <f t="shared" si="5"/>
        <v>696090.74300000002</v>
      </c>
      <c r="F23" s="17">
        <f t="shared" si="5"/>
        <v>700000</v>
      </c>
      <c r="G23" s="17">
        <f t="shared" si="5"/>
        <v>725600</v>
      </c>
      <c r="H23" s="17">
        <f t="shared" si="5"/>
        <v>804067.5</v>
      </c>
      <c r="I23" s="17">
        <f t="shared" si="5"/>
        <v>898989.61200000008</v>
      </c>
      <c r="J23" s="17">
        <f t="shared" si="5"/>
        <v>944081.30599999998</v>
      </c>
      <c r="K23" s="17">
        <f t="shared" si="5"/>
        <v>971200</v>
      </c>
      <c r="L23" s="17">
        <f t="shared" si="5"/>
        <v>992800</v>
      </c>
      <c r="M23" s="17">
        <f t="shared" si="5"/>
        <v>1065000</v>
      </c>
      <c r="N23" s="17">
        <f t="shared" si="5"/>
        <v>1229450</v>
      </c>
      <c r="O23" s="17">
        <f t="shared" si="5"/>
        <v>1384600</v>
      </c>
      <c r="P23" s="17">
        <f t="shared" si="5"/>
        <v>1470350</v>
      </c>
      <c r="Q23" s="17">
        <f t="shared" si="5"/>
        <v>1540200</v>
      </c>
      <c r="R23" s="17">
        <f t="shared" si="5"/>
        <v>1554000</v>
      </c>
      <c r="S23" s="17">
        <f t="shared" si="5"/>
        <v>1572800</v>
      </c>
      <c r="T23" s="17">
        <f t="shared" si="5"/>
        <v>1615000</v>
      </c>
      <c r="U23" s="17">
        <f t="shared" si="5"/>
        <v>1735774.0819999999</v>
      </c>
      <c r="V23" s="17">
        <f t="shared" si="5"/>
        <v>2071953.7790000001</v>
      </c>
      <c r="W23" s="17">
        <f t="shared" si="5"/>
        <v>2342000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1</v>
      </c>
      <c r="E24" s="42">
        <f t="shared" si="6"/>
        <v>2</v>
      </c>
      <c r="F24" s="42">
        <f t="shared" si="6"/>
        <v>2</v>
      </c>
      <c r="G24" s="42">
        <f t="shared" si="6"/>
        <v>4</v>
      </c>
      <c r="H24" s="42">
        <f t="shared" si="6"/>
        <v>5</v>
      </c>
      <c r="I24" s="42">
        <f t="shared" si="6"/>
        <v>6</v>
      </c>
      <c r="J24" s="42">
        <f t="shared" si="6"/>
        <v>7</v>
      </c>
      <c r="K24" s="42">
        <f t="shared" si="6"/>
        <v>8</v>
      </c>
      <c r="L24" s="42">
        <f t="shared" si="6"/>
        <v>9</v>
      </c>
      <c r="M24" s="42">
        <f t="shared" si="6"/>
        <v>10</v>
      </c>
      <c r="N24" s="42">
        <f t="shared" si="6"/>
        <v>11</v>
      </c>
      <c r="O24" s="42">
        <f t="shared" si="6"/>
        <v>12</v>
      </c>
      <c r="P24" s="42">
        <f t="shared" si="6"/>
        <v>13</v>
      </c>
      <c r="Q24" s="42">
        <f t="shared" si="6"/>
        <v>14</v>
      </c>
      <c r="R24" s="42">
        <f t="shared" si="6"/>
        <v>15</v>
      </c>
      <c r="S24" s="42">
        <f t="shared" si="6"/>
        <v>16</v>
      </c>
      <c r="T24" s="42">
        <f t="shared" si="6"/>
        <v>17</v>
      </c>
      <c r="U24" s="42">
        <f t="shared" si="6"/>
        <v>18</v>
      </c>
      <c r="V24" s="42">
        <f t="shared" si="6"/>
        <v>19</v>
      </c>
      <c r="W24" s="42">
        <f t="shared" si="6"/>
        <v>19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2</v>
      </c>
      <c r="D25" s="42">
        <f t="shared" si="7"/>
        <v>3</v>
      </c>
      <c r="E25" s="42">
        <f t="shared" si="7"/>
        <v>7</v>
      </c>
      <c r="F25" s="42">
        <f t="shared" si="7"/>
        <v>7</v>
      </c>
      <c r="G25" s="42">
        <f t="shared" si="7"/>
        <v>8</v>
      </c>
      <c r="H25" s="42">
        <f t="shared" si="7"/>
        <v>9</v>
      </c>
      <c r="I25" s="42">
        <f t="shared" si="7"/>
        <v>9</v>
      </c>
      <c r="J25" s="42">
        <f t="shared" si="7"/>
        <v>10</v>
      </c>
      <c r="K25" s="42">
        <f t="shared" si="7"/>
        <v>11</v>
      </c>
      <c r="L25" s="42">
        <f t="shared" si="7"/>
        <v>11</v>
      </c>
      <c r="M25" s="42">
        <f t="shared" si="7"/>
        <v>14</v>
      </c>
      <c r="N25" s="42">
        <f t="shared" si="7"/>
        <v>17</v>
      </c>
      <c r="O25" s="42">
        <f t="shared" si="7"/>
        <v>17</v>
      </c>
      <c r="P25" s="42">
        <f t="shared" si="7"/>
        <v>18</v>
      </c>
      <c r="Q25" s="42">
        <f t="shared" si="7"/>
        <v>18</v>
      </c>
      <c r="R25" s="42">
        <f t="shared" si="7"/>
        <v>18</v>
      </c>
      <c r="S25" s="42">
        <f t="shared" si="7"/>
        <v>18</v>
      </c>
      <c r="T25" s="42">
        <f t="shared" si="7"/>
        <v>18</v>
      </c>
      <c r="U25" s="42">
        <f t="shared" si="7"/>
        <v>19</v>
      </c>
      <c r="V25" s="42">
        <f t="shared" si="7"/>
        <v>20</v>
      </c>
      <c r="W25" s="42">
        <f t="shared" si="7"/>
        <v>20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8F63-8C02-4FD9-A808-4E9E9D81BC64}">
  <sheetPr>
    <tabColor rgb="FFFF0000"/>
  </sheetPr>
  <dimension ref="A1:Y25"/>
  <sheetViews>
    <sheetView zoomScale="40" zoomScaleNormal="40" workbookViewId="0">
      <selection activeCell="I41" sqref="I41"/>
    </sheetView>
  </sheetViews>
  <sheetFormatPr defaultRowHeight="14.5" x14ac:dyDescent="0.35"/>
  <cols>
    <col min="1" max="1" width="31.36328125" bestFit="1" customWidth="1"/>
    <col min="2" max="2" width="18.6328125" bestFit="1" customWidth="1"/>
    <col min="3" max="3" width="17" bestFit="1" customWidth="1"/>
    <col min="4" max="4" width="23" bestFit="1" customWidth="1"/>
    <col min="5" max="6" width="31.7265625" bestFit="1" customWidth="1"/>
    <col min="7" max="8" width="31.36328125" bestFit="1" customWidth="1"/>
    <col min="9" max="24" width="31.7265625" bestFit="1" customWidth="1"/>
    <col min="25" max="25" width="32.81640625" bestFit="1" customWidth="1"/>
  </cols>
  <sheetData>
    <row r="1" spans="1:25" x14ac:dyDescent="0.35">
      <c r="A1" s="83" t="s">
        <v>1692</v>
      </c>
      <c r="B1" s="83"/>
      <c r="C1" s="83"/>
      <c r="D1" s="83"/>
      <c r="E1" s="83"/>
      <c r="F1" s="83"/>
    </row>
    <row r="2" spans="1:25" x14ac:dyDescent="0.35">
      <c r="A2" s="83"/>
      <c r="B2" s="83"/>
      <c r="C2" s="83"/>
      <c r="D2" s="83"/>
      <c r="E2" s="83"/>
      <c r="F2" s="83"/>
    </row>
    <row r="3" spans="1:25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779</v>
      </c>
      <c r="B6" t="s">
        <v>55</v>
      </c>
      <c r="C6" s="16">
        <v>202500</v>
      </c>
      <c r="D6" s="16">
        <v>202500</v>
      </c>
      <c r="E6" s="16">
        <v>202500</v>
      </c>
      <c r="F6" s="16">
        <v>202500</v>
      </c>
      <c r="G6" s="16">
        <v>202500</v>
      </c>
      <c r="H6" s="16">
        <v>202500</v>
      </c>
      <c r="I6" s="16">
        <v>202500</v>
      </c>
      <c r="J6" s="16">
        <v>202500</v>
      </c>
      <c r="K6" s="16">
        <v>202655.56</v>
      </c>
      <c r="L6" s="16">
        <v>203161.13</v>
      </c>
      <c r="M6" s="16">
        <v>205963.9</v>
      </c>
      <c r="N6" s="16">
        <v>214477.5</v>
      </c>
      <c r="O6" s="16">
        <v>239730</v>
      </c>
      <c r="P6" s="16">
        <v>248625</v>
      </c>
      <c r="Q6" s="16">
        <v>250000</v>
      </c>
      <c r="R6" s="16">
        <v>250000</v>
      </c>
      <c r="S6" s="16">
        <v>252800</v>
      </c>
      <c r="T6" s="16">
        <v>257232.47500000001</v>
      </c>
      <c r="U6" s="16">
        <v>260254.65</v>
      </c>
      <c r="V6" s="16">
        <v>464072.17499999981</v>
      </c>
      <c r="W6" s="16">
        <v>840000</v>
      </c>
    </row>
    <row r="7" spans="1:25" x14ac:dyDescent="0.35">
      <c r="A7" t="s">
        <v>689</v>
      </c>
      <c r="C7">
        <v>202500</v>
      </c>
      <c r="D7">
        <v>202500</v>
      </c>
      <c r="E7">
        <v>202500</v>
      </c>
      <c r="F7">
        <v>202500</v>
      </c>
      <c r="G7">
        <v>202500</v>
      </c>
      <c r="H7">
        <v>202500</v>
      </c>
      <c r="I7">
        <v>202500</v>
      </c>
      <c r="J7">
        <v>202500</v>
      </c>
      <c r="K7">
        <v>202655.56</v>
      </c>
      <c r="L7">
        <v>203161.13</v>
      </c>
      <c r="M7">
        <v>205963.9</v>
      </c>
      <c r="N7">
        <v>214477.5</v>
      </c>
      <c r="O7">
        <v>239730</v>
      </c>
      <c r="P7">
        <v>248625</v>
      </c>
      <c r="Q7">
        <v>250000</v>
      </c>
      <c r="R7">
        <v>250000</v>
      </c>
      <c r="S7">
        <v>252800</v>
      </c>
      <c r="T7">
        <v>257232.47500000001</v>
      </c>
      <c r="U7">
        <v>260254.65</v>
      </c>
      <c r="V7">
        <v>464072.17499999981</v>
      </c>
      <c r="W7">
        <v>840000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779</v>
      </c>
      <c r="B11" t="s">
        <v>55</v>
      </c>
      <c r="C11">
        <v>0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14</v>
      </c>
      <c r="J11">
        <v>14</v>
      </c>
      <c r="K11">
        <v>14</v>
      </c>
      <c r="L11">
        <v>14</v>
      </c>
      <c r="M11">
        <v>8</v>
      </c>
      <c r="N11">
        <v>8</v>
      </c>
      <c r="O11">
        <v>7</v>
      </c>
      <c r="P11">
        <v>6</v>
      </c>
      <c r="Q11">
        <v>6</v>
      </c>
      <c r="R11">
        <v>5</v>
      </c>
      <c r="S11">
        <v>5</v>
      </c>
      <c r="T11">
        <v>5</v>
      </c>
      <c r="U11">
        <v>3</v>
      </c>
      <c r="V11">
        <v>2</v>
      </c>
      <c r="W11">
        <v>2</v>
      </c>
      <c r="X11">
        <v>1</v>
      </c>
      <c r="Y11">
        <v>1</v>
      </c>
    </row>
    <row r="12" spans="1:25" x14ac:dyDescent="0.35">
      <c r="A12" t="s">
        <v>779</v>
      </c>
      <c r="B12" t="s">
        <v>55</v>
      </c>
      <c r="C12">
        <v>1</v>
      </c>
      <c r="D12">
        <v>26</v>
      </c>
      <c r="E12">
        <v>24</v>
      </c>
      <c r="F12">
        <v>24</v>
      </c>
      <c r="G12">
        <v>24</v>
      </c>
      <c r="H12">
        <v>24</v>
      </c>
      <c r="I12">
        <v>24</v>
      </c>
      <c r="J12">
        <v>24</v>
      </c>
      <c r="K12">
        <v>24</v>
      </c>
      <c r="L12">
        <v>24</v>
      </c>
      <c r="M12">
        <v>24</v>
      </c>
      <c r="N12">
        <v>24</v>
      </c>
      <c r="O12">
        <v>23</v>
      </c>
      <c r="P12">
        <v>22</v>
      </c>
      <c r="Q12">
        <v>14</v>
      </c>
      <c r="R12">
        <v>13</v>
      </c>
      <c r="S12">
        <v>13</v>
      </c>
      <c r="T12">
        <v>13</v>
      </c>
      <c r="U12">
        <v>11</v>
      </c>
      <c r="V12">
        <v>11</v>
      </c>
      <c r="W12">
        <v>11</v>
      </c>
      <c r="X12">
        <v>3</v>
      </c>
      <c r="Y12">
        <v>1</v>
      </c>
    </row>
    <row r="13" spans="1:25" x14ac:dyDescent="0.35">
      <c r="A13" t="s">
        <v>689</v>
      </c>
      <c r="D13">
        <v>40</v>
      </c>
      <c r="E13">
        <v>38</v>
      </c>
      <c r="F13">
        <v>38</v>
      </c>
      <c r="G13">
        <v>38</v>
      </c>
      <c r="H13">
        <v>38</v>
      </c>
      <c r="I13">
        <v>38</v>
      </c>
      <c r="J13">
        <v>38</v>
      </c>
      <c r="K13">
        <v>38</v>
      </c>
      <c r="L13">
        <v>38</v>
      </c>
      <c r="M13">
        <v>32</v>
      </c>
      <c r="N13">
        <v>32</v>
      </c>
      <c r="O13">
        <v>30</v>
      </c>
      <c r="P13">
        <v>28</v>
      </c>
      <c r="Q13">
        <v>20</v>
      </c>
      <c r="R13">
        <v>18</v>
      </c>
      <c r="S13">
        <v>18</v>
      </c>
      <c r="T13">
        <v>18</v>
      </c>
      <c r="U13">
        <v>14</v>
      </c>
      <c r="V13">
        <v>13</v>
      </c>
      <c r="W13">
        <v>13</v>
      </c>
      <c r="X13">
        <v>4</v>
      </c>
      <c r="Y13">
        <v>2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690</v>
      </c>
      <c r="B18" s="3">
        <f>D11</f>
        <v>14</v>
      </c>
      <c r="C18" s="3">
        <f>E11</f>
        <v>14</v>
      </c>
      <c r="D18" s="3">
        <f t="shared" ref="D18:W18" si="0">F11</f>
        <v>14</v>
      </c>
      <c r="E18" s="3">
        <f t="shared" si="0"/>
        <v>14</v>
      </c>
      <c r="F18" s="3">
        <f t="shared" si="0"/>
        <v>14</v>
      </c>
      <c r="G18" s="3">
        <f t="shared" si="0"/>
        <v>14</v>
      </c>
      <c r="H18" s="3">
        <f t="shared" si="0"/>
        <v>14</v>
      </c>
      <c r="I18" s="3">
        <f t="shared" si="0"/>
        <v>14</v>
      </c>
      <c r="J18" s="3">
        <f t="shared" si="0"/>
        <v>14</v>
      </c>
      <c r="K18" s="3">
        <f t="shared" si="0"/>
        <v>8</v>
      </c>
      <c r="L18" s="3">
        <f t="shared" si="0"/>
        <v>8</v>
      </c>
      <c r="M18" s="3">
        <f t="shared" si="0"/>
        <v>7</v>
      </c>
      <c r="N18" s="3">
        <f t="shared" si="0"/>
        <v>6</v>
      </c>
      <c r="O18" s="3">
        <f t="shared" si="0"/>
        <v>6</v>
      </c>
      <c r="P18" s="3">
        <f t="shared" si="0"/>
        <v>5</v>
      </c>
      <c r="Q18" s="3">
        <f t="shared" si="0"/>
        <v>5</v>
      </c>
      <c r="R18" s="3">
        <f t="shared" si="0"/>
        <v>5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26</v>
      </c>
      <c r="C19" s="3">
        <f>E12</f>
        <v>24</v>
      </c>
      <c r="D19" s="3">
        <f t="shared" ref="D19:W19" si="1">F12</f>
        <v>24</v>
      </c>
      <c r="E19" s="3">
        <f t="shared" si="1"/>
        <v>24</v>
      </c>
      <c r="F19" s="3">
        <f t="shared" si="1"/>
        <v>24</v>
      </c>
      <c r="G19" s="3">
        <f t="shared" si="1"/>
        <v>24</v>
      </c>
      <c r="H19" s="3">
        <f t="shared" si="1"/>
        <v>24</v>
      </c>
      <c r="I19" s="3">
        <f t="shared" si="1"/>
        <v>24</v>
      </c>
      <c r="J19" s="3">
        <f t="shared" si="1"/>
        <v>24</v>
      </c>
      <c r="K19" s="3">
        <f t="shared" si="1"/>
        <v>24</v>
      </c>
      <c r="L19" s="3">
        <f t="shared" si="1"/>
        <v>24</v>
      </c>
      <c r="M19" s="3">
        <f t="shared" si="1"/>
        <v>23</v>
      </c>
      <c r="N19" s="3">
        <f t="shared" si="1"/>
        <v>22</v>
      </c>
      <c r="O19" s="3">
        <f t="shared" si="1"/>
        <v>14</v>
      </c>
      <c r="P19" s="3">
        <f t="shared" si="1"/>
        <v>13</v>
      </c>
      <c r="Q19" s="3">
        <f t="shared" si="1"/>
        <v>13</v>
      </c>
      <c r="R19" s="3">
        <f t="shared" si="1"/>
        <v>13</v>
      </c>
      <c r="S19" s="3">
        <f t="shared" si="1"/>
        <v>11</v>
      </c>
      <c r="T19" s="3">
        <f t="shared" si="1"/>
        <v>11</v>
      </c>
      <c r="U19" s="3">
        <f t="shared" si="1"/>
        <v>11</v>
      </c>
      <c r="V19" s="3">
        <f t="shared" si="1"/>
        <v>3</v>
      </c>
      <c r="W19" s="3">
        <f t="shared" si="1"/>
        <v>1</v>
      </c>
    </row>
    <row r="20" spans="1:23" x14ac:dyDescent="0.35">
      <c r="A20" s="19" t="s">
        <v>691</v>
      </c>
      <c r="B20" s="3">
        <f>SUM(B18:B19)</f>
        <v>40</v>
      </c>
      <c r="C20" s="3">
        <f>SUM(C18:C19)</f>
        <v>38</v>
      </c>
      <c r="D20" s="3">
        <f t="shared" ref="D20:W20" si="2">SUM(D18:D19)</f>
        <v>38</v>
      </c>
      <c r="E20" s="3">
        <f t="shared" si="2"/>
        <v>38</v>
      </c>
      <c r="F20" s="3">
        <f t="shared" si="2"/>
        <v>38</v>
      </c>
      <c r="G20" s="3">
        <f t="shared" si="2"/>
        <v>38</v>
      </c>
      <c r="H20" s="3">
        <f t="shared" si="2"/>
        <v>38</v>
      </c>
      <c r="I20" s="3">
        <f t="shared" si="2"/>
        <v>38</v>
      </c>
      <c r="J20" s="3">
        <f t="shared" si="2"/>
        <v>38</v>
      </c>
      <c r="K20" s="3">
        <f t="shared" si="2"/>
        <v>32</v>
      </c>
      <c r="L20" s="3">
        <f t="shared" si="2"/>
        <v>32</v>
      </c>
      <c r="M20" s="3">
        <f t="shared" si="2"/>
        <v>30</v>
      </c>
      <c r="N20" s="3">
        <f t="shared" si="2"/>
        <v>28</v>
      </c>
      <c r="O20" s="3">
        <f t="shared" si="2"/>
        <v>20</v>
      </c>
      <c r="P20" s="3">
        <f t="shared" si="2"/>
        <v>18</v>
      </c>
      <c r="Q20" s="3">
        <f t="shared" si="2"/>
        <v>18</v>
      </c>
      <c r="R20" s="3">
        <f t="shared" si="2"/>
        <v>18</v>
      </c>
      <c r="S20" s="3">
        <f t="shared" si="2"/>
        <v>14</v>
      </c>
      <c r="T20" s="3">
        <f t="shared" si="2"/>
        <v>13</v>
      </c>
      <c r="U20" s="3">
        <f t="shared" si="2"/>
        <v>13</v>
      </c>
      <c r="V20" s="3">
        <f t="shared" si="2"/>
        <v>4</v>
      </c>
      <c r="W20" s="3">
        <f t="shared" si="2"/>
        <v>2</v>
      </c>
    </row>
    <row r="21" spans="1:23" x14ac:dyDescent="0.35">
      <c r="A21" s="19" t="s">
        <v>1688</v>
      </c>
      <c r="B21" s="4">
        <f>B19/$B$19</f>
        <v>1</v>
      </c>
      <c r="C21" s="4">
        <f>C19/$B$19</f>
        <v>0.92307692307692313</v>
      </c>
      <c r="D21" s="4">
        <f t="shared" ref="D21:W21" si="3">D19/$B$19</f>
        <v>0.92307692307692313</v>
      </c>
      <c r="E21" s="4">
        <f t="shared" si="3"/>
        <v>0.92307692307692313</v>
      </c>
      <c r="F21" s="4">
        <f t="shared" si="3"/>
        <v>0.92307692307692313</v>
      </c>
      <c r="G21" s="4">
        <f t="shared" si="3"/>
        <v>0.92307692307692313</v>
      </c>
      <c r="H21" s="4">
        <f t="shared" si="3"/>
        <v>0.92307692307692313</v>
      </c>
      <c r="I21" s="4">
        <f t="shared" si="3"/>
        <v>0.92307692307692313</v>
      </c>
      <c r="J21" s="4">
        <f t="shared" si="3"/>
        <v>0.92307692307692313</v>
      </c>
      <c r="K21" s="4">
        <f t="shared" si="3"/>
        <v>0.92307692307692313</v>
      </c>
      <c r="L21" s="4">
        <f t="shared" si="3"/>
        <v>0.92307692307692313</v>
      </c>
      <c r="M21" s="4">
        <f t="shared" si="3"/>
        <v>0.88461538461538458</v>
      </c>
      <c r="N21" s="4">
        <f t="shared" si="3"/>
        <v>0.84615384615384615</v>
      </c>
      <c r="O21" s="4">
        <f t="shared" si="3"/>
        <v>0.53846153846153844</v>
      </c>
      <c r="P21" s="4">
        <f t="shared" si="3"/>
        <v>0.5</v>
      </c>
      <c r="Q21" s="4">
        <f t="shared" si="3"/>
        <v>0.5</v>
      </c>
      <c r="R21" s="4">
        <f t="shared" si="3"/>
        <v>0.5</v>
      </c>
      <c r="S21" s="4">
        <f t="shared" si="3"/>
        <v>0.42307692307692307</v>
      </c>
      <c r="T21" s="4">
        <f t="shared" si="3"/>
        <v>0.42307692307692307</v>
      </c>
      <c r="U21" s="4">
        <f t="shared" si="3"/>
        <v>0.42307692307692307</v>
      </c>
      <c r="V21" s="4">
        <f t="shared" si="3"/>
        <v>0.11538461538461539</v>
      </c>
      <c r="W21" s="4">
        <f t="shared" si="3"/>
        <v>3.8461538461538464E-2</v>
      </c>
    </row>
    <row r="22" spans="1:23" x14ac:dyDescent="0.35">
      <c r="A22" s="19" t="s">
        <v>720</v>
      </c>
      <c r="B22" s="4">
        <f>B18/B20</f>
        <v>0.35</v>
      </c>
      <c r="C22" s="4">
        <f>C18/C20</f>
        <v>0.36842105263157893</v>
      </c>
      <c r="D22" s="4">
        <f t="shared" ref="D22:W22" si="4">D18/D20</f>
        <v>0.36842105263157893</v>
      </c>
      <c r="E22" s="4">
        <f t="shared" si="4"/>
        <v>0.36842105263157893</v>
      </c>
      <c r="F22" s="4">
        <f t="shared" si="4"/>
        <v>0.36842105263157893</v>
      </c>
      <c r="G22" s="4">
        <f t="shared" si="4"/>
        <v>0.36842105263157893</v>
      </c>
      <c r="H22" s="4">
        <f t="shared" si="4"/>
        <v>0.36842105263157893</v>
      </c>
      <c r="I22" s="4">
        <f t="shared" si="4"/>
        <v>0.36842105263157893</v>
      </c>
      <c r="J22" s="4">
        <f t="shared" si="4"/>
        <v>0.36842105263157893</v>
      </c>
      <c r="K22" s="4">
        <f t="shared" si="4"/>
        <v>0.25</v>
      </c>
      <c r="L22" s="4">
        <f t="shared" si="4"/>
        <v>0.25</v>
      </c>
      <c r="M22" s="4">
        <f t="shared" si="4"/>
        <v>0.23333333333333334</v>
      </c>
      <c r="N22" s="4">
        <f t="shared" si="4"/>
        <v>0.21428571428571427</v>
      </c>
      <c r="O22" s="4">
        <f t="shared" si="4"/>
        <v>0.3</v>
      </c>
      <c r="P22" s="4">
        <f t="shared" si="4"/>
        <v>0.27777777777777779</v>
      </c>
      <c r="Q22" s="4">
        <f t="shared" si="4"/>
        <v>0.27777777777777779</v>
      </c>
      <c r="R22" s="4">
        <f t="shared" si="4"/>
        <v>0.27777777777777779</v>
      </c>
      <c r="S22" s="4">
        <f t="shared" si="4"/>
        <v>0.21428571428571427</v>
      </c>
      <c r="T22" s="4">
        <f t="shared" si="4"/>
        <v>0.15384615384615385</v>
      </c>
      <c r="U22" s="4">
        <f t="shared" si="4"/>
        <v>0.15384615384615385</v>
      </c>
      <c r="V22" s="4">
        <f t="shared" si="4"/>
        <v>0.25</v>
      </c>
      <c r="W22" s="4">
        <f t="shared" si="4"/>
        <v>0.5</v>
      </c>
    </row>
    <row r="23" spans="1:23" x14ac:dyDescent="0.35">
      <c r="A23" s="19" t="s">
        <v>696</v>
      </c>
      <c r="B23" s="19"/>
      <c r="C23" s="17">
        <f>C7</f>
        <v>202500</v>
      </c>
      <c r="D23" s="17">
        <f>D7</f>
        <v>202500</v>
      </c>
      <c r="E23" s="17">
        <f t="shared" ref="E23:W23" si="5">E7</f>
        <v>202500</v>
      </c>
      <c r="F23" s="17">
        <f t="shared" si="5"/>
        <v>202500</v>
      </c>
      <c r="G23" s="17">
        <f t="shared" si="5"/>
        <v>202500</v>
      </c>
      <c r="H23" s="17">
        <f t="shared" si="5"/>
        <v>202500</v>
      </c>
      <c r="I23" s="17">
        <f t="shared" si="5"/>
        <v>202500</v>
      </c>
      <c r="J23" s="17">
        <f t="shared" si="5"/>
        <v>202500</v>
      </c>
      <c r="K23" s="17">
        <f t="shared" si="5"/>
        <v>202655.56</v>
      </c>
      <c r="L23" s="17">
        <f t="shared" si="5"/>
        <v>203161.13</v>
      </c>
      <c r="M23" s="17">
        <f t="shared" si="5"/>
        <v>205963.9</v>
      </c>
      <c r="N23" s="17">
        <f t="shared" si="5"/>
        <v>214477.5</v>
      </c>
      <c r="O23" s="17">
        <f t="shared" si="5"/>
        <v>239730</v>
      </c>
      <c r="P23" s="17">
        <f t="shared" si="5"/>
        <v>248625</v>
      </c>
      <c r="Q23" s="17">
        <f t="shared" si="5"/>
        <v>250000</v>
      </c>
      <c r="R23" s="17">
        <f t="shared" si="5"/>
        <v>250000</v>
      </c>
      <c r="S23" s="17">
        <f t="shared" si="5"/>
        <v>252800</v>
      </c>
      <c r="T23" s="17">
        <f t="shared" si="5"/>
        <v>257232.47500000001</v>
      </c>
      <c r="U23" s="17">
        <f t="shared" si="5"/>
        <v>260254.65</v>
      </c>
      <c r="V23" s="17">
        <f t="shared" si="5"/>
        <v>464072.17499999981</v>
      </c>
      <c r="W23" s="17">
        <f t="shared" si="5"/>
        <v>840000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F4C8-22A4-408E-B5F0-D00951B5286E}">
  <dimension ref="A1:Y25"/>
  <sheetViews>
    <sheetView topLeftCell="B14" zoomScale="40" zoomScaleNormal="40" workbookViewId="0">
      <selection activeCell="A18" sqref="A18:A25"/>
    </sheetView>
  </sheetViews>
  <sheetFormatPr defaultRowHeight="14.5" x14ac:dyDescent="0.35"/>
  <cols>
    <col min="1" max="1" width="34" bestFit="1" customWidth="1"/>
    <col min="2" max="2" width="18.26953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ht="14.5" customHeight="1" x14ac:dyDescent="0.35">
      <c r="A1" s="83" t="s">
        <v>1696</v>
      </c>
      <c r="B1" s="83"/>
      <c r="C1" s="83"/>
      <c r="D1" s="83"/>
      <c r="E1" s="83"/>
      <c r="F1" s="83"/>
    </row>
    <row r="2" spans="1:25" ht="14.5" customHeight="1" x14ac:dyDescent="0.35">
      <c r="A2" s="83"/>
      <c r="B2" s="83"/>
      <c r="C2" s="83"/>
      <c r="D2" s="83"/>
      <c r="E2" s="83"/>
      <c r="F2" s="83"/>
    </row>
    <row r="3" spans="1:25" ht="14.5" customHeight="1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694</v>
      </c>
      <c r="B6" t="s">
        <v>68</v>
      </c>
      <c r="C6" s="16">
        <v>1004.79</v>
      </c>
      <c r="D6" s="16">
        <v>1020.1925</v>
      </c>
      <c r="E6" s="16">
        <v>1033.5899999999999</v>
      </c>
      <c r="F6" s="16">
        <v>1054.3820000000001</v>
      </c>
      <c r="G6" s="16">
        <v>1088.81</v>
      </c>
      <c r="H6" s="16">
        <v>1130.7625</v>
      </c>
      <c r="I6" s="16">
        <v>1181.82</v>
      </c>
      <c r="J6" s="16">
        <v>1188.6524999999999</v>
      </c>
      <c r="K6" s="16">
        <v>1242.846</v>
      </c>
      <c r="L6" s="16">
        <v>1332.1714999999999</v>
      </c>
      <c r="M6" s="16">
        <v>1386.7149999999999</v>
      </c>
      <c r="N6" s="16">
        <v>1495.4949999999999</v>
      </c>
      <c r="O6" s="16">
        <v>1547.1379999999999</v>
      </c>
      <c r="P6" s="16">
        <v>1597.471</v>
      </c>
      <c r="Q6" s="16">
        <v>1667.7760000000001</v>
      </c>
      <c r="R6" s="16">
        <v>1867.885</v>
      </c>
      <c r="S6" s="16">
        <v>1978.634</v>
      </c>
      <c r="T6" s="16">
        <v>2034.2315000000001</v>
      </c>
      <c r="U6" s="16">
        <v>2137.1950000000002</v>
      </c>
      <c r="V6" s="16">
        <v>19274.369499999972</v>
      </c>
      <c r="W6" s="16">
        <v>664672.81999999995</v>
      </c>
    </row>
    <row r="7" spans="1:25" x14ac:dyDescent="0.35">
      <c r="A7" t="s">
        <v>689</v>
      </c>
      <c r="C7">
        <v>1004.79</v>
      </c>
      <c r="D7">
        <v>1020.1925</v>
      </c>
      <c r="E7">
        <v>1033.5899999999999</v>
      </c>
      <c r="F7">
        <v>1054.3820000000001</v>
      </c>
      <c r="G7">
        <v>1088.81</v>
      </c>
      <c r="H7">
        <v>1130.7625</v>
      </c>
      <c r="I7">
        <v>1181.82</v>
      </c>
      <c r="J7">
        <v>1188.6524999999999</v>
      </c>
      <c r="K7">
        <v>1242.846</v>
      </c>
      <c r="L7">
        <v>1332.1714999999999</v>
      </c>
      <c r="M7">
        <v>1386.7149999999999</v>
      </c>
      <c r="N7">
        <v>1495.4949999999999</v>
      </c>
      <c r="O7">
        <v>1547.1379999999999</v>
      </c>
      <c r="P7">
        <v>1597.471</v>
      </c>
      <c r="Q7">
        <v>1667.7760000000001</v>
      </c>
      <c r="R7">
        <v>1867.885</v>
      </c>
      <c r="S7">
        <v>1978.634</v>
      </c>
      <c r="T7">
        <v>2034.2315000000001</v>
      </c>
      <c r="U7">
        <v>2137.1950000000002</v>
      </c>
      <c r="V7">
        <v>19274.369499999972</v>
      </c>
      <c r="W7">
        <v>664672.81999999995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694</v>
      </c>
      <c r="B11" t="s">
        <v>68</v>
      </c>
      <c r="C11">
        <v>0</v>
      </c>
      <c r="D11">
        <v>32</v>
      </c>
      <c r="E11">
        <v>32</v>
      </c>
      <c r="F11">
        <v>30</v>
      </c>
      <c r="G11">
        <v>28</v>
      </c>
      <c r="H11">
        <v>27</v>
      </c>
      <c r="I11">
        <v>25</v>
      </c>
      <c r="J11">
        <v>24</v>
      </c>
      <c r="K11">
        <v>22</v>
      </c>
      <c r="L11">
        <v>21</v>
      </c>
      <c r="M11">
        <v>19</v>
      </c>
      <c r="N11">
        <v>18</v>
      </c>
      <c r="O11">
        <v>16</v>
      </c>
      <c r="P11">
        <v>14</v>
      </c>
      <c r="Q11">
        <v>13</v>
      </c>
      <c r="R11">
        <v>11</v>
      </c>
      <c r="S11">
        <v>10</v>
      </c>
      <c r="T11">
        <v>8</v>
      </c>
      <c r="U11">
        <v>7</v>
      </c>
      <c r="V11">
        <v>5</v>
      </c>
      <c r="W11">
        <v>4</v>
      </c>
      <c r="X11">
        <v>2</v>
      </c>
      <c r="Y11">
        <v>1</v>
      </c>
    </row>
    <row r="12" spans="1:25" x14ac:dyDescent="0.35">
      <c r="A12" t="s">
        <v>694</v>
      </c>
      <c r="B12" t="s">
        <v>68</v>
      </c>
      <c r="C12">
        <v>1</v>
      </c>
      <c r="D12">
        <v>33</v>
      </c>
      <c r="E12">
        <v>32</v>
      </c>
      <c r="F12">
        <v>32</v>
      </c>
      <c r="G12">
        <v>31</v>
      </c>
      <c r="H12">
        <v>29</v>
      </c>
      <c r="I12">
        <v>25</v>
      </c>
      <c r="J12">
        <v>23</v>
      </c>
      <c r="K12">
        <v>22</v>
      </c>
      <c r="L12">
        <v>22</v>
      </c>
      <c r="M12">
        <v>22</v>
      </c>
      <c r="N12">
        <v>18</v>
      </c>
      <c r="O12">
        <v>16</v>
      </c>
      <c r="P12">
        <v>14</v>
      </c>
      <c r="Q12">
        <v>12</v>
      </c>
      <c r="R12">
        <v>12</v>
      </c>
      <c r="S12">
        <v>12</v>
      </c>
      <c r="T12">
        <v>10</v>
      </c>
      <c r="U12">
        <v>9</v>
      </c>
      <c r="V12">
        <v>9</v>
      </c>
      <c r="W12">
        <v>8</v>
      </c>
      <c r="X12">
        <v>0</v>
      </c>
      <c r="Y12">
        <v>0</v>
      </c>
    </row>
    <row r="13" spans="1:25" x14ac:dyDescent="0.35">
      <c r="A13" t="s">
        <v>689</v>
      </c>
      <c r="D13">
        <v>65</v>
      </c>
      <c r="E13">
        <v>64</v>
      </c>
      <c r="F13">
        <v>62</v>
      </c>
      <c r="G13">
        <v>59</v>
      </c>
      <c r="H13">
        <v>56</v>
      </c>
      <c r="I13">
        <v>50</v>
      </c>
      <c r="J13">
        <v>47</v>
      </c>
      <c r="K13">
        <v>44</v>
      </c>
      <c r="L13">
        <v>43</v>
      </c>
      <c r="M13">
        <v>41</v>
      </c>
      <c r="N13">
        <v>36</v>
      </c>
      <c r="O13">
        <v>32</v>
      </c>
      <c r="P13">
        <v>28</v>
      </c>
      <c r="Q13">
        <v>25</v>
      </c>
      <c r="R13">
        <v>23</v>
      </c>
      <c r="S13">
        <v>22</v>
      </c>
      <c r="T13">
        <v>18</v>
      </c>
      <c r="U13">
        <v>16</v>
      </c>
      <c r="V13">
        <v>14</v>
      </c>
      <c r="W13">
        <v>12</v>
      </c>
      <c r="X13">
        <v>2</v>
      </c>
      <c r="Y13">
        <v>1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32</v>
      </c>
      <c r="C18" s="3">
        <f t="shared" ref="C18:W18" si="0">E11</f>
        <v>32</v>
      </c>
      <c r="D18" s="3">
        <f t="shared" si="0"/>
        <v>30</v>
      </c>
      <c r="E18" s="3">
        <f t="shared" si="0"/>
        <v>28</v>
      </c>
      <c r="F18" s="3">
        <f t="shared" si="0"/>
        <v>27</v>
      </c>
      <c r="G18" s="3">
        <f t="shared" si="0"/>
        <v>25</v>
      </c>
      <c r="H18" s="3">
        <f t="shared" si="0"/>
        <v>24</v>
      </c>
      <c r="I18" s="3">
        <f t="shared" si="0"/>
        <v>22</v>
      </c>
      <c r="J18" s="3">
        <f t="shared" si="0"/>
        <v>21</v>
      </c>
      <c r="K18" s="3">
        <f t="shared" si="0"/>
        <v>19</v>
      </c>
      <c r="L18" s="3">
        <f t="shared" si="0"/>
        <v>18</v>
      </c>
      <c r="M18" s="3">
        <f t="shared" si="0"/>
        <v>16</v>
      </c>
      <c r="N18" s="3">
        <f t="shared" si="0"/>
        <v>14</v>
      </c>
      <c r="O18" s="3">
        <f t="shared" si="0"/>
        <v>13</v>
      </c>
      <c r="P18" s="3">
        <f t="shared" si="0"/>
        <v>11</v>
      </c>
      <c r="Q18" s="3">
        <f t="shared" si="0"/>
        <v>10</v>
      </c>
      <c r="R18" s="3">
        <f t="shared" si="0"/>
        <v>8</v>
      </c>
      <c r="S18" s="3">
        <f t="shared" si="0"/>
        <v>7</v>
      </c>
      <c r="T18" s="3">
        <f t="shared" si="0"/>
        <v>5</v>
      </c>
      <c r="U18" s="3">
        <f t="shared" si="0"/>
        <v>4</v>
      </c>
      <c r="V18" s="3">
        <f t="shared" si="0"/>
        <v>2</v>
      </c>
      <c r="W18" s="3">
        <f t="shared" si="0"/>
        <v>1</v>
      </c>
    </row>
    <row r="19" spans="1:23" x14ac:dyDescent="0.35">
      <c r="A19" s="19" t="s">
        <v>1656</v>
      </c>
      <c r="B19" s="3">
        <f>D12</f>
        <v>33</v>
      </c>
      <c r="C19" s="3">
        <f t="shared" ref="C19:W19" si="1">E12</f>
        <v>32</v>
      </c>
      <c r="D19" s="3">
        <f t="shared" si="1"/>
        <v>32</v>
      </c>
      <c r="E19" s="3">
        <f t="shared" si="1"/>
        <v>31</v>
      </c>
      <c r="F19" s="3">
        <f t="shared" si="1"/>
        <v>29</v>
      </c>
      <c r="G19" s="3">
        <f t="shared" si="1"/>
        <v>25</v>
      </c>
      <c r="H19" s="3">
        <f t="shared" si="1"/>
        <v>23</v>
      </c>
      <c r="I19" s="3">
        <f t="shared" si="1"/>
        <v>22</v>
      </c>
      <c r="J19" s="3">
        <f t="shared" si="1"/>
        <v>22</v>
      </c>
      <c r="K19" s="3">
        <f t="shared" si="1"/>
        <v>22</v>
      </c>
      <c r="L19" s="3">
        <f t="shared" si="1"/>
        <v>18</v>
      </c>
      <c r="M19" s="3">
        <f t="shared" si="1"/>
        <v>16</v>
      </c>
      <c r="N19" s="3">
        <f t="shared" si="1"/>
        <v>14</v>
      </c>
      <c r="O19" s="3">
        <f t="shared" si="1"/>
        <v>12</v>
      </c>
      <c r="P19" s="3">
        <f t="shared" si="1"/>
        <v>12</v>
      </c>
      <c r="Q19" s="3">
        <f t="shared" si="1"/>
        <v>12</v>
      </c>
      <c r="R19" s="3">
        <f t="shared" si="1"/>
        <v>10</v>
      </c>
      <c r="S19" s="3">
        <f t="shared" si="1"/>
        <v>9</v>
      </c>
      <c r="T19" s="3">
        <f t="shared" si="1"/>
        <v>9</v>
      </c>
      <c r="U19" s="3">
        <f t="shared" si="1"/>
        <v>8</v>
      </c>
      <c r="V19" s="3">
        <f t="shared" si="1"/>
        <v>0</v>
      </c>
      <c r="W19" s="3">
        <f t="shared" si="1"/>
        <v>0</v>
      </c>
    </row>
    <row r="20" spans="1:23" x14ac:dyDescent="0.35">
      <c r="A20" s="19" t="s">
        <v>1808</v>
      </c>
      <c r="B20" s="3">
        <f>SUM(B18:B19)</f>
        <v>65</v>
      </c>
      <c r="C20" s="3">
        <f t="shared" ref="C20:W20" si="2">SUM(C18:C19)</f>
        <v>64</v>
      </c>
      <c r="D20" s="3">
        <f t="shared" si="2"/>
        <v>62</v>
      </c>
      <c r="E20" s="3">
        <f t="shared" si="2"/>
        <v>59</v>
      </c>
      <c r="F20" s="3">
        <f t="shared" si="2"/>
        <v>56</v>
      </c>
      <c r="G20" s="3">
        <f t="shared" si="2"/>
        <v>50</v>
      </c>
      <c r="H20" s="3">
        <f t="shared" si="2"/>
        <v>47</v>
      </c>
      <c r="I20" s="3">
        <f t="shared" si="2"/>
        <v>44</v>
      </c>
      <c r="J20" s="3">
        <f t="shared" si="2"/>
        <v>43</v>
      </c>
      <c r="K20" s="3">
        <f t="shared" si="2"/>
        <v>41</v>
      </c>
      <c r="L20" s="3">
        <f t="shared" si="2"/>
        <v>36</v>
      </c>
      <c r="M20" s="3">
        <f t="shared" si="2"/>
        <v>32</v>
      </c>
      <c r="N20" s="3">
        <f t="shared" si="2"/>
        <v>28</v>
      </c>
      <c r="O20" s="3">
        <f t="shared" si="2"/>
        <v>25</v>
      </c>
      <c r="P20" s="3">
        <f t="shared" si="2"/>
        <v>23</v>
      </c>
      <c r="Q20" s="3">
        <f t="shared" si="2"/>
        <v>22</v>
      </c>
      <c r="R20" s="3">
        <f t="shared" si="2"/>
        <v>18</v>
      </c>
      <c r="S20" s="3">
        <f t="shared" si="2"/>
        <v>16</v>
      </c>
      <c r="T20" s="3">
        <f t="shared" si="2"/>
        <v>14</v>
      </c>
      <c r="U20" s="3">
        <f t="shared" si="2"/>
        <v>12</v>
      </c>
      <c r="V20" s="3">
        <f t="shared" si="2"/>
        <v>2</v>
      </c>
      <c r="W20" s="3">
        <f t="shared" si="2"/>
        <v>1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0.96969696969696972</v>
      </c>
      <c r="D21" s="4">
        <f t="shared" si="3"/>
        <v>0.96969696969696972</v>
      </c>
      <c r="E21" s="4">
        <f t="shared" si="3"/>
        <v>0.93939393939393945</v>
      </c>
      <c r="F21" s="4">
        <f t="shared" si="3"/>
        <v>0.87878787878787878</v>
      </c>
      <c r="G21" s="4">
        <f t="shared" si="3"/>
        <v>0.75757575757575757</v>
      </c>
      <c r="H21" s="4">
        <f t="shared" si="3"/>
        <v>0.69696969696969702</v>
      </c>
      <c r="I21" s="4">
        <f t="shared" si="3"/>
        <v>0.66666666666666663</v>
      </c>
      <c r="J21" s="4">
        <f t="shared" si="3"/>
        <v>0.66666666666666663</v>
      </c>
      <c r="K21" s="4">
        <f t="shared" si="3"/>
        <v>0.66666666666666663</v>
      </c>
      <c r="L21" s="4">
        <f t="shared" si="3"/>
        <v>0.54545454545454541</v>
      </c>
      <c r="M21" s="4">
        <f t="shared" si="3"/>
        <v>0.48484848484848486</v>
      </c>
      <c r="N21" s="4">
        <f t="shared" si="3"/>
        <v>0.42424242424242425</v>
      </c>
      <c r="O21" s="4">
        <f t="shared" si="3"/>
        <v>0.36363636363636365</v>
      </c>
      <c r="P21" s="4">
        <f t="shared" si="3"/>
        <v>0.36363636363636365</v>
      </c>
      <c r="Q21" s="4">
        <f t="shared" si="3"/>
        <v>0.36363636363636365</v>
      </c>
      <c r="R21" s="4">
        <f t="shared" si="3"/>
        <v>0.30303030303030304</v>
      </c>
      <c r="S21" s="4">
        <f t="shared" si="3"/>
        <v>0.27272727272727271</v>
      </c>
      <c r="T21" s="4">
        <f t="shared" si="3"/>
        <v>0.27272727272727271</v>
      </c>
      <c r="U21" s="4">
        <f t="shared" si="3"/>
        <v>0.24242424242424243</v>
      </c>
      <c r="V21" s="4">
        <f t="shared" si="3"/>
        <v>0</v>
      </c>
      <c r="W21" s="4">
        <f t="shared" si="3"/>
        <v>0</v>
      </c>
    </row>
    <row r="22" spans="1:23" x14ac:dyDescent="0.35">
      <c r="A22" s="19" t="s">
        <v>1809</v>
      </c>
      <c r="B22" s="4">
        <f>B18/B20</f>
        <v>0.49230769230769234</v>
      </c>
      <c r="C22" s="4">
        <f t="shared" ref="C22:W22" si="4">C18/C20</f>
        <v>0.5</v>
      </c>
      <c r="D22" s="4">
        <f t="shared" si="4"/>
        <v>0.4838709677419355</v>
      </c>
      <c r="E22" s="4">
        <f t="shared" si="4"/>
        <v>0.47457627118644069</v>
      </c>
      <c r="F22" s="4">
        <f t="shared" si="4"/>
        <v>0.48214285714285715</v>
      </c>
      <c r="G22" s="4">
        <f t="shared" si="4"/>
        <v>0.5</v>
      </c>
      <c r="H22" s="4">
        <f t="shared" si="4"/>
        <v>0.51063829787234039</v>
      </c>
      <c r="I22" s="4">
        <f t="shared" si="4"/>
        <v>0.5</v>
      </c>
      <c r="J22" s="4">
        <f t="shared" si="4"/>
        <v>0.48837209302325579</v>
      </c>
      <c r="K22" s="4">
        <f t="shared" si="4"/>
        <v>0.46341463414634149</v>
      </c>
      <c r="L22" s="4">
        <f t="shared" si="4"/>
        <v>0.5</v>
      </c>
      <c r="M22" s="4">
        <f t="shared" si="4"/>
        <v>0.5</v>
      </c>
      <c r="N22" s="4">
        <f t="shared" si="4"/>
        <v>0.5</v>
      </c>
      <c r="O22" s="4">
        <f t="shared" si="4"/>
        <v>0.52</v>
      </c>
      <c r="P22" s="4">
        <f t="shared" si="4"/>
        <v>0.47826086956521741</v>
      </c>
      <c r="Q22" s="4">
        <f t="shared" si="4"/>
        <v>0.45454545454545453</v>
      </c>
      <c r="R22" s="4">
        <f t="shared" si="4"/>
        <v>0.44444444444444442</v>
      </c>
      <c r="S22" s="4">
        <f t="shared" si="4"/>
        <v>0.4375</v>
      </c>
      <c r="T22" s="4">
        <f t="shared" si="4"/>
        <v>0.35714285714285715</v>
      </c>
      <c r="U22" s="4">
        <f t="shared" si="4"/>
        <v>0.33333333333333331</v>
      </c>
      <c r="V22" s="4">
        <f t="shared" si="4"/>
        <v>1</v>
      </c>
      <c r="W22" s="4">
        <f t="shared" si="4"/>
        <v>1</v>
      </c>
    </row>
    <row r="23" spans="1:23" x14ac:dyDescent="0.35">
      <c r="A23" s="19" t="s">
        <v>1810</v>
      </c>
      <c r="B23" s="19"/>
      <c r="C23" s="17">
        <f>C7</f>
        <v>1004.79</v>
      </c>
      <c r="D23" s="17">
        <f t="shared" ref="D23:W23" si="5">D7</f>
        <v>1020.1925</v>
      </c>
      <c r="E23" s="17">
        <f t="shared" si="5"/>
        <v>1033.5899999999999</v>
      </c>
      <c r="F23" s="17">
        <f t="shared" si="5"/>
        <v>1054.3820000000001</v>
      </c>
      <c r="G23" s="17">
        <f t="shared" si="5"/>
        <v>1088.81</v>
      </c>
      <c r="H23" s="17">
        <f t="shared" si="5"/>
        <v>1130.7625</v>
      </c>
      <c r="I23" s="17">
        <f t="shared" si="5"/>
        <v>1181.82</v>
      </c>
      <c r="J23" s="17">
        <f t="shared" si="5"/>
        <v>1188.6524999999999</v>
      </c>
      <c r="K23" s="17">
        <f t="shared" si="5"/>
        <v>1242.846</v>
      </c>
      <c r="L23" s="17">
        <f t="shared" si="5"/>
        <v>1332.1714999999999</v>
      </c>
      <c r="M23" s="17">
        <f t="shared" si="5"/>
        <v>1386.7149999999999</v>
      </c>
      <c r="N23" s="17">
        <f t="shared" si="5"/>
        <v>1495.4949999999999</v>
      </c>
      <c r="O23" s="17">
        <f t="shared" si="5"/>
        <v>1547.1379999999999</v>
      </c>
      <c r="P23" s="17">
        <f t="shared" si="5"/>
        <v>1597.471</v>
      </c>
      <c r="Q23" s="17">
        <f t="shared" si="5"/>
        <v>1667.7760000000001</v>
      </c>
      <c r="R23" s="17">
        <f t="shared" si="5"/>
        <v>1867.885</v>
      </c>
      <c r="S23" s="17">
        <f t="shared" si="5"/>
        <v>1978.634</v>
      </c>
      <c r="T23" s="17">
        <f t="shared" si="5"/>
        <v>2034.2315000000001</v>
      </c>
      <c r="U23" s="17">
        <f t="shared" si="5"/>
        <v>2137.1950000000002</v>
      </c>
      <c r="V23" s="17">
        <f t="shared" si="5"/>
        <v>19274.369499999972</v>
      </c>
      <c r="W23" s="17">
        <f t="shared" si="5"/>
        <v>664672.81999999995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2</v>
      </c>
      <c r="E24" s="42">
        <f t="shared" si="6"/>
        <v>4</v>
      </c>
      <c r="F24" s="42">
        <f t="shared" si="6"/>
        <v>5</v>
      </c>
      <c r="G24" s="42">
        <f t="shared" si="6"/>
        <v>7</v>
      </c>
      <c r="H24" s="42">
        <f t="shared" si="6"/>
        <v>8</v>
      </c>
      <c r="I24" s="42">
        <f t="shared" si="6"/>
        <v>10</v>
      </c>
      <c r="J24" s="42">
        <f t="shared" si="6"/>
        <v>11</v>
      </c>
      <c r="K24" s="42">
        <f t="shared" si="6"/>
        <v>13</v>
      </c>
      <c r="L24" s="42">
        <f t="shared" si="6"/>
        <v>14</v>
      </c>
      <c r="M24" s="42">
        <f t="shared" si="6"/>
        <v>16</v>
      </c>
      <c r="N24" s="42">
        <f t="shared" si="6"/>
        <v>18</v>
      </c>
      <c r="O24" s="42">
        <f t="shared" si="6"/>
        <v>19</v>
      </c>
      <c r="P24" s="42">
        <f t="shared" si="6"/>
        <v>21</v>
      </c>
      <c r="Q24" s="42">
        <f t="shared" si="6"/>
        <v>22</v>
      </c>
      <c r="R24" s="42">
        <f t="shared" si="6"/>
        <v>24</v>
      </c>
      <c r="S24" s="42">
        <f t="shared" si="6"/>
        <v>25</v>
      </c>
      <c r="T24" s="42">
        <f t="shared" si="6"/>
        <v>27</v>
      </c>
      <c r="U24" s="42">
        <f t="shared" si="6"/>
        <v>28</v>
      </c>
      <c r="V24" s="42">
        <f t="shared" si="6"/>
        <v>30</v>
      </c>
      <c r="W24" s="42">
        <f t="shared" si="6"/>
        <v>31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1</v>
      </c>
      <c r="D25" s="42">
        <f t="shared" si="7"/>
        <v>1</v>
      </c>
      <c r="E25" s="42">
        <f t="shared" si="7"/>
        <v>2</v>
      </c>
      <c r="F25" s="42">
        <f t="shared" si="7"/>
        <v>4</v>
      </c>
      <c r="G25" s="42">
        <f t="shared" si="7"/>
        <v>8</v>
      </c>
      <c r="H25" s="42">
        <f t="shared" si="7"/>
        <v>10</v>
      </c>
      <c r="I25" s="42">
        <f t="shared" si="7"/>
        <v>11</v>
      </c>
      <c r="J25" s="42">
        <f t="shared" si="7"/>
        <v>11</v>
      </c>
      <c r="K25" s="42">
        <f t="shared" si="7"/>
        <v>11</v>
      </c>
      <c r="L25" s="42">
        <f t="shared" si="7"/>
        <v>15</v>
      </c>
      <c r="M25" s="42">
        <f t="shared" si="7"/>
        <v>17</v>
      </c>
      <c r="N25" s="42">
        <f t="shared" si="7"/>
        <v>19</v>
      </c>
      <c r="O25" s="42">
        <f t="shared" si="7"/>
        <v>21</v>
      </c>
      <c r="P25" s="42">
        <f t="shared" si="7"/>
        <v>21</v>
      </c>
      <c r="Q25" s="42">
        <f t="shared" si="7"/>
        <v>21</v>
      </c>
      <c r="R25" s="42">
        <f t="shared" si="7"/>
        <v>23</v>
      </c>
      <c r="S25" s="42">
        <f t="shared" si="7"/>
        <v>24</v>
      </c>
      <c r="T25" s="42">
        <f t="shared" si="7"/>
        <v>24</v>
      </c>
      <c r="U25" s="42">
        <f t="shared" si="7"/>
        <v>25</v>
      </c>
      <c r="V25" s="42">
        <f t="shared" si="7"/>
        <v>33</v>
      </c>
      <c r="W25" s="42">
        <f t="shared" si="7"/>
        <v>33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AC49-949B-4926-B872-F5EF10CB1031}">
  <dimension ref="A1:Y25"/>
  <sheetViews>
    <sheetView topLeftCell="B22" zoomScale="40" zoomScaleNormal="40" workbookViewId="0">
      <selection activeCell="B25" sqref="B25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ht="14.5" customHeight="1" x14ac:dyDescent="0.35">
      <c r="A1" s="83" t="s">
        <v>1818</v>
      </c>
      <c r="B1" s="83"/>
      <c r="C1" s="83"/>
      <c r="D1" s="83"/>
      <c r="E1" s="83"/>
      <c r="F1" s="83"/>
    </row>
    <row r="2" spans="1:25" ht="14.5" customHeight="1" x14ac:dyDescent="0.35">
      <c r="A2" s="83"/>
      <c r="B2" s="83"/>
      <c r="C2" s="83"/>
      <c r="D2" s="83"/>
      <c r="E2" s="83"/>
      <c r="F2" s="83"/>
    </row>
    <row r="3" spans="1:25" ht="14.5" customHeight="1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694</v>
      </c>
      <c r="B6" t="s">
        <v>80</v>
      </c>
      <c r="C6" s="16">
        <v>1024.83</v>
      </c>
      <c r="D6" s="16">
        <v>1074.95</v>
      </c>
      <c r="E6" s="16">
        <v>1125.07</v>
      </c>
      <c r="F6" s="16">
        <v>1180.8955000000001</v>
      </c>
      <c r="G6" s="16">
        <v>1270.954</v>
      </c>
      <c r="H6" s="16">
        <v>1361.0125</v>
      </c>
      <c r="I6" s="16">
        <v>1461.192</v>
      </c>
      <c r="J6" s="16">
        <v>1586.674</v>
      </c>
      <c r="K6" s="16">
        <v>1712.1559999999999</v>
      </c>
      <c r="L6" s="16">
        <v>1825.5735</v>
      </c>
      <c r="M6" s="16">
        <v>1922.905</v>
      </c>
      <c r="N6" s="16">
        <v>2020.2365</v>
      </c>
      <c r="O6" s="16">
        <v>3155.9140000000011</v>
      </c>
      <c r="P6" s="16">
        <v>5070.3509999999987</v>
      </c>
      <c r="Q6" s="16">
        <v>6984.7879999999977</v>
      </c>
      <c r="R6" s="16">
        <v>7690.7725</v>
      </c>
      <c r="S6" s="16">
        <v>7913.3760000000002</v>
      </c>
      <c r="T6" s="16">
        <v>8135.9794999999986</v>
      </c>
      <c r="U6" s="16">
        <v>23068.389999999989</v>
      </c>
      <c r="V6" s="16">
        <v>40452.434999999983</v>
      </c>
      <c r="W6" s="16">
        <v>57836.480000000003</v>
      </c>
    </row>
    <row r="7" spans="1:25" x14ac:dyDescent="0.35">
      <c r="A7" t="s">
        <v>689</v>
      </c>
      <c r="C7">
        <v>1024.83</v>
      </c>
      <c r="D7">
        <v>1074.95</v>
      </c>
      <c r="E7">
        <v>1125.07</v>
      </c>
      <c r="F7">
        <v>1180.8955000000001</v>
      </c>
      <c r="G7">
        <v>1270.954</v>
      </c>
      <c r="H7">
        <v>1361.0125</v>
      </c>
      <c r="I7">
        <v>1461.192</v>
      </c>
      <c r="J7">
        <v>1586.674</v>
      </c>
      <c r="K7">
        <v>1712.1559999999999</v>
      </c>
      <c r="L7">
        <v>1825.5735</v>
      </c>
      <c r="M7">
        <v>1922.905</v>
      </c>
      <c r="N7">
        <v>2020.2365</v>
      </c>
      <c r="O7">
        <v>3155.9140000000011</v>
      </c>
      <c r="P7">
        <v>5070.3509999999987</v>
      </c>
      <c r="Q7">
        <v>6984.7879999999977</v>
      </c>
      <c r="R7">
        <v>7690.7725</v>
      </c>
      <c r="S7">
        <v>7913.3760000000002</v>
      </c>
      <c r="T7">
        <v>8135.9794999999986</v>
      </c>
      <c r="U7">
        <v>23068.389999999989</v>
      </c>
      <c r="V7">
        <v>40452.434999999983</v>
      </c>
      <c r="W7">
        <v>57836.480000000003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694</v>
      </c>
      <c r="B11" t="s">
        <v>80</v>
      </c>
      <c r="C11">
        <v>0</v>
      </c>
      <c r="D11">
        <v>8</v>
      </c>
      <c r="E11">
        <v>8</v>
      </c>
      <c r="F11">
        <v>7</v>
      </c>
      <c r="G11">
        <v>7</v>
      </c>
      <c r="H11">
        <v>6</v>
      </c>
      <c r="I11">
        <v>6</v>
      </c>
      <c r="J11">
        <v>6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1</v>
      </c>
      <c r="X11">
        <v>1</v>
      </c>
      <c r="Y11">
        <v>1</v>
      </c>
    </row>
    <row r="12" spans="1:25" x14ac:dyDescent="0.35">
      <c r="A12" t="s">
        <v>694</v>
      </c>
      <c r="B12" t="s">
        <v>80</v>
      </c>
      <c r="C12">
        <v>1</v>
      </c>
      <c r="D12">
        <v>11</v>
      </c>
      <c r="E12">
        <v>11</v>
      </c>
      <c r="F12">
        <v>11</v>
      </c>
      <c r="G12">
        <v>10</v>
      </c>
      <c r="H12">
        <v>9</v>
      </c>
      <c r="I12">
        <v>9</v>
      </c>
      <c r="J12">
        <v>9</v>
      </c>
      <c r="K12">
        <v>7</v>
      </c>
      <c r="L12">
        <v>7</v>
      </c>
      <c r="M12">
        <v>7</v>
      </c>
      <c r="N12">
        <v>6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4</v>
      </c>
      <c r="X12">
        <v>3</v>
      </c>
      <c r="Y12">
        <v>1</v>
      </c>
    </row>
    <row r="13" spans="1:25" x14ac:dyDescent="0.35">
      <c r="A13" t="s">
        <v>689</v>
      </c>
      <c r="D13">
        <v>19</v>
      </c>
      <c r="E13">
        <v>19</v>
      </c>
      <c r="F13">
        <v>18</v>
      </c>
      <c r="G13">
        <v>17</v>
      </c>
      <c r="H13">
        <v>15</v>
      </c>
      <c r="I13">
        <v>15</v>
      </c>
      <c r="J13">
        <v>15</v>
      </c>
      <c r="K13">
        <v>12</v>
      </c>
      <c r="L13">
        <v>12</v>
      </c>
      <c r="M13">
        <v>12</v>
      </c>
      <c r="N13">
        <v>10</v>
      </c>
      <c r="O13">
        <v>10</v>
      </c>
      <c r="P13">
        <v>10</v>
      </c>
      <c r="Q13">
        <v>9</v>
      </c>
      <c r="R13">
        <v>9</v>
      </c>
      <c r="S13">
        <v>9</v>
      </c>
      <c r="T13">
        <v>8</v>
      </c>
      <c r="U13">
        <v>8</v>
      </c>
      <c r="V13">
        <v>8</v>
      </c>
      <c r="W13">
        <v>5</v>
      </c>
      <c r="X13">
        <v>4</v>
      </c>
      <c r="Y13">
        <v>2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8</v>
      </c>
      <c r="C18" s="3">
        <f t="shared" ref="C18:W19" si="0">E11</f>
        <v>8</v>
      </c>
      <c r="D18" s="3">
        <f t="shared" si="0"/>
        <v>7</v>
      </c>
      <c r="E18" s="3">
        <f t="shared" si="0"/>
        <v>7</v>
      </c>
      <c r="F18" s="3">
        <f t="shared" si="0"/>
        <v>6</v>
      </c>
      <c r="G18" s="3">
        <f t="shared" si="0"/>
        <v>6</v>
      </c>
      <c r="H18" s="3">
        <f t="shared" si="0"/>
        <v>6</v>
      </c>
      <c r="I18" s="3">
        <f t="shared" si="0"/>
        <v>5</v>
      </c>
      <c r="J18" s="3">
        <f t="shared" si="0"/>
        <v>5</v>
      </c>
      <c r="K18" s="3">
        <f t="shared" si="0"/>
        <v>5</v>
      </c>
      <c r="L18" s="3">
        <f t="shared" si="0"/>
        <v>4</v>
      </c>
      <c r="M18" s="3">
        <f t="shared" si="0"/>
        <v>4</v>
      </c>
      <c r="N18" s="3">
        <f t="shared" si="0"/>
        <v>4</v>
      </c>
      <c r="O18" s="3">
        <f t="shared" si="0"/>
        <v>3</v>
      </c>
      <c r="P18" s="3">
        <f t="shared" si="0"/>
        <v>3</v>
      </c>
      <c r="Q18" s="3">
        <f t="shared" si="0"/>
        <v>3</v>
      </c>
      <c r="R18" s="3">
        <f t="shared" si="0"/>
        <v>2</v>
      </c>
      <c r="S18" s="3">
        <f t="shared" si="0"/>
        <v>2</v>
      </c>
      <c r="T18" s="3">
        <f t="shared" si="0"/>
        <v>2</v>
      </c>
      <c r="U18" s="3">
        <f t="shared" si="0"/>
        <v>1</v>
      </c>
      <c r="V18" s="3">
        <f t="shared" si="0"/>
        <v>1</v>
      </c>
      <c r="W18" s="3">
        <f t="shared" si="0"/>
        <v>1</v>
      </c>
    </row>
    <row r="19" spans="1:23" x14ac:dyDescent="0.35">
      <c r="A19" s="19" t="s">
        <v>1656</v>
      </c>
      <c r="B19" s="3">
        <f>D12</f>
        <v>11</v>
      </c>
      <c r="C19" s="3">
        <f t="shared" si="0"/>
        <v>11</v>
      </c>
      <c r="D19" s="3">
        <f t="shared" si="0"/>
        <v>11</v>
      </c>
      <c r="E19" s="3">
        <f t="shared" si="0"/>
        <v>10</v>
      </c>
      <c r="F19" s="3">
        <f t="shared" si="0"/>
        <v>9</v>
      </c>
      <c r="G19" s="3">
        <f t="shared" si="0"/>
        <v>9</v>
      </c>
      <c r="H19" s="3">
        <f t="shared" si="0"/>
        <v>9</v>
      </c>
      <c r="I19" s="3">
        <f t="shared" si="0"/>
        <v>7</v>
      </c>
      <c r="J19" s="3">
        <f t="shared" si="0"/>
        <v>7</v>
      </c>
      <c r="K19" s="3">
        <f t="shared" si="0"/>
        <v>7</v>
      </c>
      <c r="L19" s="3">
        <f t="shared" si="0"/>
        <v>6</v>
      </c>
      <c r="M19" s="3">
        <f t="shared" si="0"/>
        <v>6</v>
      </c>
      <c r="N19" s="3">
        <f t="shared" si="0"/>
        <v>6</v>
      </c>
      <c r="O19" s="3">
        <f t="shared" si="0"/>
        <v>6</v>
      </c>
      <c r="P19" s="3">
        <f t="shared" si="0"/>
        <v>6</v>
      </c>
      <c r="Q19" s="3">
        <f t="shared" si="0"/>
        <v>6</v>
      </c>
      <c r="R19" s="3">
        <f t="shared" si="0"/>
        <v>6</v>
      </c>
      <c r="S19" s="3">
        <f t="shared" si="0"/>
        <v>6</v>
      </c>
      <c r="T19" s="3">
        <f t="shared" si="0"/>
        <v>6</v>
      </c>
      <c r="U19" s="3">
        <f t="shared" si="0"/>
        <v>4</v>
      </c>
      <c r="V19" s="3">
        <f t="shared" si="0"/>
        <v>3</v>
      </c>
      <c r="W19" s="3">
        <f t="shared" si="0"/>
        <v>1</v>
      </c>
    </row>
    <row r="20" spans="1:23" x14ac:dyDescent="0.35">
      <c r="A20" s="19" t="s">
        <v>1808</v>
      </c>
      <c r="B20" s="3">
        <f>SUM(B18:B19)</f>
        <v>19</v>
      </c>
      <c r="C20" s="3">
        <f t="shared" ref="C20:W20" si="1">SUM(C18:C19)</f>
        <v>19</v>
      </c>
      <c r="D20" s="3">
        <f t="shared" si="1"/>
        <v>18</v>
      </c>
      <c r="E20" s="3">
        <f t="shared" si="1"/>
        <v>17</v>
      </c>
      <c r="F20" s="3">
        <f t="shared" si="1"/>
        <v>15</v>
      </c>
      <c r="G20" s="3">
        <f t="shared" si="1"/>
        <v>15</v>
      </c>
      <c r="H20" s="3">
        <f t="shared" si="1"/>
        <v>15</v>
      </c>
      <c r="I20" s="3">
        <f t="shared" si="1"/>
        <v>12</v>
      </c>
      <c r="J20" s="3">
        <f t="shared" si="1"/>
        <v>12</v>
      </c>
      <c r="K20" s="3">
        <f t="shared" si="1"/>
        <v>12</v>
      </c>
      <c r="L20" s="3">
        <f t="shared" si="1"/>
        <v>10</v>
      </c>
      <c r="M20" s="3">
        <f t="shared" si="1"/>
        <v>10</v>
      </c>
      <c r="N20" s="3">
        <f t="shared" si="1"/>
        <v>10</v>
      </c>
      <c r="O20" s="3">
        <f t="shared" si="1"/>
        <v>9</v>
      </c>
      <c r="P20" s="3">
        <f t="shared" si="1"/>
        <v>9</v>
      </c>
      <c r="Q20" s="3">
        <f t="shared" si="1"/>
        <v>9</v>
      </c>
      <c r="R20" s="3">
        <f t="shared" si="1"/>
        <v>8</v>
      </c>
      <c r="S20" s="3">
        <f t="shared" si="1"/>
        <v>8</v>
      </c>
      <c r="T20" s="3">
        <f t="shared" si="1"/>
        <v>8</v>
      </c>
      <c r="U20" s="3">
        <f t="shared" si="1"/>
        <v>5</v>
      </c>
      <c r="V20" s="3">
        <f t="shared" si="1"/>
        <v>4</v>
      </c>
      <c r="W20" s="3">
        <f t="shared" si="1"/>
        <v>2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2">C19/$B$19</f>
        <v>1</v>
      </c>
      <c r="D21" s="4">
        <f t="shared" si="2"/>
        <v>1</v>
      </c>
      <c r="E21" s="4">
        <f t="shared" si="2"/>
        <v>0.90909090909090906</v>
      </c>
      <c r="F21" s="4">
        <f t="shared" si="2"/>
        <v>0.81818181818181823</v>
      </c>
      <c r="G21" s="4">
        <f t="shared" si="2"/>
        <v>0.81818181818181823</v>
      </c>
      <c r="H21" s="4">
        <f t="shared" si="2"/>
        <v>0.81818181818181823</v>
      </c>
      <c r="I21" s="4">
        <f t="shared" si="2"/>
        <v>0.63636363636363635</v>
      </c>
      <c r="J21" s="4">
        <f t="shared" si="2"/>
        <v>0.63636363636363635</v>
      </c>
      <c r="K21" s="4">
        <f t="shared" si="2"/>
        <v>0.63636363636363635</v>
      </c>
      <c r="L21" s="4">
        <f t="shared" si="2"/>
        <v>0.54545454545454541</v>
      </c>
      <c r="M21" s="4">
        <f t="shared" si="2"/>
        <v>0.54545454545454541</v>
      </c>
      <c r="N21" s="4">
        <f t="shared" si="2"/>
        <v>0.54545454545454541</v>
      </c>
      <c r="O21" s="4">
        <f t="shared" si="2"/>
        <v>0.54545454545454541</v>
      </c>
      <c r="P21" s="4">
        <f t="shared" si="2"/>
        <v>0.54545454545454541</v>
      </c>
      <c r="Q21" s="4">
        <f t="shared" si="2"/>
        <v>0.54545454545454541</v>
      </c>
      <c r="R21" s="4">
        <f t="shared" si="2"/>
        <v>0.54545454545454541</v>
      </c>
      <c r="S21" s="4">
        <f t="shared" si="2"/>
        <v>0.54545454545454541</v>
      </c>
      <c r="T21" s="4">
        <f t="shared" si="2"/>
        <v>0.54545454545454541</v>
      </c>
      <c r="U21" s="4">
        <f t="shared" si="2"/>
        <v>0.36363636363636365</v>
      </c>
      <c r="V21" s="4">
        <f t="shared" si="2"/>
        <v>0.27272727272727271</v>
      </c>
      <c r="W21" s="4">
        <f t="shared" si="2"/>
        <v>9.0909090909090912E-2</v>
      </c>
    </row>
    <row r="22" spans="1:23" x14ac:dyDescent="0.35">
      <c r="A22" s="19" t="s">
        <v>1809</v>
      </c>
      <c r="B22" s="4">
        <f>B18/B20</f>
        <v>0.42105263157894735</v>
      </c>
      <c r="C22" s="4">
        <f t="shared" ref="C22:W22" si="3">C18/C20</f>
        <v>0.42105263157894735</v>
      </c>
      <c r="D22" s="4">
        <f t="shared" si="3"/>
        <v>0.3888888888888889</v>
      </c>
      <c r="E22" s="4">
        <f t="shared" si="3"/>
        <v>0.41176470588235292</v>
      </c>
      <c r="F22" s="4">
        <f t="shared" si="3"/>
        <v>0.4</v>
      </c>
      <c r="G22" s="4">
        <f t="shared" si="3"/>
        <v>0.4</v>
      </c>
      <c r="H22" s="4">
        <f t="shared" si="3"/>
        <v>0.4</v>
      </c>
      <c r="I22" s="4">
        <f t="shared" si="3"/>
        <v>0.41666666666666669</v>
      </c>
      <c r="J22" s="4">
        <f t="shared" si="3"/>
        <v>0.41666666666666669</v>
      </c>
      <c r="K22" s="4">
        <f t="shared" si="3"/>
        <v>0.41666666666666669</v>
      </c>
      <c r="L22" s="4">
        <f t="shared" si="3"/>
        <v>0.4</v>
      </c>
      <c r="M22" s="4">
        <f t="shared" si="3"/>
        <v>0.4</v>
      </c>
      <c r="N22" s="4">
        <f t="shared" si="3"/>
        <v>0.4</v>
      </c>
      <c r="O22" s="4">
        <f t="shared" si="3"/>
        <v>0.33333333333333331</v>
      </c>
      <c r="P22" s="4">
        <f t="shared" si="3"/>
        <v>0.33333333333333331</v>
      </c>
      <c r="Q22" s="4">
        <f t="shared" si="3"/>
        <v>0.33333333333333331</v>
      </c>
      <c r="R22" s="4">
        <f t="shared" si="3"/>
        <v>0.25</v>
      </c>
      <c r="S22" s="4">
        <f t="shared" si="3"/>
        <v>0.25</v>
      </c>
      <c r="T22" s="4">
        <f t="shared" si="3"/>
        <v>0.25</v>
      </c>
      <c r="U22" s="4">
        <f t="shared" si="3"/>
        <v>0.2</v>
      </c>
      <c r="V22" s="4">
        <f t="shared" si="3"/>
        <v>0.25</v>
      </c>
      <c r="W22" s="4">
        <f t="shared" si="3"/>
        <v>0.5</v>
      </c>
    </row>
    <row r="23" spans="1:23" x14ac:dyDescent="0.35">
      <c r="A23" s="19" t="s">
        <v>1810</v>
      </c>
      <c r="B23" s="19"/>
      <c r="C23" s="17">
        <f>C7</f>
        <v>1024.83</v>
      </c>
      <c r="D23" s="17">
        <f t="shared" ref="D23:W23" si="4">D7</f>
        <v>1074.95</v>
      </c>
      <c r="E23" s="17">
        <f t="shared" si="4"/>
        <v>1125.07</v>
      </c>
      <c r="F23" s="17">
        <f t="shared" si="4"/>
        <v>1180.8955000000001</v>
      </c>
      <c r="G23" s="17">
        <f t="shared" si="4"/>
        <v>1270.954</v>
      </c>
      <c r="H23" s="17">
        <f t="shared" si="4"/>
        <v>1361.0125</v>
      </c>
      <c r="I23" s="17">
        <f t="shared" si="4"/>
        <v>1461.192</v>
      </c>
      <c r="J23" s="17">
        <f t="shared" si="4"/>
        <v>1586.674</v>
      </c>
      <c r="K23" s="17">
        <f t="shared" si="4"/>
        <v>1712.1559999999999</v>
      </c>
      <c r="L23" s="17">
        <f t="shared" si="4"/>
        <v>1825.5735</v>
      </c>
      <c r="M23" s="17">
        <f t="shared" si="4"/>
        <v>1922.905</v>
      </c>
      <c r="N23" s="17">
        <f t="shared" si="4"/>
        <v>2020.2365</v>
      </c>
      <c r="O23" s="17">
        <f t="shared" si="4"/>
        <v>3155.9140000000011</v>
      </c>
      <c r="P23" s="17">
        <f t="shared" si="4"/>
        <v>5070.3509999999987</v>
      </c>
      <c r="Q23" s="17">
        <f t="shared" si="4"/>
        <v>6984.7879999999977</v>
      </c>
      <c r="R23" s="17">
        <f t="shared" si="4"/>
        <v>7690.7725</v>
      </c>
      <c r="S23" s="17">
        <f t="shared" si="4"/>
        <v>7913.3760000000002</v>
      </c>
      <c r="T23" s="17">
        <f t="shared" si="4"/>
        <v>8135.9794999999986</v>
      </c>
      <c r="U23" s="17">
        <f t="shared" si="4"/>
        <v>23068.389999999989</v>
      </c>
      <c r="V23" s="17">
        <f t="shared" si="4"/>
        <v>40452.434999999983</v>
      </c>
      <c r="W23" s="17">
        <f t="shared" si="4"/>
        <v>57836.480000000003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5">$B$18-C18</f>
        <v>0</v>
      </c>
      <c r="D24" s="42">
        <f t="shared" si="5"/>
        <v>1</v>
      </c>
      <c r="E24" s="42">
        <f t="shared" si="5"/>
        <v>1</v>
      </c>
      <c r="F24" s="42">
        <f t="shared" si="5"/>
        <v>2</v>
      </c>
      <c r="G24" s="42">
        <f t="shared" si="5"/>
        <v>2</v>
      </c>
      <c r="H24" s="42">
        <f t="shared" si="5"/>
        <v>2</v>
      </c>
      <c r="I24" s="42">
        <f t="shared" si="5"/>
        <v>3</v>
      </c>
      <c r="J24" s="42">
        <f t="shared" si="5"/>
        <v>3</v>
      </c>
      <c r="K24" s="42">
        <f t="shared" si="5"/>
        <v>3</v>
      </c>
      <c r="L24" s="42">
        <f t="shared" si="5"/>
        <v>4</v>
      </c>
      <c r="M24" s="42">
        <f t="shared" si="5"/>
        <v>4</v>
      </c>
      <c r="N24" s="42">
        <f t="shared" si="5"/>
        <v>4</v>
      </c>
      <c r="O24" s="42">
        <f t="shared" si="5"/>
        <v>5</v>
      </c>
      <c r="P24" s="42">
        <f t="shared" si="5"/>
        <v>5</v>
      </c>
      <c r="Q24" s="42">
        <f t="shared" si="5"/>
        <v>5</v>
      </c>
      <c r="R24" s="42">
        <f t="shared" si="5"/>
        <v>6</v>
      </c>
      <c r="S24" s="42">
        <f t="shared" si="5"/>
        <v>6</v>
      </c>
      <c r="T24" s="42">
        <f t="shared" si="5"/>
        <v>6</v>
      </c>
      <c r="U24" s="42">
        <f t="shared" si="5"/>
        <v>7</v>
      </c>
      <c r="V24" s="42">
        <f t="shared" si="5"/>
        <v>7</v>
      </c>
      <c r="W24" s="42">
        <f t="shared" si="5"/>
        <v>7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6">$B$19-C19</f>
        <v>0</v>
      </c>
      <c r="D25" s="42">
        <f t="shared" si="6"/>
        <v>0</v>
      </c>
      <c r="E25" s="42">
        <f t="shared" si="6"/>
        <v>1</v>
      </c>
      <c r="F25" s="42">
        <f t="shared" si="6"/>
        <v>2</v>
      </c>
      <c r="G25" s="42">
        <f t="shared" si="6"/>
        <v>2</v>
      </c>
      <c r="H25" s="42">
        <f t="shared" si="6"/>
        <v>2</v>
      </c>
      <c r="I25" s="42">
        <f t="shared" si="6"/>
        <v>4</v>
      </c>
      <c r="J25" s="42">
        <f t="shared" si="6"/>
        <v>4</v>
      </c>
      <c r="K25" s="42">
        <f t="shared" si="6"/>
        <v>4</v>
      </c>
      <c r="L25" s="42">
        <f t="shared" si="6"/>
        <v>5</v>
      </c>
      <c r="M25" s="42">
        <f t="shared" si="6"/>
        <v>5</v>
      </c>
      <c r="N25" s="42">
        <f t="shared" si="6"/>
        <v>5</v>
      </c>
      <c r="O25" s="42">
        <f t="shared" si="6"/>
        <v>5</v>
      </c>
      <c r="P25" s="42">
        <f t="shared" si="6"/>
        <v>5</v>
      </c>
      <c r="Q25" s="42">
        <f t="shared" si="6"/>
        <v>5</v>
      </c>
      <c r="R25" s="42">
        <f t="shared" si="6"/>
        <v>5</v>
      </c>
      <c r="S25" s="42">
        <f t="shared" si="6"/>
        <v>5</v>
      </c>
      <c r="T25" s="42">
        <f t="shared" si="6"/>
        <v>5</v>
      </c>
      <c r="U25" s="42">
        <f t="shared" si="6"/>
        <v>7</v>
      </c>
      <c r="V25" s="42">
        <f t="shared" si="6"/>
        <v>8</v>
      </c>
      <c r="W25" s="42">
        <f t="shared" si="6"/>
        <v>10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57F1-76B2-4F6F-866C-41B6CC958461}">
  <dimension ref="A1:Y25"/>
  <sheetViews>
    <sheetView topLeftCell="A5" zoomScale="33" zoomScaleNormal="40" workbookViewId="0">
      <selection activeCell="A18" sqref="A18:A25"/>
    </sheetView>
  </sheetViews>
  <sheetFormatPr defaultRowHeight="14.5" x14ac:dyDescent="0.35"/>
  <cols>
    <col min="1" max="1" width="34" bestFit="1" customWidth="1"/>
    <col min="2" max="2" width="18.72656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ht="14.5" customHeight="1" x14ac:dyDescent="0.35">
      <c r="A1" s="83" t="s">
        <v>1699</v>
      </c>
      <c r="B1" s="83"/>
      <c r="C1" s="83"/>
      <c r="D1" s="83"/>
      <c r="E1" s="83"/>
      <c r="F1" s="83"/>
    </row>
    <row r="2" spans="1:25" ht="14.5" customHeight="1" x14ac:dyDescent="0.35">
      <c r="A2" s="83"/>
      <c r="B2" s="83"/>
      <c r="C2" s="83"/>
      <c r="D2" s="83"/>
      <c r="E2" s="83"/>
      <c r="F2" s="83"/>
    </row>
    <row r="3" spans="1:25" ht="14.5" customHeight="1" x14ac:dyDescent="0.35">
      <c r="A3" s="83"/>
      <c r="B3" s="83"/>
      <c r="C3" s="83"/>
      <c r="D3" s="83"/>
      <c r="E3" s="83"/>
      <c r="F3" s="83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1614</v>
      </c>
      <c r="D5" t="s">
        <v>1615</v>
      </c>
      <c r="E5" t="s">
        <v>1616</v>
      </c>
      <c r="F5" t="s">
        <v>1617</v>
      </c>
      <c r="G5" t="s">
        <v>1618</v>
      </c>
      <c r="H5" t="s">
        <v>1619</v>
      </c>
      <c r="I5" t="s">
        <v>1620</v>
      </c>
      <c r="J5" t="s">
        <v>1621</v>
      </c>
      <c r="K5" t="s">
        <v>1622</v>
      </c>
      <c r="L5" t="s">
        <v>1623</v>
      </c>
      <c r="M5" t="s">
        <v>1624</v>
      </c>
      <c r="N5" t="s">
        <v>1625</v>
      </c>
      <c r="O5" t="s">
        <v>1626</v>
      </c>
      <c r="P5" t="s">
        <v>1627</v>
      </c>
      <c r="Q5" t="s">
        <v>1628</v>
      </c>
      <c r="R5" t="s">
        <v>1629</v>
      </c>
      <c r="S5" t="s">
        <v>1630</v>
      </c>
      <c r="T5" t="s">
        <v>1631</v>
      </c>
      <c r="U5" t="s">
        <v>1632</v>
      </c>
      <c r="V5" t="s">
        <v>1633</v>
      </c>
      <c r="W5" t="s">
        <v>1634</v>
      </c>
    </row>
    <row r="6" spans="1:25" x14ac:dyDescent="0.35">
      <c r="A6" t="s">
        <v>694</v>
      </c>
      <c r="B6" t="s">
        <v>55</v>
      </c>
      <c r="C6" s="16">
        <v>1006.5</v>
      </c>
      <c r="D6" s="16">
        <v>1052.7339999999999</v>
      </c>
      <c r="E6" s="16">
        <v>1127.58</v>
      </c>
      <c r="F6" s="16">
        <v>1414.4680000000001</v>
      </c>
      <c r="G6" s="16">
        <v>1622.598</v>
      </c>
      <c r="H6" s="16">
        <v>1841.29</v>
      </c>
      <c r="I6" s="16">
        <v>2391.9520000000002</v>
      </c>
      <c r="J6" s="16">
        <v>3848.9180000000001</v>
      </c>
      <c r="K6" s="16">
        <v>5555.95</v>
      </c>
      <c r="L6" s="16">
        <v>5662.14</v>
      </c>
      <c r="M6" s="16">
        <v>7955.45</v>
      </c>
      <c r="N6" s="16">
        <v>8103.232</v>
      </c>
      <c r="O6" s="16">
        <v>8882.2099999999991</v>
      </c>
      <c r="P6" s="16">
        <v>12106.768000000009</v>
      </c>
      <c r="Q6" s="16">
        <v>12891.47</v>
      </c>
      <c r="R6" s="16">
        <v>16652.68</v>
      </c>
      <c r="S6" s="16">
        <v>36005.086000000003</v>
      </c>
      <c r="T6" s="16">
        <v>42116.26</v>
      </c>
      <c r="U6" s="16">
        <v>49856.69</v>
      </c>
      <c r="V6" s="16">
        <v>97573.113999999972</v>
      </c>
      <c r="W6" s="16">
        <v>161797.57999999999</v>
      </c>
    </row>
    <row r="7" spans="1:25" x14ac:dyDescent="0.35">
      <c r="A7" t="s">
        <v>689</v>
      </c>
      <c r="C7">
        <v>1006.5</v>
      </c>
      <c r="D7">
        <v>1052.7339999999999</v>
      </c>
      <c r="E7">
        <v>1127.58</v>
      </c>
      <c r="F7">
        <v>1414.4680000000001</v>
      </c>
      <c r="G7">
        <v>1622.598</v>
      </c>
      <c r="H7">
        <v>1841.29</v>
      </c>
      <c r="I7">
        <v>2391.9520000000002</v>
      </c>
      <c r="J7">
        <v>3848.9180000000001</v>
      </c>
      <c r="K7">
        <v>5555.95</v>
      </c>
      <c r="L7">
        <v>5662.14</v>
      </c>
      <c r="M7">
        <v>7955.45</v>
      </c>
      <c r="N7">
        <v>8103.232</v>
      </c>
      <c r="O7">
        <v>8882.2099999999991</v>
      </c>
      <c r="P7">
        <v>12106.768000000009</v>
      </c>
      <c r="Q7">
        <v>12891.47</v>
      </c>
      <c r="R7">
        <v>16652.68</v>
      </c>
      <c r="S7">
        <v>36005.086000000003</v>
      </c>
      <c r="T7">
        <v>42116.26</v>
      </c>
      <c r="U7">
        <v>49856.69</v>
      </c>
      <c r="V7">
        <v>97573.113999999972</v>
      </c>
      <c r="W7">
        <v>161797.57999999999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1697</v>
      </c>
      <c r="E10" t="s">
        <v>1636</v>
      </c>
      <c r="F10" t="s">
        <v>1635</v>
      </c>
      <c r="G10" t="s">
        <v>1637</v>
      </c>
      <c r="H10" t="s">
        <v>1638</v>
      </c>
      <c r="I10" t="s">
        <v>1639</v>
      </c>
      <c r="J10" t="s">
        <v>1640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  <c r="R10" t="s">
        <v>1648</v>
      </c>
      <c r="S10" t="s">
        <v>1649</v>
      </c>
      <c r="T10" t="s">
        <v>1650</v>
      </c>
      <c r="U10" t="s">
        <v>1651</v>
      </c>
      <c r="V10" t="s">
        <v>1652</v>
      </c>
      <c r="W10" t="s">
        <v>1653</v>
      </c>
      <c r="X10" t="s">
        <v>1654</v>
      </c>
      <c r="Y10" t="s">
        <v>1655</v>
      </c>
    </row>
    <row r="11" spans="1:25" x14ac:dyDescent="0.35">
      <c r="A11" t="s">
        <v>694</v>
      </c>
      <c r="B11" t="s">
        <v>55</v>
      </c>
      <c r="C11">
        <v>0</v>
      </c>
      <c r="D11">
        <v>105</v>
      </c>
      <c r="E11">
        <v>105</v>
      </c>
      <c r="F11">
        <v>99</v>
      </c>
      <c r="G11">
        <v>95</v>
      </c>
      <c r="H11">
        <v>89</v>
      </c>
      <c r="I11">
        <v>84</v>
      </c>
      <c r="J11">
        <v>79</v>
      </c>
      <c r="K11">
        <v>73</v>
      </c>
      <c r="L11">
        <v>68</v>
      </c>
      <c r="M11">
        <v>64</v>
      </c>
      <c r="N11">
        <v>59</v>
      </c>
      <c r="O11">
        <v>54</v>
      </c>
      <c r="P11">
        <v>47</v>
      </c>
      <c r="Q11">
        <v>43</v>
      </c>
      <c r="R11">
        <v>37</v>
      </c>
      <c r="S11">
        <v>33</v>
      </c>
      <c r="T11">
        <v>27</v>
      </c>
      <c r="U11">
        <v>21</v>
      </c>
      <c r="V11">
        <v>19</v>
      </c>
      <c r="W11">
        <v>12</v>
      </c>
      <c r="X11">
        <v>6</v>
      </c>
      <c r="Y11">
        <v>1</v>
      </c>
    </row>
    <row r="12" spans="1:25" x14ac:dyDescent="0.35">
      <c r="A12" t="s">
        <v>694</v>
      </c>
      <c r="B12" t="s">
        <v>55</v>
      </c>
      <c r="C12">
        <v>1</v>
      </c>
      <c r="D12">
        <v>169</v>
      </c>
      <c r="E12">
        <v>169</v>
      </c>
      <c r="F12">
        <v>169</v>
      </c>
      <c r="G12">
        <v>166</v>
      </c>
      <c r="H12">
        <v>160</v>
      </c>
      <c r="I12">
        <v>157</v>
      </c>
      <c r="J12">
        <v>146</v>
      </c>
      <c r="K12">
        <v>136</v>
      </c>
      <c r="L12">
        <v>115</v>
      </c>
      <c r="M12">
        <v>91</v>
      </c>
      <c r="N12">
        <v>91</v>
      </c>
      <c r="O12">
        <v>82</v>
      </c>
      <c r="P12">
        <v>80</v>
      </c>
      <c r="Q12">
        <v>80</v>
      </c>
      <c r="R12">
        <v>65</v>
      </c>
      <c r="S12">
        <v>61</v>
      </c>
      <c r="T12">
        <v>52</v>
      </c>
      <c r="U12">
        <v>31</v>
      </c>
      <c r="V12">
        <v>28</v>
      </c>
      <c r="W12">
        <v>26</v>
      </c>
      <c r="X12">
        <v>8</v>
      </c>
      <c r="Y12">
        <v>0</v>
      </c>
    </row>
    <row r="13" spans="1:25" x14ac:dyDescent="0.35">
      <c r="A13" t="s">
        <v>689</v>
      </c>
      <c r="D13">
        <v>274</v>
      </c>
      <c r="E13">
        <v>274</v>
      </c>
      <c r="F13">
        <v>268</v>
      </c>
      <c r="G13">
        <v>261</v>
      </c>
      <c r="H13">
        <v>249</v>
      </c>
      <c r="I13">
        <v>241</v>
      </c>
      <c r="J13">
        <v>225</v>
      </c>
      <c r="K13">
        <v>209</v>
      </c>
      <c r="L13">
        <v>183</v>
      </c>
      <c r="M13">
        <v>155</v>
      </c>
      <c r="N13">
        <v>150</v>
      </c>
      <c r="O13">
        <v>136</v>
      </c>
      <c r="P13">
        <v>127</v>
      </c>
      <c r="Q13">
        <v>123</v>
      </c>
      <c r="R13">
        <v>102</v>
      </c>
      <c r="S13">
        <v>94</v>
      </c>
      <c r="T13">
        <v>79</v>
      </c>
      <c r="U13">
        <v>52</v>
      </c>
      <c r="V13">
        <v>47</v>
      </c>
      <c r="W13">
        <v>38</v>
      </c>
      <c r="X13">
        <v>14</v>
      </c>
      <c r="Y13">
        <v>1</v>
      </c>
    </row>
    <row r="16" spans="1:25" x14ac:dyDescent="0.35">
      <c r="H16" t="s">
        <v>1657</v>
      </c>
    </row>
    <row r="17" spans="1:23" x14ac:dyDescent="0.35">
      <c r="A17" s="19" t="s">
        <v>721</v>
      </c>
      <c r="B17" s="19" t="s">
        <v>1698</v>
      </c>
      <c r="C17" s="19" t="s">
        <v>699</v>
      </c>
      <c r="D17" s="19" t="s">
        <v>700</v>
      </c>
      <c r="E17" s="19" t="s">
        <v>701</v>
      </c>
      <c r="F17" s="19" t="s">
        <v>702</v>
      </c>
      <c r="G17" s="19" t="s">
        <v>703</v>
      </c>
      <c r="H17" s="19" t="s">
        <v>704</v>
      </c>
      <c r="I17" s="19" t="s">
        <v>705</v>
      </c>
      <c r="J17" s="19" t="s">
        <v>706</v>
      </c>
      <c r="K17" s="19" t="s">
        <v>707</v>
      </c>
      <c r="L17" s="19" t="s">
        <v>708</v>
      </c>
      <c r="M17" s="19" t="s">
        <v>709</v>
      </c>
      <c r="N17" s="19" t="s">
        <v>710</v>
      </c>
      <c r="O17" s="19" t="s">
        <v>711</v>
      </c>
      <c r="P17" s="19" t="s">
        <v>712</v>
      </c>
      <c r="Q17" s="19" t="s">
        <v>713</v>
      </c>
      <c r="R17" s="19" t="s">
        <v>714</v>
      </c>
      <c r="S17" s="19" t="s">
        <v>715</v>
      </c>
      <c r="T17" s="19" t="s">
        <v>716</v>
      </c>
      <c r="U17" s="19" t="s">
        <v>717</v>
      </c>
      <c r="V17" s="19" t="s">
        <v>718</v>
      </c>
      <c r="W17" s="19" t="s">
        <v>719</v>
      </c>
    </row>
    <row r="18" spans="1:23" x14ac:dyDescent="0.35">
      <c r="A18" s="19" t="s">
        <v>1807</v>
      </c>
      <c r="B18" s="3">
        <f>D11</f>
        <v>105</v>
      </c>
      <c r="C18" s="3">
        <f t="shared" ref="C18:W18" si="0">E11</f>
        <v>105</v>
      </c>
      <c r="D18" s="3">
        <f t="shared" si="0"/>
        <v>99</v>
      </c>
      <c r="E18" s="3">
        <f t="shared" si="0"/>
        <v>95</v>
      </c>
      <c r="F18" s="3">
        <f t="shared" si="0"/>
        <v>89</v>
      </c>
      <c r="G18" s="3">
        <f t="shared" si="0"/>
        <v>84</v>
      </c>
      <c r="H18" s="3">
        <f t="shared" si="0"/>
        <v>79</v>
      </c>
      <c r="I18" s="3">
        <f t="shared" si="0"/>
        <v>73</v>
      </c>
      <c r="J18" s="3">
        <f t="shared" si="0"/>
        <v>68</v>
      </c>
      <c r="K18" s="3">
        <f t="shared" si="0"/>
        <v>64</v>
      </c>
      <c r="L18" s="3">
        <f t="shared" si="0"/>
        <v>59</v>
      </c>
      <c r="M18" s="3">
        <f t="shared" si="0"/>
        <v>54</v>
      </c>
      <c r="N18" s="3">
        <f t="shared" si="0"/>
        <v>47</v>
      </c>
      <c r="O18" s="3">
        <f t="shared" si="0"/>
        <v>43</v>
      </c>
      <c r="P18" s="3">
        <f t="shared" si="0"/>
        <v>37</v>
      </c>
      <c r="Q18" s="3">
        <f t="shared" si="0"/>
        <v>33</v>
      </c>
      <c r="R18" s="3">
        <f t="shared" si="0"/>
        <v>27</v>
      </c>
      <c r="S18" s="3">
        <f t="shared" si="0"/>
        <v>21</v>
      </c>
      <c r="T18" s="3">
        <f t="shared" si="0"/>
        <v>19</v>
      </c>
      <c r="U18" s="3">
        <f t="shared" si="0"/>
        <v>12</v>
      </c>
      <c r="V18" s="3">
        <f t="shared" si="0"/>
        <v>6</v>
      </c>
      <c r="W18" s="3">
        <f t="shared" si="0"/>
        <v>1</v>
      </c>
    </row>
    <row r="19" spans="1:23" x14ac:dyDescent="0.35">
      <c r="A19" s="19" t="s">
        <v>1656</v>
      </c>
      <c r="B19" s="3">
        <f>D12</f>
        <v>169</v>
      </c>
      <c r="C19" s="3">
        <f t="shared" ref="C19:W19" si="1">E12</f>
        <v>169</v>
      </c>
      <c r="D19" s="3">
        <f t="shared" si="1"/>
        <v>169</v>
      </c>
      <c r="E19" s="3">
        <f t="shared" si="1"/>
        <v>166</v>
      </c>
      <c r="F19" s="3">
        <f t="shared" si="1"/>
        <v>160</v>
      </c>
      <c r="G19" s="3">
        <f t="shared" si="1"/>
        <v>157</v>
      </c>
      <c r="H19" s="3">
        <f t="shared" si="1"/>
        <v>146</v>
      </c>
      <c r="I19" s="3">
        <f t="shared" si="1"/>
        <v>136</v>
      </c>
      <c r="J19" s="3">
        <f t="shared" si="1"/>
        <v>115</v>
      </c>
      <c r="K19" s="3">
        <f t="shared" si="1"/>
        <v>91</v>
      </c>
      <c r="L19" s="3">
        <f t="shared" si="1"/>
        <v>91</v>
      </c>
      <c r="M19" s="3">
        <f t="shared" si="1"/>
        <v>82</v>
      </c>
      <c r="N19" s="3">
        <f t="shared" si="1"/>
        <v>80</v>
      </c>
      <c r="O19" s="3">
        <f t="shared" si="1"/>
        <v>80</v>
      </c>
      <c r="P19" s="3">
        <f t="shared" si="1"/>
        <v>65</v>
      </c>
      <c r="Q19" s="3">
        <f t="shared" si="1"/>
        <v>61</v>
      </c>
      <c r="R19" s="3">
        <f t="shared" si="1"/>
        <v>52</v>
      </c>
      <c r="S19" s="3">
        <f t="shared" si="1"/>
        <v>31</v>
      </c>
      <c r="T19" s="3">
        <f t="shared" si="1"/>
        <v>28</v>
      </c>
      <c r="U19" s="3">
        <f t="shared" si="1"/>
        <v>26</v>
      </c>
      <c r="V19" s="3">
        <f t="shared" si="1"/>
        <v>8</v>
      </c>
      <c r="W19" s="3">
        <f t="shared" si="1"/>
        <v>0</v>
      </c>
    </row>
    <row r="20" spans="1:23" x14ac:dyDescent="0.35">
      <c r="A20" s="19" t="s">
        <v>1808</v>
      </c>
      <c r="B20" s="3">
        <f>SUM(B18:B19)</f>
        <v>274</v>
      </c>
      <c r="C20" s="3">
        <f t="shared" ref="C20:W20" si="2">SUM(C18:C19)</f>
        <v>274</v>
      </c>
      <c r="D20" s="3">
        <f t="shared" si="2"/>
        <v>268</v>
      </c>
      <c r="E20" s="3">
        <f t="shared" si="2"/>
        <v>261</v>
      </c>
      <c r="F20" s="3">
        <f t="shared" si="2"/>
        <v>249</v>
      </c>
      <c r="G20" s="3">
        <f t="shared" si="2"/>
        <v>241</v>
      </c>
      <c r="H20" s="3">
        <f t="shared" si="2"/>
        <v>225</v>
      </c>
      <c r="I20" s="3">
        <f t="shared" si="2"/>
        <v>209</v>
      </c>
      <c r="J20" s="3">
        <f t="shared" si="2"/>
        <v>183</v>
      </c>
      <c r="K20" s="3">
        <f t="shared" si="2"/>
        <v>155</v>
      </c>
      <c r="L20" s="3">
        <f t="shared" si="2"/>
        <v>150</v>
      </c>
      <c r="M20" s="3">
        <f t="shared" si="2"/>
        <v>136</v>
      </c>
      <c r="N20" s="3">
        <f t="shared" si="2"/>
        <v>127</v>
      </c>
      <c r="O20" s="3">
        <f t="shared" si="2"/>
        <v>123</v>
      </c>
      <c r="P20" s="3">
        <f t="shared" si="2"/>
        <v>102</v>
      </c>
      <c r="Q20" s="3">
        <f t="shared" si="2"/>
        <v>94</v>
      </c>
      <c r="R20" s="3">
        <f t="shared" si="2"/>
        <v>79</v>
      </c>
      <c r="S20" s="3">
        <f t="shared" si="2"/>
        <v>52</v>
      </c>
      <c r="T20" s="3">
        <f t="shared" si="2"/>
        <v>47</v>
      </c>
      <c r="U20" s="3">
        <f t="shared" si="2"/>
        <v>38</v>
      </c>
      <c r="V20" s="3">
        <f t="shared" si="2"/>
        <v>14</v>
      </c>
      <c r="W20" s="3">
        <f t="shared" si="2"/>
        <v>1</v>
      </c>
    </row>
    <row r="21" spans="1:23" x14ac:dyDescent="0.35">
      <c r="A21" s="19" t="s">
        <v>1688</v>
      </c>
      <c r="B21" s="4">
        <f>B19/$B$19</f>
        <v>1</v>
      </c>
      <c r="C21" s="4">
        <f t="shared" ref="C21:W21" si="3">C19/$B$19</f>
        <v>1</v>
      </c>
      <c r="D21" s="4">
        <f t="shared" si="3"/>
        <v>1</v>
      </c>
      <c r="E21" s="4">
        <f t="shared" si="3"/>
        <v>0.98224852071005919</v>
      </c>
      <c r="F21" s="4">
        <f t="shared" si="3"/>
        <v>0.94674556213017746</v>
      </c>
      <c r="G21" s="4">
        <f t="shared" si="3"/>
        <v>0.92899408284023666</v>
      </c>
      <c r="H21" s="4">
        <f t="shared" si="3"/>
        <v>0.86390532544378695</v>
      </c>
      <c r="I21" s="4">
        <f t="shared" si="3"/>
        <v>0.80473372781065089</v>
      </c>
      <c r="J21" s="4">
        <f t="shared" si="3"/>
        <v>0.68047337278106512</v>
      </c>
      <c r="K21" s="4">
        <f t="shared" si="3"/>
        <v>0.53846153846153844</v>
      </c>
      <c r="L21" s="4">
        <f t="shared" si="3"/>
        <v>0.53846153846153844</v>
      </c>
      <c r="M21" s="4">
        <f t="shared" si="3"/>
        <v>0.48520710059171596</v>
      </c>
      <c r="N21" s="4">
        <f t="shared" si="3"/>
        <v>0.47337278106508873</v>
      </c>
      <c r="O21" s="4">
        <f t="shared" si="3"/>
        <v>0.47337278106508873</v>
      </c>
      <c r="P21" s="4">
        <f t="shared" si="3"/>
        <v>0.38461538461538464</v>
      </c>
      <c r="Q21" s="4">
        <f t="shared" si="3"/>
        <v>0.36094674556213019</v>
      </c>
      <c r="R21" s="4">
        <f t="shared" si="3"/>
        <v>0.30769230769230771</v>
      </c>
      <c r="S21" s="4">
        <f t="shared" si="3"/>
        <v>0.18343195266272189</v>
      </c>
      <c r="T21" s="4">
        <f t="shared" si="3"/>
        <v>0.16568047337278108</v>
      </c>
      <c r="U21" s="4">
        <f t="shared" si="3"/>
        <v>0.15384615384615385</v>
      </c>
      <c r="V21" s="4">
        <f t="shared" si="3"/>
        <v>4.7337278106508875E-2</v>
      </c>
      <c r="W21" s="4">
        <f t="shared" si="3"/>
        <v>0</v>
      </c>
    </row>
    <row r="22" spans="1:23" x14ac:dyDescent="0.35">
      <c r="A22" s="19" t="s">
        <v>1809</v>
      </c>
      <c r="B22" s="4">
        <f>B18/B20</f>
        <v>0.38321167883211676</v>
      </c>
      <c r="C22" s="4">
        <f t="shared" ref="C22:W22" si="4">C18/C20</f>
        <v>0.38321167883211676</v>
      </c>
      <c r="D22" s="4">
        <f t="shared" si="4"/>
        <v>0.36940298507462688</v>
      </c>
      <c r="E22" s="4">
        <f t="shared" si="4"/>
        <v>0.36398467432950193</v>
      </c>
      <c r="F22" s="4">
        <f t="shared" si="4"/>
        <v>0.35742971887550201</v>
      </c>
      <c r="G22" s="4">
        <f t="shared" si="4"/>
        <v>0.34854771784232363</v>
      </c>
      <c r="H22" s="4">
        <f t="shared" si="4"/>
        <v>0.3511111111111111</v>
      </c>
      <c r="I22" s="4">
        <f t="shared" si="4"/>
        <v>0.34928229665071769</v>
      </c>
      <c r="J22" s="4">
        <f t="shared" si="4"/>
        <v>0.37158469945355194</v>
      </c>
      <c r="K22" s="4">
        <f t="shared" si="4"/>
        <v>0.41290322580645161</v>
      </c>
      <c r="L22" s="4">
        <f t="shared" si="4"/>
        <v>0.39333333333333331</v>
      </c>
      <c r="M22" s="4">
        <f t="shared" si="4"/>
        <v>0.39705882352941174</v>
      </c>
      <c r="N22" s="4">
        <f t="shared" si="4"/>
        <v>0.37007874015748032</v>
      </c>
      <c r="O22" s="4">
        <f t="shared" si="4"/>
        <v>0.34959349593495936</v>
      </c>
      <c r="P22" s="4">
        <f t="shared" si="4"/>
        <v>0.36274509803921567</v>
      </c>
      <c r="Q22" s="4">
        <f t="shared" si="4"/>
        <v>0.35106382978723405</v>
      </c>
      <c r="R22" s="4">
        <f t="shared" si="4"/>
        <v>0.34177215189873417</v>
      </c>
      <c r="S22" s="4">
        <f t="shared" si="4"/>
        <v>0.40384615384615385</v>
      </c>
      <c r="T22" s="4">
        <f t="shared" si="4"/>
        <v>0.40425531914893614</v>
      </c>
      <c r="U22" s="4">
        <f t="shared" si="4"/>
        <v>0.31578947368421051</v>
      </c>
      <c r="V22" s="4">
        <f t="shared" si="4"/>
        <v>0.42857142857142855</v>
      </c>
      <c r="W22" s="4">
        <f t="shared" si="4"/>
        <v>1</v>
      </c>
    </row>
    <row r="23" spans="1:23" x14ac:dyDescent="0.35">
      <c r="A23" s="19" t="s">
        <v>1810</v>
      </c>
      <c r="B23" s="19"/>
      <c r="C23" s="17">
        <f>C7</f>
        <v>1006.5</v>
      </c>
      <c r="D23" s="17">
        <f t="shared" ref="D23:W23" si="5">D7</f>
        <v>1052.7339999999999</v>
      </c>
      <c r="E23" s="17">
        <f t="shared" si="5"/>
        <v>1127.58</v>
      </c>
      <c r="F23" s="17">
        <f t="shared" si="5"/>
        <v>1414.4680000000001</v>
      </c>
      <c r="G23" s="17">
        <f t="shared" si="5"/>
        <v>1622.598</v>
      </c>
      <c r="H23" s="17">
        <f t="shared" si="5"/>
        <v>1841.29</v>
      </c>
      <c r="I23" s="17">
        <f t="shared" si="5"/>
        <v>2391.9520000000002</v>
      </c>
      <c r="J23" s="17">
        <f t="shared" si="5"/>
        <v>3848.9180000000001</v>
      </c>
      <c r="K23" s="17">
        <f t="shared" si="5"/>
        <v>5555.95</v>
      </c>
      <c r="L23" s="17">
        <f t="shared" si="5"/>
        <v>5662.14</v>
      </c>
      <c r="M23" s="17">
        <f t="shared" si="5"/>
        <v>7955.45</v>
      </c>
      <c r="N23" s="17">
        <f t="shared" si="5"/>
        <v>8103.232</v>
      </c>
      <c r="O23" s="17">
        <f t="shared" si="5"/>
        <v>8882.2099999999991</v>
      </c>
      <c r="P23" s="17">
        <f t="shared" si="5"/>
        <v>12106.768000000009</v>
      </c>
      <c r="Q23" s="17">
        <f t="shared" si="5"/>
        <v>12891.47</v>
      </c>
      <c r="R23" s="17">
        <f t="shared" si="5"/>
        <v>16652.68</v>
      </c>
      <c r="S23" s="17">
        <f t="shared" si="5"/>
        <v>36005.086000000003</v>
      </c>
      <c r="T23" s="17">
        <f t="shared" si="5"/>
        <v>42116.26</v>
      </c>
      <c r="U23" s="17">
        <f t="shared" si="5"/>
        <v>49856.69</v>
      </c>
      <c r="V23" s="17">
        <f t="shared" si="5"/>
        <v>97573.113999999972</v>
      </c>
      <c r="W23" s="17">
        <f t="shared" si="5"/>
        <v>161797.57999999999</v>
      </c>
    </row>
    <row r="24" spans="1:23" x14ac:dyDescent="0.35">
      <c r="A24" s="19" t="s">
        <v>1811</v>
      </c>
      <c r="B24" s="42">
        <f>$B$18-B18</f>
        <v>0</v>
      </c>
      <c r="C24" s="42">
        <f t="shared" ref="C24:W24" si="6">$B$18-C18</f>
        <v>0</v>
      </c>
      <c r="D24" s="42">
        <f t="shared" si="6"/>
        <v>6</v>
      </c>
      <c r="E24" s="42">
        <f t="shared" si="6"/>
        <v>10</v>
      </c>
      <c r="F24" s="42">
        <f t="shared" si="6"/>
        <v>16</v>
      </c>
      <c r="G24" s="42">
        <f t="shared" si="6"/>
        <v>21</v>
      </c>
      <c r="H24" s="42">
        <f t="shared" si="6"/>
        <v>26</v>
      </c>
      <c r="I24" s="42">
        <f t="shared" si="6"/>
        <v>32</v>
      </c>
      <c r="J24" s="42">
        <f t="shared" si="6"/>
        <v>37</v>
      </c>
      <c r="K24" s="42">
        <f t="shared" si="6"/>
        <v>41</v>
      </c>
      <c r="L24" s="42">
        <f t="shared" si="6"/>
        <v>46</v>
      </c>
      <c r="M24" s="42">
        <f t="shared" si="6"/>
        <v>51</v>
      </c>
      <c r="N24" s="42">
        <f t="shared" si="6"/>
        <v>58</v>
      </c>
      <c r="O24" s="42">
        <f t="shared" si="6"/>
        <v>62</v>
      </c>
      <c r="P24" s="42">
        <f t="shared" si="6"/>
        <v>68</v>
      </c>
      <c r="Q24" s="42">
        <f t="shared" si="6"/>
        <v>72</v>
      </c>
      <c r="R24" s="42">
        <f t="shared" si="6"/>
        <v>78</v>
      </c>
      <c r="S24" s="42">
        <f t="shared" si="6"/>
        <v>84</v>
      </c>
      <c r="T24" s="42">
        <f t="shared" si="6"/>
        <v>86</v>
      </c>
      <c r="U24" s="42">
        <f t="shared" si="6"/>
        <v>93</v>
      </c>
      <c r="V24" s="42">
        <f t="shared" si="6"/>
        <v>99</v>
      </c>
      <c r="W24" s="42">
        <f t="shared" si="6"/>
        <v>104</v>
      </c>
    </row>
    <row r="25" spans="1:23" x14ac:dyDescent="0.35">
      <c r="A25" s="19" t="s">
        <v>1797</v>
      </c>
      <c r="B25" s="42">
        <f>$B$19-B19</f>
        <v>0</v>
      </c>
      <c r="C25" s="42">
        <f t="shared" ref="C25:W25" si="7">$B$19-C19</f>
        <v>0</v>
      </c>
      <c r="D25" s="42">
        <f t="shared" si="7"/>
        <v>0</v>
      </c>
      <c r="E25" s="42">
        <f t="shared" si="7"/>
        <v>3</v>
      </c>
      <c r="F25" s="42">
        <f t="shared" si="7"/>
        <v>9</v>
      </c>
      <c r="G25" s="42">
        <f t="shared" si="7"/>
        <v>12</v>
      </c>
      <c r="H25" s="42">
        <f t="shared" si="7"/>
        <v>23</v>
      </c>
      <c r="I25" s="42">
        <f t="shared" si="7"/>
        <v>33</v>
      </c>
      <c r="J25" s="42">
        <f t="shared" si="7"/>
        <v>54</v>
      </c>
      <c r="K25" s="42">
        <f t="shared" si="7"/>
        <v>78</v>
      </c>
      <c r="L25" s="42">
        <f t="shared" si="7"/>
        <v>78</v>
      </c>
      <c r="M25" s="42">
        <f t="shared" si="7"/>
        <v>87</v>
      </c>
      <c r="N25" s="42">
        <f t="shared" si="7"/>
        <v>89</v>
      </c>
      <c r="O25" s="42">
        <f t="shared" si="7"/>
        <v>89</v>
      </c>
      <c r="P25" s="42">
        <f t="shared" si="7"/>
        <v>104</v>
      </c>
      <c r="Q25" s="42">
        <f t="shared" si="7"/>
        <v>108</v>
      </c>
      <c r="R25" s="42">
        <f t="shared" si="7"/>
        <v>117</v>
      </c>
      <c r="S25" s="42">
        <f t="shared" si="7"/>
        <v>138</v>
      </c>
      <c r="T25" s="42">
        <f t="shared" si="7"/>
        <v>141</v>
      </c>
      <c r="U25" s="42">
        <f t="shared" si="7"/>
        <v>143</v>
      </c>
      <c r="V25" s="42">
        <f t="shared" si="7"/>
        <v>161</v>
      </c>
      <c r="W25" s="42">
        <f t="shared" si="7"/>
        <v>169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85"/>
  <sheetViews>
    <sheetView zoomScale="68" workbookViewId="0">
      <selection activeCell="A3" sqref="A3"/>
    </sheetView>
  </sheetViews>
  <sheetFormatPr defaultRowHeight="14.5" x14ac:dyDescent="0.35"/>
  <sheetData>
    <row r="1" spans="1:89" x14ac:dyDescent="0.3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722</v>
      </c>
      <c r="AW1" s="36" t="s">
        <v>723</v>
      </c>
      <c r="AX1" s="36" t="s">
        <v>724</v>
      </c>
      <c r="AY1" s="36" t="s">
        <v>725</v>
      </c>
      <c r="AZ1" s="36" t="s">
        <v>726</v>
      </c>
      <c r="BA1" s="36" t="s">
        <v>727</v>
      </c>
      <c r="BB1" s="36" t="s">
        <v>728</v>
      </c>
      <c r="BC1" s="36" t="s">
        <v>729</v>
      </c>
      <c r="BD1" s="36" t="s">
        <v>730</v>
      </c>
      <c r="BE1" s="36" t="s">
        <v>731</v>
      </c>
      <c r="BF1" s="36" t="s">
        <v>732</v>
      </c>
      <c r="BG1" s="36" t="s">
        <v>733</v>
      </c>
      <c r="BH1" s="36" t="s">
        <v>734</v>
      </c>
      <c r="BI1" s="36" t="s">
        <v>735</v>
      </c>
      <c r="BJ1" s="36" t="s">
        <v>736</v>
      </c>
      <c r="BK1" s="36" t="s">
        <v>737</v>
      </c>
      <c r="BL1" s="36" t="s">
        <v>738</v>
      </c>
      <c r="BM1" s="36" t="s">
        <v>739</v>
      </c>
      <c r="BN1" s="36" t="s">
        <v>740</v>
      </c>
      <c r="BO1" s="36" t="s">
        <v>741</v>
      </c>
      <c r="BP1" s="36" t="s">
        <v>742</v>
      </c>
      <c r="BQ1" s="36" t="s">
        <v>743</v>
      </c>
      <c r="BR1" s="36" t="s">
        <v>744</v>
      </c>
      <c r="BS1" s="36" t="s">
        <v>745</v>
      </c>
      <c r="BT1" s="36" t="s">
        <v>746</v>
      </c>
      <c r="BU1" s="36" t="s">
        <v>747</v>
      </c>
      <c r="BV1" s="36" t="s">
        <v>748</v>
      </c>
      <c r="BW1" s="36" t="s">
        <v>749</v>
      </c>
      <c r="BX1" s="36" t="s">
        <v>750</v>
      </c>
      <c r="BY1" s="36" t="s">
        <v>751</v>
      </c>
      <c r="BZ1" s="36" t="s">
        <v>752</v>
      </c>
      <c r="CA1" s="36" t="s">
        <v>753</v>
      </c>
      <c r="CB1" s="36" t="s">
        <v>754</v>
      </c>
      <c r="CC1" s="36" t="s">
        <v>755</v>
      </c>
      <c r="CD1" s="36" t="s">
        <v>756</v>
      </c>
      <c r="CE1" s="36" t="s">
        <v>757</v>
      </c>
      <c r="CF1" s="36" t="s">
        <v>758</v>
      </c>
      <c r="CG1" s="36" t="s">
        <v>759</v>
      </c>
      <c r="CH1" s="36" t="s">
        <v>760</v>
      </c>
      <c r="CI1" s="36" t="s">
        <v>761</v>
      </c>
      <c r="CJ1" s="36" t="s">
        <v>762</v>
      </c>
      <c r="CK1" s="36" t="s">
        <v>763</v>
      </c>
    </row>
    <row r="2" spans="1:89" x14ac:dyDescent="0.35">
      <c r="A2">
        <v>337726</v>
      </c>
      <c r="B2" t="s">
        <v>47</v>
      </c>
      <c r="C2" t="s">
        <v>48</v>
      </c>
      <c r="D2" s="1">
        <v>45778</v>
      </c>
      <c r="E2">
        <v>53850</v>
      </c>
      <c r="F2">
        <v>181</v>
      </c>
      <c r="G2" t="s">
        <v>820</v>
      </c>
      <c r="H2" t="s">
        <v>50</v>
      </c>
      <c r="I2" t="s">
        <v>51</v>
      </c>
      <c r="K2" t="s">
        <v>1349</v>
      </c>
      <c r="L2">
        <v>1813301029692</v>
      </c>
      <c r="M2">
        <v>20250430</v>
      </c>
      <c r="N2" t="s">
        <v>694</v>
      </c>
      <c r="Q2" t="s">
        <v>52</v>
      </c>
      <c r="R2">
        <v>1101.49</v>
      </c>
      <c r="S2">
        <v>0</v>
      </c>
      <c r="T2">
        <v>601835</v>
      </c>
      <c r="U2">
        <v>83003310725</v>
      </c>
      <c r="V2" t="s">
        <v>1350</v>
      </c>
      <c r="W2" t="s">
        <v>205</v>
      </c>
      <c r="Y2" t="s">
        <v>54</v>
      </c>
      <c r="Z2">
        <v>1401</v>
      </c>
      <c r="AH2">
        <v>0</v>
      </c>
      <c r="AI2">
        <v>202504</v>
      </c>
      <c r="AJ2" t="s">
        <v>59</v>
      </c>
      <c r="AK2">
        <v>0</v>
      </c>
      <c r="AL2">
        <v>1</v>
      </c>
      <c r="AO2">
        <v>1</v>
      </c>
      <c r="AP2">
        <v>999</v>
      </c>
      <c r="AQ2">
        <v>102</v>
      </c>
      <c r="AR2">
        <v>102999</v>
      </c>
      <c r="AS2" t="s">
        <v>84</v>
      </c>
      <c r="AU2" t="s">
        <v>84</v>
      </c>
      <c r="AV2">
        <v>1101.49</v>
      </c>
      <c r="AW2">
        <v>8420.8524999999991</v>
      </c>
      <c r="AX2">
        <v>15740.215</v>
      </c>
      <c r="AY2">
        <v>23059.577499999999</v>
      </c>
      <c r="AZ2">
        <v>30378.94</v>
      </c>
      <c r="BA2">
        <v>36157.842499999999</v>
      </c>
      <c r="BB2">
        <v>41936.745000000003</v>
      </c>
      <c r="BC2">
        <v>47715.647500000006</v>
      </c>
      <c r="BD2">
        <v>53494.55</v>
      </c>
      <c r="BE2">
        <v>55331.022500000006</v>
      </c>
      <c r="BF2">
        <v>57167.495000000003</v>
      </c>
      <c r="BG2">
        <v>59003.967499999999</v>
      </c>
      <c r="BH2">
        <v>60840.44</v>
      </c>
      <c r="BI2">
        <v>65742.679999999993</v>
      </c>
      <c r="BJ2">
        <v>70644.92</v>
      </c>
      <c r="BK2">
        <v>75547.16</v>
      </c>
      <c r="BL2">
        <v>80449.399999999994</v>
      </c>
      <c r="BM2">
        <v>239805.44</v>
      </c>
      <c r="BN2">
        <v>399161.48</v>
      </c>
      <c r="BO2">
        <v>558517.52</v>
      </c>
      <c r="BP2">
        <v>717873.56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 x14ac:dyDescent="0.35">
      <c r="A3">
        <v>337725</v>
      </c>
      <c r="B3" t="s">
        <v>47</v>
      </c>
      <c r="C3" t="s">
        <v>48</v>
      </c>
      <c r="D3" s="1">
        <v>45778</v>
      </c>
      <c r="E3">
        <v>53850</v>
      </c>
      <c r="F3">
        <v>284</v>
      </c>
      <c r="G3" t="s">
        <v>249</v>
      </c>
      <c r="H3" t="s">
        <v>50</v>
      </c>
      <c r="I3" t="s">
        <v>51</v>
      </c>
      <c r="K3">
        <v>202504307937300</v>
      </c>
      <c r="L3">
        <v>2843300000569</v>
      </c>
      <c r="M3">
        <v>20250430</v>
      </c>
      <c r="N3" t="s">
        <v>784</v>
      </c>
      <c r="P3" t="s">
        <v>54</v>
      </c>
      <c r="Q3" t="s">
        <v>73</v>
      </c>
      <c r="R3">
        <v>489643.2</v>
      </c>
      <c r="S3">
        <v>0</v>
      </c>
      <c r="T3">
        <v>1656943</v>
      </c>
      <c r="U3" t="s">
        <v>1351</v>
      </c>
      <c r="V3" t="s">
        <v>1352</v>
      </c>
      <c r="W3" t="s">
        <v>53</v>
      </c>
      <c r="Y3" t="s">
        <v>54</v>
      </c>
      <c r="Z3">
        <v>1858</v>
      </c>
      <c r="AH3">
        <v>0</v>
      </c>
      <c r="AI3">
        <v>202504</v>
      </c>
      <c r="AJ3" t="s">
        <v>59</v>
      </c>
      <c r="AK3">
        <v>0</v>
      </c>
      <c r="AL3">
        <v>1</v>
      </c>
      <c r="AO3">
        <v>0</v>
      </c>
      <c r="AP3">
        <v>999</v>
      </c>
      <c r="AQ3">
        <v>600</v>
      </c>
      <c r="AR3">
        <v>600999</v>
      </c>
      <c r="AS3" t="s">
        <v>55</v>
      </c>
      <c r="AU3" t="s">
        <v>55</v>
      </c>
      <c r="AV3">
        <v>200185.1</v>
      </c>
      <c r="AW3">
        <v>200678.35</v>
      </c>
      <c r="AX3">
        <v>200833.98800000001</v>
      </c>
      <c r="AY3">
        <v>203335.45449999999</v>
      </c>
      <c r="AZ3">
        <v>206132.084</v>
      </c>
      <c r="BA3">
        <v>210268.38</v>
      </c>
      <c r="BB3">
        <v>240578.77600000001</v>
      </c>
      <c r="BC3">
        <v>246254.52549999999</v>
      </c>
      <c r="BD3">
        <v>249318.614</v>
      </c>
      <c r="BE3">
        <v>279250.00000000012</v>
      </c>
      <c r="BF3">
        <v>297500</v>
      </c>
      <c r="BG3">
        <v>301679.391</v>
      </c>
      <c r="BH3">
        <v>321114.18400000001</v>
      </c>
      <c r="BI3">
        <v>325987.95250000001</v>
      </c>
      <c r="BJ3">
        <v>347664.57799999998</v>
      </c>
      <c r="BK3">
        <v>372571.65</v>
      </c>
      <c r="BL3">
        <v>399884.79399999999</v>
      </c>
      <c r="BM3">
        <v>443839.04049999989</v>
      </c>
      <c r="BN3">
        <v>575445.98</v>
      </c>
      <c r="BO3">
        <v>717686.51049999997</v>
      </c>
      <c r="BP3">
        <v>1154498.28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0</v>
      </c>
      <c r="CJ3">
        <v>0</v>
      </c>
      <c r="CK3">
        <v>0</v>
      </c>
    </row>
    <row r="4" spans="1:89" x14ac:dyDescent="0.35">
      <c r="A4">
        <v>337724</v>
      </c>
      <c r="B4" t="s">
        <v>47</v>
      </c>
      <c r="C4" t="s">
        <v>48</v>
      </c>
      <c r="D4" s="1">
        <v>45778</v>
      </c>
      <c r="E4">
        <v>53850</v>
      </c>
      <c r="F4">
        <v>114</v>
      </c>
      <c r="G4" t="s">
        <v>211</v>
      </c>
      <c r="H4" t="s">
        <v>50</v>
      </c>
      <c r="I4" t="s">
        <v>51</v>
      </c>
      <c r="K4">
        <v>202504307936936</v>
      </c>
      <c r="L4">
        <v>1143306280621</v>
      </c>
      <c r="M4">
        <v>20250430</v>
      </c>
      <c r="N4" t="s">
        <v>784</v>
      </c>
      <c r="P4" t="s">
        <v>54</v>
      </c>
      <c r="Q4" t="s">
        <v>73</v>
      </c>
      <c r="R4">
        <v>180000</v>
      </c>
      <c r="S4">
        <v>0</v>
      </c>
      <c r="T4">
        <v>4658875</v>
      </c>
      <c r="U4">
        <v>3230890711</v>
      </c>
      <c r="V4" t="s">
        <v>1703</v>
      </c>
      <c r="W4" t="s">
        <v>92</v>
      </c>
      <c r="X4" t="s">
        <v>218</v>
      </c>
      <c r="Y4" t="s">
        <v>54</v>
      </c>
      <c r="Z4">
        <v>870</v>
      </c>
      <c r="AH4">
        <v>0</v>
      </c>
      <c r="AI4">
        <v>202504</v>
      </c>
      <c r="AJ4" t="s">
        <v>88</v>
      </c>
      <c r="AK4">
        <v>0</v>
      </c>
      <c r="AL4">
        <v>1</v>
      </c>
      <c r="AM4">
        <v>4658875</v>
      </c>
      <c r="AN4">
        <v>1</v>
      </c>
      <c r="AO4">
        <v>0</v>
      </c>
      <c r="AP4">
        <v>477</v>
      </c>
      <c r="AQ4">
        <v>492</v>
      </c>
      <c r="AR4">
        <v>492477</v>
      </c>
      <c r="AS4" t="s">
        <v>1704</v>
      </c>
      <c r="AU4" t="s">
        <v>1704</v>
      </c>
      <c r="AV4">
        <v>180000</v>
      </c>
      <c r="AW4">
        <v>189500</v>
      </c>
      <c r="AX4">
        <v>199000</v>
      </c>
      <c r="AY4">
        <v>208500</v>
      </c>
      <c r="AZ4">
        <v>218000</v>
      </c>
      <c r="BA4">
        <v>227500</v>
      </c>
      <c r="BB4">
        <v>237000</v>
      </c>
      <c r="BC4">
        <v>246500</v>
      </c>
      <c r="BD4">
        <v>256000</v>
      </c>
      <c r="BE4">
        <v>265500</v>
      </c>
      <c r="BF4">
        <v>275000</v>
      </c>
      <c r="BG4">
        <v>284500</v>
      </c>
      <c r="BH4">
        <v>294000</v>
      </c>
      <c r="BI4">
        <v>303500</v>
      </c>
      <c r="BJ4">
        <v>313000</v>
      </c>
      <c r="BK4">
        <v>322500</v>
      </c>
      <c r="BL4">
        <v>332000</v>
      </c>
      <c r="BM4">
        <v>341500</v>
      </c>
      <c r="BN4">
        <v>351000</v>
      </c>
      <c r="BO4">
        <v>360500</v>
      </c>
      <c r="BP4">
        <v>370000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35">
      <c r="A5">
        <v>337718</v>
      </c>
      <c r="B5" t="s">
        <v>47</v>
      </c>
      <c r="C5" t="s">
        <v>48</v>
      </c>
      <c r="D5" s="1">
        <v>45778</v>
      </c>
      <c r="E5">
        <v>53850</v>
      </c>
      <c r="F5">
        <v>119</v>
      </c>
      <c r="G5" t="s">
        <v>91</v>
      </c>
      <c r="H5" t="s">
        <v>50</v>
      </c>
      <c r="I5" t="s">
        <v>51</v>
      </c>
      <c r="K5">
        <v>202504307936565</v>
      </c>
      <c r="L5">
        <v>1193308874136</v>
      </c>
      <c r="M5">
        <v>20250430</v>
      </c>
      <c r="N5" t="s">
        <v>784</v>
      </c>
      <c r="P5" t="s">
        <v>54</v>
      </c>
      <c r="Q5" t="s">
        <v>73</v>
      </c>
      <c r="R5">
        <v>200678.35</v>
      </c>
      <c r="S5">
        <v>0</v>
      </c>
      <c r="T5">
        <v>585202</v>
      </c>
      <c r="U5" t="s">
        <v>1353</v>
      </c>
      <c r="V5" t="s">
        <v>1354</v>
      </c>
      <c r="W5" t="s">
        <v>53</v>
      </c>
      <c r="Y5" t="s">
        <v>54</v>
      </c>
      <c r="Z5">
        <v>900</v>
      </c>
      <c r="AH5">
        <v>0</v>
      </c>
      <c r="AI5">
        <v>202504</v>
      </c>
      <c r="AJ5" t="s">
        <v>59</v>
      </c>
      <c r="AK5">
        <v>0</v>
      </c>
      <c r="AL5">
        <v>1</v>
      </c>
      <c r="AO5">
        <v>0</v>
      </c>
      <c r="AP5">
        <v>999</v>
      </c>
      <c r="AQ5">
        <v>600</v>
      </c>
      <c r="AR5">
        <v>600999</v>
      </c>
      <c r="AS5" t="s">
        <v>55</v>
      </c>
      <c r="AU5" t="s">
        <v>55</v>
      </c>
      <c r="AV5">
        <v>200185.1</v>
      </c>
      <c r="AW5">
        <v>200678.35</v>
      </c>
      <c r="AX5">
        <v>200833.98800000001</v>
      </c>
      <c r="AY5">
        <v>203335.45449999999</v>
      </c>
      <c r="AZ5">
        <v>206132.084</v>
      </c>
      <c r="BA5">
        <v>210268.38</v>
      </c>
      <c r="BB5">
        <v>240578.77600000001</v>
      </c>
      <c r="BC5">
        <v>246254.52549999999</v>
      </c>
      <c r="BD5">
        <v>249318.614</v>
      </c>
      <c r="BE5">
        <v>279250.00000000012</v>
      </c>
      <c r="BF5">
        <v>297500</v>
      </c>
      <c r="BG5">
        <v>301679.391</v>
      </c>
      <c r="BH5">
        <v>321114.18400000001</v>
      </c>
      <c r="BI5">
        <v>325987.95250000001</v>
      </c>
      <c r="BJ5">
        <v>347664.57799999998</v>
      </c>
      <c r="BK5">
        <v>372571.65</v>
      </c>
      <c r="BL5">
        <v>399884.79399999999</v>
      </c>
      <c r="BM5">
        <v>443839.04049999989</v>
      </c>
      <c r="BN5">
        <v>575445.98</v>
      </c>
      <c r="BO5">
        <v>717686.51049999997</v>
      </c>
      <c r="BP5">
        <v>1154498.28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 x14ac:dyDescent="0.35">
      <c r="A6">
        <v>337717</v>
      </c>
      <c r="B6" t="s">
        <v>47</v>
      </c>
      <c r="C6" t="s">
        <v>48</v>
      </c>
      <c r="D6" s="1">
        <v>45778</v>
      </c>
      <c r="E6">
        <v>53850</v>
      </c>
      <c r="F6">
        <v>102</v>
      </c>
      <c r="G6" t="s">
        <v>60</v>
      </c>
      <c r="H6" t="s">
        <v>50</v>
      </c>
      <c r="I6" t="s">
        <v>51</v>
      </c>
      <c r="K6">
        <v>202504307937013</v>
      </c>
      <c r="L6">
        <v>1503300001880</v>
      </c>
      <c r="M6">
        <v>20250430</v>
      </c>
      <c r="N6" t="s">
        <v>784</v>
      </c>
      <c r="P6" t="s">
        <v>54</v>
      </c>
      <c r="Q6" t="s">
        <v>73</v>
      </c>
      <c r="R6">
        <v>19850000</v>
      </c>
      <c r="S6">
        <v>0</v>
      </c>
      <c r="T6">
        <v>4597052</v>
      </c>
      <c r="U6">
        <v>6707270960</v>
      </c>
      <c r="V6" t="s">
        <v>1016</v>
      </c>
      <c r="W6" t="s">
        <v>1017</v>
      </c>
      <c r="X6" t="s">
        <v>83</v>
      </c>
      <c r="Y6" t="s">
        <v>54</v>
      </c>
      <c r="Z6">
        <v>1926</v>
      </c>
      <c r="AH6">
        <v>0</v>
      </c>
      <c r="AI6">
        <v>202504</v>
      </c>
      <c r="AJ6" t="s">
        <v>767</v>
      </c>
      <c r="AK6">
        <v>1</v>
      </c>
      <c r="AL6">
        <v>1</v>
      </c>
      <c r="AO6">
        <v>0</v>
      </c>
      <c r="AP6">
        <v>999</v>
      </c>
      <c r="AQ6">
        <v>258</v>
      </c>
      <c r="AR6">
        <v>258999</v>
      </c>
      <c r="AT6">
        <v>1</v>
      </c>
      <c r="AU6" t="s">
        <v>84</v>
      </c>
      <c r="AV6">
        <v>1371568.24</v>
      </c>
      <c r="AW6">
        <v>1392019.3559999999</v>
      </c>
      <c r="AX6">
        <v>1412470.4720000001</v>
      </c>
      <c r="AY6">
        <v>1433500</v>
      </c>
      <c r="AZ6">
        <v>1458000</v>
      </c>
      <c r="BA6">
        <v>1482500</v>
      </c>
      <c r="BB6">
        <v>1546711.199</v>
      </c>
      <c r="BC6">
        <v>1710200.3955000001</v>
      </c>
      <c r="BD6">
        <v>1873689.5919999999</v>
      </c>
      <c r="BE6">
        <v>2047045.1915</v>
      </c>
      <c r="BF6">
        <v>2233555.9950000001</v>
      </c>
      <c r="BG6">
        <v>2420066.7985</v>
      </c>
      <c r="BH6">
        <v>2668203.5260000001</v>
      </c>
      <c r="BI6">
        <v>2962559.6965000001</v>
      </c>
      <c r="BJ6">
        <v>3256915.8670000001</v>
      </c>
      <c r="BK6">
        <v>3349513.2225000001</v>
      </c>
      <c r="BL6">
        <v>3361407.0520000001</v>
      </c>
      <c r="BM6">
        <v>3373300.8815000001</v>
      </c>
      <c r="BN6">
        <v>6894299.9999999981</v>
      </c>
      <c r="BO6">
        <v>11000149.999999991</v>
      </c>
      <c r="BP6">
        <v>15106000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</row>
    <row r="7" spans="1:89" x14ac:dyDescent="0.35">
      <c r="A7">
        <v>337714</v>
      </c>
      <c r="B7" t="s">
        <v>47</v>
      </c>
      <c r="C7" t="s">
        <v>48</v>
      </c>
      <c r="D7" s="1">
        <v>45778</v>
      </c>
      <c r="E7">
        <v>53850</v>
      </c>
      <c r="F7">
        <v>114</v>
      </c>
      <c r="G7" t="s">
        <v>211</v>
      </c>
      <c r="H7" t="s">
        <v>50</v>
      </c>
      <c r="I7" t="s">
        <v>51</v>
      </c>
      <c r="K7">
        <v>202504307938221</v>
      </c>
      <c r="L7">
        <v>1143306280636</v>
      </c>
      <c r="M7">
        <v>20250430</v>
      </c>
      <c r="N7" t="s">
        <v>951</v>
      </c>
      <c r="Q7" t="s">
        <v>52</v>
      </c>
      <c r="R7">
        <v>158006.29999999999</v>
      </c>
      <c r="S7">
        <v>0</v>
      </c>
      <c r="T7">
        <v>4658875</v>
      </c>
      <c r="U7">
        <v>3230890711</v>
      </c>
      <c r="V7" t="s">
        <v>1703</v>
      </c>
      <c r="W7" t="s">
        <v>92</v>
      </c>
      <c r="X7" t="s">
        <v>218</v>
      </c>
      <c r="Y7" t="s">
        <v>54</v>
      </c>
      <c r="Z7">
        <v>870</v>
      </c>
      <c r="AH7">
        <v>0</v>
      </c>
      <c r="AI7">
        <v>202504</v>
      </c>
      <c r="AJ7" t="s">
        <v>88</v>
      </c>
      <c r="AK7">
        <v>0</v>
      </c>
      <c r="AL7">
        <v>1</v>
      </c>
      <c r="AM7">
        <v>4658875</v>
      </c>
      <c r="AN7">
        <v>1</v>
      </c>
      <c r="AO7">
        <v>0</v>
      </c>
      <c r="AP7">
        <v>477</v>
      </c>
      <c r="AQ7">
        <v>492</v>
      </c>
      <c r="AR7">
        <v>492477</v>
      </c>
      <c r="AS7" t="s">
        <v>1704</v>
      </c>
      <c r="AU7" t="s">
        <v>1704</v>
      </c>
      <c r="AV7">
        <v>158006.29999999999</v>
      </c>
      <c r="AW7">
        <v>159088.31200000001</v>
      </c>
      <c r="AX7">
        <v>160170.32399999999</v>
      </c>
      <c r="AY7">
        <v>161252.33600000001</v>
      </c>
      <c r="AZ7">
        <v>162334.348</v>
      </c>
      <c r="BA7">
        <v>163416.35999999999</v>
      </c>
      <c r="BB7">
        <v>164498.372</v>
      </c>
      <c r="BC7">
        <v>165580.38399999999</v>
      </c>
      <c r="BD7">
        <v>166662.39600000001</v>
      </c>
      <c r="BE7">
        <v>167744.408</v>
      </c>
      <c r="BF7">
        <v>168826.42</v>
      </c>
      <c r="BG7">
        <v>173184.739</v>
      </c>
      <c r="BH7">
        <v>177543.05799999999</v>
      </c>
      <c r="BI7">
        <v>181901.37700000001</v>
      </c>
      <c r="BJ7">
        <v>186259.696</v>
      </c>
      <c r="BK7">
        <v>190618.01500000001</v>
      </c>
      <c r="BL7">
        <v>194976.334</v>
      </c>
      <c r="BM7">
        <v>199334.65299999999</v>
      </c>
      <c r="BN7">
        <v>203692.97200000001</v>
      </c>
      <c r="BO7">
        <v>208051.291</v>
      </c>
      <c r="BP7">
        <v>212409.61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35">
      <c r="A8">
        <v>337711</v>
      </c>
      <c r="B8" t="s">
        <v>47</v>
      </c>
      <c r="C8" t="s">
        <v>48</v>
      </c>
      <c r="D8" s="1">
        <v>45778</v>
      </c>
      <c r="E8">
        <v>53850</v>
      </c>
      <c r="F8">
        <v>102</v>
      </c>
      <c r="G8" t="s">
        <v>60</v>
      </c>
      <c r="H8" t="s">
        <v>50</v>
      </c>
      <c r="I8" t="s">
        <v>51</v>
      </c>
      <c r="K8">
        <v>202504307938730</v>
      </c>
      <c r="L8">
        <v>1503300001880</v>
      </c>
      <c r="M8">
        <v>20250430</v>
      </c>
      <c r="N8" t="s">
        <v>1077</v>
      </c>
      <c r="Q8" t="s">
        <v>52</v>
      </c>
      <c r="R8">
        <v>19800000</v>
      </c>
      <c r="S8">
        <v>0</v>
      </c>
      <c r="T8">
        <v>4597052</v>
      </c>
      <c r="U8">
        <v>6707270960</v>
      </c>
      <c r="V8" t="s">
        <v>1016</v>
      </c>
      <c r="W8" t="s">
        <v>1017</v>
      </c>
      <c r="X8" t="s">
        <v>83</v>
      </c>
      <c r="Y8" t="s">
        <v>54</v>
      </c>
      <c r="Z8">
        <v>1926</v>
      </c>
      <c r="AH8">
        <v>0</v>
      </c>
      <c r="AI8">
        <v>202504</v>
      </c>
      <c r="AJ8" t="s">
        <v>767</v>
      </c>
      <c r="AK8">
        <v>1</v>
      </c>
      <c r="AL8">
        <v>1</v>
      </c>
      <c r="AO8">
        <v>0</v>
      </c>
      <c r="AP8">
        <v>999</v>
      </c>
      <c r="AQ8">
        <v>258</v>
      </c>
      <c r="AR8">
        <v>258999</v>
      </c>
      <c r="AT8">
        <v>1</v>
      </c>
      <c r="AU8" t="s">
        <v>84</v>
      </c>
      <c r="AV8">
        <v>15000000</v>
      </c>
      <c r="AW8">
        <v>15000000</v>
      </c>
      <c r="AX8">
        <v>15000000</v>
      </c>
      <c r="AY8">
        <v>15000000</v>
      </c>
      <c r="AZ8">
        <v>15000000</v>
      </c>
      <c r="BA8">
        <v>15000000</v>
      </c>
      <c r="BB8">
        <v>15000000</v>
      </c>
      <c r="BC8">
        <v>15000000</v>
      </c>
      <c r="BD8">
        <v>15000000</v>
      </c>
      <c r="BE8">
        <v>15000000</v>
      </c>
      <c r="BF8">
        <v>15000000</v>
      </c>
      <c r="BG8">
        <v>15000000</v>
      </c>
      <c r="BH8">
        <v>15000000</v>
      </c>
      <c r="BI8">
        <v>15000000</v>
      </c>
      <c r="BJ8">
        <v>15000000</v>
      </c>
      <c r="BK8">
        <v>15000000</v>
      </c>
      <c r="BL8">
        <v>15000000</v>
      </c>
      <c r="BM8">
        <v>15000000</v>
      </c>
      <c r="BN8">
        <v>15000000</v>
      </c>
      <c r="BO8">
        <v>15000000</v>
      </c>
      <c r="BP8">
        <v>15000000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</row>
    <row r="9" spans="1:89" x14ac:dyDescent="0.35">
      <c r="A9">
        <v>337705</v>
      </c>
      <c r="B9" t="s">
        <v>47</v>
      </c>
      <c r="C9" t="s">
        <v>48</v>
      </c>
      <c r="D9" s="1">
        <v>45778</v>
      </c>
      <c r="E9">
        <v>53850</v>
      </c>
      <c r="F9">
        <v>185</v>
      </c>
      <c r="G9" t="s">
        <v>1032</v>
      </c>
      <c r="H9" t="s">
        <v>50</v>
      </c>
      <c r="I9" t="s">
        <v>51</v>
      </c>
      <c r="K9">
        <v>202504307940590</v>
      </c>
      <c r="L9">
        <v>1873300110261</v>
      </c>
      <c r="M9">
        <v>20250430</v>
      </c>
      <c r="N9" t="s">
        <v>779</v>
      </c>
      <c r="P9" t="s">
        <v>54</v>
      </c>
      <c r="Q9" t="s">
        <v>52</v>
      </c>
      <c r="R9">
        <v>204000</v>
      </c>
      <c r="S9">
        <v>0</v>
      </c>
      <c r="T9">
        <v>4983089</v>
      </c>
      <c r="U9" t="s">
        <v>1355</v>
      </c>
      <c r="V9" t="s">
        <v>1356</v>
      </c>
      <c r="W9" t="s">
        <v>53</v>
      </c>
      <c r="Y9" t="s">
        <v>54</v>
      </c>
      <c r="Z9">
        <v>1351</v>
      </c>
      <c r="AH9">
        <v>0</v>
      </c>
      <c r="AI9">
        <v>202504</v>
      </c>
      <c r="AJ9" t="s">
        <v>767</v>
      </c>
      <c r="AK9">
        <v>1</v>
      </c>
      <c r="AL9">
        <v>1</v>
      </c>
      <c r="AO9">
        <v>0</v>
      </c>
      <c r="AP9">
        <v>999</v>
      </c>
      <c r="AQ9">
        <v>600</v>
      </c>
      <c r="AR9">
        <v>600999</v>
      </c>
      <c r="AS9" t="s">
        <v>55</v>
      </c>
      <c r="AU9" t="s">
        <v>55</v>
      </c>
      <c r="AV9">
        <v>202500</v>
      </c>
      <c r="AW9">
        <v>202500</v>
      </c>
      <c r="AX9">
        <v>202500</v>
      </c>
      <c r="AY9">
        <v>202500</v>
      </c>
      <c r="AZ9">
        <v>202500</v>
      </c>
      <c r="BA9">
        <v>202500</v>
      </c>
      <c r="BB9">
        <v>202500</v>
      </c>
      <c r="BC9">
        <v>202500</v>
      </c>
      <c r="BD9">
        <v>202655.56</v>
      </c>
      <c r="BE9">
        <v>203161.13</v>
      </c>
      <c r="BF9">
        <v>205963.9</v>
      </c>
      <c r="BG9">
        <v>214477.5</v>
      </c>
      <c r="BH9">
        <v>239730</v>
      </c>
      <c r="BI9">
        <v>248625</v>
      </c>
      <c r="BJ9">
        <v>250000</v>
      </c>
      <c r="BK9">
        <v>250000</v>
      </c>
      <c r="BL9">
        <v>252800</v>
      </c>
      <c r="BM9">
        <v>257232.47500000001</v>
      </c>
      <c r="BN9">
        <v>260254.65</v>
      </c>
      <c r="BO9">
        <v>464072.17499999981</v>
      </c>
      <c r="BP9">
        <v>840000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35">
      <c r="A10">
        <v>337704</v>
      </c>
      <c r="B10" t="s">
        <v>47</v>
      </c>
      <c r="C10" t="s">
        <v>48</v>
      </c>
      <c r="D10" s="1">
        <v>45778</v>
      </c>
      <c r="E10">
        <v>53850</v>
      </c>
      <c r="F10">
        <v>125</v>
      </c>
      <c r="G10" t="s">
        <v>102</v>
      </c>
      <c r="H10" t="s">
        <v>50</v>
      </c>
      <c r="I10" t="s">
        <v>51</v>
      </c>
      <c r="K10">
        <v>202504307938437</v>
      </c>
      <c r="L10">
        <v>1253300010013</v>
      </c>
      <c r="M10">
        <v>20250430</v>
      </c>
      <c r="N10" t="s">
        <v>951</v>
      </c>
      <c r="Q10" t="s">
        <v>52</v>
      </c>
      <c r="R10">
        <v>498936.77</v>
      </c>
      <c r="S10">
        <v>0</v>
      </c>
      <c r="T10">
        <v>4167043</v>
      </c>
      <c r="U10">
        <v>269990636</v>
      </c>
      <c r="V10" t="s">
        <v>362</v>
      </c>
      <c r="W10" t="s">
        <v>66</v>
      </c>
      <c r="X10" t="s">
        <v>215</v>
      </c>
      <c r="Y10" t="s">
        <v>54</v>
      </c>
      <c r="Z10">
        <v>982</v>
      </c>
      <c r="AH10">
        <v>0</v>
      </c>
      <c r="AI10">
        <v>202504</v>
      </c>
      <c r="AJ10" t="s">
        <v>59</v>
      </c>
      <c r="AK10">
        <v>0</v>
      </c>
      <c r="AL10">
        <v>1</v>
      </c>
      <c r="AO10">
        <v>0</v>
      </c>
      <c r="AP10">
        <v>464</v>
      </c>
      <c r="AQ10">
        <v>430</v>
      </c>
      <c r="AR10">
        <v>430464</v>
      </c>
      <c r="AS10" t="s">
        <v>216</v>
      </c>
      <c r="AU10" t="s">
        <v>216</v>
      </c>
      <c r="AV10">
        <v>318131.78999999998</v>
      </c>
      <c r="AW10">
        <v>320882.12699999998</v>
      </c>
      <c r="AX10">
        <v>323632.46399999998</v>
      </c>
      <c r="AY10">
        <v>326382.80099999998</v>
      </c>
      <c r="AZ10">
        <v>329133.13799999998</v>
      </c>
      <c r="BA10">
        <v>331883.47499999998</v>
      </c>
      <c r="BB10">
        <v>334633.81199999998</v>
      </c>
      <c r="BC10">
        <v>337384.14899999998</v>
      </c>
      <c r="BD10">
        <v>340134.48599999998</v>
      </c>
      <c r="BE10">
        <v>342884.82299999997</v>
      </c>
      <c r="BF10">
        <v>345635.16</v>
      </c>
      <c r="BG10">
        <v>360965.321</v>
      </c>
      <c r="BH10">
        <v>376295.48200000002</v>
      </c>
      <c r="BI10">
        <v>391625.64299999998</v>
      </c>
      <c r="BJ10">
        <v>406955.804</v>
      </c>
      <c r="BK10">
        <v>422285.96500000003</v>
      </c>
      <c r="BL10">
        <v>437616.12599999999</v>
      </c>
      <c r="BM10">
        <v>452946.28700000001</v>
      </c>
      <c r="BN10">
        <v>468276.44799999997</v>
      </c>
      <c r="BO10">
        <v>483606.609</v>
      </c>
      <c r="BP10">
        <v>498936.77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</row>
    <row r="11" spans="1:89" x14ac:dyDescent="0.35">
      <c r="A11">
        <v>337702</v>
      </c>
      <c r="B11" t="s">
        <v>47</v>
      </c>
      <c r="C11" t="s">
        <v>48</v>
      </c>
      <c r="D11" s="1">
        <v>45778</v>
      </c>
      <c r="E11">
        <v>53850</v>
      </c>
      <c r="F11">
        <v>102</v>
      </c>
      <c r="G11" t="s">
        <v>60</v>
      </c>
      <c r="H11" t="s">
        <v>50</v>
      </c>
      <c r="I11" t="s">
        <v>51</v>
      </c>
      <c r="K11">
        <v>202504307938729</v>
      </c>
      <c r="L11">
        <v>1503300001880</v>
      </c>
      <c r="M11">
        <v>20250430</v>
      </c>
      <c r="N11" t="s">
        <v>167</v>
      </c>
      <c r="Q11" t="s">
        <v>73</v>
      </c>
      <c r="R11">
        <v>19800000</v>
      </c>
      <c r="S11">
        <v>0</v>
      </c>
      <c r="T11">
        <v>4597052</v>
      </c>
      <c r="U11">
        <v>6707270960</v>
      </c>
      <c r="V11" t="s">
        <v>1016</v>
      </c>
      <c r="W11" t="s">
        <v>1017</v>
      </c>
      <c r="X11" t="s">
        <v>83</v>
      </c>
      <c r="Y11" t="s">
        <v>54</v>
      </c>
      <c r="Z11">
        <v>1926</v>
      </c>
      <c r="AH11">
        <v>0</v>
      </c>
      <c r="AI11">
        <v>202504</v>
      </c>
      <c r="AJ11" t="s">
        <v>767</v>
      </c>
      <c r="AK11">
        <v>1</v>
      </c>
      <c r="AL11">
        <v>1</v>
      </c>
      <c r="AO11">
        <v>0</v>
      </c>
      <c r="AP11">
        <v>999</v>
      </c>
      <c r="AQ11">
        <v>258</v>
      </c>
      <c r="AR11">
        <v>258999</v>
      </c>
      <c r="AT11">
        <v>1</v>
      </c>
      <c r="AU11" t="s">
        <v>84</v>
      </c>
      <c r="AV11">
        <v>15000000</v>
      </c>
      <c r="AW11">
        <v>15000000</v>
      </c>
      <c r="AX11">
        <v>15000000</v>
      </c>
      <c r="AY11">
        <v>15000000</v>
      </c>
      <c r="AZ11">
        <v>15000000</v>
      </c>
      <c r="BA11">
        <v>15000000</v>
      </c>
      <c r="BB11">
        <v>15000000</v>
      </c>
      <c r="BC11">
        <v>15000000</v>
      </c>
      <c r="BD11">
        <v>15000000</v>
      </c>
      <c r="BE11">
        <v>15000000</v>
      </c>
      <c r="BF11">
        <v>15000000</v>
      </c>
      <c r="BG11">
        <v>15000000</v>
      </c>
      <c r="BH11">
        <v>15000000</v>
      </c>
      <c r="BI11">
        <v>15000000</v>
      </c>
      <c r="BJ11">
        <v>15000000</v>
      </c>
      <c r="BK11">
        <v>15000000</v>
      </c>
      <c r="BL11">
        <v>15000000</v>
      </c>
      <c r="BM11">
        <v>15000000</v>
      </c>
      <c r="BN11">
        <v>15000000</v>
      </c>
      <c r="BO11">
        <v>15000000</v>
      </c>
      <c r="BP11">
        <v>15000000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</row>
    <row r="12" spans="1:89" x14ac:dyDescent="0.35">
      <c r="A12">
        <v>337699</v>
      </c>
      <c r="B12" t="s">
        <v>47</v>
      </c>
      <c r="C12" t="s">
        <v>48</v>
      </c>
      <c r="D12" s="1">
        <v>45778</v>
      </c>
      <c r="E12">
        <v>53850</v>
      </c>
      <c r="F12">
        <v>102</v>
      </c>
      <c r="G12" t="s">
        <v>60</v>
      </c>
      <c r="H12" t="s">
        <v>50</v>
      </c>
      <c r="I12" t="s">
        <v>51</v>
      </c>
      <c r="K12">
        <v>202504307936462</v>
      </c>
      <c r="L12">
        <v>1023305127300</v>
      </c>
      <c r="M12">
        <v>20250430</v>
      </c>
      <c r="N12" t="s">
        <v>784</v>
      </c>
      <c r="P12" t="s">
        <v>54</v>
      </c>
      <c r="Q12" t="s">
        <v>73</v>
      </c>
      <c r="R12">
        <v>700000</v>
      </c>
      <c r="S12">
        <v>0</v>
      </c>
      <c r="T12">
        <v>588978</v>
      </c>
      <c r="U12" t="s">
        <v>1357</v>
      </c>
      <c r="V12" t="s">
        <v>1358</v>
      </c>
      <c r="W12" t="s">
        <v>53</v>
      </c>
      <c r="Y12" t="s">
        <v>54</v>
      </c>
      <c r="Z12">
        <v>1335</v>
      </c>
      <c r="AH12">
        <v>0</v>
      </c>
      <c r="AI12">
        <v>202504</v>
      </c>
      <c r="AJ12" t="s">
        <v>774</v>
      </c>
      <c r="AK12">
        <v>1</v>
      </c>
      <c r="AL12">
        <v>1</v>
      </c>
      <c r="AO12">
        <v>0</v>
      </c>
      <c r="AP12">
        <v>999</v>
      </c>
      <c r="AQ12">
        <v>600</v>
      </c>
      <c r="AR12">
        <v>600999</v>
      </c>
      <c r="AS12" t="s">
        <v>55</v>
      </c>
      <c r="AU12" t="s">
        <v>55</v>
      </c>
      <c r="AV12">
        <v>200185.1</v>
      </c>
      <c r="AW12">
        <v>200678.35</v>
      </c>
      <c r="AX12">
        <v>200833.98800000001</v>
      </c>
      <c r="AY12">
        <v>203335.45449999999</v>
      </c>
      <c r="AZ12">
        <v>206132.084</v>
      </c>
      <c r="BA12">
        <v>210268.38</v>
      </c>
      <c r="BB12">
        <v>240578.77600000001</v>
      </c>
      <c r="BC12">
        <v>246254.52549999999</v>
      </c>
      <c r="BD12">
        <v>249318.614</v>
      </c>
      <c r="BE12">
        <v>279250.00000000012</v>
      </c>
      <c r="BF12">
        <v>297500</v>
      </c>
      <c r="BG12">
        <v>301679.391</v>
      </c>
      <c r="BH12">
        <v>321114.18400000001</v>
      </c>
      <c r="BI12">
        <v>325987.95250000001</v>
      </c>
      <c r="BJ12">
        <v>347664.57799999998</v>
      </c>
      <c r="BK12">
        <v>372571.65</v>
      </c>
      <c r="BL12">
        <v>399884.79399999999</v>
      </c>
      <c r="BM12">
        <v>443839.04049999989</v>
      </c>
      <c r="BN12">
        <v>575445.98</v>
      </c>
      <c r="BO12">
        <v>717686.51049999997</v>
      </c>
      <c r="BP12">
        <v>1154498.28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0</v>
      </c>
    </row>
    <row r="13" spans="1:89" x14ac:dyDescent="0.35">
      <c r="A13">
        <v>337698</v>
      </c>
      <c r="B13" t="s">
        <v>47</v>
      </c>
      <c r="C13" t="s">
        <v>48</v>
      </c>
      <c r="D13" s="1">
        <v>45778</v>
      </c>
      <c r="E13">
        <v>53850</v>
      </c>
      <c r="F13">
        <v>192</v>
      </c>
      <c r="G13" t="s">
        <v>156</v>
      </c>
      <c r="H13" t="s">
        <v>50</v>
      </c>
      <c r="I13" t="s">
        <v>51</v>
      </c>
      <c r="K13">
        <v>202504307940632</v>
      </c>
      <c r="L13">
        <v>1923300183163</v>
      </c>
      <c r="M13">
        <v>20250430</v>
      </c>
      <c r="N13" t="s">
        <v>1018</v>
      </c>
      <c r="P13" t="s">
        <v>1705</v>
      </c>
      <c r="Q13" t="s">
        <v>52</v>
      </c>
      <c r="R13">
        <v>807716.46</v>
      </c>
      <c r="S13">
        <v>0</v>
      </c>
      <c r="T13">
        <v>4695944</v>
      </c>
      <c r="U13" t="s">
        <v>1706</v>
      </c>
      <c r="V13" t="s">
        <v>1707</v>
      </c>
      <c r="W13" t="s">
        <v>97</v>
      </c>
      <c r="X13" t="s">
        <v>642</v>
      </c>
      <c r="Y13" t="s">
        <v>54</v>
      </c>
      <c r="Z13">
        <v>481</v>
      </c>
      <c r="AH13">
        <v>0</v>
      </c>
      <c r="AI13">
        <v>202504</v>
      </c>
      <c r="AJ13" t="s">
        <v>88</v>
      </c>
      <c r="AK13">
        <v>0</v>
      </c>
      <c r="AL13">
        <v>1</v>
      </c>
      <c r="AM13">
        <v>4695944</v>
      </c>
      <c r="AN13">
        <v>1</v>
      </c>
      <c r="AO13">
        <v>0</v>
      </c>
      <c r="AP13">
        <v>999</v>
      </c>
      <c r="AQ13">
        <v>615</v>
      </c>
      <c r="AR13">
        <v>615999</v>
      </c>
      <c r="AT13">
        <v>1</v>
      </c>
      <c r="AU13" t="s">
        <v>80</v>
      </c>
      <c r="AV13">
        <v>807716.46</v>
      </c>
      <c r="AW13">
        <v>808980.63699999999</v>
      </c>
      <c r="AX13">
        <v>810244.81400000001</v>
      </c>
      <c r="AY13">
        <v>811508.99099999992</v>
      </c>
      <c r="AZ13">
        <v>812773.16799999995</v>
      </c>
      <c r="BA13">
        <v>814037.34499999997</v>
      </c>
      <c r="BB13">
        <v>815301.522</v>
      </c>
      <c r="BC13">
        <v>816565.69900000002</v>
      </c>
      <c r="BD13">
        <v>817829.87599999993</v>
      </c>
      <c r="BE13">
        <v>819094.05299999996</v>
      </c>
      <c r="BF13">
        <v>820358.23</v>
      </c>
      <c r="BG13">
        <v>821622.40700000001</v>
      </c>
      <c r="BH13">
        <v>822886.58400000003</v>
      </c>
      <c r="BI13">
        <v>824150.76099999994</v>
      </c>
      <c r="BJ13">
        <v>825414.93799999997</v>
      </c>
      <c r="BK13">
        <v>826679.11499999999</v>
      </c>
      <c r="BL13">
        <v>827943.29200000002</v>
      </c>
      <c r="BM13">
        <v>829207.46900000004</v>
      </c>
      <c r="BN13">
        <v>830471.64599999995</v>
      </c>
      <c r="BO13">
        <v>831735.82299999997</v>
      </c>
      <c r="BP13">
        <v>833000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 x14ac:dyDescent="0.35">
      <c r="A14">
        <v>337696</v>
      </c>
      <c r="B14" t="s">
        <v>47</v>
      </c>
      <c r="C14" t="s">
        <v>48</v>
      </c>
      <c r="D14" s="1">
        <v>45778</v>
      </c>
      <c r="E14">
        <v>53850</v>
      </c>
      <c r="F14">
        <v>187</v>
      </c>
      <c r="G14" t="s">
        <v>109</v>
      </c>
      <c r="H14" t="s">
        <v>50</v>
      </c>
      <c r="I14" t="s">
        <v>51</v>
      </c>
      <c r="K14">
        <v>202504307935837</v>
      </c>
      <c r="L14">
        <v>999361870311</v>
      </c>
      <c r="M14">
        <v>20250430</v>
      </c>
      <c r="N14" t="s">
        <v>779</v>
      </c>
      <c r="P14" t="s">
        <v>54</v>
      </c>
      <c r="Q14" t="s">
        <v>52</v>
      </c>
      <c r="R14">
        <v>1431879.04</v>
      </c>
      <c r="S14">
        <v>0</v>
      </c>
      <c r="T14">
        <v>3004644</v>
      </c>
      <c r="U14">
        <v>80008750731</v>
      </c>
      <c r="V14" t="s">
        <v>117</v>
      </c>
      <c r="W14" t="s">
        <v>118</v>
      </c>
      <c r="Y14" t="s">
        <v>54</v>
      </c>
      <c r="Z14">
        <v>1627</v>
      </c>
      <c r="AH14">
        <v>0</v>
      </c>
      <c r="AI14">
        <v>202504</v>
      </c>
      <c r="AJ14" t="s">
        <v>59</v>
      </c>
      <c r="AK14">
        <v>0</v>
      </c>
      <c r="AL14">
        <v>1</v>
      </c>
      <c r="AO14">
        <v>0</v>
      </c>
      <c r="AP14">
        <v>999</v>
      </c>
      <c r="AQ14">
        <v>173</v>
      </c>
      <c r="AR14">
        <v>173999</v>
      </c>
      <c r="AS14" t="s">
        <v>84</v>
      </c>
      <c r="AU14" t="s">
        <v>84</v>
      </c>
      <c r="AV14">
        <v>1025096.37</v>
      </c>
      <c r="AW14">
        <v>1092509.6370000001</v>
      </c>
      <c r="AX14">
        <v>1132586.976</v>
      </c>
      <c r="AY14">
        <v>1140733.72</v>
      </c>
      <c r="AZ14">
        <v>1176293.4879999999</v>
      </c>
      <c r="BA14">
        <v>1250000</v>
      </c>
      <c r="BB14">
        <v>1316000</v>
      </c>
      <c r="BC14">
        <v>1346841.638</v>
      </c>
      <c r="BD14">
        <v>1362805.46</v>
      </c>
      <c r="BE14">
        <v>1362805.46</v>
      </c>
      <c r="BF14">
        <v>1362805.46</v>
      </c>
      <c r="BG14">
        <v>1362805.46</v>
      </c>
      <c r="BH14">
        <v>1362805.46</v>
      </c>
      <c r="BI14">
        <v>1388841.638</v>
      </c>
      <c r="BJ14">
        <v>1403194.2080000001</v>
      </c>
      <c r="BK14">
        <v>1418601.36</v>
      </c>
      <c r="BL14">
        <v>1459673.38</v>
      </c>
      <c r="BM14">
        <v>1770955.422999999</v>
      </c>
      <c r="BN14">
        <v>2490471.459999999</v>
      </c>
      <c r="BO14">
        <v>4117121.5699999728</v>
      </c>
      <c r="BP14">
        <v>15500000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 x14ac:dyDescent="0.35">
      <c r="A15">
        <v>337694</v>
      </c>
      <c r="B15" t="s">
        <v>47</v>
      </c>
      <c r="C15" t="s">
        <v>48</v>
      </c>
      <c r="D15" s="1">
        <v>45778</v>
      </c>
      <c r="E15">
        <v>53850</v>
      </c>
      <c r="F15">
        <v>171</v>
      </c>
      <c r="G15" t="s">
        <v>151</v>
      </c>
      <c r="H15" t="s">
        <v>50</v>
      </c>
      <c r="I15" t="s">
        <v>51</v>
      </c>
      <c r="K15">
        <v>202504307938972</v>
      </c>
      <c r="L15">
        <v>1713302213842</v>
      </c>
      <c r="M15">
        <v>20250430</v>
      </c>
      <c r="N15" t="s">
        <v>76</v>
      </c>
      <c r="Q15" t="s">
        <v>52</v>
      </c>
      <c r="R15">
        <v>1435143.29</v>
      </c>
      <c r="S15">
        <v>0</v>
      </c>
      <c r="T15">
        <v>4148505</v>
      </c>
      <c r="U15">
        <v>5848860721</v>
      </c>
      <c r="V15" t="s">
        <v>1344</v>
      </c>
      <c r="W15" t="s">
        <v>66</v>
      </c>
      <c r="X15" t="s">
        <v>289</v>
      </c>
      <c r="Y15" t="s">
        <v>54</v>
      </c>
      <c r="Z15">
        <v>1903</v>
      </c>
      <c r="AH15">
        <v>0</v>
      </c>
      <c r="AI15">
        <v>202504</v>
      </c>
      <c r="AJ15" t="s">
        <v>868</v>
      </c>
      <c r="AK15">
        <v>1</v>
      </c>
      <c r="AL15">
        <v>1</v>
      </c>
      <c r="AO15">
        <v>0</v>
      </c>
      <c r="AP15">
        <v>999</v>
      </c>
      <c r="AQ15">
        <v>430</v>
      </c>
      <c r="AR15">
        <v>430999</v>
      </c>
      <c r="AT15">
        <v>1</v>
      </c>
      <c r="AU15" t="s">
        <v>68</v>
      </c>
      <c r="AV15">
        <v>990000</v>
      </c>
      <c r="AW15">
        <v>1095500</v>
      </c>
      <c r="AX15">
        <v>1201000</v>
      </c>
      <c r="AY15">
        <v>1306500</v>
      </c>
      <c r="AZ15">
        <v>1412000</v>
      </c>
      <c r="BA15">
        <v>1517500</v>
      </c>
      <c r="BB15">
        <v>1623000</v>
      </c>
      <c r="BC15">
        <v>1728500</v>
      </c>
      <c r="BD15">
        <v>1834000</v>
      </c>
      <c r="BE15">
        <v>1939500</v>
      </c>
      <c r="BF15">
        <v>2045000</v>
      </c>
      <c r="BG15">
        <v>2150500</v>
      </c>
      <c r="BH15">
        <v>2256000</v>
      </c>
      <c r="BI15">
        <v>2361500</v>
      </c>
      <c r="BJ15">
        <v>2467000</v>
      </c>
      <c r="BK15">
        <v>2572500</v>
      </c>
      <c r="BL15">
        <v>2678000</v>
      </c>
      <c r="BM15">
        <v>2783500</v>
      </c>
      <c r="BN15">
        <v>2889000</v>
      </c>
      <c r="BO15">
        <v>2994500</v>
      </c>
      <c r="BP15">
        <v>3100000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 x14ac:dyDescent="0.35">
      <c r="A16">
        <v>337690</v>
      </c>
      <c r="B16" t="s">
        <v>47</v>
      </c>
      <c r="C16" t="s">
        <v>48</v>
      </c>
      <c r="D16" s="1">
        <v>45778</v>
      </c>
      <c r="E16">
        <v>53850</v>
      </c>
      <c r="F16">
        <v>122</v>
      </c>
      <c r="G16" t="s">
        <v>148</v>
      </c>
      <c r="H16" t="s">
        <v>50</v>
      </c>
      <c r="I16" t="s">
        <v>51</v>
      </c>
      <c r="K16">
        <v>202504307937213</v>
      </c>
      <c r="L16">
        <v>1223300001682</v>
      </c>
      <c r="M16">
        <v>20250430</v>
      </c>
      <c r="N16" t="s">
        <v>784</v>
      </c>
      <c r="P16" t="s">
        <v>54</v>
      </c>
      <c r="Q16" t="s">
        <v>73</v>
      </c>
      <c r="R16">
        <v>802613.71</v>
      </c>
      <c r="S16">
        <v>0</v>
      </c>
      <c r="T16">
        <v>3711207</v>
      </c>
      <c r="U16">
        <v>8825020723</v>
      </c>
      <c r="V16" t="s">
        <v>150</v>
      </c>
      <c r="W16" t="s">
        <v>66</v>
      </c>
      <c r="X16" t="s">
        <v>79</v>
      </c>
      <c r="Y16" t="s">
        <v>54</v>
      </c>
      <c r="Z16">
        <v>1696</v>
      </c>
      <c r="AH16">
        <v>0</v>
      </c>
      <c r="AI16">
        <v>202504</v>
      </c>
      <c r="AJ16" t="s">
        <v>59</v>
      </c>
      <c r="AK16">
        <v>0</v>
      </c>
      <c r="AL16">
        <v>1</v>
      </c>
      <c r="AO16">
        <v>0</v>
      </c>
      <c r="AP16">
        <v>620</v>
      </c>
      <c r="AQ16">
        <v>430</v>
      </c>
      <c r="AR16">
        <v>430620</v>
      </c>
      <c r="AS16" t="s">
        <v>80</v>
      </c>
      <c r="AU16" t="s">
        <v>80</v>
      </c>
      <c r="AV16">
        <v>620000</v>
      </c>
      <c r="AW16">
        <v>674784.08000000007</v>
      </c>
      <c r="AX16">
        <v>700000</v>
      </c>
      <c r="AY16">
        <v>734938.70500000007</v>
      </c>
      <c r="AZ16">
        <v>800000</v>
      </c>
      <c r="BA16">
        <v>815163.73</v>
      </c>
      <c r="BB16">
        <v>855151.57</v>
      </c>
      <c r="BC16">
        <v>928064.07499999995</v>
      </c>
      <c r="BD16">
        <v>972757.19</v>
      </c>
      <c r="BE16">
        <v>993011.53</v>
      </c>
      <c r="BF16">
        <v>1015378.22</v>
      </c>
      <c r="BG16">
        <v>1238720</v>
      </c>
      <c r="BH16">
        <v>1546306.64</v>
      </c>
      <c r="BI16">
        <v>1795500</v>
      </c>
      <c r="BJ16">
        <v>2263165.14</v>
      </c>
      <c r="BK16">
        <v>2431000</v>
      </c>
      <c r="BL16">
        <v>2814221.66</v>
      </c>
      <c r="BM16">
        <v>3376056.5</v>
      </c>
      <c r="BN16">
        <v>4000000</v>
      </c>
      <c r="BO16">
        <v>10873500</v>
      </c>
      <c r="BP16">
        <v>11747000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 x14ac:dyDescent="0.35">
      <c r="A17">
        <v>337688</v>
      </c>
      <c r="B17" t="s">
        <v>47</v>
      </c>
      <c r="C17" t="s">
        <v>48</v>
      </c>
      <c r="D17" s="1">
        <v>45778</v>
      </c>
      <c r="E17">
        <v>53850</v>
      </c>
      <c r="F17">
        <v>122</v>
      </c>
      <c r="G17" t="s">
        <v>148</v>
      </c>
      <c r="H17" t="s">
        <v>50</v>
      </c>
      <c r="I17" t="s">
        <v>51</v>
      </c>
      <c r="K17">
        <v>202504307936003</v>
      </c>
      <c r="L17">
        <v>1223300001682</v>
      </c>
      <c r="M17">
        <v>20250430</v>
      </c>
      <c r="N17" t="s">
        <v>779</v>
      </c>
      <c r="P17" t="s">
        <v>54</v>
      </c>
      <c r="Q17" t="s">
        <v>52</v>
      </c>
      <c r="R17">
        <v>1600000</v>
      </c>
      <c r="S17">
        <v>0</v>
      </c>
      <c r="T17">
        <v>3711207</v>
      </c>
      <c r="U17">
        <v>8825020723</v>
      </c>
      <c r="V17" t="s">
        <v>150</v>
      </c>
      <c r="W17" t="s">
        <v>66</v>
      </c>
      <c r="X17" t="s">
        <v>79</v>
      </c>
      <c r="Y17" t="s">
        <v>54</v>
      </c>
      <c r="Z17">
        <v>1696</v>
      </c>
      <c r="AH17">
        <v>0</v>
      </c>
      <c r="AI17">
        <v>202504</v>
      </c>
      <c r="AJ17" t="s">
        <v>59</v>
      </c>
      <c r="AK17">
        <v>0</v>
      </c>
      <c r="AL17">
        <v>1</v>
      </c>
      <c r="AO17">
        <v>0</v>
      </c>
      <c r="AP17">
        <v>620</v>
      </c>
      <c r="AQ17">
        <v>430</v>
      </c>
      <c r="AR17">
        <v>430620</v>
      </c>
      <c r="AS17" t="s">
        <v>80</v>
      </c>
      <c r="AU17" t="s">
        <v>80</v>
      </c>
      <c r="AV17">
        <v>620000</v>
      </c>
      <c r="AW17">
        <v>658862.05850000004</v>
      </c>
      <c r="AX17">
        <v>696090.74300000002</v>
      </c>
      <c r="AY17">
        <v>700000</v>
      </c>
      <c r="AZ17">
        <v>725600</v>
      </c>
      <c r="BA17">
        <v>804067.5</v>
      </c>
      <c r="BB17">
        <v>898989.61200000008</v>
      </c>
      <c r="BC17">
        <v>944081.30599999998</v>
      </c>
      <c r="BD17">
        <v>971200</v>
      </c>
      <c r="BE17">
        <v>992800</v>
      </c>
      <c r="BF17">
        <v>1065000</v>
      </c>
      <c r="BG17">
        <v>1229450</v>
      </c>
      <c r="BH17">
        <v>1384600</v>
      </c>
      <c r="BI17">
        <v>1470350</v>
      </c>
      <c r="BJ17">
        <v>1540200</v>
      </c>
      <c r="BK17">
        <v>1554000</v>
      </c>
      <c r="BL17">
        <v>1572800</v>
      </c>
      <c r="BM17">
        <v>1615000</v>
      </c>
      <c r="BN17">
        <v>1735774.0819999999</v>
      </c>
      <c r="BO17">
        <v>2071953.7790000001</v>
      </c>
      <c r="BP17">
        <v>2342000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0</v>
      </c>
      <c r="CI17">
        <v>0</v>
      </c>
      <c r="CJ17">
        <v>0</v>
      </c>
      <c r="CK17">
        <v>0</v>
      </c>
    </row>
    <row r="18" spans="1:89" x14ac:dyDescent="0.35">
      <c r="A18">
        <v>337686</v>
      </c>
      <c r="B18" t="s">
        <v>47</v>
      </c>
      <c r="C18" t="s">
        <v>48</v>
      </c>
      <c r="D18" s="1">
        <v>45778</v>
      </c>
      <c r="E18">
        <v>53850</v>
      </c>
      <c r="F18">
        <v>102</v>
      </c>
      <c r="G18" t="s">
        <v>60</v>
      </c>
      <c r="H18" t="s">
        <v>50</v>
      </c>
      <c r="I18" t="s">
        <v>51</v>
      </c>
      <c r="K18">
        <v>202504307935471</v>
      </c>
      <c r="L18">
        <v>1503300001880</v>
      </c>
      <c r="M18">
        <v>20250430</v>
      </c>
      <c r="N18" t="s">
        <v>779</v>
      </c>
      <c r="P18" t="s">
        <v>54</v>
      </c>
      <c r="Q18" t="s">
        <v>52</v>
      </c>
      <c r="R18">
        <v>19800000</v>
      </c>
      <c r="S18">
        <v>0</v>
      </c>
      <c r="T18">
        <v>4597052</v>
      </c>
      <c r="U18">
        <v>6707270960</v>
      </c>
      <c r="V18" t="s">
        <v>1016</v>
      </c>
      <c r="W18" t="s">
        <v>1017</v>
      </c>
      <c r="X18" t="s">
        <v>83</v>
      </c>
      <c r="Y18" t="s">
        <v>54</v>
      </c>
      <c r="Z18">
        <v>1926</v>
      </c>
      <c r="AH18">
        <v>0</v>
      </c>
      <c r="AI18">
        <v>202504</v>
      </c>
      <c r="AJ18" t="s">
        <v>767</v>
      </c>
      <c r="AK18">
        <v>1</v>
      </c>
      <c r="AL18">
        <v>1</v>
      </c>
      <c r="AO18">
        <v>0</v>
      </c>
      <c r="AP18">
        <v>999</v>
      </c>
      <c r="AQ18">
        <v>258</v>
      </c>
      <c r="AR18">
        <v>258999</v>
      </c>
      <c r="AT18">
        <v>1</v>
      </c>
      <c r="AU18" t="s">
        <v>84</v>
      </c>
      <c r="AV18">
        <v>1025096.37</v>
      </c>
      <c r="AW18">
        <v>1092509.6370000001</v>
      </c>
      <c r="AX18">
        <v>1132586.976</v>
      </c>
      <c r="AY18">
        <v>1140733.72</v>
      </c>
      <c r="AZ18">
        <v>1176293.4879999999</v>
      </c>
      <c r="BA18">
        <v>1250000</v>
      </c>
      <c r="BB18">
        <v>1316000</v>
      </c>
      <c r="BC18">
        <v>1346841.638</v>
      </c>
      <c r="BD18">
        <v>1362805.46</v>
      </c>
      <c r="BE18">
        <v>1362805.46</v>
      </c>
      <c r="BF18">
        <v>1362805.46</v>
      </c>
      <c r="BG18">
        <v>1362805.46</v>
      </c>
      <c r="BH18">
        <v>1362805.46</v>
      </c>
      <c r="BI18">
        <v>1388841.638</v>
      </c>
      <c r="BJ18">
        <v>1403194.2080000001</v>
      </c>
      <c r="BK18">
        <v>1418601.36</v>
      </c>
      <c r="BL18">
        <v>1459673.38</v>
      </c>
      <c r="BM18">
        <v>1770955.422999999</v>
      </c>
      <c r="BN18">
        <v>2490471.459999999</v>
      </c>
      <c r="BO18">
        <v>4117121.5699999728</v>
      </c>
      <c r="BP18">
        <v>15500000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</row>
    <row r="19" spans="1:89" x14ac:dyDescent="0.35">
      <c r="A19">
        <v>337685</v>
      </c>
      <c r="B19" t="s">
        <v>47</v>
      </c>
      <c r="C19" t="s">
        <v>48</v>
      </c>
      <c r="D19" s="1">
        <v>45778</v>
      </c>
      <c r="E19">
        <v>53850</v>
      </c>
      <c r="F19">
        <v>129</v>
      </c>
      <c r="G19" t="s">
        <v>126</v>
      </c>
      <c r="H19" t="s">
        <v>50</v>
      </c>
      <c r="I19" t="s">
        <v>51</v>
      </c>
      <c r="K19">
        <v>202504307935568</v>
      </c>
      <c r="L19">
        <v>1293300002289</v>
      </c>
      <c r="M19">
        <v>20250430</v>
      </c>
      <c r="N19" t="s">
        <v>779</v>
      </c>
      <c r="P19" t="s">
        <v>54</v>
      </c>
      <c r="Q19" t="s">
        <v>52</v>
      </c>
      <c r="R19">
        <v>2013000</v>
      </c>
      <c r="S19">
        <v>0</v>
      </c>
      <c r="T19">
        <v>401846</v>
      </c>
      <c r="U19">
        <v>259270726</v>
      </c>
      <c r="V19" t="s">
        <v>127</v>
      </c>
      <c r="W19" t="s">
        <v>66</v>
      </c>
      <c r="X19" t="s">
        <v>128</v>
      </c>
      <c r="Y19" t="s">
        <v>54</v>
      </c>
      <c r="Z19">
        <v>1058</v>
      </c>
      <c r="AH19">
        <v>0</v>
      </c>
      <c r="AI19">
        <v>202504</v>
      </c>
      <c r="AJ19" t="s">
        <v>59</v>
      </c>
      <c r="AK19">
        <v>0</v>
      </c>
      <c r="AL19">
        <v>1</v>
      </c>
      <c r="AO19">
        <v>0</v>
      </c>
      <c r="AP19">
        <v>999</v>
      </c>
      <c r="AQ19">
        <v>430</v>
      </c>
      <c r="AR19">
        <v>430999</v>
      </c>
      <c r="AT19">
        <v>1</v>
      </c>
      <c r="AU19" t="s">
        <v>68</v>
      </c>
      <c r="AV19">
        <v>1010413.22</v>
      </c>
      <c r="AW19">
        <v>1013062.2709999999</v>
      </c>
      <c r="AX19">
        <v>1015711.322</v>
      </c>
      <c r="AY19">
        <v>1031722.561</v>
      </c>
      <c r="AZ19">
        <v>1051551.568</v>
      </c>
      <c r="BA19">
        <v>1063068.3125</v>
      </c>
      <c r="BB19">
        <v>1067935.247</v>
      </c>
      <c r="BC19">
        <v>1135502.8895</v>
      </c>
      <c r="BD19">
        <v>1328471.9480000001</v>
      </c>
      <c r="BE19">
        <v>1500000</v>
      </c>
      <c r="BF19">
        <v>1500000</v>
      </c>
      <c r="BG19">
        <v>1500000</v>
      </c>
      <c r="BH19">
        <v>1600000</v>
      </c>
      <c r="BI19">
        <v>1712500</v>
      </c>
      <c r="BJ19">
        <v>1825000</v>
      </c>
      <c r="BK19">
        <v>1937500</v>
      </c>
      <c r="BL19">
        <v>2002600</v>
      </c>
      <c r="BM19">
        <v>2008450</v>
      </c>
      <c r="BN19">
        <v>2187789.4529999988</v>
      </c>
      <c r="BO19">
        <v>2974341.9914999981</v>
      </c>
      <c r="BP19">
        <v>3760894.53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0</v>
      </c>
      <c r="CK19">
        <v>0</v>
      </c>
    </row>
    <row r="20" spans="1:89" x14ac:dyDescent="0.35">
      <c r="A20">
        <v>337683</v>
      </c>
      <c r="B20" t="s">
        <v>47</v>
      </c>
      <c r="C20" t="s">
        <v>48</v>
      </c>
      <c r="D20" s="1">
        <v>45778</v>
      </c>
      <c r="E20">
        <v>53850</v>
      </c>
      <c r="F20">
        <v>271</v>
      </c>
      <c r="G20" t="s">
        <v>268</v>
      </c>
      <c r="H20" t="s">
        <v>50</v>
      </c>
      <c r="I20" t="s">
        <v>51</v>
      </c>
      <c r="K20">
        <v>202504307940791</v>
      </c>
      <c r="L20">
        <v>2713300003700</v>
      </c>
      <c r="M20">
        <v>20250430</v>
      </c>
      <c r="N20" t="s">
        <v>951</v>
      </c>
      <c r="Q20" t="s">
        <v>52</v>
      </c>
      <c r="R20">
        <v>72553.42</v>
      </c>
      <c r="S20">
        <v>0</v>
      </c>
      <c r="T20">
        <v>1704434</v>
      </c>
      <c r="U20" t="s">
        <v>1708</v>
      </c>
      <c r="V20" t="s">
        <v>1709</v>
      </c>
      <c r="W20" t="s">
        <v>97</v>
      </c>
      <c r="X20" t="s">
        <v>218</v>
      </c>
      <c r="Y20" t="s">
        <v>54</v>
      </c>
      <c r="Z20">
        <v>1850</v>
      </c>
      <c r="AH20">
        <v>0</v>
      </c>
      <c r="AI20">
        <v>202504</v>
      </c>
      <c r="AJ20" t="s">
        <v>88</v>
      </c>
      <c r="AK20">
        <v>0</v>
      </c>
      <c r="AL20">
        <v>1</v>
      </c>
      <c r="AM20">
        <v>1704434</v>
      </c>
      <c r="AN20">
        <v>1</v>
      </c>
      <c r="AO20">
        <v>0</v>
      </c>
      <c r="AP20">
        <v>477</v>
      </c>
      <c r="AQ20">
        <v>615</v>
      </c>
      <c r="AR20">
        <v>615477</v>
      </c>
      <c r="AS20" t="s">
        <v>219</v>
      </c>
      <c r="AU20" t="s">
        <v>219</v>
      </c>
      <c r="AV20">
        <v>72553.42</v>
      </c>
      <c r="AW20">
        <v>72554.944499999998</v>
      </c>
      <c r="AX20">
        <v>72556.468999999997</v>
      </c>
      <c r="AY20">
        <v>72557.993499999997</v>
      </c>
      <c r="AZ20">
        <v>72559.517999999996</v>
      </c>
      <c r="BA20">
        <v>72561.042499999996</v>
      </c>
      <c r="BB20">
        <v>72562.566999999995</v>
      </c>
      <c r="BC20">
        <v>72564.091499999995</v>
      </c>
      <c r="BD20">
        <v>72565.615999999995</v>
      </c>
      <c r="BE20">
        <v>72567.140499999994</v>
      </c>
      <c r="BF20">
        <v>72568.665000000008</v>
      </c>
      <c r="BG20">
        <v>72570.189500000008</v>
      </c>
      <c r="BH20">
        <v>72571.714000000007</v>
      </c>
      <c r="BI20">
        <v>72573.238500000007</v>
      </c>
      <c r="BJ20">
        <v>72574.763000000006</v>
      </c>
      <c r="BK20">
        <v>72576.287500000006</v>
      </c>
      <c r="BL20">
        <v>72577.812000000005</v>
      </c>
      <c r="BM20">
        <v>72579.336500000005</v>
      </c>
      <c r="BN20">
        <v>72580.861000000004</v>
      </c>
      <c r="BO20">
        <v>72582.385500000004</v>
      </c>
      <c r="BP20">
        <v>72583.91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x14ac:dyDescent="0.35">
      <c r="A21">
        <v>337681</v>
      </c>
      <c r="B21" t="s">
        <v>47</v>
      </c>
      <c r="C21" t="s">
        <v>48</v>
      </c>
      <c r="D21" s="1">
        <v>45778</v>
      </c>
      <c r="E21">
        <v>53850</v>
      </c>
      <c r="F21">
        <v>119</v>
      </c>
      <c r="G21" t="s">
        <v>91</v>
      </c>
      <c r="H21" t="s">
        <v>50</v>
      </c>
      <c r="I21" t="s">
        <v>51</v>
      </c>
      <c r="K21">
        <v>202504307936565</v>
      </c>
      <c r="L21">
        <v>1193308874136</v>
      </c>
      <c r="M21">
        <v>20250430</v>
      </c>
      <c r="N21" t="s">
        <v>784</v>
      </c>
      <c r="P21" t="s">
        <v>54</v>
      </c>
      <c r="Q21" t="s">
        <v>73</v>
      </c>
      <c r="R21">
        <v>200678.35</v>
      </c>
      <c r="S21">
        <v>0</v>
      </c>
      <c r="T21">
        <v>4265205</v>
      </c>
      <c r="U21" t="s">
        <v>1359</v>
      </c>
      <c r="V21" t="s">
        <v>1360</v>
      </c>
      <c r="W21" t="s">
        <v>53</v>
      </c>
      <c r="Y21" t="s">
        <v>54</v>
      </c>
      <c r="Z21">
        <v>900</v>
      </c>
      <c r="AH21">
        <v>0</v>
      </c>
      <c r="AI21">
        <v>202504</v>
      </c>
      <c r="AJ21" t="s">
        <v>59</v>
      </c>
      <c r="AK21">
        <v>0</v>
      </c>
      <c r="AL21">
        <v>1</v>
      </c>
      <c r="AO21">
        <v>0</v>
      </c>
      <c r="AP21">
        <v>999</v>
      </c>
      <c r="AQ21">
        <v>600</v>
      </c>
      <c r="AR21">
        <v>600999</v>
      </c>
      <c r="AS21" t="s">
        <v>55</v>
      </c>
      <c r="AU21" t="s">
        <v>55</v>
      </c>
      <c r="AV21">
        <v>200185.1</v>
      </c>
      <c r="AW21">
        <v>200678.35</v>
      </c>
      <c r="AX21">
        <v>200833.98800000001</v>
      </c>
      <c r="AY21">
        <v>203335.45449999999</v>
      </c>
      <c r="AZ21">
        <v>206132.084</v>
      </c>
      <c r="BA21">
        <v>210268.38</v>
      </c>
      <c r="BB21">
        <v>240578.77600000001</v>
      </c>
      <c r="BC21">
        <v>246254.52549999999</v>
      </c>
      <c r="BD21">
        <v>249318.614</v>
      </c>
      <c r="BE21">
        <v>279250.00000000012</v>
      </c>
      <c r="BF21">
        <v>297500</v>
      </c>
      <c r="BG21">
        <v>301679.391</v>
      </c>
      <c r="BH21">
        <v>321114.18400000001</v>
      </c>
      <c r="BI21">
        <v>325987.95250000001</v>
      </c>
      <c r="BJ21">
        <v>347664.57799999998</v>
      </c>
      <c r="BK21">
        <v>372571.65</v>
      </c>
      <c r="BL21">
        <v>399884.79399999999</v>
      </c>
      <c r="BM21">
        <v>443839.04049999989</v>
      </c>
      <c r="BN21">
        <v>575445.98</v>
      </c>
      <c r="BO21">
        <v>717686.51049999997</v>
      </c>
      <c r="BP21">
        <v>1154498.28</v>
      </c>
      <c r="BQ21">
        <v>1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35">
      <c r="A22">
        <v>337680</v>
      </c>
      <c r="B22" t="s">
        <v>47</v>
      </c>
      <c r="C22" t="s">
        <v>48</v>
      </c>
      <c r="D22" s="1">
        <v>45778</v>
      </c>
      <c r="E22">
        <v>53850</v>
      </c>
      <c r="F22">
        <v>102</v>
      </c>
      <c r="G22" t="s">
        <v>60</v>
      </c>
      <c r="H22" t="s">
        <v>50</v>
      </c>
      <c r="I22" t="s">
        <v>51</v>
      </c>
      <c r="K22">
        <v>202504307938733</v>
      </c>
      <c r="L22">
        <v>1503300003188</v>
      </c>
      <c r="M22">
        <v>20250430</v>
      </c>
      <c r="N22" t="s">
        <v>167</v>
      </c>
      <c r="Q22" t="s">
        <v>73</v>
      </c>
      <c r="R22">
        <v>15000000</v>
      </c>
      <c r="S22">
        <v>0</v>
      </c>
      <c r="T22">
        <v>4269640</v>
      </c>
      <c r="U22">
        <v>4797080969</v>
      </c>
      <c r="V22" t="s">
        <v>81</v>
      </c>
      <c r="W22" t="s">
        <v>82</v>
      </c>
      <c r="X22" t="s">
        <v>83</v>
      </c>
      <c r="Y22" t="s">
        <v>54</v>
      </c>
      <c r="Z22">
        <v>1926</v>
      </c>
      <c r="AH22">
        <v>0</v>
      </c>
      <c r="AI22">
        <v>202504</v>
      </c>
      <c r="AJ22" t="s">
        <v>59</v>
      </c>
      <c r="AK22">
        <v>0</v>
      </c>
      <c r="AL22">
        <v>1</v>
      </c>
      <c r="AO22">
        <v>0</v>
      </c>
      <c r="AP22">
        <v>999</v>
      </c>
      <c r="AQ22">
        <v>259</v>
      </c>
      <c r="AR22">
        <v>259999</v>
      </c>
      <c r="AT22">
        <v>1</v>
      </c>
      <c r="AU22" t="s">
        <v>84</v>
      </c>
      <c r="AV22">
        <v>15000000</v>
      </c>
      <c r="AW22">
        <v>15000000</v>
      </c>
      <c r="AX22">
        <v>15000000</v>
      </c>
      <c r="AY22">
        <v>15000000</v>
      </c>
      <c r="AZ22">
        <v>15000000</v>
      </c>
      <c r="BA22">
        <v>15000000</v>
      </c>
      <c r="BB22">
        <v>15000000</v>
      </c>
      <c r="BC22">
        <v>15000000</v>
      </c>
      <c r="BD22">
        <v>15000000</v>
      </c>
      <c r="BE22">
        <v>15000000</v>
      </c>
      <c r="BF22">
        <v>15000000</v>
      </c>
      <c r="BG22">
        <v>15000000</v>
      </c>
      <c r="BH22">
        <v>15000000</v>
      </c>
      <c r="BI22">
        <v>15000000</v>
      </c>
      <c r="BJ22">
        <v>15000000</v>
      </c>
      <c r="BK22">
        <v>15000000</v>
      </c>
      <c r="BL22">
        <v>15000000</v>
      </c>
      <c r="BM22">
        <v>15000000</v>
      </c>
      <c r="BN22">
        <v>15000000</v>
      </c>
      <c r="BO22">
        <v>15000000</v>
      </c>
      <c r="BP22">
        <v>15000000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</row>
    <row r="23" spans="1:89" x14ac:dyDescent="0.35">
      <c r="A23">
        <v>337674</v>
      </c>
      <c r="B23" t="s">
        <v>47</v>
      </c>
      <c r="C23" t="s">
        <v>48</v>
      </c>
      <c r="D23" s="1">
        <v>45778</v>
      </c>
      <c r="E23">
        <v>53850</v>
      </c>
      <c r="F23">
        <v>119</v>
      </c>
      <c r="G23" t="s">
        <v>91</v>
      </c>
      <c r="H23" t="s">
        <v>50</v>
      </c>
      <c r="I23" t="s">
        <v>51</v>
      </c>
      <c r="K23">
        <v>202504307936565</v>
      </c>
      <c r="L23">
        <v>1193308874136</v>
      </c>
      <c r="M23">
        <v>20250430</v>
      </c>
      <c r="N23" t="s">
        <v>784</v>
      </c>
      <c r="P23" t="s">
        <v>54</v>
      </c>
      <c r="Q23" t="s">
        <v>73</v>
      </c>
      <c r="R23">
        <v>200678.35</v>
      </c>
      <c r="S23">
        <v>0</v>
      </c>
      <c r="T23">
        <v>4035703</v>
      </c>
      <c r="U23" t="s">
        <v>1361</v>
      </c>
      <c r="V23" t="s">
        <v>1362</v>
      </c>
      <c r="W23" t="s">
        <v>53</v>
      </c>
      <c r="Y23" t="s">
        <v>54</v>
      </c>
      <c r="AH23">
        <v>0</v>
      </c>
      <c r="AI23">
        <v>202504</v>
      </c>
      <c r="AJ23" t="s">
        <v>59</v>
      </c>
      <c r="AK23">
        <v>0</v>
      </c>
      <c r="AL23">
        <v>1</v>
      </c>
      <c r="AO23">
        <v>0</v>
      </c>
      <c r="AP23">
        <v>999</v>
      </c>
      <c r="AQ23">
        <v>600</v>
      </c>
      <c r="AR23">
        <v>600999</v>
      </c>
      <c r="AS23" t="s">
        <v>55</v>
      </c>
      <c r="AU23" t="s">
        <v>55</v>
      </c>
      <c r="AV23">
        <v>200185.1</v>
      </c>
      <c r="AW23">
        <v>200678.35</v>
      </c>
      <c r="AX23">
        <v>200833.98800000001</v>
      </c>
      <c r="AY23">
        <v>203335.45449999999</v>
      </c>
      <c r="AZ23">
        <v>206132.084</v>
      </c>
      <c r="BA23">
        <v>210268.38</v>
      </c>
      <c r="BB23">
        <v>240578.77600000001</v>
      </c>
      <c r="BC23">
        <v>246254.52549999999</v>
      </c>
      <c r="BD23">
        <v>249318.614</v>
      </c>
      <c r="BE23">
        <v>279250.00000000012</v>
      </c>
      <c r="BF23">
        <v>297500</v>
      </c>
      <c r="BG23">
        <v>301679.391</v>
      </c>
      <c r="BH23">
        <v>321114.18400000001</v>
      </c>
      <c r="BI23">
        <v>325987.95250000001</v>
      </c>
      <c r="BJ23">
        <v>347664.57799999998</v>
      </c>
      <c r="BK23">
        <v>372571.65</v>
      </c>
      <c r="BL23">
        <v>399884.79399999999</v>
      </c>
      <c r="BM23">
        <v>443839.04049999989</v>
      </c>
      <c r="BN23">
        <v>575445.98</v>
      </c>
      <c r="BO23">
        <v>717686.51049999997</v>
      </c>
      <c r="BP23">
        <v>1154498.28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35">
      <c r="A24">
        <v>337673</v>
      </c>
      <c r="B24" t="s">
        <v>47</v>
      </c>
      <c r="C24" t="s">
        <v>48</v>
      </c>
      <c r="D24" s="1">
        <v>45778</v>
      </c>
      <c r="E24">
        <v>53850</v>
      </c>
      <c r="F24">
        <v>106</v>
      </c>
      <c r="G24" t="s">
        <v>876</v>
      </c>
      <c r="H24" t="s">
        <v>50</v>
      </c>
      <c r="I24" t="s">
        <v>51</v>
      </c>
      <c r="K24">
        <v>202504307936911</v>
      </c>
      <c r="L24">
        <v>1063304235350</v>
      </c>
      <c r="M24">
        <v>20250430</v>
      </c>
      <c r="N24" t="s">
        <v>784</v>
      </c>
      <c r="P24" t="s">
        <v>54</v>
      </c>
      <c r="Q24" t="s">
        <v>73</v>
      </c>
      <c r="R24">
        <v>216020.67</v>
      </c>
      <c r="S24">
        <v>0</v>
      </c>
      <c r="T24">
        <v>423535</v>
      </c>
      <c r="U24" t="s">
        <v>1363</v>
      </c>
      <c r="V24" t="s">
        <v>1364</v>
      </c>
      <c r="W24" t="s">
        <v>53</v>
      </c>
      <c r="Y24" t="s">
        <v>54</v>
      </c>
      <c r="Z24">
        <v>1464</v>
      </c>
      <c r="AH24">
        <v>0</v>
      </c>
      <c r="AI24">
        <v>202504</v>
      </c>
      <c r="AJ24" t="s">
        <v>767</v>
      </c>
      <c r="AK24">
        <v>1</v>
      </c>
      <c r="AL24">
        <v>1</v>
      </c>
      <c r="AO24">
        <v>0</v>
      </c>
      <c r="AP24">
        <v>999</v>
      </c>
      <c r="AQ24">
        <v>600</v>
      </c>
      <c r="AR24">
        <v>600999</v>
      </c>
      <c r="AS24" t="s">
        <v>55</v>
      </c>
      <c r="AU24" t="s">
        <v>55</v>
      </c>
      <c r="AV24">
        <v>200185.1</v>
      </c>
      <c r="AW24">
        <v>200678.35</v>
      </c>
      <c r="AX24">
        <v>200833.98800000001</v>
      </c>
      <c r="AY24">
        <v>203335.45449999999</v>
      </c>
      <c r="AZ24">
        <v>206132.084</v>
      </c>
      <c r="BA24">
        <v>210268.38</v>
      </c>
      <c r="BB24">
        <v>240578.77600000001</v>
      </c>
      <c r="BC24">
        <v>246254.52549999999</v>
      </c>
      <c r="BD24">
        <v>249318.614</v>
      </c>
      <c r="BE24">
        <v>279250.00000000012</v>
      </c>
      <c r="BF24">
        <v>297500</v>
      </c>
      <c r="BG24">
        <v>301679.391</v>
      </c>
      <c r="BH24">
        <v>321114.18400000001</v>
      </c>
      <c r="BI24">
        <v>325987.95250000001</v>
      </c>
      <c r="BJ24">
        <v>347664.57799999998</v>
      </c>
      <c r="BK24">
        <v>372571.65</v>
      </c>
      <c r="BL24">
        <v>399884.79399999999</v>
      </c>
      <c r="BM24">
        <v>443839.04049999989</v>
      </c>
      <c r="BN24">
        <v>575445.98</v>
      </c>
      <c r="BO24">
        <v>717686.51049999997</v>
      </c>
      <c r="BP24">
        <v>1154498.28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35">
      <c r="A25">
        <v>337667</v>
      </c>
      <c r="B25" t="s">
        <v>47</v>
      </c>
      <c r="C25" t="s">
        <v>48</v>
      </c>
      <c r="D25" s="1">
        <v>45778</v>
      </c>
      <c r="E25">
        <v>53850</v>
      </c>
      <c r="F25">
        <v>102</v>
      </c>
      <c r="G25" t="s">
        <v>60</v>
      </c>
      <c r="H25" t="s">
        <v>50</v>
      </c>
      <c r="I25" t="s">
        <v>51</v>
      </c>
      <c r="K25">
        <v>202504307940079</v>
      </c>
      <c r="L25">
        <v>1503300003188</v>
      </c>
      <c r="M25">
        <v>20250430</v>
      </c>
      <c r="N25" t="s">
        <v>779</v>
      </c>
      <c r="P25" t="s">
        <v>54</v>
      </c>
      <c r="Q25" t="s">
        <v>52</v>
      </c>
      <c r="R25">
        <v>15500000</v>
      </c>
      <c r="S25">
        <v>0</v>
      </c>
      <c r="T25">
        <v>4269640</v>
      </c>
      <c r="U25">
        <v>4797080969</v>
      </c>
      <c r="V25" t="s">
        <v>81</v>
      </c>
      <c r="W25" t="s">
        <v>82</v>
      </c>
      <c r="X25" t="s">
        <v>83</v>
      </c>
      <c r="Y25" t="s">
        <v>54</v>
      </c>
      <c r="Z25">
        <v>1926</v>
      </c>
      <c r="AH25">
        <v>0</v>
      </c>
      <c r="AI25">
        <v>202504</v>
      </c>
      <c r="AJ25" t="s">
        <v>59</v>
      </c>
      <c r="AK25">
        <v>0</v>
      </c>
      <c r="AL25">
        <v>1</v>
      </c>
      <c r="AO25">
        <v>0</v>
      </c>
      <c r="AP25">
        <v>999</v>
      </c>
      <c r="AQ25">
        <v>259</v>
      </c>
      <c r="AR25">
        <v>259999</v>
      </c>
      <c r="AT25">
        <v>1</v>
      </c>
      <c r="AU25" t="s">
        <v>84</v>
      </c>
      <c r="AV25">
        <v>1025096.37</v>
      </c>
      <c r="AW25">
        <v>1092509.6370000001</v>
      </c>
      <c r="AX25">
        <v>1132586.976</v>
      </c>
      <c r="AY25">
        <v>1140733.72</v>
      </c>
      <c r="AZ25">
        <v>1176293.4879999999</v>
      </c>
      <c r="BA25">
        <v>1250000</v>
      </c>
      <c r="BB25">
        <v>1316000</v>
      </c>
      <c r="BC25">
        <v>1346841.638</v>
      </c>
      <c r="BD25">
        <v>1362805.46</v>
      </c>
      <c r="BE25">
        <v>1362805.46</v>
      </c>
      <c r="BF25">
        <v>1362805.46</v>
      </c>
      <c r="BG25">
        <v>1362805.46</v>
      </c>
      <c r="BH25">
        <v>1362805.46</v>
      </c>
      <c r="BI25">
        <v>1388841.638</v>
      </c>
      <c r="BJ25">
        <v>1403194.2080000001</v>
      </c>
      <c r="BK25">
        <v>1418601.36</v>
      </c>
      <c r="BL25">
        <v>1459673.38</v>
      </c>
      <c r="BM25">
        <v>1770955.422999999</v>
      </c>
      <c r="BN25">
        <v>2490471.459999999</v>
      </c>
      <c r="BO25">
        <v>4117121.5699999728</v>
      </c>
      <c r="BP25">
        <v>15500000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</row>
    <row r="26" spans="1:89" x14ac:dyDescent="0.35">
      <c r="A26">
        <v>337666</v>
      </c>
      <c r="B26" t="s">
        <v>47</v>
      </c>
      <c r="C26" t="s">
        <v>48</v>
      </c>
      <c r="D26" s="1">
        <v>45778</v>
      </c>
      <c r="E26">
        <v>53850</v>
      </c>
      <c r="F26">
        <v>102</v>
      </c>
      <c r="G26" t="s">
        <v>60</v>
      </c>
      <c r="H26" t="s">
        <v>50</v>
      </c>
      <c r="I26" t="s">
        <v>51</v>
      </c>
      <c r="K26">
        <v>202504307938732</v>
      </c>
      <c r="L26">
        <v>1503300003188</v>
      </c>
      <c r="M26">
        <v>20250430</v>
      </c>
      <c r="N26" t="s">
        <v>1077</v>
      </c>
      <c r="Q26" t="s">
        <v>52</v>
      </c>
      <c r="R26">
        <v>15000000</v>
      </c>
      <c r="S26">
        <v>0</v>
      </c>
      <c r="T26">
        <v>4269640</v>
      </c>
      <c r="U26">
        <v>4797080969</v>
      </c>
      <c r="V26" t="s">
        <v>81</v>
      </c>
      <c r="W26" t="s">
        <v>82</v>
      </c>
      <c r="X26" t="s">
        <v>83</v>
      </c>
      <c r="Y26" t="s">
        <v>54</v>
      </c>
      <c r="Z26">
        <v>1926</v>
      </c>
      <c r="AH26">
        <v>0</v>
      </c>
      <c r="AI26">
        <v>202504</v>
      </c>
      <c r="AJ26" t="s">
        <v>59</v>
      </c>
      <c r="AK26">
        <v>0</v>
      </c>
      <c r="AL26">
        <v>1</v>
      </c>
      <c r="AO26">
        <v>0</v>
      </c>
      <c r="AP26">
        <v>999</v>
      </c>
      <c r="AQ26">
        <v>259</v>
      </c>
      <c r="AR26">
        <v>259999</v>
      </c>
      <c r="AT26">
        <v>1</v>
      </c>
      <c r="AU26" t="s">
        <v>84</v>
      </c>
      <c r="AV26">
        <v>15000000</v>
      </c>
      <c r="AW26">
        <v>15000000</v>
      </c>
      <c r="AX26">
        <v>15000000</v>
      </c>
      <c r="AY26">
        <v>15000000</v>
      </c>
      <c r="AZ26">
        <v>15000000</v>
      </c>
      <c r="BA26">
        <v>15000000</v>
      </c>
      <c r="BB26">
        <v>15000000</v>
      </c>
      <c r="BC26">
        <v>15000000</v>
      </c>
      <c r="BD26">
        <v>15000000</v>
      </c>
      <c r="BE26">
        <v>15000000</v>
      </c>
      <c r="BF26">
        <v>15000000</v>
      </c>
      <c r="BG26">
        <v>15000000</v>
      </c>
      <c r="BH26">
        <v>15000000</v>
      </c>
      <c r="BI26">
        <v>15000000</v>
      </c>
      <c r="BJ26">
        <v>15000000</v>
      </c>
      <c r="BK26">
        <v>15000000</v>
      </c>
      <c r="BL26">
        <v>15000000</v>
      </c>
      <c r="BM26">
        <v>15000000</v>
      </c>
      <c r="BN26">
        <v>15000000</v>
      </c>
      <c r="BO26">
        <v>15000000</v>
      </c>
      <c r="BP26">
        <v>15000000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</row>
    <row r="27" spans="1:89" x14ac:dyDescent="0.35">
      <c r="A27">
        <v>337665</v>
      </c>
      <c r="B27" t="s">
        <v>47</v>
      </c>
      <c r="C27" t="s">
        <v>48</v>
      </c>
      <c r="D27" s="1">
        <v>45778</v>
      </c>
      <c r="E27">
        <v>53850</v>
      </c>
      <c r="F27">
        <v>198</v>
      </c>
      <c r="G27" t="s">
        <v>312</v>
      </c>
      <c r="H27" t="s">
        <v>50</v>
      </c>
      <c r="I27" t="s">
        <v>51</v>
      </c>
      <c r="K27">
        <v>202504307939413</v>
      </c>
      <c r="L27">
        <v>1983300002331</v>
      </c>
      <c r="M27">
        <v>20250430</v>
      </c>
      <c r="N27" t="s">
        <v>951</v>
      </c>
      <c r="Q27" t="s">
        <v>52</v>
      </c>
      <c r="R27">
        <v>72583.91</v>
      </c>
      <c r="S27">
        <v>0</v>
      </c>
      <c r="T27">
        <v>4816138</v>
      </c>
      <c r="U27" t="s">
        <v>1710</v>
      </c>
      <c r="V27" t="s">
        <v>1711</v>
      </c>
      <c r="W27" t="s">
        <v>97</v>
      </c>
      <c r="X27" t="s">
        <v>218</v>
      </c>
      <c r="Y27" t="s">
        <v>54</v>
      </c>
      <c r="Z27">
        <v>844</v>
      </c>
      <c r="AH27">
        <v>0</v>
      </c>
      <c r="AI27">
        <v>202504</v>
      </c>
      <c r="AJ27" t="s">
        <v>88</v>
      </c>
      <c r="AK27">
        <v>0</v>
      </c>
      <c r="AL27">
        <v>1</v>
      </c>
      <c r="AM27">
        <v>4816138</v>
      </c>
      <c r="AN27">
        <v>1</v>
      </c>
      <c r="AO27">
        <v>0</v>
      </c>
      <c r="AP27">
        <v>477</v>
      </c>
      <c r="AQ27">
        <v>615</v>
      </c>
      <c r="AR27">
        <v>615477</v>
      </c>
      <c r="AS27" t="s">
        <v>219</v>
      </c>
      <c r="AU27" t="s">
        <v>219</v>
      </c>
      <c r="AV27">
        <v>72553.42</v>
      </c>
      <c r="AW27">
        <v>72554.944499999998</v>
      </c>
      <c r="AX27">
        <v>72556.468999999997</v>
      </c>
      <c r="AY27">
        <v>72557.993499999997</v>
      </c>
      <c r="AZ27">
        <v>72559.517999999996</v>
      </c>
      <c r="BA27">
        <v>72561.042499999996</v>
      </c>
      <c r="BB27">
        <v>72562.566999999995</v>
      </c>
      <c r="BC27">
        <v>72564.091499999995</v>
      </c>
      <c r="BD27">
        <v>72565.615999999995</v>
      </c>
      <c r="BE27">
        <v>72567.140499999994</v>
      </c>
      <c r="BF27">
        <v>72568.665000000008</v>
      </c>
      <c r="BG27">
        <v>72570.189500000008</v>
      </c>
      <c r="BH27">
        <v>72571.714000000007</v>
      </c>
      <c r="BI27">
        <v>72573.238500000007</v>
      </c>
      <c r="BJ27">
        <v>72574.763000000006</v>
      </c>
      <c r="BK27">
        <v>72576.287500000006</v>
      </c>
      <c r="BL27">
        <v>72577.812000000005</v>
      </c>
      <c r="BM27">
        <v>72579.336500000005</v>
      </c>
      <c r="BN27">
        <v>72580.861000000004</v>
      </c>
      <c r="BO27">
        <v>72582.385500000004</v>
      </c>
      <c r="BP27">
        <v>72583.91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</row>
    <row r="28" spans="1:89" x14ac:dyDescent="0.35">
      <c r="A28">
        <v>337664</v>
      </c>
      <c r="B28" t="s">
        <v>47</v>
      </c>
      <c r="C28" t="s">
        <v>48</v>
      </c>
      <c r="D28" s="1">
        <v>45777</v>
      </c>
      <c r="E28">
        <v>53850</v>
      </c>
      <c r="F28">
        <v>105</v>
      </c>
      <c r="G28" t="s">
        <v>49</v>
      </c>
      <c r="H28" t="s">
        <v>50</v>
      </c>
      <c r="I28" t="s">
        <v>51</v>
      </c>
      <c r="K28">
        <v>202504307934036</v>
      </c>
      <c r="L28">
        <v>1053304343840</v>
      </c>
      <c r="M28">
        <v>20250430</v>
      </c>
      <c r="N28" t="s">
        <v>764</v>
      </c>
      <c r="Q28" t="s">
        <v>52</v>
      </c>
      <c r="R28">
        <v>427457.45</v>
      </c>
      <c r="S28">
        <v>0</v>
      </c>
      <c r="T28">
        <v>434384</v>
      </c>
      <c r="U28" t="s">
        <v>765</v>
      </c>
      <c r="V28" t="s">
        <v>766</v>
      </c>
      <c r="W28" t="s">
        <v>53</v>
      </c>
      <c r="Y28" t="s">
        <v>54</v>
      </c>
      <c r="Z28">
        <v>833</v>
      </c>
      <c r="AH28">
        <v>0</v>
      </c>
      <c r="AI28">
        <v>202504</v>
      </c>
      <c r="AJ28" t="s">
        <v>767</v>
      </c>
      <c r="AK28">
        <v>1</v>
      </c>
      <c r="AL28">
        <v>1</v>
      </c>
      <c r="AO28">
        <v>0</v>
      </c>
      <c r="AP28">
        <v>999</v>
      </c>
      <c r="AQ28">
        <v>600</v>
      </c>
      <c r="AR28">
        <v>600999</v>
      </c>
      <c r="AS28" t="s">
        <v>55</v>
      </c>
      <c r="AU28" t="s">
        <v>55</v>
      </c>
      <c r="AV28">
        <v>400000</v>
      </c>
      <c r="AW28">
        <v>404916.25199999998</v>
      </c>
      <c r="AX28">
        <v>409832.50400000002</v>
      </c>
      <c r="AY28">
        <v>429149.64199999999</v>
      </c>
      <c r="AZ28">
        <v>462867.66600000003</v>
      </c>
      <c r="BA28">
        <v>496585.69</v>
      </c>
      <c r="BB28">
        <v>688035.48199999996</v>
      </c>
      <c r="BC28">
        <v>879485.27399999998</v>
      </c>
      <c r="BD28">
        <v>978632.13600000006</v>
      </c>
      <c r="BE28">
        <v>985476.06799999997</v>
      </c>
      <c r="BF28">
        <v>992320</v>
      </c>
      <c r="BG28">
        <v>992320</v>
      </c>
      <c r="BH28">
        <v>992320</v>
      </c>
      <c r="BI28">
        <v>1016135.6800000001</v>
      </c>
      <c r="BJ28">
        <v>1063767.04</v>
      </c>
      <c r="BK28">
        <v>1111398.3999999999</v>
      </c>
      <c r="BL28">
        <v>1506839.04</v>
      </c>
      <c r="BM28">
        <v>1902279.6799999999</v>
      </c>
      <c r="BN28">
        <v>2100000</v>
      </c>
      <c r="BO28">
        <v>2100000</v>
      </c>
      <c r="BP28">
        <v>2100000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35">
      <c r="A29">
        <v>337663</v>
      </c>
      <c r="B29" t="s">
        <v>47</v>
      </c>
      <c r="C29" t="s">
        <v>48</v>
      </c>
      <c r="D29" s="1">
        <v>45777</v>
      </c>
      <c r="E29">
        <v>53850</v>
      </c>
      <c r="F29">
        <v>104</v>
      </c>
      <c r="G29" t="s">
        <v>56</v>
      </c>
      <c r="H29" t="s">
        <v>50</v>
      </c>
      <c r="I29" t="s">
        <v>51</v>
      </c>
      <c r="K29">
        <v>202504307934033</v>
      </c>
      <c r="L29">
        <v>1043301450345</v>
      </c>
      <c r="M29">
        <v>20250430</v>
      </c>
      <c r="N29" t="s">
        <v>764</v>
      </c>
      <c r="Q29" t="s">
        <v>52</v>
      </c>
      <c r="R29">
        <v>412290.63</v>
      </c>
      <c r="S29">
        <v>0</v>
      </c>
      <c r="T29">
        <v>448111</v>
      </c>
      <c r="U29" t="s">
        <v>57</v>
      </c>
      <c r="V29" t="s">
        <v>58</v>
      </c>
      <c r="W29" t="s">
        <v>53</v>
      </c>
      <c r="Y29" t="s">
        <v>54</v>
      </c>
      <c r="Z29">
        <v>1267</v>
      </c>
      <c r="AH29">
        <v>0</v>
      </c>
      <c r="AI29">
        <v>202504</v>
      </c>
      <c r="AJ29" t="s">
        <v>59</v>
      </c>
      <c r="AK29">
        <v>0</v>
      </c>
      <c r="AL29">
        <v>1</v>
      </c>
      <c r="AO29">
        <v>0</v>
      </c>
      <c r="AP29">
        <v>999</v>
      </c>
      <c r="AQ29">
        <v>600</v>
      </c>
      <c r="AR29">
        <v>600999</v>
      </c>
      <c r="AS29" t="s">
        <v>55</v>
      </c>
      <c r="AU29" t="s">
        <v>55</v>
      </c>
      <c r="AV29">
        <v>400000</v>
      </c>
      <c r="AW29">
        <v>404916.25199999998</v>
      </c>
      <c r="AX29">
        <v>409832.50400000002</v>
      </c>
      <c r="AY29">
        <v>429149.64199999999</v>
      </c>
      <c r="AZ29">
        <v>462867.66600000003</v>
      </c>
      <c r="BA29">
        <v>496585.69</v>
      </c>
      <c r="BB29">
        <v>688035.48199999996</v>
      </c>
      <c r="BC29">
        <v>879485.27399999998</v>
      </c>
      <c r="BD29">
        <v>978632.13600000006</v>
      </c>
      <c r="BE29">
        <v>985476.06799999997</v>
      </c>
      <c r="BF29">
        <v>992320</v>
      </c>
      <c r="BG29">
        <v>992320</v>
      </c>
      <c r="BH29">
        <v>992320</v>
      </c>
      <c r="BI29">
        <v>1016135.6800000001</v>
      </c>
      <c r="BJ29">
        <v>1063767.04</v>
      </c>
      <c r="BK29">
        <v>1111398.3999999999</v>
      </c>
      <c r="BL29">
        <v>1506839.04</v>
      </c>
      <c r="BM29">
        <v>1902279.6799999999</v>
      </c>
      <c r="BN29">
        <v>2100000</v>
      </c>
      <c r="BO29">
        <v>2100000</v>
      </c>
      <c r="BP29">
        <v>2100000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35">
      <c r="A30">
        <v>337662</v>
      </c>
      <c r="B30" t="s">
        <v>47</v>
      </c>
      <c r="C30" t="s">
        <v>48</v>
      </c>
      <c r="D30" s="1">
        <v>45777</v>
      </c>
      <c r="E30">
        <v>53850</v>
      </c>
      <c r="F30">
        <v>102</v>
      </c>
      <c r="G30" t="s">
        <v>60</v>
      </c>
      <c r="H30" t="s">
        <v>50</v>
      </c>
      <c r="I30" t="s">
        <v>51</v>
      </c>
      <c r="K30">
        <v>202504307934016</v>
      </c>
      <c r="L30">
        <v>1023301520020</v>
      </c>
      <c r="M30">
        <v>20250430</v>
      </c>
      <c r="N30" t="s">
        <v>764</v>
      </c>
      <c r="Q30" t="s">
        <v>52</v>
      </c>
      <c r="R30">
        <v>496585.69</v>
      </c>
      <c r="S30">
        <v>0</v>
      </c>
      <c r="T30">
        <v>152002</v>
      </c>
      <c r="U30" t="s">
        <v>61</v>
      </c>
      <c r="V30" t="s">
        <v>62</v>
      </c>
      <c r="W30" t="s">
        <v>53</v>
      </c>
      <c r="Y30" t="s">
        <v>54</v>
      </c>
      <c r="Z30">
        <v>1431</v>
      </c>
      <c r="AH30">
        <v>0</v>
      </c>
      <c r="AI30">
        <v>202504</v>
      </c>
      <c r="AJ30" t="s">
        <v>59</v>
      </c>
      <c r="AK30">
        <v>0</v>
      </c>
      <c r="AL30">
        <v>1</v>
      </c>
      <c r="AO30">
        <v>0</v>
      </c>
      <c r="AP30">
        <v>999</v>
      </c>
      <c r="AQ30">
        <v>600</v>
      </c>
      <c r="AR30">
        <v>600999</v>
      </c>
      <c r="AS30" t="s">
        <v>55</v>
      </c>
      <c r="AU30" t="s">
        <v>55</v>
      </c>
      <c r="AV30">
        <v>400000</v>
      </c>
      <c r="AW30">
        <v>404916.25199999998</v>
      </c>
      <c r="AX30">
        <v>409832.50400000002</v>
      </c>
      <c r="AY30">
        <v>429149.64199999999</v>
      </c>
      <c r="AZ30">
        <v>462867.66600000003</v>
      </c>
      <c r="BA30">
        <v>496585.69</v>
      </c>
      <c r="BB30">
        <v>688035.48199999996</v>
      </c>
      <c r="BC30">
        <v>879485.27399999998</v>
      </c>
      <c r="BD30">
        <v>978632.13600000006</v>
      </c>
      <c r="BE30">
        <v>985476.06799999997</v>
      </c>
      <c r="BF30">
        <v>992320</v>
      </c>
      <c r="BG30">
        <v>992320</v>
      </c>
      <c r="BH30">
        <v>992320</v>
      </c>
      <c r="BI30">
        <v>1016135.6800000001</v>
      </c>
      <c r="BJ30">
        <v>1063767.04</v>
      </c>
      <c r="BK30">
        <v>1111398.3999999999</v>
      </c>
      <c r="BL30">
        <v>1506839.04</v>
      </c>
      <c r="BM30">
        <v>1902279.6799999999</v>
      </c>
      <c r="BN30">
        <v>2100000</v>
      </c>
      <c r="BO30">
        <v>2100000</v>
      </c>
      <c r="BP30">
        <v>2100000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 x14ac:dyDescent="0.35">
      <c r="A31">
        <v>337661</v>
      </c>
      <c r="B31" t="s">
        <v>47</v>
      </c>
      <c r="C31" t="s">
        <v>48</v>
      </c>
      <c r="D31" s="1">
        <v>45777</v>
      </c>
      <c r="E31">
        <v>53850</v>
      </c>
      <c r="F31">
        <v>273</v>
      </c>
      <c r="G31" t="s">
        <v>63</v>
      </c>
      <c r="H31" t="s">
        <v>50</v>
      </c>
      <c r="I31" t="s">
        <v>51</v>
      </c>
      <c r="K31">
        <v>202504297932175</v>
      </c>
      <c r="L31">
        <v>2733300004156</v>
      </c>
      <c r="M31">
        <v>20250429</v>
      </c>
      <c r="N31" t="s">
        <v>64</v>
      </c>
      <c r="Q31" t="s">
        <v>52</v>
      </c>
      <c r="R31">
        <v>1244683.1299999999</v>
      </c>
      <c r="S31">
        <v>0</v>
      </c>
      <c r="T31">
        <v>1695938</v>
      </c>
      <c r="U31">
        <v>2232960159</v>
      </c>
      <c r="V31" t="s">
        <v>65</v>
      </c>
      <c r="W31" t="s">
        <v>66</v>
      </c>
      <c r="X31" t="s">
        <v>67</v>
      </c>
      <c r="Y31" t="s">
        <v>54</v>
      </c>
      <c r="Z31">
        <v>1856</v>
      </c>
      <c r="AH31">
        <v>0</v>
      </c>
      <c r="AI31">
        <v>202504</v>
      </c>
      <c r="AJ31" t="s">
        <v>59</v>
      </c>
      <c r="AK31">
        <v>0</v>
      </c>
      <c r="AL31">
        <v>1</v>
      </c>
      <c r="AO31">
        <v>0</v>
      </c>
      <c r="AP31">
        <v>999</v>
      </c>
      <c r="AQ31">
        <v>430</v>
      </c>
      <c r="AR31">
        <v>430999</v>
      </c>
      <c r="AT31">
        <v>1</v>
      </c>
      <c r="AU31" t="s">
        <v>68</v>
      </c>
      <c r="AV31">
        <v>679018.89</v>
      </c>
      <c r="AW31">
        <v>727294.50100000005</v>
      </c>
      <c r="AX31">
        <v>775570.11199999996</v>
      </c>
      <c r="AY31">
        <v>823845.723</v>
      </c>
      <c r="AZ31">
        <v>872121.33400000003</v>
      </c>
      <c r="BA31">
        <v>920396.94500000007</v>
      </c>
      <c r="BB31">
        <v>968672.55599999998</v>
      </c>
      <c r="BC31">
        <v>1016948.167</v>
      </c>
      <c r="BD31">
        <v>1065223.7779999999</v>
      </c>
      <c r="BE31">
        <v>1113499.389</v>
      </c>
      <c r="BF31">
        <v>1161775</v>
      </c>
      <c r="BG31">
        <v>1170065.8130000001</v>
      </c>
      <c r="BH31">
        <v>1178356.6259999999</v>
      </c>
      <c r="BI31">
        <v>1186647.439</v>
      </c>
      <c r="BJ31">
        <v>1194938.2520000001</v>
      </c>
      <c r="BK31">
        <v>1203229.0649999999</v>
      </c>
      <c r="BL31">
        <v>1211519.878</v>
      </c>
      <c r="BM31">
        <v>1219810.6910000001</v>
      </c>
      <c r="BN31">
        <v>1228101.504</v>
      </c>
      <c r="BO31">
        <v>1236392.317</v>
      </c>
      <c r="BP31">
        <v>1244683.1299999999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</row>
    <row r="32" spans="1:89" x14ac:dyDescent="0.35">
      <c r="A32">
        <v>337659</v>
      </c>
      <c r="B32" t="s">
        <v>47</v>
      </c>
      <c r="C32" t="s">
        <v>48</v>
      </c>
      <c r="D32" s="1">
        <v>45777</v>
      </c>
      <c r="E32">
        <v>53850</v>
      </c>
      <c r="F32">
        <v>178</v>
      </c>
      <c r="G32" t="s">
        <v>69</v>
      </c>
      <c r="H32" t="s">
        <v>50</v>
      </c>
      <c r="I32" t="s">
        <v>51</v>
      </c>
      <c r="K32">
        <v>202504297935055</v>
      </c>
      <c r="L32">
        <v>1783301004498</v>
      </c>
      <c r="M32">
        <v>20250429</v>
      </c>
      <c r="N32" t="s">
        <v>694</v>
      </c>
      <c r="Q32" t="s">
        <v>52</v>
      </c>
      <c r="R32">
        <v>47140.45</v>
      </c>
      <c r="S32">
        <v>0</v>
      </c>
      <c r="T32">
        <v>4891240</v>
      </c>
      <c r="U32" t="s">
        <v>70</v>
      </c>
      <c r="V32" t="s">
        <v>71</v>
      </c>
      <c r="W32" t="s">
        <v>53</v>
      </c>
      <c r="Y32" t="s">
        <v>54</v>
      </c>
      <c r="Z32">
        <v>1936</v>
      </c>
      <c r="AH32">
        <v>0</v>
      </c>
      <c r="AI32">
        <v>202504</v>
      </c>
      <c r="AJ32" t="s">
        <v>59</v>
      </c>
      <c r="AK32">
        <v>0</v>
      </c>
      <c r="AL32">
        <v>1</v>
      </c>
      <c r="AO32">
        <v>1</v>
      </c>
      <c r="AP32">
        <v>999</v>
      </c>
      <c r="AQ32">
        <v>600</v>
      </c>
      <c r="AR32">
        <v>600999</v>
      </c>
      <c r="AS32" t="s">
        <v>55</v>
      </c>
      <c r="AU32" t="s">
        <v>55</v>
      </c>
      <c r="AV32">
        <v>1006.5</v>
      </c>
      <c r="AW32">
        <v>1052.7339999999999</v>
      </c>
      <c r="AX32">
        <v>1127.58</v>
      </c>
      <c r="AY32">
        <v>1414.4680000000001</v>
      </c>
      <c r="AZ32">
        <v>1622.598</v>
      </c>
      <c r="BA32">
        <v>1841.29</v>
      </c>
      <c r="BB32">
        <v>2391.9520000000002</v>
      </c>
      <c r="BC32">
        <v>3848.9180000000001</v>
      </c>
      <c r="BD32">
        <v>5555.95</v>
      </c>
      <c r="BE32">
        <v>5662.14</v>
      </c>
      <c r="BF32">
        <v>7955.45</v>
      </c>
      <c r="BG32">
        <v>8103.232</v>
      </c>
      <c r="BH32">
        <v>8882.2099999999991</v>
      </c>
      <c r="BI32">
        <v>12106.768000000009</v>
      </c>
      <c r="BJ32">
        <v>12891.47</v>
      </c>
      <c r="BK32">
        <v>16652.68</v>
      </c>
      <c r="BL32">
        <v>36005.086000000003</v>
      </c>
      <c r="BM32">
        <v>42116.26</v>
      </c>
      <c r="BN32">
        <v>49856.69</v>
      </c>
      <c r="BO32">
        <v>97573.113999999972</v>
      </c>
      <c r="BP32">
        <v>161797.57999999999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0</v>
      </c>
      <c r="CJ32">
        <v>0</v>
      </c>
      <c r="CK32">
        <v>0</v>
      </c>
    </row>
    <row r="33" spans="1:89" x14ac:dyDescent="0.35">
      <c r="A33">
        <v>337658</v>
      </c>
      <c r="B33" t="s">
        <v>47</v>
      </c>
      <c r="C33" t="s">
        <v>48</v>
      </c>
      <c r="D33" s="1">
        <v>45777</v>
      </c>
      <c r="E33">
        <v>53850</v>
      </c>
      <c r="F33">
        <v>182</v>
      </c>
      <c r="G33" t="s">
        <v>72</v>
      </c>
      <c r="H33" t="s">
        <v>50</v>
      </c>
      <c r="I33" t="s">
        <v>51</v>
      </c>
      <c r="K33" t="s">
        <v>768</v>
      </c>
      <c r="L33">
        <v>1825502404004</v>
      </c>
      <c r="M33">
        <v>20250429</v>
      </c>
      <c r="N33" t="s">
        <v>694</v>
      </c>
      <c r="Q33" t="s">
        <v>73</v>
      </c>
      <c r="R33">
        <v>1110</v>
      </c>
      <c r="S33">
        <v>0</v>
      </c>
      <c r="T33">
        <v>623025</v>
      </c>
      <c r="U33" t="s">
        <v>769</v>
      </c>
      <c r="V33" t="s">
        <v>770</v>
      </c>
      <c r="W33" t="s">
        <v>53</v>
      </c>
      <c r="Y33" t="s">
        <v>54</v>
      </c>
      <c r="Z33">
        <v>619</v>
      </c>
      <c r="AH33">
        <v>0</v>
      </c>
      <c r="AI33">
        <v>202504</v>
      </c>
      <c r="AJ33" t="s">
        <v>767</v>
      </c>
      <c r="AK33">
        <v>1</v>
      </c>
      <c r="AL33">
        <v>1</v>
      </c>
      <c r="AO33">
        <v>1</v>
      </c>
      <c r="AP33">
        <v>999</v>
      </c>
      <c r="AQ33">
        <v>600</v>
      </c>
      <c r="AR33">
        <v>600999</v>
      </c>
      <c r="AS33" t="s">
        <v>55</v>
      </c>
      <c r="AU33" t="s">
        <v>55</v>
      </c>
      <c r="AV33">
        <v>1006.5</v>
      </c>
      <c r="AW33">
        <v>1052.7339999999999</v>
      </c>
      <c r="AX33">
        <v>1127.58</v>
      </c>
      <c r="AY33">
        <v>1414.4680000000001</v>
      </c>
      <c r="AZ33">
        <v>1622.598</v>
      </c>
      <c r="BA33">
        <v>1841.29</v>
      </c>
      <c r="BB33">
        <v>2391.9520000000002</v>
      </c>
      <c r="BC33">
        <v>3848.9180000000001</v>
      </c>
      <c r="BD33">
        <v>5555.95</v>
      </c>
      <c r="BE33">
        <v>5662.14</v>
      </c>
      <c r="BF33">
        <v>7955.45</v>
      </c>
      <c r="BG33">
        <v>8103.232</v>
      </c>
      <c r="BH33">
        <v>8882.2099999999991</v>
      </c>
      <c r="BI33">
        <v>12106.768000000009</v>
      </c>
      <c r="BJ33">
        <v>12891.47</v>
      </c>
      <c r="BK33">
        <v>16652.68</v>
      </c>
      <c r="BL33">
        <v>36005.086000000003</v>
      </c>
      <c r="BM33">
        <v>42116.26</v>
      </c>
      <c r="BN33">
        <v>49856.69</v>
      </c>
      <c r="BO33">
        <v>97573.113999999972</v>
      </c>
      <c r="BP33">
        <v>161797.57999999999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35">
      <c r="A34">
        <v>337649</v>
      </c>
      <c r="B34" t="s">
        <v>47</v>
      </c>
      <c r="C34" t="s">
        <v>48</v>
      </c>
      <c r="D34" s="1">
        <v>45777</v>
      </c>
      <c r="E34">
        <v>53850</v>
      </c>
      <c r="F34">
        <v>132</v>
      </c>
      <c r="G34" t="s">
        <v>771</v>
      </c>
      <c r="H34" t="s">
        <v>50</v>
      </c>
      <c r="I34" t="s">
        <v>51</v>
      </c>
      <c r="K34">
        <v>202504297934869</v>
      </c>
      <c r="L34">
        <v>1323300001832</v>
      </c>
      <c r="M34">
        <v>20250429</v>
      </c>
      <c r="N34" t="s">
        <v>74</v>
      </c>
      <c r="Q34" t="s">
        <v>52</v>
      </c>
      <c r="R34">
        <v>241080.41</v>
      </c>
      <c r="S34">
        <v>0</v>
      </c>
      <c r="T34">
        <v>4739352</v>
      </c>
      <c r="U34" t="s">
        <v>772</v>
      </c>
      <c r="V34" t="s">
        <v>773</v>
      </c>
      <c r="W34" t="s">
        <v>53</v>
      </c>
      <c r="Y34" t="s">
        <v>54</v>
      </c>
      <c r="Z34">
        <v>1959</v>
      </c>
      <c r="AH34">
        <v>0</v>
      </c>
      <c r="AI34">
        <v>202504</v>
      </c>
      <c r="AJ34" t="s">
        <v>774</v>
      </c>
      <c r="AK34">
        <v>1</v>
      </c>
      <c r="AL34">
        <v>1</v>
      </c>
      <c r="AO34">
        <v>0</v>
      </c>
      <c r="AP34">
        <v>999</v>
      </c>
      <c r="AQ34">
        <v>600</v>
      </c>
      <c r="AR34">
        <v>600999</v>
      </c>
      <c r="AS34" t="s">
        <v>55</v>
      </c>
      <c r="AU34" t="s">
        <v>55</v>
      </c>
      <c r="AV34">
        <v>233000</v>
      </c>
      <c r="AW34">
        <v>236000</v>
      </c>
      <c r="AX34">
        <v>239000</v>
      </c>
      <c r="AY34">
        <v>242000</v>
      </c>
      <c r="AZ34">
        <v>245000</v>
      </c>
      <c r="BA34">
        <v>257500</v>
      </c>
      <c r="BB34">
        <v>270000</v>
      </c>
      <c r="BC34">
        <v>282500</v>
      </c>
      <c r="BD34">
        <v>295000</v>
      </c>
      <c r="BE34">
        <v>295000</v>
      </c>
      <c r="BF34">
        <v>295000</v>
      </c>
      <c r="BG34">
        <v>295000</v>
      </c>
      <c r="BH34">
        <v>295000</v>
      </c>
      <c r="BI34">
        <v>296250</v>
      </c>
      <c r="BJ34">
        <v>297500</v>
      </c>
      <c r="BK34">
        <v>298750</v>
      </c>
      <c r="BL34">
        <v>300000</v>
      </c>
      <c r="BM34">
        <v>350000</v>
      </c>
      <c r="BN34">
        <v>400000</v>
      </c>
      <c r="BO34">
        <v>450000</v>
      </c>
      <c r="BP34">
        <v>500000</v>
      </c>
      <c r="BQ34">
        <v>1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 x14ac:dyDescent="0.35">
      <c r="A35">
        <v>337646</v>
      </c>
      <c r="B35" t="s">
        <v>47</v>
      </c>
      <c r="C35" t="s">
        <v>48</v>
      </c>
      <c r="D35" s="1">
        <v>45777</v>
      </c>
      <c r="E35">
        <v>53850</v>
      </c>
      <c r="F35">
        <v>267</v>
      </c>
      <c r="G35" t="s">
        <v>775</v>
      </c>
      <c r="H35" t="s">
        <v>50</v>
      </c>
      <c r="I35" t="s">
        <v>51</v>
      </c>
      <c r="K35" t="s">
        <v>776</v>
      </c>
      <c r="L35">
        <v>2673300000887</v>
      </c>
      <c r="M35">
        <v>20250429</v>
      </c>
      <c r="N35" t="s">
        <v>694</v>
      </c>
      <c r="Q35" t="s">
        <v>52</v>
      </c>
      <c r="R35">
        <v>2186.4499999999998</v>
      </c>
      <c r="S35">
        <v>0</v>
      </c>
      <c r="T35">
        <v>1642509</v>
      </c>
      <c r="U35" t="s">
        <v>777</v>
      </c>
      <c r="V35" t="s">
        <v>778</v>
      </c>
      <c r="W35" t="s">
        <v>53</v>
      </c>
      <c r="Y35" t="s">
        <v>54</v>
      </c>
      <c r="AH35">
        <v>0</v>
      </c>
      <c r="AI35">
        <v>202504</v>
      </c>
      <c r="AJ35" t="s">
        <v>767</v>
      </c>
      <c r="AK35">
        <v>1</v>
      </c>
      <c r="AL35">
        <v>1</v>
      </c>
      <c r="AO35">
        <v>1</v>
      </c>
      <c r="AP35">
        <v>999</v>
      </c>
      <c r="AQ35">
        <v>600</v>
      </c>
      <c r="AR35">
        <v>600999</v>
      </c>
      <c r="AS35" t="s">
        <v>55</v>
      </c>
      <c r="AU35" t="s">
        <v>55</v>
      </c>
      <c r="AV35">
        <v>1006.5</v>
      </c>
      <c r="AW35">
        <v>1052.7339999999999</v>
      </c>
      <c r="AX35">
        <v>1127.58</v>
      </c>
      <c r="AY35">
        <v>1414.4680000000001</v>
      </c>
      <c r="AZ35">
        <v>1622.598</v>
      </c>
      <c r="BA35">
        <v>1841.29</v>
      </c>
      <c r="BB35">
        <v>2391.9520000000002</v>
      </c>
      <c r="BC35">
        <v>3848.9180000000001</v>
      </c>
      <c r="BD35">
        <v>5555.95</v>
      </c>
      <c r="BE35">
        <v>5662.14</v>
      </c>
      <c r="BF35">
        <v>7955.45</v>
      </c>
      <c r="BG35">
        <v>8103.232</v>
      </c>
      <c r="BH35">
        <v>8882.2099999999991</v>
      </c>
      <c r="BI35">
        <v>12106.768000000009</v>
      </c>
      <c r="BJ35">
        <v>12891.47</v>
      </c>
      <c r="BK35">
        <v>16652.68</v>
      </c>
      <c r="BL35">
        <v>36005.086000000003</v>
      </c>
      <c r="BM35">
        <v>42116.26</v>
      </c>
      <c r="BN35">
        <v>49856.69</v>
      </c>
      <c r="BO35">
        <v>97573.113999999972</v>
      </c>
      <c r="BP35">
        <v>161797.57999999999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35">
      <c r="A36">
        <v>337644</v>
      </c>
      <c r="B36" t="s">
        <v>47</v>
      </c>
      <c r="C36" t="s">
        <v>48</v>
      </c>
      <c r="D36" s="1">
        <v>45777</v>
      </c>
      <c r="E36">
        <v>53850</v>
      </c>
      <c r="F36">
        <v>103</v>
      </c>
      <c r="G36" t="s">
        <v>75</v>
      </c>
      <c r="H36" t="s">
        <v>50</v>
      </c>
      <c r="I36" t="s">
        <v>51</v>
      </c>
      <c r="K36">
        <v>202504297934709</v>
      </c>
      <c r="L36">
        <v>1033306986058</v>
      </c>
      <c r="M36">
        <v>20250429</v>
      </c>
      <c r="N36" t="s">
        <v>779</v>
      </c>
      <c r="P36" t="s">
        <v>54</v>
      </c>
      <c r="Q36" t="s">
        <v>52</v>
      </c>
      <c r="R36">
        <v>220000</v>
      </c>
      <c r="S36">
        <v>0</v>
      </c>
      <c r="T36">
        <v>3741825</v>
      </c>
      <c r="U36" t="s">
        <v>780</v>
      </c>
      <c r="V36" t="s">
        <v>781</v>
      </c>
      <c r="W36" t="s">
        <v>53</v>
      </c>
      <c r="Y36" t="s">
        <v>54</v>
      </c>
      <c r="Z36">
        <v>1224</v>
      </c>
      <c r="AH36">
        <v>0</v>
      </c>
      <c r="AI36">
        <v>202504</v>
      </c>
      <c r="AJ36" t="s">
        <v>767</v>
      </c>
      <c r="AK36">
        <v>1</v>
      </c>
      <c r="AL36">
        <v>1</v>
      </c>
      <c r="AO36">
        <v>0</v>
      </c>
      <c r="AP36">
        <v>999</v>
      </c>
      <c r="AQ36">
        <v>600</v>
      </c>
      <c r="AR36">
        <v>600999</v>
      </c>
      <c r="AS36" t="s">
        <v>55</v>
      </c>
      <c r="AU36" t="s">
        <v>55</v>
      </c>
      <c r="AV36">
        <v>202500</v>
      </c>
      <c r="AW36">
        <v>202500</v>
      </c>
      <c r="AX36">
        <v>202500</v>
      </c>
      <c r="AY36">
        <v>202500</v>
      </c>
      <c r="AZ36">
        <v>202500</v>
      </c>
      <c r="BA36">
        <v>202500</v>
      </c>
      <c r="BB36">
        <v>202500</v>
      </c>
      <c r="BC36">
        <v>202500</v>
      </c>
      <c r="BD36">
        <v>202655.56</v>
      </c>
      <c r="BE36">
        <v>203161.13</v>
      </c>
      <c r="BF36">
        <v>205963.9</v>
      </c>
      <c r="BG36">
        <v>214477.5</v>
      </c>
      <c r="BH36">
        <v>239730</v>
      </c>
      <c r="BI36">
        <v>248625</v>
      </c>
      <c r="BJ36">
        <v>250000</v>
      </c>
      <c r="BK36">
        <v>250000</v>
      </c>
      <c r="BL36">
        <v>252800</v>
      </c>
      <c r="BM36">
        <v>257232.47500000001</v>
      </c>
      <c r="BN36">
        <v>260254.65</v>
      </c>
      <c r="BO36">
        <v>464072.17499999981</v>
      </c>
      <c r="BP36">
        <v>840000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 x14ac:dyDescent="0.35">
      <c r="A37">
        <v>337643</v>
      </c>
      <c r="B37" t="s">
        <v>47</v>
      </c>
      <c r="C37" t="s">
        <v>48</v>
      </c>
      <c r="D37" s="1">
        <v>45777</v>
      </c>
      <c r="E37">
        <v>53850</v>
      </c>
      <c r="F37">
        <v>103</v>
      </c>
      <c r="G37" t="s">
        <v>75</v>
      </c>
      <c r="H37" t="s">
        <v>50</v>
      </c>
      <c r="I37" t="s">
        <v>51</v>
      </c>
      <c r="K37">
        <v>202504297934164</v>
      </c>
      <c r="L37">
        <v>1033300209630</v>
      </c>
      <c r="M37">
        <v>20250429</v>
      </c>
      <c r="N37" t="s">
        <v>76</v>
      </c>
      <c r="Q37" t="s">
        <v>52</v>
      </c>
      <c r="R37">
        <v>300000</v>
      </c>
      <c r="S37">
        <v>0</v>
      </c>
      <c r="T37">
        <v>20963</v>
      </c>
      <c r="U37" t="s">
        <v>782</v>
      </c>
      <c r="V37" t="s">
        <v>783</v>
      </c>
      <c r="W37" t="s">
        <v>53</v>
      </c>
      <c r="Y37" t="s">
        <v>54</v>
      </c>
      <c r="AH37">
        <v>0</v>
      </c>
      <c r="AI37">
        <v>202504</v>
      </c>
      <c r="AJ37" t="s">
        <v>767</v>
      </c>
      <c r="AK37">
        <v>1</v>
      </c>
      <c r="AL37">
        <v>1</v>
      </c>
      <c r="AO37">
        <v>0</v>
      </c>
      <c r="AP37">
        <v>999</v>
      </c>
      <c r="AQ37">
        <v>600</v>
      </c>
      <c r="AR37">
        <v>600999</v>
      </c>
      <c r="AS37" t="s">
        <v>55</v>
      </c>
      <c r="AU37" t="s">
        <v>55</v>
      </c>
      <c r="AV37">
        <v>250000</v>
      </c>
      <c r="AW37">
        <v>250000</v>
      </c>
      <c r="AX37">
        <v>250000</v>
      </c>
      <c r="AY37">
        <v>250000</v>
      </c>
      <c r="AZ37">
        <v>250000</v>
      </c>
      <c r="BA37">
        <v>250000</v>
      </c>
      <c r="BB37">
        <v>250000</v>
      </c>
      <c r="BC37">
        <v>250000</v>
      </c>
      <c r="BD37">
        <v>250000</v>
      </c>
      <c r="BE37">
        <v>250000</v>
      </c>
      <c r="BF37">
        <v>250000</v>
      </c>
      <c r="BG37">
        <v>265000</v>
      </c>
      <c r="BH37">
        <v>280000</v>
      </c>
      <c r="BI37">
        <v>295000</v>
      </c>
      <c r="BJ37">
        <v>310000</v>
      </c>
      <c r="BK37">
        <v>325000</v>
      </c>
      <c r="BL37">
        <v>340000</v>
      </c>
      <c r="BM37">
        <v>355000</v>
      </c>
      <c r="BN37">
        <v>370000</v>
      </c>
      <c r="BO37">
        <v>385000</v>
      </c>
      <c r="BP37">
        <v>400000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35">
      <c r="A38">
        <v>337641</v>
      </c>
      <c r="B38" t="s">
        <v>47</v>
      </c>
      <c r="C38" t="s">
        <v>48</v>
      </c>
      <c r="D38" s="1">
        <v>45777</v>
      </c>
      <c r="E38">
        <v>53850</v>
      </c>
      <c r="F38">
        <v>259</v>
      </c>
      <c r="G38" t="s">
        <v>77</v>
      </c>
      <c r="H38" t="s">
        <v>50</v>
      </c>
      <c r="I38" t="s">
        <v>51</v>
      </c>
      <c r="K38">
        <v>202504297933563</v>
      </c>
      <c r="L38">
        <v>2593300001020</v>
      </c>
      <c r="M38">
        <v>20250429</v>
      </c>
      <c r="N38" t="s">
        <v>784</v>
      </c>
      <c r="P38" t="s">
        <v>54</v>
      </c>
      <c r="Q38" t="s">
        <v>73</v>
      </c>
      <c r="R38">
        <v>700000</v>
      </c>
      <c r="S38">
        <v>0</v>
      </c>
      <c r="T38">
        <v>4983845</v>
      </c>
      <c r="U38">
        <v>8480620726</v>
      </c>
      <c r="V38" t="s">
        <v>78</v>
      </c>
      <c r="W38" t="s">
        <v>66</v>
      </c>
      <c r="X38" t="s">
        <v>79</v>
      </c>
      <c r="Y38" t="s">
        <v>54</v>
      </c>
      <c r="Z38">
        <v>1058</v>
      </c>
      <c r="AH38">
        <v>0</v>
      </c>
      <c r="AI38">
        <v>202504</v>
      </c>
      <c r="AJ38" t="s">
        <v>59</v>
      </c>
      <c r="AK38">
        <v>0</v>
      </c>
      <c r="AL38">
        <v>1</v>
      </c>
      <c r="AO38">
        <v>0</v>
      </c>
      <c r="AP38">
        <v>620</v>
      </c>
      <c r="AQ38">
        <v>430</v>
      </c>
      <c r="AR38">
        <v>430620</v>
      </c>
      <c r="AS38" t="s">
        <v>80</v>
      </c>
      <c r="AU38" t="s">
        <v>80</v>
      </c>
      <c r="AV38">
        <v>620000</v>
      </c>
      <c r="AW38">
        <v>674784.08000000007</v>
      </c>
      <c r="AX38">
        <v>700000</v>
      </c>
      <c r="AY38">
        <v>734938.70500000007</v>
      </c>
      <c r="AZ38">
        <v>800000</v>
      </c>
      <c r="BA38">
        <v>815163.73</v>
      </c>
      <c r="BB38">
        <v>855151.57</v>
      </c>
      <c r="BC38">
        <v>928064.07499999995</v>
      </c>
      <c r="BD38">
        <v>972757.19</v>
      </c>
      <c r="BE38">
        <v>993011.53</v>
      </c>
      <c r="BF38">
        <v>1015378.22</v>
      </c>
      <c r="BG38">
        <v>1238720</v>
      </c>
      <c r="BH38">
        <v>1546306.64</v>
      </c>
      <c r="BI38">
        <v>1795500</v>
      </c>
      <c r="BJ38">
        <v>2263165.14</v>
      </c>
      <c r="BK38">
        <v>2431000</v>
      </c>
      <c r="BL38">
        <v>2814221.66</v>
      </c>
      <c r="BM38">
        <v>3376056.5</v>
      </c>
      <c r="BN38">
        <v>4000000</v>
      </c>
      <c r="BO38">
        <v>10873500</v>
      </c>
      <c r="BP38">
        <v>11747000</v>
      </c>
      <c r="BQ38">
        <v>1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35">
      <c r="A39">
        <v>337637</v>
      </c>
      <c r="B39" t="s">
        <v>47</v>
      </c>
      <c r="C39" t="s">
        <v>48</v>
      </c>
      <c r="D39" s="1">
        <v>45777</v>
      </c>
      <c r="E39">
        <v>53850</v>
      </c>
      <c r="F39">
        <v>102</v>
      </c>
      <c r="G39" t="s">
        <v>60</v>
      </c>
      <c r="H39" t="s">
        <v>50</v>
      </c>
      <c r="I39" t="s">
        <v>51</v>
      </c>
      <c r="K39">
        <v>202504297933562</v>
      </c>
      <c r="L39">
        <v>1503300003188</v>
      </c>
      <c r="M39">
        <v>20250429</v>
      </c>
      <c r="N39" t="s">
        <v>784</v>
      </c>
      <c r="P39" t="s">
        <v>54</v>
      </c>
      <c r="Q39" t="s">
        <v>73</v>
      </c>
      <c r="R39">
        <v>15106000</v>
      </c>
      <c r="S39">
        <v>0</v>
      </c>
      <c r="T39">
        <v>4269640</v>
      </c>
      <c r="U39">
        <v>4797080969</v>
      </c>
      <c r="V39" t="s">
        <v>81</v>
      </c>
      <c r="W39" t="s">
        <v>82</v>
      </c>
      <c r="X39" t="s">
        <v>83</v>
      </c>
      <c r="Y39" t="s">
        <v>54</v>
      </c>
      <c r="Z39">
        <v>1926</v>
      </c>
      <c r="AH39">
        <v>0</v>
      </c>
      <c r="AI39">
        <v>202504</v>
      </c>
      <c r="AJ39" t="s">
        <v>59</v>
      </c>
      <c r="AK39">
        <v>0</v>
      </c>
      <c r="AL39">
        <v>1</v>
      </c>
      <c r="AO39">
        <v>0</v>
      </c>
      <c r="AP39">
        <v>999</v>
      </c>
      <c r="AQ39">
        <v>259</v>
      </c>
      <c r="AR39">
        <v>259999</v>
      </c>
      <c r="AT39">
        <v>1</v>
      </c>
      <c r="AU39" t="s">
        <v>84</v>
      </c>
      <c r="AV39">
        <v>1371568.24</v>
      </c>
      <c r="AW39">
        <v>1392019.3559999999</v>
      </c>
      <c r="AX39">
        <v>1412470.4720000001</v>
      </c>
      <c r="AY39">
        <v>1433500</v>
      </c>
      <c r="AZ39">
        <v>1458000</v>
      </c>
      <c r="BA39">
        <v>1482500</v>
      </c>
      <c r="BB39">
        <v>1546711.199</v>
      </c>
      <c r="BC39">
        <v>1710200.3955000001</v>
      </c>
      <c r="BD39">
        <v>1873689.5919999999</v>
      </c>
      <c r="BE39">
        <v>2047045.1915</v>
      </c>
      <c r="BF39">
        <v>2233555.9950000001</v>
      </c>
      <c r="BG39">
        <v>2420066.7985</v>
      </c>
      <c r="BH39">
        <v>2668203.5260000001</v>
      </c>
      <c r="BI39">
        <v>2962559.6965000001</v>
      </c>
      <c r="BJ39">
        <v>3256915.8670000001</v>
      </c>
      <c r="BK39">
        <v>3349513.2225000001</v>
      </c>
      <c r="BL39">
        <v>3361407.0520000001</v>
      </c>
      <c r="BM39">
        <v>3373300.8815000001</v>
      </c>
      <c r="BN39">
        <v>6894299.9999999981</v>
      </c>
      <c r="BO39">
        <v>11000149.999999991</v>
      </c>
      <c r="BP39">
        <v>15106000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</row>
    <row r="40" spans="1:89" x14ac:dyDescent="0.35">
      <c r="A40">
        <v>337634</v>
      </c>
      <c r="B40" t="s">
        <v>47</v>
      </c>
      <c r="C40" t="s">
        <v>48</v>
      </c>
      <c r="D40" s="1">
        <v>45777</v>
      </c>
      <c r="E40">
        <v>53850</v>
      </c>
      <c r="F40">
        <v>264</v>
      </c>
      <c r="G40" t="s">
        <v>85</v>
      </c>
      <c r="H40" t="s">
        <v>50</v>
      </c>
      <c r="I40" t="s">
        <v>51</v>
      </c>
      <c r="K40">
        <v>202504297933080</v>
      </c>
      <c r="L40">
        <v>2643300000392</v>
      </c>
      <c r="M40">
        <v>20250429</v>
      </c>
      <c r="N40" t="s">
        <v>784</v>
      </c>
      <c r="P40" t="s">
        <v>54</v>
      </c>
      <c r="Q40" t="s">
        <v>73</v>
      </c>
      <c r="R40">
        <v>711234.48</v>
      </c>
      <c r="S40">
        <v>0</v>
      </c>
      <c r="T40">
        <v>1632767</v>
      </c>
      <c r="U40">
        <v>1199090778</v>
      </c>
      <c r="V40" t="s">
        <v>86</v>
      </c>
      <c r="W40" t="s">
        <v>66</v>
      </c>
      <c r="X40" t="s">
        <v>87</v>
      </c>
      <c r="Y40" t="s">
        <v>54</v>
      </c>
      <c r="Z40">
        <v>1926</v>
      </c>
      <c r="AH40">
        <v>0</v>
      </c>
      <c r="AI40">
        <v>202504</v>
      </c>
      <c r="AJ40" t="s">
        <v>88</v>
      </c>
      <c r="AK40">
        <v>0</v>
      </c>
      <c r="AL40">
        <v>1</v>
      </c>
      <c r="AO40">
        <v>0</v>
      </c>
      <c r="AP40">
        <v>412</v>
      </c>
      <c r="AQ40">
        <v>430</v>
      </c>
      <c r="AR40">
        <v>430412</v>
      </c>
      <c r="AS40" t="s">
        <v>80</v>
      </c>
      <c r="AU40" t="s">
        <v>80</v>
      </c>
      <c r="AV40">
        <v>620000</v>
      </c>
      <c r="AW40">
        <v>674784.08000000007</v>
      </c>
      <c r="AX40">
        <v>700000</v>
      </c>
      <c r="AY40">
        <v>734938.70500000007</v>
      </c>
      <c r="AZ40">
        <v>800000</v>
      </c>
      <c r="BA40">
        <v>815163.73</v>
      </c>
      <c r="BB40">
        <v>855151.57</v>
      </c>
      <c r="BC40">
        <v>928064.07499999995</v>
      </c>
      <c r="BD40">
        <v>972757.19</v>
      </c>
      <c r="BE40">
        <v>993011.53</v>
      </c>
      <c r="BF40">
        <v>1015378.22</v>
      </c>
      <c r="BG40">
        <v>1238720</v>
      </c>
      <c r="BH40">
        <v>1546306.64</v>
      </c>
      <c r="BI40">
        <v>1795500</v>
      </c>
      <c r="BJ40">
        <v>2263165.14</v>
      </c>
      <c r="BK40">
        <v>2431000</v>
      </c>
      <c r="BL40">
        <v>2814221.66</v>
      </c>
      <c r="BM40">
        <v>3376056.5</v>
      </c>
      <c r="BN40">
        <v>4000000</v>
      </c>
      <c r="BO40">
        <v>10873500</v>
      </c>
      <c r="BP40">
        <v>11747000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35">
      <c r="A41">
        <v>337633</v>
      </c>
      <c r="B41" t="s">
        <v>47</v>
      </c>
      <c r="C41" t="s">
        <v>48</v>
      </c>
      <c r="D41" s="1">
        <v>45777</v>
      </c>
      <c r="E41">
        <v>53850</v>
      </c>
      <c r="F41">
        <v>267</v>
      </c>
      <c r="G41" t="s">
        <v>775</v>
      </c>
      <c r="H41" t="s">
        <v>50</v>
      </c>
      <c r="I41" t="s">
        <v>51</v>
      </c>
      <c r="K41" t="s">
        <v>776</v>
      </c>
      <c r="L41">
        <v>2673300000887</v>
      </c>
      <c r="M41">
        <v>20250429</v>
      </c>
      <c r="N41" t="s">
        <v>694</v>
      </c>
      <c r="Q41" t="s">
        <v>52</v>
      </c>
      <c r="R41">
        <v>2186.4499999999998</v>
      </c>
      <c r="S41">
        <v>0</v>
      </c>
      <c r="T41">
        <v>1642373</v>
      </c>
      <c r="U41" t="s">
        <v>785</v>
      </c>
      <c r="V41" t="s">
        <v>786</v>
      </c>
      <c r="W41" t="s">
        <v>53</v>
      </c>
      <c r="Y41" t="s">
        <v>54</v>
      </c>
      <c r="AH41">
        <v>0</v>
      </c>
      <c r="AI41">
        <v>202504</v>
      </c>
      <c r="AJ41" t="s">
        <v>767</v>
      </c>
      <c r="AK41">
        <v>1</v>
      </c>
      <c r="AL41">
        <v>1</v>
      </c>
      <c r="AO41">
        <v>1</v>
      </c>
      <c r="AP41">
        <v>999</v>
      </c>
      <c r="AQ41">
        <v>600</v>
      </c>
      <c r="AR41">
        <v>600999</v>
      </c>
      <c r="AS41" t="s">
        <v>55</v>
      </c>
      <c r="AU41" t="s">
        <v>55</v>
      </c>
      <c r="AV41">
        <v>1006.5</v>
      </c>
      <c r="AW41">
        <v>1052.7339999999999</v>
      </c>
      <c r="AX41">
        <v>1127.58</v>
      </c>
      <c r="AY41">
        <v>1414.4680000000001</v>
      </c>
      <c r="AZ41">
        <v>1622.598</v>
      </c>
      <c r="BA41">
        <v>1841.29</v>
      </c>
      <c r="BB41">
        <v>2391.9520000000002</v>
      </c>
      <c r="BC41">
        <v>3848.9180000000001</v>
      </c>
      <c r="BD41">
        <v>5555.95</v>
      </c>
      <c r="BE41">
        <v>5662.14</v>
      </c>
      <c r="BF41">
        <v>7955.45</v>
      </c>
      <c r="BG41">
        <v>8103.232</v>
      </c>
      <c r="BH41">
        <v>8882.2099999999991</v>
      </c>
      <c r="BI41">
        <v>12106.768000000009</v>
      </c>
      <c r="BJ41">
        <v>12891.47</v>
      </c>
      <c r="BK41">
        <v>16652.68</v>
      </c>
      <c r="BL41">
        <v>36005.086000000003</v>
      </c>
      <c r="BM41">
        <v>42116.26</v>
      </c>
      <c r="BN41">
        <v>49856.69</v>
      </c>
      <c r="BO41">
        <v>97573.113999999972</v>
      </c>
      <c r="BP41">
        <v>161797.57999999999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35">
      <c r="A42">
        <v>337631</v>
      </c>
      <c r="B42" t="s">
        <v>47</v>
      </c>
      <c r="C42" t="s">
        <v>48</v>
      </c>
      <c r="D42" s="1">
        <v>45777</v>
      </c>
      <c r="E42">
        <v>53850</v>
      </c>
      <c r="F42">
        <v>178</v>
      </c>
      <c r="G42" t="s">
        <v>69</v>
      </c>
      <c r="H42" t="s">
        <v>50</v>
      </c>
      <c r="I42" t="s">
        <v>51</v>
      </c>
      <c r="K42">
        <v>202504297935055</v>
      </c>
      <c r="L42">
        <v>1783301004498</v>
      </c>
      <c r="M42">
        <v>20250429</v>
      </c>
      <c r="N42" t="s">
        <v>694</v>
      </c>
      <c r="Q42" t="s">
        <v>52</v>
      </c>
      <c r="R42">
        <v>47140.45</v>
      </c>
      <c r="S42">
        <v>0</v>
      </c>
      <c r="T42">
        <v>4891241</v>
      </c>
      <c r="U42" t="s">
        <v>89</v>
      </c>
      <c r="V42" t="s">
        <v>90</v>
      </c>
      <c r="W42" t="s">
        <v>53</v>
      </c>
      <c r="Y42" t="s">
        <v>54</v>
      </c>
      <c r="Z42">
        <v>1936</v>
      </c>
      <c r="AH42">
        <v>0</v>
      </c>
      <c r="AI42">
        <v>202504</v>
      </c>
      <c r="AJ42" t="s">
        <v>59</v>
      </c>
      <c r="AK42">
        <v>0</v>
      </c>
      <c r="AL42">
        <v>1</v>
      </c>
      <c r="AO42">
        <v>1</v>
      </c>
      <c r="AP42">
        <v>999</v>
      </c>
      <c r="AQ42">
        <v>600</v>
      </c>
      <c r="AR42">
        <v>600999</v>
      </c>
      <c r="AS42" t="s">
        <v>55</v>
      </c>
      <c r="AU42" t="s">
        <v>55</v>
      </c>
      <c r="AV42">
        <v>1006.5</v>
      </c>
      <c r="AW42">
        <v>1052.7339999999999</v>
      </c>
      <c r="AX42">
        <v>1127.58</v>
      </c>
      <c r="AY42">
        <v>1414.4680000000001</v>
      </c>
      <c r="AZ42">
        <v>1622.598</v>
      </c>
      <c r="BA42">
        <v>1841.29</v>
      </c>
      <c r="BB42">
        <v>2391.9520000000002</v>
      </c>
      <c r="BC42">
        <v>3848.9180000000001</v>
      </c>
      <c r="BD42">
        <v>5555.95</v>
      </c>
      <c r="BE42">
        <v>5662.14</v>
      </c>
      <c r="BF42">
        <v>7955.45</v>
      </c>
      <c r="BG42">
        <v>8103.232</v>
      </c>
      <c r="BH42">
        <v>8882.2099999999991</v>
      </c>
      <c r="BI42">
        <v>12106.768000000009</v>
      </c>
      <c r="BJ42">
        <v>12891.47</v>
      </c>
      <c r="BK42">
        <v>16652.68</v>
      </c>
      <c r="BL42">
        <v>36005.086000000003</v>
      </c>
      <c r="BM42">
        <v>42116.26</v>
      </c>
      <c r="BN42">
        <v>49856.69</v>
      </c>
      <c r="BO42">
        <v>97573.113999999972</v>
      </c>
      <c r="BP42">
        <v>161797.57999999999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</row>
    <row r="43" spans="1:89" x14ac:dyDescent="0.35">
      <c r="A43">
        <v>337629</v>
      </c>
      <c r="B43" t="s">
        <v>47</v>
      </c>
      <c r="C43" t="s">
        <v>48</v>
      </c>
      <c r="D43" s="1">
        <v>45777</v>
      </c>
      <c r="E43">
        <v>53850</v>
      </c>
      <c r="F43">
        <v>119</v>
      </c>
      <c r="G43" t="s">
        <v>91</v>
      </c>
      <c r="H43" t="s">
        <v>50</v>
      </c>
      <c r="I43" t="s">
        <v>51</v>
      </c>
      <c r="K43">
        <v>202504297933416</v>
      </c>
      <c r="L43">
        <v>1193308873898</v>
      </c>
      <c r="M43">
        <v>20250429</v>
      </c>
      <c r="N43" t="s">
        <v>787</v>
      </c>
      <c r="Q43" t="s">
        <v>73</v>
      </c>
      <c r="R43">
        <v>156252.39000000001</v>
      </c>
      <c r="S43">
        <v>0</v>
      </c>
      <c r="T43">
        <v>4205399</v>
      </c>
      <c r="U43" t="s">
        <v>788</v>
      </c>
      <c r="V43" t="s">
        <v>789</v>
      </c>
      <c r="W43" t="s">
        <v>53</v>
      </c>
      <c r="Y43" t="s">
        <v>54</v>
      </c>
      <c r="Z43">
        <v>900</v>
      </c>
      <c r="AH43">
        <v>0</v>
      </c>
      <c r="AI43">
        <v>202504</v>
      </c>
      <c r="AJ43" t="s">
        <v>774</v>
      </c>
      <c r="AK43">
        <v>1</v>
      </c>
      <c r="AL43">
        <v>1</v>
      </c>
      <c r="AO43">
        <v>0</v>
      </c>
      <c r="AP43">
        <v>999</v>
      </c>
      <c r="AQ43">
        <v>600</v>
      </c>
      <c r="AR43">
        <v>600999</v>
      </c>
      <c r="AS43" t="s">
        <v>55</v>
      </c>
      <c r="AU43" t="s">
        <v>55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35">
      <c r="A44">
        <v>337628</v>
      </c>
      <c r="B44" t="s">
        <v>47</v>
      </c>
      <c r="C44" t="s">
        <v>48</v>
      </c>
      <c r="D44" s="1">
        <v>45777</v>
      </c>
      <c r="E44">
        <v>53850</v>
      </c>
      <c r="F44">
        <v>103</v>
      </c>
      <c r="G44" t="s">
        <v>75</v>
      </c>
      <c r="H44" t="s">
        <v>50</v>
      </c>
      <c r="I44" t="s">
        <v>51</v>
      </c>
      <c r="K44">
        <v>202504297933659</v>
      </c>
      <c r="L44">
        <v>1033306974262</v>
      </c>
      <c r="M44">
        <v>20250429</v>
      </c>
      <c r="N44" t="s">
        <v>784</v>
      </c>
      <c r="P44" t="s">
        <v>54</v>
      </c>
      <c r="Q44" t="s">
        <v>73</v>
      </c>
      <c r="R44">
        <v>800000</v>
      </c>
      <c r="S44">
        <v>0</v>
      </c>
      <c r="T44">
        <v>4679373</v>
      </c>
      <c r="U44">
        <v>3294040724</v>
      </c>
      <c r="V44" t="s">
        <v>790</v>
      </c>
      <c r="W44" t="s">
        <v>92</v>
      </c>
      <c r="X44" t="s">
        <v>791</v>
      </c>
      <c r="Y44" t="s">
        <v>54</v>
      </c>
      <c r="Z44">
        <v>1926</v>
      </c>
      <c r="AH44">
        <v>0</v>
      </c>
      <c r="AI44">
        <v>202504</v>
      </c>
      <c r="AJ44" t="s">
        <v>767</v>
      </c>
      <c r="AK44">
        <v>1</v>
      </c>
      <c r="AL44">
        <v>1</v>
      </c>
      <c r="AO44">
        <v>0</v>
      </c>
      <c r="AP44">
        <v>999</v>
      </c>
      <c r="AQ44">
        <v>492</v>
      </c>
      <c r="AR44">
        <v>492999</v>
      </c>
      <c r="AT44">
        <v>1</v>
      </c>
      <c r="AU44" t="s">
        <v>93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 x14ac:dyDescent="0.35">
      <c r="A45">
        <v>337621</v>
      </c>
      <c r="B45" t="s">
        <v>47</v>
      </c>
      <c r="C45" t="s">
        <v>48</v>
      </c>
      <c r="D45" s="1">
        <v>45777</v>
      </c>
      <c r="E45">
        <v>53850</v>
      </c>
      <c r="F45">
        <v>102</v>
      </c>
      <c r="G45" t="s">
        <v>60</v>
      </c>
      <c r="H45" t="s">
        <v>50</v>
      </c>
      <c r="I45" t="s">
        <v>51</v>
      </c>
      <c r="K45">
        <v>202504297932144</v>
      </c>
      <c r="L45">
        <v>1503300003188</v>
      </c>
      <c r="M45">
        <v>20250429</v>
      </c>
      <c r="N45" t="s">
        <v>779</v>
      </c>
      <c r="P45" t="s">
        <v>54</v>
      </c>
      <c r="Q45" t="s">
        <v>52</v>
      </c>
      <c r="R45">
        <v>1200000</v>
      </c>
      <c r="S45">
        <v>0</v>
      </c>
      <c r="T45">
        <v>4269640</v>
      </c>
      <c r="U45">
        <v>4797080969</v>
      </c>
      <c r="V45" t="s">
        <v>81</v>
      </c>
      <c r="W45" t="s">
        <v>82</v>
      </c>
      <c r="X45" t="s">
        <v>83</v>
      </c>
      <c r="Y45" t="s">
        <v>54</v>
      </c>
      <c r="Z45">
        <v>1926</v>
      </c>
      <c r="AH45">
        <v>0</v>
      </c>
      <c r="AI45">
        <v>202504</v>
      </c>
      <c r="AJ45" t="s">
        <v>59</v>
      </c>
      <c r="AK45">
        <v>0</v>
      </c>
      <c r="AL45">
        <v>1</v>
      </c>
      <c r="AO45">
        <v>0</v>
      </c>
      <c r="AP45">
        <v>999</v>
      </c>
      <c r="AQ45">
        <v>259</v>
      </c>
      <c r="AR45">
        <v>259999</v>
      </c>
      <c r="AT45">
        <v>1</v>
      </c>
      <c r="AU45" t="s">
        <v>84</v>
      </c>
      <c r="AV45">
        <v>1025096.37</v>
      </c>
      <c r="AW45">
        <v>1092509.6370000001</v>
      </c>
      <c r="AX45">
        <v>1132586.976</v>
      </c>
      <c r="AY45">
        <v>1140733.72</v>
      </c>
      <c r="AZ45">
        <v>1176293.4879999999</v>
      </c>
      <c r="BA45">
        <v>1250000</v>
      </c>
      <c r="BB45">
        <v>1316000</v>
      </c>
      <c r="BC45">
        <v>1346841.638</v>
      </c>
      <c r="BD45">
        <v>1362805.46</v>
      </c>
      <c r="BE45">
        <v>1362805.46</v>
      </c>
      <c r="BF45">
        <v>1362805.46</v>
      </c>
      <c r="BG45">
        <v>1362805.46</v>
      </c>
      <c r="BH45">
        <v>1362805.46</v>
      </c>
      <c r="BI45">
        <v>1388841.638</v>
      </c>
      <c r="BJ45">
        <v>1403194.2080000001</v>
      </c>
      <c r="BK45">
        <v>1418601.36</v>
      </c>
      <c r="BL45">
        <v>1459673.38</v>
      </c>
      <c r="BM45">
        <v>1770955.422999999</v>
      </c>
      <c r="BN45">
        <v>2490471.459999999</v>
      </c>
      <c r="BO45">
        <v>4117121.5699999728</v>
      </c>
      <c r="BP45">
        <v>15500000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35">
      <c r="A46">
        <v>337618</v>
      </c>
      <c r="B46" t="s">
        <v>47</v>
      </c>
      <c r="C46" t="s">
        <v>48</v>
      </c>
      <c r="D46" s="1">
        <v>45777</v>
      </c>
      <c r="E46">
        <v>53850</v>
      </c>
      <c r="F46">
        <v>175</v>
      </c>
      <c r="G46" t="s">
        <v>94</v>
      </c>
      <c r="H46" t="s">
        <v>50</v>
      </c>
      <c r="I46" t="s">
        <v>51</v>
      </c>
      <c r="K46">
        <v>202504297933367</v>
      </c>
      <c r="L46">
        <v>1753302202252</v>
      </c>
      <c r="M46">
        <v>20250429</v>
      </c>
      <c r="N46" t="s">
        <v>784</v>
      </c>
      <c r="P46" t="s">
        <v>54</v>
      </c>
      <c r="Q46" t="s">
        <v>73</v>
      </c>
      <c r="R46">
        <v>1232440</v>
      </c>
      <c r="S46">
        <v>0</v>
      </c>
      <c r="T46">
        <v>611756</v>
      </c>
      <c r="U46" t="s">
        <v>95</v>
      </c>
      <c r="V46" t="s">
        <v>96</v>
      </c>
      <c r="W46" t="s">
        <v>97</v>
      </c>
      <c r="X46" t="s">
        <v>98</v>
      </c>
      <c r="Y46" t="s">
        <v>54</v>
      </c>
      <c r="Z46">
        <v>1110</v>
      </c>
      <c r="AH46">
        <v>0</v>
      </c>
      <c r="AI46">
        <v>202504</v>
      </c>
      <c r="AJ46" t="s">
        <v>88</v>
      </c>
      <c r="AK46">
        <v>0</v>
      </c>
      <c r="AL46">
        <v>1</v>
      </c>
      <c r="AO46">
        <v>0</v>
      </c>
      <c r="AP46">
        <v>999</v>
      </c>
      <c r="AQ46">
        <v>615</v>
      </c>
      <c r="AR46">
        <v>615999</v>
      </c>
      <c r="AT46">
        <v>1</v>
      </c>
      <c r="AU46" t="s">
        <v>80</v>
      </c>
      <c r="AV46">
        <v>620000</v>
      </c>
      <c r="AW46">
        <v>674784.08000000007</v>
      </c>
      <c r="AX46">
        <v>700000</v>
      </c>
      <c r="AY46">
        <v>734938.70500000007</v>
      </c>
      <c r="AZ46">
        <v>800000</v>
      </c>
      <c r="BA46">
        <v>815163.73</v>
      </c>
      <c r="BB46">
        <v>855151.57</v>
      </c>
      <c r="BC46">
        <v>928064.07499999995</v>
      </c>
      <c r="BD46">
        <v>972757.19</v>
      </c>
      <c r="BE46">
        <v>993011.53</v>
      </c>
      <c r="BF46">
        <v>1015378.22</v>
      </c>
      <c r="BG46">
        <v>1238720</v>
      </c>
      <c r="BH46">
        <v>1546306.64</v>
      </c>
      <c r="BI46">
        <v>1795500</v>
      </c>
      <c r="BJ46">
        <v>2263165.14</v>
      </c>
      <c r="BK46">
        <v>2431000</v>
      </c>
      <c r="BL46">
        <v>2814221.66</v>
      </c>
      <c r="BM46">
        <v>3376056.5</v>
      </c>
      <c r="BN46">
        <v>4000000</v>
      </c>
      <c r="BO46">
        <v>10873500</v>
      </c>
      <c r="BP46">
        <v>11747000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35">
      <c r="A47">
        <v>337613</v>
      </c>
      <c r="B47" t="s">
        <v>47</v>
      </c>
      <c r="C47" t="s">
        <v>48</v>
      </c>
      <c r="D47" s="1">
        <v>45777</v>
      </c>
      <c r="E47">
        <v>53850</v>
      </c>
      <c r="F47">
        <v>131</v>
      </c>
      <c r="G47" t="s">
        <v>792</v>
      </c>
      <c r="H47" t="s">
        <v>50</v>
      </c>
      <c r="I47" t="s">
        <v>51</v>
      </c>
      <c r="K47" t="s">
        <v>793</v>
      </c>
      <c r="L47">
        <v>1313300001607</v>
      </c>
      <c r="M47">
        <v>20250429</v>
      </c>
      <c r="N47" t="s">
        <v>694</v>
      </c>
      <c r="Q47" t="s">
        <v>52</v>
      </c>
      <c r="R47">
        <v>4921.43</v>
      </c>
      <c r="S47">
        <v>0</v>
      </c>
      <c r="T47">
        <v>4130205</v>
      </c>
      <c r="U47" t="s">
        <v>794</v>
      </c>
      <c r="V47" t="s">
        <v>795</v>
      </c>
      <c r="W47" t="s">
        <v>53</v>
      </c>
      <c r="Y47" t="s">
        <v>54</v>
      </c>
      <c r="Z47">
        <v>826</v>
      </c>
      <c r="AH47">
        <v>0</v>
      </c>
      <c r="AI47">
        <v>202504</v>
      </c>
      <c r="AJ47" t="s">
        <v>767</v>
      </c>
      <c r="AK47">
        <v>1</v>
      </c>
      <c r="AL47">
        <v>1</v>
      </c>
      <c r="AO47">
        <v>1</v>
      </c>
      <c r="AP47">
        <v>999</v>
      </c>
      <c r="AQ47">
        <v>600</v>
      </c>
      <c r="AR47">
        <v>600999</v>
      </c>
      <c r="AS47" t="s">
        <v>55</v>
      </c>
      <c r="AU47" t="s">
        <v>55</v>
      </c>
      <c r="AV47">
        <v>1006.5</v>
      </c>
      <c r="AW47">
        <v>1052.7339999999999</v>
      </c>
      <c r="AX47">
        <v>1127.58</v>
      </c>
      <c r="AY47">
        <v>1414.4680000000001</v>
      </c>
      <c r="AZ47">
        <v>1622.598</v>
      </c>
      <c r="BA47">
        <v>1841.29</v>
      </c>
      <c r="BB47">
        <v>2391.9520000000002</v>
      </c>
      <c r="BC47">
        <v>3848.9180000000001</v>
      </c>
      <c r="BD47">
        <v>5555.95</v>
      </c>
      <c r="BE47">
        <v>5662.14</v>
      </c>
      <c r="BF47">
        <v>7955.45</v>
      </c>
      <c r="BG47">
        <v>8103.232</v>
      </c>
      <c r="BH47">
        <v>8882.2099999999991</v>
      </c>
      <c r="BI47">
        <v>12106.768000000009</v>
      </c>
      <c r="BJ47">
        <v>12891.47</v>
      </c>
      <c r="BK47">
        <v>16652.68</v>
      </c>
      <c r="BL47">
        <v>36005.086000000003</v>
      </c>
      <c r="BM47">
        <v>42116.26</v>
      </c>
      <c r="BN47">
        <v>49856.69</v>
      </c>
      <c r="BO47">
        <v>97573.113999999972</v>
      </c>
      <c r="BP47">
        <v>161797.57999999999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35">
      <c r="A48">
        <v>337612</v>
      </c>
      <c r="B48" t="s">
        <v>47</v>
      </c>
      <c r="C48" t="s">
        <v>48</v>
      </c>
      <c r="D48" s="1">
        <v>45777</v>
      </c>
      <c r="E48">
        <v>53850</v>
      </c>
      <c r="F48">
        <v>103</v>
      </c>
      <c r="G48" t="s">
        <v>75</v>
      </c>
      <c r="H48" t="s">
        <v>50</v>
      </c>
      <c r="I48" t="s">
        <v>51</v>
      </c>
      <c r="K48">
        <v>202504297934709</v>
      </c>
      <c r="L48">
        <v>1033306986058</v>
      </c>
      <c r="M48">
        <v>20250429</v>
      </c>
      <c r="N48" t="s">
        <v>779</v>
      </c>
      <c r="P48" t="s">
        <v>54</v>
      </c>
      <c r="Q48" t="s">
        <v>52</v>
      </c>
      <c r="R48">
        <v>220000</v>
      </c>
      <c r="S48">
        <v>0</v>
      </c>
      <c r="T48">
        <v>3741812</v>
      </c>
      <c r="U48" t="s">
        <v>796</v>
      </c>
      <c r="V48" t="s">
        <v>797</v>
      </c>
      <c r="W48" t="s">
        <v>53</v>
      </c>
      <c r="Y48" t="s">
        <v>54</v>
      </c>
      <c r="Z48">
        <v>1224</v>
      </c>
      <c r="AH48">
        <v>0</v>
      </c>
      <c r="AI48">
        <v>202504</v>
      </c>
      <c r="AJ48" t="s">
        <v>767</v>
      </c>
      <c r="AK48">
        <v>1</v>
      </c>
      <c r="AL48">
        <v>1</v>
      </c>
      <c r="AO48">
        <v>0</v>
      </c>
      <c r="AP48">
        <v>999</v>
      </c>
      <c r="AQ48">
        <v>600</v>
      </c>
      <c r="AR48">
        <v>600999</v>
      </c>
      <c r="AS48" t="s">
        <v>55</v>
      </c>
      <c r="AU48" t="s">
        <v>55</v>
      </c>
      <c r="AV48">
        <v>202500</v>
      </c>
      <c r="AW48">
        <v>202500</v>
      </c>
      <c r="AX48">
        <v>202500</v>
      </c>
      <c r="AY48">
        <v>202500</v>
      </c>
      <c r="AZ48">
        <v>202500</v>
      </c>
      <c r="BA48">
        <v>202500</v>
      </c>
      <c r="BB48">
        <v>202500</v>
      </c>
      <c r="BC48">
        <v>202500</v>
      </c>
      <c r="BD48">
        <v>202655.56</v>
      </c>
      <c r="BE48">
        <v>203161.13</v>
      </c>
      <c r="BF48">
        <v>205963.9</v>
      </c>
      <c r="BG48">
        <v>214477.5</v>
      </c>
      <c r="BH48">
        <v>239730</v>
      </c>
      <c r="BI48">
        <v>248625</v>
      </c>
      <c r="BJ48">
        <v>250000</v>
      </c>
      <c r="BK48">
        <v>250000</v>
      </c>
      <c r="BL48">
        <v>252800</v>
      </c>
      <c r="BM48">
        <v>257232.47500000001</v>
      </c>
      <c r="BN48">
        <v>260254.65</v>
      </c>
      <c r="BO48">
        <v>464072.17499999981</v>
      </c>
      <c r="BP48">
        <v>840000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 x14ac:dyDescent="0.35">
      <c r="A49">
        <v>337609</v>
      </c>
      <c r="B49" t="s">
        <v>47</v>
      </c>
      <c r="C49" t="s">
        <v>48</v>
      </c>
      <c r="D49" s="1">
        <v>45777</v>
      </c>
      <c r="E49">
        <v>53850</v>
      </c>
      <c r="F49">
        <v>286</v>
      </c>
      <c r="G49" t="s">
        <v>99</v>
      </c>
      <c r="H49" t="s">
        <v>50</v>
      </c>
      <c r="I49" t="s">
        <v>51</v>
      </c>
      <c r="K49">
        <v>202504297935255</v>
      </c>
      <c r="L49">
        <v>2863300013572</v>
      </c>
      <c r="M49">
        <v>20250429</v>
      </c>
      <c r="N49" t="s">
        <v>694</v>
      </c>
      <c r="Q49" t="s">
        <v>52</v>
      </c>
      <c r="R49">
        <v>53361.62</v>
      </c>
      <c r="S49">
        <v>0</v>
      </c>
      <c r="T49">
        <v>1630096</v>
      </c>
      <c r="U49" t="s">
        <v>100</v>
      </c>
      <c r="V49" t="s">
        <v>101</v>
      </c>
      <c r="W49" t="s">
        <v>53</v>
      </c>
      <c r="Y49" t="s">
        <v>54</v>
      </c>
      <c r="Z49">
        <v>1248</v>
      </c>
      <c r="AH49">
        <v>0</v>
      </c>
      <c r="AI49">
        <v>202504</v>
      </c>
      <c r="AJ49" t="s">
        <v>59</v>
      </c>
      <c r="AK49">
        <v>0</v>
      </c>
      <c r="AL49">
        <v>1</v>
      </c>
      <c r="AO49">
        <v>1</v>
      </c>
      <c r="AP49">
        <v>999</v>
      </c>
      <c r="AQ49">
        <v>600</v>
      </c>
      <c r="AR49">
        <v>600999</v>
      </c>
      <c r="AS49" t="s">
        <v>55</v>
      </c>
      <c r="AU49" t="s">
        <v>55</v>
      </c>
      <c r="AV49">
        <v>1006.5</v>
      </c>
      <c r="AW49">
        <v>1052.7339999999999</v>
      </c>
      <c r="AX49">
        <v>1127.58</v>
      </c>
      <c r="AY49">
        <v>1414.4680000000001</v>
      </c>
      <c r="AZ49">
        <v>1622.598</v>
      </c>
      <c r="BA49">
        <v>1841.29</v>
      </c>
      <c r="BB49">
        <v>2391.9520000000002</v>
      </c>
      <c r="BC49">
        <v>3848.9180000000001</v>
      </c>
      <c r="BD49">
        <v>5555.95</v>
      </c>
      <c r="BE49">
        <v>5662.14</v>
      </c>
      <c r="BF49">
        <v>7955.45</v>
      </c>
      <c r="BG49">
        <v>8103.232</v>
      </c>
      <c r="BH49">
        <v>8882.2099999999991</v>
      </c>
      <c r="BI49">
        <v>12106.768000000009</v>
      </c>
      <c r="BJ49">
        <v>12891.47</v>
      </c>
      <c r="BK49">
        <v>16652.68</v>
      </c>
      <c r="BL49">
        <v>36005.086000000003</v>
      </c>
      <c r="BM49">
        <v>42116.26</v>
      </c>
      <c r="BN49">
        <v>49856.69</v>
      </c>
      <c r="BO49">
        <v>97573.113999999972</v>
      </c>
      <c r="BP49">
        <v>161797.57999999999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0</v>
      </c>
      <c r="CK49">
        <v>0</v>
      </c>
    </row>
    <row r="50" spans="1:89" x14ac:dyDescent="0.35">
      <c r="A50">
        <v>337606</v>
      </c>
      <c r="B50" t="s">
        <v>47</v>
      </c>
      <c r="C50" t="s">
        <v>48</v>
      </c>
      <c r="D50" s="1">
        <v>45777</v>
      </c>
      <c r="E50">
        <v>53850</v>
      </c>
      <c r="F50">
        <v>273</v>
      </c>
      <c r="G50" t="s">
        <v>63</v>
      </c>
      <c r="H50" t="s">
        <v>50</v>
      </c>
      <c r="I50" t="s">
        <v>51</v>
      </c>
      <c r="K50">
        <v>202504297932757</v>
      </c>
      <c r="L50">
        <v>2733300004156</v>
      </c>
      <c r="M50">
        <v>20250429</v>
      </c>
      <c r="N50" t="s">
        <v>784</v>
      </c>
      <c r="P50" t="s">
        <v>54</v>
      </c>
      <c r="Q50" t="s">
        <v>73</v>
      </c>
      <c r="R50">
        <v>1600000</v>
      </c>
      <c r="S50">
        <v>0</v>
      </c>
      <c r="T50">
        <v>1695938</v>
      </c>
      <c r="U50">
        <v>2232960159</v>
      </c>
      <c r="V50" t="s">
        <v>65</v>
      </c>
      <c r="W50" t="s">
        <v>66</v>
      </c>
      <c r="X50" t="s">
        <v>67</v>
      </c>
      <c r="Y50" t="s">
        <v>54</v>
      </c>
      <c r="Z50">
        <v>1856</v>
      </c>
      <c r="AH50">
        <v>0</v>
      </c>
      <c r="AI50">
        <v>202504</v>
      </c>
      <c r="AJ50" t="s">
        <v>59</v>
      </c>
      <c r="AK50">
        <v>0</v>
      </c>
      <c r="AL50">
        <v>1</v>
      </c>
      <c r="AO50">
        <v>0</v>
      </c>
      <c r="AP50">
        <v>999</v>
      </c>
      <c r="AQ50">
        <v>430</v>
      </c>
      <c r="AR50">
        <v>430999</v>
      </c>
      <c r="AT50">
        <v>1</v>
      </c>
      <c r="AU50" t="s">
        <v>68</v>
      </c>
      <c r="AV50">
        <v>1091696.83</v>
      </c>
      <c r="AW50">
        <v>1093076.656</v>
      </c>
      <c r="AX50">
        <v>1097819.378</v>
      </c>
      <c r="AY50">
        <v>1126587.9040000001</v>
      </c>
      <c r="AZ50">
        <v>1151370.22</v>
      </c>
      <c r="BA50">
        <v>1187619.1200000001</v>
      </c>
      <c r="BB50">
        <v>1215402.348</v>
      </c>
      <c r="BC50">
        <v>1228538.55</v>
      </c>
      <c r="BD50">
        <v>1300557.6259999999</v>
      </c>
      <c r="BE50">
        <v>1471494.2009999999</v>
      </c>
      <c r="BF50">
        <v>1500000</v>
      </c>
      <c r="BG50">
        <v>1500000</v>
      </c>
      <c r="BH50">
        <v>1500000</v>
      </c>
      <c r="BI50">
        <v>1551049.2990000001</v>
      </c>
      <c r="BJ50">
        <v>1589171.0279999999</v>
      </c>
      <c r="BK50">
        <v>1825654.93</v>
      </c>
      <c r="BL50">
        <v>2055872.46</v>
      </c>
      <c r="BM50">
        <v>2075849.8470000001</v>
      </c>
      <c r="BN50">
        <v>2385195.7199999988</v>
      </c>
      <c r="BO50">
        <v>3549999.9999999991</v>
      </c>
      <c r="BP50">
        <v>4000000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x14ac:dyDescent="0.35">
      <c r="A51">
        <v>337604</v>
      </c>
      <c r="B51" t="s">
        <v>47</v>
      </c>
      <c r="C51" t="s">
        <v>48</v>
      </c>
      <c r="D51" s="1">
        <v>45776</v>
      </c>
      <c r="E51">
        <v>53850</v>
      </c>
      <c r="F51">
        <v>125</v>
      </c>
      <c r="G51" t="s">
        <v>102</v>
      </c>
      <c r="H51" t="s">
        <v>50</v>
      </c>
      <c r="I51" t="s">
        <v>51</v>
      </c>
      <c r="K51">
        <v>202504287930608</v>
      </c>
      <c r="L51">
        <v>1253300001106</v>
      </c>
      <c r="M51">
        <v>20250428</v>
      </c>
      <c r="N51" t="s">
        <v>798</v>
      </c>
      <c r="Q51" t="s">
        <v>52</v>
      </c>
      <c r="R51">
        <v>600000</v>
      </c>
      <c r="S51">
        <v>0</v>
      </c>
      <c r="T51">
        <v>4519282</v>
      </c>
      <c r="U51">
        <v>6193171219</v>
      </c>
      <c r="V51" t="s">
        <v>103</v>
      </c>
      <c r="W51" t="s">
        <v>66</v>
      </c>
      <c r="X51" t="s">
        <v>104</v>
      </c>
      <c r="Y51" t="s">
        <v>54</v>
      </c>
      <c r="Z51">
        <v>982</v>
      </c>
      <c r="AH51">
        <v>0</v>
      </c>
      <c r="AI51">
        <v>202504</v>
      </c>
      <c r="AJ51" t="s">
        <v>59</v>
      </c>
      <c r="AK51">
        <v>0</v>
      </c>
      <c r="AL51">
        <v>1</v>
      </c>
      <c r="AO51">
        <v>0</v>
      </c>
      <c r="AP51">
        <v>429</v>
      </c>
      <c r="AQ51">
        <v>430</v>
      </c>
      <c r="AR51">
        <v>430429</v>
      </c>
      <c r="AS51" t="s">
        <v>80</v>
      </c>
      <c r="AU51" t="s">
        <v>80</v>
      </c>
      <c r="AV51">
        <v>500000</v>
      </c>
      <c r="AW51">
        <v>505000</v>
      </c>
      <c r="AX51">
        <v>510000</v>
      </c>
      <c r="AY51">
        <v>515000</v>
      </c>
      <c r="AZ51">
        <v>520000</v>
      </c>
      <c r="BA51">
        <v>525000</v>
      </c>
      <c r="BB51">
        <v>530000</v>
      </c>
      <c r="BC51">
        <v>535000</v>
      </c>
      <c r="BD51">
        <v>540000</v>
      </c>
      <c r="BE51">
        <v>545000</v>
      </c>
      <c r="BF51">
        <v>550000</v>
      </c>
      <c r="BG51">
        <v>555000</v>
      </c>
      <c r="BH51">
        <v>560000</v>
      </c>
      <c r="BI51">
        <v>565000</v>
      </c>
      <c r="BJ51">
        <v>570000</v>
      </c>
      <c r="BK51">
        <v>575000</v>
      </c>
      <c r="BL51">
        <v>580000</v>
      </c>
      <c r="BM51">
        <v>585000</v>
      </c>
      <c r="BN51">
        <v>590000</v>
      </c>
      <c r="BO51">
        <v>595000</v>
      </c>
      <c r="BP51">
        <v>600000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</row>
    <row r="52" spans="1:89" x14ac:dyDescent="0.35">
      <c r="A52">
        <v>337603</v>
      </c>
      <c r="B52" t="s">
        <v>47</v>
      </c>
      <c r="C52" t="s">
        <v>48</v>
      </c>
      <c r="D52" s="1">
        <v>45776</v>
      </c>
      <c r="E52">
        <v>53850</v>
      </c>
      <c r="F52">
        <v>188</v>
      </c>
      <c r="G52" t="s">
        <v>252</v>
      </c>
      <c r="H52" t="s">
        <v>50</v>
      </c>
      <c r="I52" t="s">
        <v>51</v>
      </c>
      <c r="K52">
        <v>202504287930935</v>
      </c>
      <c r="L52">
        <v>1883300028081</v>
      </c>
      <c r="M52">
        <v>20250428</v>
      </c>
      <c r="N52" t="s">
        <v>798</v>
      </c>
      <c r="Q52" t="s">
        <v>52</v>
      </c>
      <c r="R52">
        <v>500000</v>
      </c>
      <c r="S52">
        <v>0</v>
      </c>
      <c r="T52">
        <v>3001543</v>
      </c>
      <c r="U52">
        <v>943900738</v>
      </c>
      <c r="V52" t="s">
        <v>1712</v>
      </c>
      <c r="W52" t="s">
        <v>66</v>
      </c>
      <c r="X52" t="s">
        <v>107</v>
      </c>
      <c r="Y52" t="s">
        <v>54</v>
      </c>
      <c r="Z52">
        <v>1627</v>
      </c>
      <c r="AH52">
        <v>0</v>
      </c>
      <c r="AI52">
        <v>202504</v>
      </c>
      <c r="AJ52" t="s">
        <v>59</v>
      </c>
      <c r="AK52">
        <v>0</v>
      </c>
      <c r="AL52">
        <v>1</v>
      </c>
      <c r="AM52">
        <v>3001543</v>
      </c>
      <c r="AN52">
        <v>1</v>
      </c>
      <c r="AO52">
        <v>0</v>
      </c>
      <c r="AP52">
        <v>999</v>
      </c>
      <c r="AQ52">
        <v>430</v>
      </c>
      <c r="AR52">
        <v>430999</v>
      </c>
      <c r="AT52">
        <v>1</v>
      </c>
      <c r="AU52" t="s">
        <v>68</v>
      </c>
      <c r="AV52">
        <v>500000</v>
      </c>
      <c r="AW52">
        <v>510000</v>
      </c>
      <c r="AX52">
        <v>520000</v>
      </c>
      <c r="AY52">
        <v>530000</v>
      </c>
      <c r="AZ52">
        <v>540000</v>
      </c>
      <c r="BA52">
        <v>550000</v>
      </c>
      <c r="BB52">
        <v>560000</v>
      </c>
      <c r="BC52">
        <v>570000</v>
      </c>
      <c r="BD52">
        <v>580000</v>
      </c>
      <c r="BE52">
        <v>590000</v>
      </c>
      <c r="BF52">
        <v>600000</v>
      </c>
      <c r="BG52">
        <v>720000.00000000012</v>
      </c>
      <c r="BH52">
        <v>840000</v>
      </c>
      <c r="BI52">
        <v>960000</v>
      </c>
      <c r="BJ52">
        <v>1080000</v>
      </c>
      <c r="BK52">
        <v>1200000</v>
      </c>
      <c r="BL52">
        <v>1320000</v>
      </c>
      <c r="BM52">
        <v>1440000</v>
      </c>
      <c r="BN52">
        <v>1560000</v>
      </c>
      <c r="BO52">
        <v>1680000</v>
      </c>
      <c r="BP52">
        <v>1800000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 x14ac:dyDescent="0.35">
      <c r="A53">
        <v>337598</v>
      </c>
      <c r="B53" t="s">
        <v>47</v>
      </c>
      <c r="C53" t="s">
        <v>48</v>
      </c>
      <c r="D53" s="1">
        <v>45776</v>
      </c>
      <c r="E53">
        <v>53850</v>
      </c>
      <c r="F53">
        <v>226</v>
      </c>
      <c r="G53" t="s">
        <v>799</v>
      </c>
      <c r="H53" t="s">
        <v>50</v>
      </c>
      <c r="I53" t="s">
        <v>51</v>
      </c>
      <c r="K53">
        <v>202504287931770</v>
      </c>
      <c r="L53">
        <v>2263300011941</v>
      </c>
      <c r="M53">
        <v>20250428</v>
      </c>
      <c r="N53" t="s">
        <v>694</v>
      </c>
      <c r="Q53" t="s">
        <v>52</v>
      </c>
      <c r="R53">
        <v>12994.01</v>
      </c>
      <c r="S53">
        <v>0</v>
      </c>
      <c r="T53">
        <v>3713253</v>
      </c>
      <c r="U53">
        <v>8840260726</v>
      </c>
      <c r="V53" t="s">
        <v>800</v>
      </c>
      <c r="W53" t="s">
        <v>92</v>
      </c>
      <c r="X53" t="s">
        <v>105</v>
      </c>
      <c r="Y53" t="s">
        <v>54</v>
      </c>
      <c r="Z53">
        <v>1932</v>
      </c>
      <c r="AH53">
        <v>0</v>
      </c>
      <c r="AI53">
        <v>202504</v>
      </c>
      <c r="AJ53" t="s">
        <v>767</v>
      </c>
      <c r="AK53">
        <v>1</v>
      </c>
      <c r="AL53">
        <v>1</v>
      </c>
      <c r="AO53">
        <v>1</v>
      </c>
      <c r="AP53">
        <v>561</v>
      </c>
      <c r="AQ53">
        <v>492</v>
      </c>
      <c r="AR53">
        <v>492561</v>
      </c>
      <c r="AS53" t="s">
        <v>68</v>
      </c>
      <c r="AU53" t="s">
        <v>68</v>
      </c>
      <c r="AV53">
        <v>1004.79</v>
      </c>
      <c r="AW53">
        <v>1020.1925</v>
      </c>
      <c r="AX53">
        <v>1033.5899999999999</v>
      </c>
      <c r="AY53">
        <v>1054.3820000000001</v>
      </c>
      <c r="AZ53">
        <v>1088.81</v>
      </c>
      <c r="BA53">
        <v>1130.7625</v>
      </c>
      <c r="BB53">
        <v>1181.82</v>
      </c>
      <c r="BC53">
        <v>1188.6524999999999</v>
      </c>
      <c r="BD53">
        <v>1242.846</v>
      </c>
      <c r="BE53">
        <v>1332.1714999999999</v>
      </c>
      <c r="BF53">
        <v>1386.7149999999999</v>
      </c>
      <c r="BG53">
        <v>1495.4949999999999</v>
      </c>
      <c r="BH53">
        <v>1547.1379999999999</v>
      </c>
      <c r="BI53">
        <v>1597.471</v>
      </c>
      <c r="BJ53">
        <v>1667.7760000000001</v>
      </c>
      <c r="BK53">
        <v>1867.885</v>
      </c>
      <c r="BL53">
        <v>1978.634</v>
      </c>
      <c r="BM53">
        <v>2034.2315000000001</v>
      </c>
      <c r="BN53">
        <v>2137.1950000000002</v>
      </c>
      <c r="BO53">
        <v>19274.369499999972</v>
      </c>
      <c r="BP53">
        <v>664672.81999999995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0</v>
      </c>
    </row>
    <row r="54" spans="1:89" x14ac:dyDescent="0.35">
      <c r="A54">
        <v>337591</v>
      </c>
      <c r="B54" t="s">
        <v>47</v>
      </c>
      <c r="C54" t="s">
        <v>48</v>
      </c>
      <c r="D54" s="1">
        <v>45776</v>
      </c>
      <c r="E54">
        <v>53850</v>
      </c>
      <c r="F54">
        <v>116</v>
      </c>
      <c r="G54" t="s">
        <v>801</v>
      </c>
      <c r="H54" t="s">
        <v>50</v>
      </c>
      <c r="I54" t="s">
        <v>51</v>
      </c>
      <c r="K54">
        <v>202504287931355</v>
      </c>
      <c r="L54">
        <v>1163307623534</v>
      </c>
      <c r="M54">
        <v>20250428</v>
      </c>
      <c r="N54" t="s">
        <v>779</v>
      </c>
      <c r="Q54" t="s">
        <v>52</v>
      </c>
      <c r="R54">
        <v>357884.01</v>
      </c>
      <c r="S54">
        <v>0</v>
      </c>
      <c r="T54">
        <v>455877</v>
      </c>
      <c r="U54" t="s">
        <v>802</v>
      </c>
      <c r="V54" t="s">
        <v>803</v>
      </c>
      <c r="W54" t="s">
        <v>53</v>
      </c>
      <c r="Y54" t="s">
        <v>54</v>
      </c>
      <c r="Z54">
        <v>733</v>
      </c>
      <c r="AH54">
        <v>0</v>
      </c>
      <c r="AI54">
        <v>202504</v>
      </c>
      <c r="AJ54" t="s">
        <v>767</v>
      </c>
      <c r="AK54">
        <v>1</v>
      </c>
      <c r="AL54">
        <v>1</v>
      </c>
      <c r="AO54">
        <v>0</v>
      </c>
      <c r="AP54">
        <v>999</v>
      </c>
      <c r="AQ54">
        <v>600</v>
      </c>
      <c r="AR54">
        <v>600999</v>
      </c>
      <c r="AS54" t="s">
        <v>55</v>
      </c>
      <c r="AU54" t="s">
        <v>55</v>
      </c>
      <c r="AV54">
        <v>202500</v>
      </c>
      <c r="AW54">
        <v>202500</v>
      </c>
      <c r="AX54">
        <v>202500</v>
      </c>
      <c r="AY54">
        <v>202500</v>
      </c>
      <c r="AZ54">
        <v>202500</v>
      </c>
      <c r="BA54">
        <v>202500</v>
      </c>
      <c r="BB54">
        <v>202500</v>
      </c>
      <c r="BC54">
        <v>202500</v>
      </c>
      <c r="BD54">
        <v>202655.56</v>
      </c>
      <c r="BE54">
        <v>203161.13</v>
      </c>
      <c r="BF54">
        <v>205963.9</v>
      </c>
      <c r="BG54">
        <v>214477.5</v>
      </c>
      <c r="BH54">
        <v>239730</v>
      </c>
      <c r="BI54">
        <v>248625</v>
      </c>
      <c r="BJ54">
        <v>250000</v>
      </c>
      <c r="BK54">
        <v>250000</v>
      </c>
      <c r="BL54">
        <v>252800</v>
      </c>
      <c r="BM54">
        <v>257232.47500000001</v>
      </c>
      <c r="BN54">
        <v>260254.65</v>
      </c>
      <c r="BO54">
        <v>464072.17499999981</v>
      </c>
      <c r="BP54">
        <v>840000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0</v>
      </c>
      <c r="CK54">
        <v>0</v>
      </c>
    </row>
    <row r="55" spans="1:89" x14ac:dyDescent="0.35">
      <c r="A55">
        <v>337584</v>
      </c>
      <c r="B55" t="s">
        <v>47</v>
      </c>
      <c r="C55" t="s">
        <v>48</v>
      </c>
      <c r="D55" s="1">
        <v>45776</v>
      </c>
      <c r="E55">
        <v>53850</v>
      </c>
      <c r="F55">
        <v>182</v>
      </c>
      <c r="G55" t="s">
        <v>72</v>
      </c>
      <c r="H55" t="s">
        <v>50</v>
      </c>
      <c r="I55" t="s">
        <v>51</v>
      </c>
      <c r="K55">
        <v>202504287929073</v>
      </c>
      <c r="L55">
        <v>1823300072312</v>
      </c>
      <c r="M55">
        <v>20250428</v>
      </c>
      <c r="N55" t="s">
        <v>784</v>
      </c>
      <c r="P55" t="s">
        <v>54</v>
      </c>
      <c r="Q55" t="s">
        <v>73</v>
      </c>
      <c r="R55">
        <v>1215648.51</v>
      </c>
      <c r="S55">
        <v>0</v>
      </c>
      <c r="T55">
        <v>3072878</v>
      </c>
      <c r="U55">
        <v>333580736</v>
      </c>
      <c r="V55" t="s">
        <v>106</v>
      </c>
      <c r="W55" t="s">
        <v>66</v>
      </c>
      <c r="X55" t="s">
        <v>107</v>
      </c>
      <c r="Y55" t="s">
        <v>54</v>
      </c>
      <c r="Z55">
        <v>1627</v>
      </c>
      <c r="AH55">
        <v>0</v>
      </c>
      <c r="AI55">
        <v>202504</v>
      </c>
      <c r="AJ55" t="s">
        <v>59</v>
      </c>
      <c r="AK55">
        <v>0</v>
      </c>
      <c r="AL55">
        <v>1</v>
      </c>
      <c r="AO55">
        <v>0</v>
      </c>
      <c r="AP55">
        <v>999</v>
      </c>
      <c r="AQ55">
        <v>430</v>
      </c>
      <c r="AR55">
        <v>430999</v>
      </c>
      <c r="AT55">
        <v>1</v>
      </c>
      <c r="AU55" t="s">
        <v>68</v>
      </c>
      <c r="AV55">
        <v>1091696.83</v>
      </c>
      <c r="AW55">
        <v>1093076.656</v>
      </c>
      <c r="AX55">
        <v>1097819.378</v>
      </c>
      <c r="AY55">
        <v>1126587.9040000001</v>
      </c>
      <c r="AZ55">
        <v>1151370.22</v>
      </c>
      <c r="BA55">
        <v>1187619.1200000001</v>
      </c>
      <c r="BB55">
        <v>1215402.348</v>
      </c>
      <c r="BC55">
        <v>1228538.55</v>
      </c>
      <c r="BD55">
        <v>1300557.6259999999</v>
      </c>
      <c r="BE55">
        <v>1471494.2009999999</v>
      </c>
      <c r="BF55">
        <v>1500000</v>
      </c>
      <c r="BG55">
        <v>1500000</v>
      </c>
      <c r="BH55">
        <v>1500000</v>
      </c>
      <c r="BI55">
        <v>1551049.2990000001</v>
      </c>
      <c r="BJ55">
        <v>1589171.0279999999</v>
      </c>
      <c r="BK55">
        <v>1825654.93</v>
      </c>
      <c r="BL55">
        <v>2055872.46</v>
      </c>
      <c r="BM55">
        <v>2075849.8470000001</v>
      </c>
      <c r="BN55">
        <v>2385195.7199999988</v>
      </c>
      <c r="BO55">
        <v>3549999.9999999991</v>
      </c>
      <c r="BP55">
        <v>4000000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x14ac:dyDescent="0.35">
      <c r="A56">
        <v>337579</v>
      </c>
      <c r="B56" t="s">
        <v>47</v>
      </c>
      <c r="C56" t="s">
        <v>48</v>
      </c>
      <c r="D56" s="1">
        <v>45776</v>
      </c>
      <c r="E56">
        <v>53850</v>
      </c>
      <c r="F56">
        <v>109</v>
      </c>
      <c r="G56" t="s">
        <v>108</v>
      </c>
      <c r="H56" t="s">
        <v>50</v>
      </c>
      <c r="I56" t="s">
        <v>51</v>
      </c>
      <c r="K56">
        <v>202504287929578</v>
      </c>
      <c r="L56">
        <v>1093305187350</v>
      </c>
      <c r="M56">
        <v>20250428</v>
      </c>
      <c r="N56" t="s">
        <v>784</v>
      </c>
      <c r="P56" t="s">
        <v>54</v>
      </c>
      <c r="Q56" t="s">
        <v>73</v>
      </c>
      <c r="R56">
        <v>258955.49</v>
      </c>
      <c r="S56">
        <v>0</v>
      </c>
      <c r="T56">
        <v>518731</v>
      </c>
      <c r="U56" t="s">
        <v>804</v>
      </c>
      <c r="V56" t="s">
        <v>805</v>
      </c>
      <c r="W56" t="s">
        <v>53</v>
      </c>
      <c r="Y56" t="s">
        <v>54</v>
      </c>
      <c r="Z56">
        <v>778</v>
      </c>
      <c r="AH56">
        <v>0</v>
      </c>
      <c r="AI56">
        <v>202504</v>
      </c>
      <c r="AJ56" t="s">
        <v>767</v>
      </c>
      <c r="AK56">
        <v>1</v>
      </c>
      <c r="AL56">
        <v>1</v>
      </c>
      <c r="AO56">
        <v>0</v>
      </c>
      <c r="AP56">
        <v>999</v>
      </c>
      <c r="AQ56">
        <v>600</v>
      </c>
      <c r="AR56">
        <v>600999</v>
      </c>
      <c r="AS56" t="s">
        <v>55</v>
      </c>
      <c r="AU56" t="s">
        <v>55</v>
      </c>
      <c r="AV56">
        <v>200185.1</v>
      </c>
      <c r="AW56">
        <v>200678.35</v>
      </c>
      <c r="AX56">
        <v>200833.98800000001</v>
      </c>
      <c r="AY56">
        <v>203335.45449999999</v>
      </c>
      <c r="AZ56">
        <v>206132.084</v>
      </c>
      <c r="BA56">
        <v>210268.38</v>
      </c>
      <c r="BB56">
        <v>240578.77600000001</v>
      </c>
      <c r="BC56">
        <v>246254.52549999999</v>
      </c>
      <c r="BD56">
        <v>249318.614</v>
      </c>
      <c r="BE56">
        <v>279250.00000000012</v>
      </c>
      <c r="BF56">
        <v>297500</v>
      </c>
      <c r="BG56">
        <v>301679.391</v>
      </c>
      <c r="BH56">
        <v>321114.18400000001</v>
      </c>
      <c r="BI56">
        <v>325987.95250000001</v>
      </c>
      <c r="BJ56">
        <v>347664.57799999998</v>
      </c>
      <c r="BK56">
        <v>372571.65</v>
      </c>
      <c r="BL56">
        <v>399884.79399999999</v>
      </c>
      <c r="BM56">
        <v>443839.04049999989</v>
      </c>
      <c r="BN56">
        <v>575445.98</v>
      </c>
      <c r="BO56">
        <v>717686.51049999997</v>
      </c>
      <c r="BP56">
        <v>1154498.28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x14ac:dyDescent="0.35">
      <c r="A57">
        <v>337576</v>
      </c>
      <c r="B57" t="s">
        <v>47</v>
      </c>
      <c r="C57" t="s">
        <v>48</v>
      </c>
      <c r="D57" s="1">
        <v>45776</v>
      </c>
      <c r="E57">
        <v>53850</v>
      </c>
      <c r="F57">
        <v>187</v>
      </c>
      <c r="G57" t="s">
        <v>109</v>
      </c>
      <c r="H57" t="s">
        <v>50</v>
      </c>
      <c r="I57" t="s">
        <v>51</v>
      </c>
      <c r="K57">
        <v>202504287931146</v>
      </c>
      <c r="L57">
        <v>1873300111029</v>
      </c>
      <c r="M57">
        <v>20250428</v>
      </c>
      <c r="N57" t="s">
        <v>694</v>
      </c>
      <c r="Q57" t="s">
        <v>52</v>
      </c>
      <c r="R57">
        <v>9232.3799999999992</v>
      </c>
      <c r="S57">
        <v>0</v>
      </c>
      <c r="T57">
        <v>4433326</v>
      </c>
      <c r="U57" t="s">
        <v>806</v>
      </c>
      <c r="V57" t="s">
        <v>807</v>
      </c>
      <c r="W57" t="s">
        <v>53</v>
      </c>
      <c r="Y57" t="s">
        <v>54</v>
      </c>
      <c r="Z57">
        <v>1162</v>
      </c>
      <c r="AH57">
        <v>0</v>
      </c>
      <c r="AI57">
        <v>202504</v>
      </c>
      <c r="AJ57" t="s">
        <v>767</v>
      </c>
      <c r="AK57">
        <v>1</v>
      </c>
      <c r="AL57">
        <v>1</v>
      </c>
      <c r="AO57">
        <v>1</v>
      </c>
      <c r="AP57">
        <v>999</v>
      </c>
      <c r="AQ57">
        <v>600</v>
      </c>
      <c r="AR57">
        <v>600999</v>
      </c>
      <c r="AS57" t="s">
        <v>55</v>
      </c>
      <c r="AU57" t="s">
        <v>55</v>
      </c>
      <c r="AV57">
        <v>1006.5</v>
      </c>
      <c r="AW57">
        <v>1052.7339999999999</v>
      </c>
      <c r="AX57">
        <v>1127.58</v>
      </c>
      <c r="AY57">
        <v>1414.4680000000001</v>
      </c>
      <c r="AZ57">
        <v>1622.598</v>
      </c>
      <c r="BA57">
        <v>1841.29</v>
      </c>
      <c r="BB57">
        <v>2391.9520000000002</v>
      </c>
      <c r="BC57">
        <v>3848.9180000000001</v>
      </c>
      <c r="BD57">
        <v>5555.95</v>
      </c>
      <c r="BE57">
        <v>5662.14</v>
      </c>
      <c r="BF57">
        <v>7955.45</v>
      </c>
      <c r="BG57">
        <v>8103.232</v>
      </c>
      <c r="BH57">
        <v>8882.2099999999991</v>
      </c>
      <c r="BI57">
        <v>12106.768000000009</v>
      </c>
      <c r="BJ57">
        <v>12891.47</v>
      </c>
      <c r="BK57">
        <v>16652.68</v>
      </c>
      <c r="BL57">
        <v>36005.086000000003</v>
      </c>
      <c r="BM57">
        <v>42116.26</v>
      </c>
      <c r="BN57">
        <v>49856.69</v>
      </c>
      <c r="BO57">
        <v>97573.113999999972</v>
      </c>
      <c r="BP57">
        <v>161797.57999999999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35">
      <c r="A58">
        <v>337574</v>
      </c>
      <c r="B58" t="s">
        <v>47</v>
      </c>
      <c r="C58" t="s">
        <v>48</v>
      </c>
      <c r="D58" s="1">
        <v>45776</v>
      </c>
      <c r="E58">
        <v>53850</v>
      </c>
      <c r="F58">
        <v>102</v>
      </c>
      <c r="G58" t="s">
        <v>60</v>
      </c>
      <c r="H58" t="s">
        <v>50</v>
      </c>
      <c r="I58" t="s">
        <v>51</v>
      </c>
      <c r="K58">
        <v>202504287931193</v>
      </c>
      <c r="L58">
        <v>1023308725742</v>
      </c>
      <c r="M58">
        <v>20250428</v>
      </c>
      <c r="N58" t="s">
        <v>694</v>
      </c>
      <c r="Q58" t="s">
        <v>52</v>
      </c>
      <c r="R58">
        <v>28072.05</v>
      </c>
      <c r="S58">
        <v>0</v>
      </c>
      <c r="T58">
        <v>4032133</v>
      </c>
      <c r="U58" t="s">
        <v>808</v>
      </c>
      <c r="V58" t="s">
        <v>809</v>
      </c>
      <c r="W58" t="s">
        <v>53</v>
      </c>
      <c r="Y58" t="s">
        <v>54</v>
      </c>
      <c r="AH58">
        <v>0</v>
      </c>
      <c r="AI58">
        <v>202504</v>
      </c>
      <c r="AJ58" t="s">
        <v>767</v>
      </c>
      <c r="AK58">
        <v>1</v>
      </c>
      <c r="AL58">
        <v>1</v>
      </c>
      <c r="AO58">
        <v>1</v>
      </c>
      <c r="AP58">
        <v>999</v>
      </c>
      <c r="AQ58">
        <v>600</v>
      </c>
      <c r="AR58">
        <v>600999</v>
      </c>
      <c r="AS58" t="s">
        <v>55</v>
      </c>
      <c r="AU58" t="s">
        <v>55</v>
      </c>
      <c r="AV58">
        <v>1006.5</v>
      </c>
      <c r="AW58">
        <v>1052.7339999999999</v>
      </c>
      <c r="AX58">
        <v>1127.58</v>
      </c>
      <c r="AY58">
        <v>1414.4680000000001</v>
      </c>
      <c r="AZ58">
        <v>1622.598</v>
      </c>
      <c r="BA58">
        <v>1841.29</v>
      </c>
      <c r="BB58">
        <v>2391.9520000000002</v>
      </c>
      <c r="BC58">
        <v>3848.9180000000001</v>
      </c>
      <c r="BD58">
        <v>5555.95</v>
      </c>
      <c r="BE58">
        <v>5662.14</v>
      </c>
      <c r="BF58">
        <v>7955.45</v>
      </c>
      <c r="BG58">
        <v>8103.232</v>
      </c>
      <c r="BH58">
        <v>8882.2099999999991</v>
      </c>
      <c r="BI58">
        <v>12106.768000000009</v>
      </c>
      <c r="BJ58">
        <v>12891.47</v>
      </c>
      <c r="BK58">
        <v>16652.68</v>
      </c>
      <c r="BL58">
        <v>36005.086000000003</v>
      </c>
      <c r="BM58">
        <v>42116.26</v>
      </c>
      <c r="BN58">
        <v>49856.69</v>
      </c>
      <c r="BO58">
        <v>97573.113999999972</v>
      </c>
      <c r="BP58">
        <v>161797.57999999999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35">
      <c r="A59">
        <v>337564</v>
      </c>
      <c r="B59" t="s">
        <v>47</v>
      </c>
      <c r="C59" t="s">
        <v>48</v>
      </c>
      <c r="D59" s="1">
        <v>45776</v>
      </c>
      <c r="E59">
        <v>53850</v>
      </c>
      <c r="F59">
        <v>116</v>
      </c>
      <c r="G59" t="s">
        <v>801</v>
      </c>
      <c r="H59" t="s">
        <v>50</v>
      </c>
      <c r="I59" t="s">
        <v>51</v>
      </c>
      <c r="K59">
        <v>202504287931355</v>
      </c>
      <c r="L59">
        <v>1163307623534</v>
      </c>
      <c r="M59">
        <v>20250428</v>
      </c>
      <c r="N59" t="s">
        <v>779</v>
      </c>
      <c r="Q59" t="s">
        <v>52</v>
      </c>
      <c r="R59">
        <v>357884.01</v>
      </c>
      <c r="S59">
        <v>0</v>
      </c>
      <c r="T59">
        <v>4811851</v>
      </c>
      <c r="U59" t="s">
        <v>810</v>
      </c>
      <c r="V59" t="s">
        <v>811</v>
      </c>
      <c r="W59" t="s">
        <v>53</v>
      </c>
      <c r="Y59" t="s">
        <v>54</v>
      </c>
      <c r="Z59">
        <v>733</v>
      </c>
      <c r="AH59">
        <v>0</v>
      </c>
      <c r="AI59">
        <v>202504</v>
      </c>
      <c r="AJ59" t="s">
        <v>767</v>
      </c>
      <c r="AK59">
        <v>1</v>
      </c>
      <c r="AL59">
        <v>1</v>
      </c>
      <c r="AO59">
        <v>0</v>
      </c>
      <c r="AP59">
        <v>999</v>
      </c>
      <c r="AQ59">
        <v>600</v>
      </c>
      <c r="AR59">
        <v>600999</v>
      </c>
      <c r="AS59" t="s">
        <v>55</v>
      </c>
      <c r="AU59" t="s">
        <v>55</v>
      </c>
      <c r="AV59">
        <v>202500</v>
      </c>
      <c r="AW59">
        <v>202500</v>
      </c>
      <c r="AX59">
        <v>202500</v>
      </c>
      <c r="AY59">
        <v>202500</v>
      </c>
      <c r="AZ59">
        <v>202500</v>
      </c>
      <c r="BA59">
        <v>202500</v>
      </c>
      <c r="BB59">
        <v>202500</v>
      </c>
      <c r="BC59">
        <v>202500</v>
      </c>
      <c r="BD59">
        <v>202655.56</v>
      </c>
      <c r="BE59">
        <v>203161.13</v>
      </c>
      <c r="BF59">
        <v>205963.9</v>
      </c>
      <c r="BG59">
        <v>214477.5</v>
      </c>
      <c r="BH59">
        <v>239730</v>
      </c>
      <c r="BI59">
        <v>248625</v>
      </c>
      <c r="BJ59">
        <v>250000</v>
      </c>
      <c r="BK59">
        <v>250000</v>
      </c>
      <c r="BL59">
        <v>252800</v>
      </c>
      <c r="BM59">
        <v>257232.47500000001</v>
      </c>
      <c r="BN59">
        <v>260254.65</v>
      </c>
      <c r="BO59">
        <v>464072.17499999981</v>
      </c>
      <c r="BP59">
        <v>840000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0</v>
      </c>
      <c r="CK59">
        <v>0</v>
      </c>
    </row>
    <row r="60" spans="1:89" x14ac:dyDescent="0.35">
      <c r="A60">
        <v>337562</v>
      </c>
      <c r="B60" t="s">
        <v>47</v>
      </c>
      <c r="C60" t="s">
        <v>48</v>
      </c>
      <c r="D60" s="1">
        <v>45776</v>
      </c>
      <c r="E60">
        <v>53850</v>
      </c>
      <c r="F60">
        <v>102</v>
      </c>
      <c r="G60" t="s">
        <v>60</v>
      </c>
      <c r="H60" t="s">
        <v>50</v>
      </c>
      <c r="I60" t="s">
        <v>51</v>
      </c>
      <c r="K60">
        <v>202504287931193</v>
      </c>
      <c r="L60">
        <v>1023308725742</v>
      </c>
      <c r="M60">
        <v>20250428</v>
      </c>
      <c r="N60" t="s">
        <v>694</v>
      </c>
      <c r="Q60" t="s">
        <v>52</v>
      </c>
      <c r="R60">
        <v>28072.05</v>
      </c>
      <c r="S60">
        <v>0</v>
      </c>
      <c r="T60">
        <v>501137</v>
      </c>
      <c r="U60" t="s">
        <v>812</v>
      </c>
      <c r="V60" t="s">
        <v>813</v>
      </c>
      <c r="W60" t="s">
        <v>53</v>
      </c>
      <c r="Y60" t="s">
        <v>54</v>
      </c>
      <c r="Z60">
        <v>1648</v>
      </c>
      <c r="AH60">
        <v>0</v>
      </c>
      <c r="AI60">
        <v>202504</v>
      </c>
      <c r="AJ60" t="s">
        <v>767</v>
      </c>
      <c r="AK60">
        <v>1</v>
      </c>
      <c r="AL60">
        <v>1</v>
      </c>
      <c r="AO60">
        <v>1</v>
      </c>
      <c r="AP60">
        <v>999</v>
      </c>
      <c r="AQ60">
        <v>600</v>
      </c>
      <c r="AR60">
        <v>600999</v>
      </c>
      <c r="AS60" t="s">
        <v>55</v>
      </c>
      <c r="AU60" t="s">
        <v>55</v>
      </c>
      <c r="AV60">
        <v>1006.5</v>
      </c>
      <c r="AW60">
        <v>1052.7339999999999</v>
      </c>
      <c r="AX60">
        <v>1127.58</v>
      </c>
      <c r="AY60">
        <v>1414.4680000000001</v>
      </c>
      <c r="AZ60">
        <v>1622.598</v>
      </c>
      <c r="BA60">
        <v>1841.29</v>
      </c>
      <c r="BB60">
        <v>2391.9520000000002</v>
      </c>
      <c r="BC60">
        <v>3848.9180000000001</v>
      </c>
      <c r="BD60">
        <v>5555.95</v>
      </c>
      <c r="BE60">
        <v>5662.14</v>
      </c>
      <c r="BF60">
        <v>7955.45</v>
      </c>
      <c r="BG60">
        <v>8103.232</v>
      </c>
      <c r="BH60">
        <v>8882.2099999999991</v>
      </c>
      <c r="BI60">
        <v>12106.768000000009</v>
      </c>
      <c r="BJ60">
        <v>12891.47</v>
      </c>
      <c r="BK60">
        <v>16652.68</v>
      </c>
      <c r="BL60">
        <v>36005.086000000003</v>
      </c>
      <c r="BM60">
        <v>42116.26</v>
      </c>
      <c r="BN60">
        <v>49856.69</v>
      </c>
      <c r="BO60">
        <v>97573.113999999972</v>
      </c>
      <c r="BP60">
        <v>161797.57999999999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x14ac:dyDescent="0.35">
      <c r="A61">
        <v>337561</v>
      </c>
      <c r="B61" t="s">
        <v>47</v>
      </c>
      <c r="C61" t="s">
        <v>48</v>
      </c>
      <c r="D61" s="1">
        <v>45776</v>
      </c>
      <c r="E61">
        <v>53850</v>
      </c>
      <c r="F61">
        <v>109</v>
      </c>
      <c r="G61" t="s">
        <v>108</v>
      </c>
      <c r="H61" t="s">
        <v>50</v>
      </c>
      <c r="I61" t="s">
        <v>51</v>
      </c>
      <c r="K61">
        <v>202504287929578</v>
      </c>
      <c r="L61">
        <v>1093305187350</v>
      </c>
      <c r="M61">
        <v>20250428</v>
      </c>
      <c r="N61" t="s">
        <v>784</v>
      </c>
      <c r="P61" t="s">
        <v>54</v>
      </c>
      <c r="Q61" t="s">
        <v>73</v>
      </c>
      <c r="R61">
        <v>258955.49</v>
      </c>
      <c r="S61">
        <v>0</v>
      </c>
      <c r="T61">
        <v>518734</v>
      </c>
      <c r="U61" t="s">
        <v>814</v>
      </c>
      <c r="V61" t="s">
        <v>815</v>
      </c>
      <c r="W61" t="s">
        <v>53</v>
      </c>
      <c r="Y61" t="s">
        <v>54</v>
      </c>
      <c r="AH61">
        <v>0</v>
      </c>
      <c r="AI61">
        <v>202504</v>
      </c>
      <c r="AJ61" t="s">
        <v>767</v>
      </c>
      <c r="AK61">
        <v>1</v>
      </c>
      <c r="AL61">
        <v>1</v>
      </c>
      <c r="AO61">
        <v>0</v>
      </c>
      <c r="AP61">
        <v>999</v>
      </c>
      <c r="AQ61">
        <v>600</v>
      </c>
      <c r="AR61">
        <v>600999</v>
      </c>
      <c r="AS61" t="s">
        <v>55</v>
      </c>
      <c r="AU61" t="s">
        <v>55</v>
      </c>
      <c r="AV61">
        <v>200185.1</v>
      </c>
      <c r="AW61">
        <v>200678.35</v>
      </c>
      <c r="AX61">
        <v>200833.98800000001</v>
      </c>
      <c r="AY61">
        <v>203335.45449999999</v>
      </c>
      <c r="AZ61">
        <v>206132.084</v>
      </c>
      <c r="BA61">
        <v>210268.38</v>
      </c>
      <c r="BB61">
        <v>240578.77600000001</v>
      </c>
      <c r="BC61">
        <v>246254.52549999999</v>
      </c>
      <c r="BD61">
        <v>249318.614</v>
      </c>
      <c r="BE61">
        <v>279250.00000000012</v>
      </c>
      <c r="BF61">
        <v>297500</v>
      </c>
      <c r="BG61">
        <v>301679.391</v>
      </c>
      <c r="BH61">
        <v>321114.18400000001</v>
      </c>
      <c r="BI61">
        <v>325987.95250000001</v>
      </c>
      <c r="BJ61">
        <v>347664.57799999998</v>
      </c>
      <c r="BK61">
        <v>372571.65</v>
      </c>
      <c r="BL61">
        <v>399884.79399999999</v>
      </c>
      <c r="BM61">
        <v>443839.04049999989</v>
      </c>
      <c r="BN61">
        <v>575445.98</v>
      </c>
      <c r="BO61">
        <v>717686.51049999997</v>
      </c>
      <c r="BP61">
        <v>1154498.28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 x14ac:dyDescent="0.35">
      <c r="A62">
        <v>337559</v>
      </c>
      <c r="B62" t="s">
        <v>47</v>
      </c>
      <c r="C62" t="s">
        <v>48</v>
      </c>
      <c r="D62" s="1">
        <v>45776</v>
      </c>
      <c r="E62">
        <v>53850</v>
      </c>
      <c r="F62">
        <v>188</v>
      </c>
      <c r="G62" t="s">
        <v>252</v>
      </c>
      <c r="H62" t="s">
        <v>50</v>
      </c>
      <c r="I62" t="s">
        <v>51</v>
      </c>
      <c r="K62">
        <v>202504287929072</v>
      </c>
      <c r="L62">
        <v>1883300028081</v>
      </c>
      <c r="M62">
        <v>20250428</v>
      </c>
      <c r="N62" t="s">
        <v>784</v>
      </c>
      <c r="P62" t="s">
        <v>54</v>
      </c>
      <c r="Q62" t="s">
        <v>73</v>
      </c>
      <c r="R62">
        <v>2106494.65</v>
      </c>
      <c r="S62">
        <v>0</v>
      </c>
      <c r="T62">
        <v>3001543</v>
      </c>
      <c r="U62">
        <v>943900738</v>
      </c>
      <c r="V62" t="s">
        <v>1712</v>
      </c>
      <c r="W62" t="s">
        <v>66</v>
      </c>
      <c r="X62" t="s">
        <v>107</v>
      </c>
      <c r="Y62" t="s">
        <v>54</v>
      </c>
      <c r="Z62">
        <v>1627</v>
      </c>
      <c r="AH62">
        <v>0</v>
      </c>
      <c r="AI62">
        <v>202504</v>
      </c>
      <c r="AJ62" t="s">
        <v>59</v>
      </c>
      <c r="AK62">
        <v>0</v>
      </c>
      <c r="AL62">
        <v>1</v>
      </c>
      <c r="AM62">
        <v>3001543</v>
      </c>
      <c r="AN62">
        <v>1</v>
      </c>
      <c r="AO62">
        <v>0</v>
      </c>
      <c r="AP62">
        <v>999</v>
      </c>
      <c r="AQ62">
        <v>430</v>
      </c>
      <c r="AR62">
        <v>430999</v>
      </c>
      <c r="AT62">
        <v>1</v>
      </c>
      <c r="AU62" t="s">
        <v>68</v>
      </c>
      <c r="AV62">
        <v>1091696.83</v>
      </c>
      <c r="AW62">
        <v>1093076.656</v>
      </c>
      <c r="AX62">
        <v>1097819.378</v>
      </c>
      <c r="AY62">
        <v>1126587.9040000001</v>
      </c>
      <c r="AZ62">
        <v>1151370.22</v>
      </c>
      <c r="BA62">
        <v>1187619.1200000001</v>
      </c>
      <c r="BB62">
        <v>1215402.348</v>
      </c>
      <c r="BC62">
        <v>1228538.55</v>
      </c>
      <c r="BD62">
        <v>1300557.6259999999</v>
      </c>
      <c r="BE62">
        <v>1471494.2009999999</v>
      </c>
      <c r="BF62">
        <v>1500000</v>
      </c>
      <c r="BG62">
        <v>1500000</v>
      </c>
      <c r="BH62">
        <v>1500000</v>
      </c>
      <c r="BI62">
        <v>1551049.2990000001</v>
      </c>
      <c r="BJ62">
        <v>1589171.0279999999</v>
      </c>
      <c r="BK62">
        <v>1825654.93</v>
      </c>
      <c r="BL62">
        <v>2055872.46</v>
      </c>
      <c r="BM62">
        <v>2075849.8470000001</v>
      </c>
      <c r="BN62">
        <v>2385195.7199999988</v>
      </c>
      <c r="BO62">
        <v>3549999.9999999991</v>
      </c>
      <c r="BP62">
        <v>4000000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0</v>
      </c>
      <c r="CJ62">
        <v>0</v>
      </c>
      <c r="CK62">
        <v>0</v>
      </c>
    </row>
    <row r="63" spans="1:89" x14ac:dyDescent="0.35">
      <c r="A63">
        <v>337552</v>
      </c>
      <c r="B63" t="s">
        <v>47</v>
      </c>
      <c r="C63" t="s">
        <v>48</v>
      </c>
      <c r="D63" s="1">
        <v>45776</v>
      </c>
      <c r="E63">
        <v>53850</v>
      </c>
      <c r="F63">
        <v>125</v>
      </c>
      <c r="G63" t="s">
        <v>102</v>
      </c>
      <c r="H63" t="s">
        <v>50</v>
      </c>
      <c r="I63" t="s">
        <v>51</v>
      </c>
      <c r="K63">
        <v>202504287928675</v>
      </c>
      <c r="L63">
        <v>1253300001106</v>
      </c>
      <c r="M63">
        <v>20250428</v>
      </c>
      <c r="N63" t="s">
        <v>784</v>
      </c>
      <c r="P63" t="s">
        <v>54</v>
      </c>
      <c r="Q63" t="s">
        <v>73</v>
      </c>
      <c r="R63">
        <v>690234.02</v>
      </c>
      <c r="S63">
        <v>0</v>
      </c>
      <c r="T63">
        <v>4519282</v>
      </c>
      <c r="U63">
        <v>6193171219</v>
      </c>
      <c r="V63" t="s">
        <v>103</v>
      </c>
      <c r="W63" t="s">
        <v>66</v>
      </c>
      <c r="X63" t="s">
        <v>104</v>
      </c>
      <c r="Y63" t="s">
        <v>54</v>
      </c>
      <c r="Z63">
        <v>982</v>
      </c>
      <c r="AH63">
        <v>0</v>
      </c>
      <c r="AI63">
        <v>202504</v>
      </c>
      <c r="AJ63" t="s">
        <v>59</v>
      </c>
      <c r="AK63">
        <v>0</v>
      </c>
      <c r="AL63">
        <v>1</v>
      </c>
      <c r="AO63">
        <v>0</v>
      </c>
      <c r="AP63">
        <v>429</v>
      </c>
      <c r="AQ63">
        <v>430</v>
      </c>
      <c r="AR63">
        <v>430429</v>
      </c>
      <c r="AS63" t="s">
        <v>80</v>
      </c>
      <c r="AU63" t="s">
        <v>80</v>
      </c>
      <c r="AV63">
        <v>620000</v>
      </c>
      <c r="AW63">
        <v>674784.08000000007</v>
      </c>
      <c r="AX63">
        <v>700000</v>
      </c>
      <c r="AY63">
        <v>734938.70500000007</v>
      </c>
      <c r="AZ63">
        <v>800000</v>
      </c>
      <c r="BA63">
        <v>815163.73</v>
      </c>
      <c r="BB63">
        <v>855151.57</v>
      </c>
      <c r="BC63">
        <v>928064.07499999995</v>
      </c>
      <c r="BD63">
        <v>972757.19</v>
      </c>
      <c r="BE63">
        <v>993011.53</v>
      </c>
      <c r="BF63">
        <v>1015378.22</v>
      </c>
      <c r="BG63">
        <v>1238720</v>
      </c>
      <c r="BH63">
        <v>1546306.64</v>
      </c>
      <c r="BI63">
        <v>1795500</v>
      </c>
      <c r="BJ63">
        <v>2263165.14</v>
      </c>
      <c r="BK63">
        <v>2431000</v>
      </c>
      <c r="BL63">
        <v>2814221.66</v>
      </c>
      <c r="BM63">
        <v>3376056.5</v>
      </c>
      <c r="BN63">
        <v>4000000</v>
      </c>
      <c r="BO63">
        <v>10873500</v>
      </c>
      <c r="BP63">
        <v>11747000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 x14ac:dyDescent="0.35">
      <c r="A64">
        <v>337534</v>
      </c>
      <c r="B64" t="s">
        <v>47</v>
      </c>
      <c r="C64" t="s">
        <v>48</v>
      </c>
      <c r="D64" s="1">
        <v>45772</v>
      </c>
      <c r="E64">
        <v>53850</v>
      </c>
      <c r="F64">
        <v>264</v>
      </c>
      <c r="G64" t="s">
        <v>85</v>
      </c>
      <c r="H64" t="s">
        <v>50</v>
      </c>
      <c r="I64" t="s">
        <v>51</v>
      </c>
      <c r="K64">
        <v>202504247922607</v>
      </c>
      <c r="L64">
        <v>2643300002152</v>
      </c>
      <c r="M64">
        <v>20250424</v>
      </c>
      <c r="N64" t="s">
        <v>784</v>
      </c>
      <c r="P64" t="s">
        <v>54</v>
      </c>
      <c r="Q64" t="s">
        <v>73</v>
      </c>
      <c r="R64">
        <v>76381.53</v>
      </c>
      <c r="S64">
        <v>0</v>
      </c>
      <c r="T64">
        <v>1700966</v>
      </c>
      <c r="U64" t="s">
        <v>1713</v>
      </c>
      <c r="V64" t="s">
        <v>1714</v>
      </c>
      <c r="W64" t="s">
        <v>97</v>
      </c>
      <c r="X64" t="s">
        <v>218</v>
      </c>
      <c r="Y64" t="s">
        <v>54</v>
      </c>
      <c r="Z64">
        <v>1851</v>
      </c>
      <c r="AH64">
        <v>0</v>
      </c>
      <c r="AI64">
        <v>202504</v>
      </c>
      <c r="AJ64" t="s">
        <v>88</v>
      </c>
      <c r="AK64">
        <v>0</v>
      </c>
      <c r="AL64">
        <v>1</v>
      </c>
      <c r="AM64">
        <v>1700966</v>
      </c>
      <c r="AN64">
        <v>1</v>
      </c>
      <c r="AO64">
        <v>0</v>
      </c>
      <c r="AP64">
        <v>477</v>
      </c>
      <c r="AQ64">
        <v>615</v>
      </c>
      <c r="AR64">
        <v>615477</v>
      </c>
      <c r="AS64" t="s">
        <v>219</v>
      </c>
      <c r="AU64" t="s">
        <v>219</v>
      </c>
      <c r="AV64">
        <v>70457.62</v>
      </c>
      <c r="AW64">
        <v>70533.965499999991</v>
      </c>
      <c r="AX64">
        <v>70610.311000000002</v>
      </c>
      <c r="AY64">
        <v>70824.993000000002</v>
      </c>
      <c r="AZ64">
        <v>71869.694000000003</v>
      </c>
      <c r="BA64">
        <v>72914.395000000004</v>
      </c>
      <c r="BB64">
        <v>73687.612000000008</v>
      </c>
      <c r="BC64">
        <v>73782.119000000006</v>
      </c>
      <c r="BD64">
        <v>73876.626000000004</v>
      </c>
      <c r="BE64">
        <v>74234.308000000005</v>
      </c>
      <c r="BF64">
        <v>74942.89</v>
      </c>
      <c r="BG64">
        <v>75651.471999999994</v>
      </c>
      <c r="BH64">
        <v>76040.425999999992</v>
      </c>
      <c r="BI64">
        <v>76189.659</v>
      </c>
      <c r="BJ64">
        <v>76338.891999999993</v>
      </c>
      <c r="BK64">
        <v>80914.897499999992</v>
      </c>
      <c r="BL64">
        <v>87261.612000000008</v>
      </c>
      <c r="BM64">
        <v>93608.326499999996</v>
      </c>
      <c r="BN64">
        <v>115710.49800000001</v>
      </c>
      <c r="BO64">
        <v>140438.579</v>
      </c>
      <c r="BP64">
        <v>165166.66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35">
      <c r="A65">
        <v>337533</v>
      </c>
      <c r="B65" t="s">
        <v>47</v>
      </c>
      <c r="C65" t="s">
        <v>48</v>
      </c>
      <c r="D65" s="1">
        <v>45772</v>
      </c>
      <c r="E65">
        <v>53850</v>
      </c>
      <c r="F65">
        <v>277</v>
      </c>
      <c r="G65" t="s">
        <v>110</v>
      </c>
      <c r="H65" t="s">
        <v>50</v>
      </c>
      <c r="I65" t="s">
        <v>51</v>
      </c>
      <c r="K65">
        <v>202504247924972</v>
      </c>
      <c r="L65">
        <v>2773300000865</v>
      </c>
      <c r="M65">
        <v>20250424</v>
      </c>
      <c r="N65" t="s">
        <v>694</v>
      </c>
      <c r="Q65" t="s">
        <v>52</v>
      </c>
      <c r="R65">
        <v>15562.96</v>
      </c>
      <c r="S65">
        <v>0</v>
      </c>
      <c r="T65">
        <v>1676449</v>
      </c>
      <c r="U65" t="s">
        <v>111</v>
      </c>
      <c r="V65" t="s">
        <v>112</v>
      </c>
      <c r="W65" t="s">
        <v>53</v>
      </c>
      <c r="Y65" t="s">
        <v>54</v>
      </c>
      <c r="AH65">
        <v>0</v>
      </c>
      <c r="AI65">
        <v>202504</v>
      </c>
      <c r="AJ65" t="s">
        <v>59</v>
      </c>
      <c r="AK65">
        <v>0</v>
      </c>
      <c r="AL65">
        <v>1</v>
      </c>
      <c r="AO65">
        <v>1</v>
      </c>
      <c r="AP65">
        <v>999</v>
      </c>
      <c r="AQ65">
        <v>600</v>
      </c>
      <c r="AR65">
        <v>600999</v>
      </c>
      <c r="AS65" t="s">
        <v>55</v>
      </c>
      <c r="AU65" t="s">
        <v>55</v>
      </c>
      <c r="AV65">
        <v>1006.5</v>
      </c>
      <c r="AW65">
        <v>1052.7339999999999</v>
      </c>
      <c r="AX65">
        <v>1127.58</v>
      </c>
      <c r="AY65">
        <v>1414.4680000000001</v>
      </c>
      <c r="AZ65">
        <v>1622.598</v>
      </c>
      <c r="BA65">
        <v>1841.29</v>
      </c>
      <c r="BB65">
        <v>2391.9520000000002</v>
      </c>
      <c r="BC65">
        <v>3848.9180000000001</v>
      </c>
      <c r="BD65">
        <v>5555.95</v>
      </c>
      <c r="BE65">
        <v>5662.14</v>
      </c>
      <c r="BF65">
        <v>7955.45</v>
      </c>
      <c r="BG65">
        <v>8103.232</v>
      </c>
      <c r="BH65">
        <v>8882.2099999999991</v>
      </c>
      <c r="BI65">
        <v>12106.768000000009</v>
      </c>
      <c r="BJ65">
        <v>12891.47</v>
      </c>
      <c r="BK65">
        <v>16652.68</v>
      </c>
      <c r="BL65">
        <v>36005.086000000003</v>
      </c>
      <c r="BM65">
        <v>42116.26</v>
      </c>
      <c r="BN65">
        <v>49856.69</v>
      </c>
      <c r="BO65">
        <v>97573.113999999972</v>
      </c>
      <c r="BP65">
        <v>161797.57999999999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 x14ac:dyDescent="0.35">
      <c r="A66">
        <v>337530</v>
      </c>
      <c r="B66" t="s">
        <v>47</v>
      </c>
      <c r="C66" t="s">
        <v>48</v>
      </c>
      <c r="D66" s="1">
        <v>45772</v>
      </c>
      <c r="E66">
        <v>53850</v>
      </c>
      <c r="F66">
        <v>277</v>
      </c>
      <c r="G66" t="s">
        <v>110</v>
      </c>
      <c r="H66" t="s">
        <v>50</v>
      </c>
      <c r="I66" t="s">
        <v>51</v>
      </c>
      <c r="K66">
        <v>202504247924972</v>
      </c>
      <c r="L66">
        <v>2773300000865</v>
      </c>
      <c r="M66">
        <v>20250424</v>
      </c>
      <c r="N66" t="s">
        <v>694</v>
      </c>
      <c r="Q66" t="s">
        <v>52</v>
      </c>
      <c r="R66">
        <v>15562.96</v>
      </c>
      <c r="S66">
        <v>0</v>
      </c>
      <c r="T66">
        <v>1676448</v>
      </c>
      <c r="U66" t="s">
        <v>113</v>
      </c>
      <c r="V66" t="s">
        <v>114</v>
      </c>
      <c r="W66" t="s">
        <v>53</v>
      </c>
      <c r="Y66" t="s">
        <v>54</v>
      </c>
      <c r="Z66">
        <v>1790</v>
      </c>
      <c r="AH66">
        <v>0</v>
      </c>
      <c r="AI66">
        <v>202504</v>
      </c>
      <c r="AJ66" t="s">
        <v>59</v>
      </c>
      <c r="AK66">
        <v>0</v>
      </c>
      <c r="AL66">
        <v>1</v>
      </c>
      <c r="AO66">
        <v>1</v>
      </c>
      <c r="AP66">
        <v>999</v>
      </c>
      <c r="AQ66">
        <v>600</v>
      </c>
      <c r="AR66">
        <v>600999</v>
      </c>
      <c r="AS66" t="s">
        <v>55</v>
      </c>
      <c r="AU66" t="s">
        <v>55</v>
      </c>
      <c r="AV66">
        <v>1006.5</v>
      </c>
      <c r="AW66">
        <v>1052.7339999999999</v>
      </c>
      <c r="AX66">
        <v>1127.58</v>
      </c>
      <c r="AY66">
        <v>1414.4680000000001</v>
      </c>
      <c r="AZ66">
        <v>1622.598</v>
      </c>
      <c r="BA66">
        <v>1841.29</v>
      </c>
      <c r="BB66">
        <v>2391.9520000000002</v>
      </c>
      <c r="BC66">
        <v>3848.9180000000001</v>
      </c>
      <c r="BD66">
        <v>5555.95</v>
      </c>
      <c r="BE66">
        <v>5662.14</v>
      </c>
      <c r="BF66">
        <v>7955.45</v>
      </c>
      <c r="BG66">
        <v>8103.232</v>
      </c>
      <c r="BH66">
        <v>8882.2099999999991</v>
      </c>
      <c r="BI66">
        <v>12106.768000000009</v>
      </c>
      <c r="BJ66">
        <v>12891.47</v>
      </c>
      <c r="BK66">
        <v>16652.68</v>
      </c>
      <c r="BL66">
        <v>36005.086000000003</v>
      </c>
      <c r="BM66">
        <v>42116.26</v>
      </c>
      <c r="BN66">
        <v>49856.69</v>
      </c>
      <c r="BO66">
        <v>97573.113999999972</v>
      </c>
      <c r="BP66">
        <v>161797.57999999999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35">
      <c r="A67">
        <v>337528</v>
      </c>
      <c r="B67" t="s">
        <v>47</v>
      </c>
      <c r="C67" t="s">
        <v>48</v>
      </c>
      <c r="D67" s="1">
        <v>45772</v>
      </c>
      <c r="E67">
        <v>53850</v>
      </c>
      <c r="F67">
        <v>109</v>
      </c>
      <c r="G67" t="s">
        <v>108</v>
      </c>
      <c r="H67" t="s">
        <v>50</v>
      </c>
      <c r="I67" t="s">
        <v>51</v>
      </c>
      <c r="K67">
        <v>202504247924602</v>
      </c>
      <c r="L67">
        <v>1093306667463</v>
      </c>
      <c r="M67">
        <v>20250424</v>
      </c>
      <c r="N67" t="s">
        <v>779</v>
      </c>
      <c r="P67" t="s">
        <v>54</v>
      </c>
      <c r="Q67" t="s">
        <v>52</v>
      </c>
      <c r="R67">
        <v>231724</v>
      </c>
      <c r="S67">
        <v>0</v>
      </c>
      <c r="T67">
        <v>4039788</v>
      </c>
      <c r="U67" t="s">
        <v>816</v>
      </c>
      <c r="V67" t="s">
        <v>817</v>
      </c>
      <c r="W67" t="s">
        <v>53</v>
      </c>
      <c r="Y67" t="s">
        <v>54</v>
      </c>
      <c r="Z67">
        <v>507</v>
      </c>
      <c r="AH67">
        <v>0</v>
      </c>
      <c r="AI67">
        <v>202504</v>
      </c>
      <c r="AJ67" t="s">
        <v>767</v>
      </c>
      <c r="AK67">
        <v>1</v>
      </c>
      <c r="AL67">
        <v>1</v>
      </c>
      <c r="AO67">
        <v>0</v>
      </c>
      <c r="AP67">
        <v>999</v>
      </c>
      <c r="AQ67">
        <v>600</v>
      </c>
      <c r="AR67">
        <v>600999</v>
      </c>
      <c r="AS67" t="s">
        <v>55</v>
      </c>
      <c r="AU67" t="s">
        <v>55</v>
      </c>
      <c r="AV67">
        <v>202500</v>
      </c>
      <c r="AW67">
        <v>202500</v>
      </c>
      <c r="AX67">
        <v>202500</v>
      </c>
      <c r="AY67">
        <v>202500</v>
      </c>
      <c r="AZ67">
        <v>202500</v>
      </c>
      <c r="BA67">
        <v>202500</v>
      </c>
      <c r="BB67">
        <v>202500</v>
      </c>
      <c r="BC67">
        <v>202500</v>
      </c>
      <c r="BD67">
        <v>202655.56</v>
      </c>
      <c r="BE67">
        <v>203161.13</v>
      </c>
      <c r="BF67">
        <v>205963.9</v>
      </c>
      <c r="BG67">
        <v>214477.5</v>
      </c>
      <c r="BH67">
        <v>239730</v>
      </c>
      <c r="BI67">
        <v>248625</v>
      </c>
      <c r="BJ67">
        <v>250000</v>
      </c>
      <c r="BK67">
        <v>250000</v>
      </c>
      <c r="BL67">
        <v>252800</v>
      </c>
      <c r="BM67">
        <v>257232.47500000001</v>
      </c>
      <c r="BN67">
        <v>260254.65</v>
      </c>
      <c r="BO67">
        <v>464072.17499999981</v>
      </c>
      <c r="BP67">
        <v>840000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 x14ac:dyDescent="0.35">
      <c r="A68">
        <v>337524</v>
      </c>
      <c r="B68" t="s">
        <v>47</v>
      </c>
      <c r="C68" t="s">
        <v>48</v>
      </c>
      <c r="D68" s="1">
        <v>45772</v>
      </c>
      <c r="E68">
        <v>53850</v>
      </c>
      <c r="F68">
        <v>105</v>
      </c>
      <c r="G68" t="s">
        <v>49</v>
      </c>
      <c r="H68" t="s">
        <v>50</v>
      </c>
      <c r="I68" t="s">
        <v>51</v>
      </c>
      <c r="K68">
        <v>202504247922074</v>
      </c>
      <c r="L68">
        <v>1053306287103</v>
      </c>
      <c r="M68">
        <v>20250424</v>
      </c>
      <c r="N68" t="s">
        <v>779</v>
      </c>
      <c r="P68" t="s">
        <v>54</v>
      </c>
      <c r="Q68" t="s">
        <v>52</v>
      </c>
      <c r="R68">
        <v>1500000</v>
      </c>
      <c r="S68">
        <v>0</v>
      </c>
      <c r="T68">
        <v>4263360</v>
      </c>
      <c r="U68">
        <v>5982300724</v>
      </c>
      <c r="V68" t="s">
        <v>115</v>
      </c>
      <c r="W68" t="s">
        <v>66</v>
      </c>
      <c r="X68" t="s">
        <v>116</v>
      </c>
      <c r="Y68" t="s">
        <v>54</v>
      </c>
      <c r="Z68">
        <v>1058</v>
      </c>
      <c r="AH68">
        <v>0</v>
      </c>
      <c r="AI68">
        <v>202504</v>
      </c>
      <c r="AJ68" t="s">
        <v>88</v>
      </c>
      <c r="AK68">
        <v>0</v>
      </c>
      <c r="AL68">
        <v>1</v>
      </c>
      <c r="AO68">
        <v>0</v>
      </c>
      <c r="AP68">
        <v>999</v>
      </c>
      <c r="AQ68">
        <v>430</v>
      </c>
      <c r="AR68">
        <v>430999</v>
      </c>
      <c r="AT68">
        <v>1</v>
      </c>
      <c r="AU68" t="s">
        <v>68</v>
      </c>
      <c r="AV68">
        <v>1010413.22</v>
      </c>
      <c r="AW68">
        <v>1013062.2709999999</v>
      </c>
      <c r="AX68">
        <v>1015711.322</v>
      </c>
      <c r="AY68">
        <v>1031722.561</v>
      </c>
      <c r="AZ68">
        <v>1051551.568</v>
      </c>
      <c r="BA68">
        <v>1063068.3125</v>
      </c>
      <c r="BB68">
        <v>1067935.247</v>
      </c>
      <c r="BC68">
        <v>1135502.8895</v>
      </c>
      <c r="BD68">
        <v>1328471.9480000001</v>
      </c>
      <c r="BE68">
        <v>1500000</v>
      </c>
      <c r="BF68">
        <v>1500000</v>
      </c>
      <c r="BG68">
        <v>1500000</v>
      </c>
      <c r="BH68">
        <v>1600000</v>
      </c>
      <c r="BI68">
        <v>1712500</v>
      </c>
      <c r="BJ68">
        <v>1825000</v>
      </c>
      <c r="BK68">
        <v>1937500</v>
      </c>
      <c r="BL68">
        <v>2002600</v>
      </c>
      <c r="BM68">
        <v>2008450</v>
      </c>
      <c r="BN68">
        <v>2187789.4529999988</v>
      </c>
      <c r="BO68">
        <v>2974341.9914999981</v>
      </c>
      <c r="BP68">
        <v>3760894.53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x14ac:dyDescent="0.35">
      <c r="A69">
        <v>337517</v>
      </c>
      <c r="B69" t="s">
        <v>47</v>
      </c>
      <c r="C69" t="s">
        <v>48</v>
      </c>
      <c r="D69" s="1">
        <v>45772</v>
      </c>
      <c r="E69">
        <v>53850</v>
      </c>
      <c r="F69">
        <v>109</v>
      </c>
      <c r="G69" t="s">
        <v>108</v>
      </c>
      <c r="H69" t="s">
        <v>50</v>
      </c>
      <c r="I69" t="s">
        <v>51</v>
      </c>
      <c r="K69">
        <v>202504247924602</v>
      </c>
      <c r="L69">
        <v>1093306667463</v>
      </c>
      <c r="M69">
        <v>20250424</v>
      </c>
      <c r="N69" t="s">
        <v>779</v>
      </c>
      <c r="P69" t="s">
        <v>54</v>
      </c>
      <c r="Q69" t="s">
        <v>52</v>
      </c>
      <c r="R69">
        <v>231724</v>
      </c>
      <c r="S69">
        <v>0</v>
      </c>
      <c r="T69">
        <v>4039786</v>
      </c>
      <c r="U69" t="s">
        <v>818</v>
      </c>
      <c r="V69" t="s">
        <v>819</v>
      </c>
      <c r="W69" t="s">
        <v>53</v>
      </c>
      <c r="Y69" t="s">
        <v>54</v>
      </c>
      <c r="Z69">
        <v>507</v>
      </c>
      <c r="AH69">
        <v>0</v>
      </c>
      <c r="AI69">
        <v>202504</v>
      </c>
      <c r="AJ69" t="s">
        <v>767</v>
      </c>
      <c r="AK69">
        <v>1</v>
      </c>
      <c r="AL69">
        <v>1</v>
      </c>
      <c r="AO69">
        <v>0</v>
      </c>
      <c r="AP69">
        <v>999</v>
      </c>
      <c r="AQ69">
        <v>600</v>
      </c>
      <c r="AR69">
        <v>600999</v>
      </c>
      <c r="AS69" t="s">
        <v>55</v>
      </c>
      <c r="AU69" t="s">
        <v>55</v>
      </c>
      <c r="AV69">
        <v>202500</v>
      </c>
      <c r="AW69">
        <v>202500</v>
      </c>
      <c r="AX69">
        <v>202500</v>
      </c>
      <c r="AY69">
        <v>202500</v>
      </c>
      <c r="AZ69">
        <v>202500</v>
      </c>
      <c r="BA69">
        <v>202500</v>
      </c>
      <c r="BB69">
        <v>202500</v>
      </c>
      <c r="BC69">
        <v>202500</v>
      </c>
      <c r="BD69">
        <v>202655.56</v>
      </c>
      <c r="BE69">
        <v>203161.13</v>
      </c>
      <c r="BF69">
        <v>205963.9</v>
      </c>
      <c r="BG69">
        <v>214477.5</v>
      </c>
      <c r="BH69">
        <v>239730</v>
      </c>
      <c r="BI69">
        <v>248625</v>
      </c>
      <c r="BJ69">
        <v>250000</v>
      </c>
      <c r="BK69">
        <v>250000</v>
      </c>
      <c r="BL69">
        <v>252800</v>
      </c>
      <c r="BM69">
        <v>257232.47500000001</v>
      </c>
      <c r="BN69">
        <v>260254.65</v>
      </c>
      <c r="BO69">
        <v>464072.17499999981</v>
      </c>
      <c r="BP69">
        <v>840000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35">
      <c r="A70">
        <v>337514</v>
      </c>
      <c r="B70" t="s">
        <v>47</v>
      </c>
      <c r="C70" t="s">
        <v>48</v>
      </c>
      <c r="D70" s="1">
        <v>45772</v>
      </c>
      <c r="E70">
        <v>53850</v>
      </c>
      <c r="F70">
        <v>181</v>
      </c>
      <c r="G70" t="s">
        <v>820</v>
      </c>
      <c r="H70" t="s">
        <v>50</v>
      </c>
      <c r="I70" t="s">
        <v>51</v>
      </c>
      <c r="K70">
        <v>202504247923117</v>
      </c>
      <c r="L70">
        <v>1813300010280</v>
      </c>
      <c r="M70">
        <v>20250424</v>
      </c>
      <c r="N70" t="s">
        <v>784</v>
      </c>
      <c r="P70" t="s">
        <v>54</v>
      </c>
      <c r="Q70" t="s">
        <v>73</v>
      </c>
      <c r="R70">
        <v>1200000</v>
      </c>
      <c r="S70">
        <v>0</v>
      </c>
      <c r="T70">
        <v>4788366</v>
      </c>
      <c r="U70">
        <v>674460720</v>
      </c>
      <c r="V70" t="s">
        <v>821</v>
      </c>
      <c r="W70" t="s">
        <v>66</v>
      </c>
      <c r="X70" t="s">
        <v>822</v>
      </c>
      <c r="Y70" t="s">
        <v>54</v>
      </c>
      <c r="Z70">
        <v>1903</v>
      </c>
      <c r="AH70">
        <v>0</v>
      </c>
      <c r="AI70">
        <v>202504</v>
      </c>
      <c r="AJ70" t="s">
        <v>774</v>
      </c>
      <c r="AK70">
        <v>1</v>
      </c>
      <c r="AL70">
        <v>1</v>
      </c>
      <c r="AO70">
        <v>0</v>
      </c>
      <c r="AP70">
        <v>999</v>
      </c>
      <c r="AQ70">
        <v>430</v>
      </c>
      <c r="AR70">
        <v>430999</v>
      </c>
      <c r="AT70">
        <v>1</v>
      </c>
      <c r="AU70" t="s">
        <v>68</v>
      </c>
      <c r="AV70">
        <v>1091696.83</v>
      </c>
      <c r="AW70">
        <v>1093076.656</v>
      </c>
      <c r="AX70">
        <v>1097819.378</v>
      </c>
      <c r="AY70">
        <v>1126587.9040000001</v>
      </c>
      <c r="AZ70">
        <v>1151370.22</v>
      </c>
      <c r="BA70">
        <v>1187619.1200000001</v>
      </c>
      <c r="BB70">
        <v>1215402.348</v>
      </c>
      <c r="BC70">
        <v>1228538.55</v>
      </c>
      <c r="BD70">
        <v>1300557.6259999999</v>
      </c>
      <c r="BE70">
        <v>1471494.2009999999</v>
      </c>
      <c r="BF70">
        <v>1500000</v>
      </c>
      <c r="BG70">
        <v>1500000</v>
      </c>
      <c r="BH70">
        <v>1500000</v>
      </c>
      <c r="BI70">
        <v>1551049.2990000001</v>
      </c>
      <c r="BJ70">
        <v>1589171.0279999999</v>
      </c>
      <c r="BK70">
        <v>1825654.93</v>
      </c>
      <c r="BL70">
        <v>2055872.46</v>
      </c>
      <c r="BM70">
        <v>2075849.8470000001</v>
      </c>
      <c r="BN70">
        <v>2385195.7199999988</v>
      </c>
      <c r="BO70">
        <v>3549999.9999999991</v>
      </c>
      <c r="BP70">
        <v>4000000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35">
      <c r="A71">
        <v>337510</v>
      </c>
      <c r="B71" t="s">
        <v>47</v>
      </c>
      <c r="C71" t="s">
        <v>48</v>
      </c>
      <c r="D71" s="1">
        <v>45772</v>
      </c>
      <c r="E71">
        <v>53850</v>
      </c>
      <c r="F71">
        <v>187</v>
      </c>
      <c r="G71" t="s">
        <v>109</v>
      </c>
      <c r="H71" t="s">
        <v>50</v>
      </c>
      <c r="I71" t="s">
        <v>51</v>
      </c>
      <c r="K71">
        <v>202504247922522</v>
      </c>
      <c r="L71">
        <v>999361870311</v>
      </c>
      <c r="M71">
        <v>20250424</v>
      </c>
      <c r="N71" t="s">
        <v>779</v>
      </c>
      <c r="P71" t="s">
        <v>54</v>
      </c>
      <c r="Q71" t="s">
        <v>52</v>
      </c>
      <c r="R71">
        <v>1362805.46</v>
      </c>
      <c r="S71">
        <v>0</v>
      </c>
      <c r="T71">
        <v>3004644</v>
      </c>
      <c r="U71">
        <v>80008750731</v>
      </c>
      <c r="V71" t="s">
        <v>117</v>
      </c>
      <c r="W71" t="s">
        <v>118</v>
      </c>
      <c r="Y71" t="s">
        <v>54</v>
      </c>
      <c r="Z71">
        <v>1627</v>
      </c>
      <c r="AH71">
        <v>0</v>
      </c>
      <c r="AI71">
        <v>202504</v>
      </c>
      <c r="AJ71" t="s">
        <v>59</v>
      </c>
      <c r="AK71">
        <v>0</v>
      </c>
      <c r="AL71">
        <v>1</v>
      </c>
      <c r="AO71">
        <v>0</v>
      </c>
      <c r="AP71">
        <v>999</v>
      </c>
      <c r="AQ71">
        <v>173</v>
      </c>
      <c r="AR71">
        <v>173999</v>
      </c>
      <c r="AS71" t="s">
        <v>84</v>
      </c>
      <c r="AU71" t="s">
        <v>84</v>
      </c>
      <c r="AV71">
        <v>1025096.37</v>
      </c>
      <c r="AW71">
        <v>1092509.6370000001</v>
      </c>
      <c r="AX71">
        <v>1132586.976</v>
      </c>
      <c r="AY71">
        <v>1140733.72</v>
      </c>
      <c r="AZ71">
        <v>1176293.4879999999</v>
      </c>
      <c r="BA71">
        <v>1250000</v>
      </c>
      <c r="BB71">
        <v>1316000</v>
      </c>
      <c r="BC71">
        <v>1346841.638</v>
      </c>
      <c r="BD71">
        <v>1362805.46</v>
      </c>
      <c r="BE71">
        <v>1362805.46</v>
      </c>
      <c r="BF71">
        <v>1362805.46</v>
      </c>
      <c r="BG71">
        <v>1362805.46</v>
      </c>
      <c r="BH71">
        <v>1362805.46</v>
      </c>
      <c r="BI71">
        <v>1388841.638</v>
      </c>
      <c r="BJ71">
        <v>1403194.2080000001</v>
      </c>
      <c r="BK71">
        <v>1418601.36</v>
      </c>
      <c r="BL71">
        <v>1459673.38</v>
      </c>
      <c r="BM71">
        <v>1770955.422999999</v>
      </c>
      <c r="BN71">
        <v>2490471.459999999</v>
      </c>
      <c r="BO71">
        <v>4117121.5699999728</v>
      </c>
      <c r="BP71">
        <v>15500000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 x14ac:dyDescent="0.35">
      <c r="A72">
        <v>337505</v>
      </c>
      <c r="B72" t="s">
        <v>47</v>
      </c>
      <c r="C72" t="s">
        <v>48</v>
      </c>
      <c r="D72" s="1">
        <v>45771</v>
      </c>
      <c r="E72">
        <v>53850</v>
      </c>
      <c r="F72">
        <v>145</v>
      </c>
      <c r="G72" t="s">
        <v>119</v>
      </c>
      <c r="H72" t="s">
        <v>50</v>
      </c>
      <c r="I72" t="s">
        <v>51</v>
      </c>
      <c r="K72">
        <v>202504237920074</v>
      </c>
      <c r="L72">
        <v>1453300002438</v>
      </c>
      <c r="M72">
        <v>20250423</v>
      </c>
      <c r="N72" t="s">
        <v>784</v>
      </c>
      <c r="P72" t="s">
        <v>54</v>
      </c>
      <c r="Q72" t="s">
        <v>73</v>
      </c>
      <c r="R72">
        <v>855151.57</v>
      </c>
      <c r="S72">
        <v>0</v>
      </c>
      <c r="T72">
        <v>4700611</v>
      </c>
      <c r="U72">
        <v>2837290614</v>
      </c>
      <c r="V72" t="s">
        <v>120</v>
      </c>
      <c r="W72" t="s">
        <v>66</v>
      </c>
      <c r="X72" t="s">
        <v>121</v>
      </c>
      <c r="Y72" t="s">
        <v>54</v>
      </c>
      <c r="Z72">
        <v>1256</v>
      </c>
      <c r="AH72">
        <v>0</v>
      </c>
      <c r="AI72">
        <v>202504</v>
      </c>
      <c r="AJ72" t="s">
        <v>88</v>
      </c>
      <c r="AK72">
        <v>0</v>
      </c>
      <c r="AL72">
        <v>1</v>
      </c>
      <c r="AO72">
        <v>0</v>
      </c>
      <c r="AP72">
        <v>421</v>
      </c>
      <c r="AQ72">
        <v>430</v>
      </c>
      <c r="AR72">
        <v>430421</v>
      </c>
      <c r="AS72" t="s">
        <v>80</v>
      </c>
      <c r="AU72" t="s">
        <v>80</v>
      </c>
      <c r="AV72">
        <v>620000</v>
      </c>
      <c r="AW72">
        <v>674784.08000000007</v>
      </c>
      <c r="AX72">
        <v>700000</v>
      </c>
      <c r="AY72">
        <v>734938.70500000007</v>
      </c>
      <c r="AZ72">
        <v>800000</v>
      </c>
      <c r="BA72">
        <v>815163.73</v>
      </c>
      <c r="BB72">
        <v>855151.57</v>
      </c>
      <c r="BC72">
        <v>928064.07499999995</v>
      </c>
      <c r="BD72">
        <v>972757.19</v>
      </c>
      <c r="BE72">
        <v>993011.53</v>
      </c>
      <c r="BF72">
        <v>1015378.22</v>
      </c>
      <c r="BG72">
        <v>1238720</v>
      </c>
      <c r="BH72">
        <v>1546306.64</v>
      </c>
      <c r="BI72">
        <v>1795500</v>
      </c>
      <c r="BJ72">
        <v>2263165.14</v>
      </c>
      <c r="BK72">
        <v>2431000</v>
      </c>
      <c r="BL72">
        <v>2814221.66</v>
      </c>
      <c r="BM72">
        <v>3376056.5</v>
      </c>
      <c r="BN72">
        <v>4000000</v>
      </c>
      <c r="BO72">
        <v>10873500</v>
      </c>
      <c r="BP72">
        <v>11747000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35">
      <c r="A73">
        <v>337504</v>
      </c>
      <c r="B73" t="s">
        <v>47</v>
      </c>
      <c r="C73" t="s">
        <v>48</v>
      </c>
      <c r="D73" s="1">
        <v>45771</v>
      </c>
      <c r="E73">
        <v>53850</v>
      </c>
      <c r="F73">
        <v>109</v>
      </c>
      <c r="G73" t="s">
        <v>108</v>
      </c>
      <c r="H73" t="s">
        <v>50</v>
      </c>
      <c r="I73" t="s">
        <v>51</v>
      </c>
      <c r="K73">
        <v>202504237918846</v>
      </c>
      <c r="L73">
        <v>1093306672844</v>
      </c>
      <c r="M73">
        <v>20250423</v>
      </c>
      <c r="N73" t="s">
        <v>779</v>
      </c>
      <c r="P73" t="s">
        <v>54</v>
      </c>
      <c r="Q73" t="s">
        <v>52</v>
      </c>
      <c r="R73">
        <v>700000</v>
      </c>
      <c r="S73">
        <v>0</v>
      </c>
      <c r="T73">
        <v>440311</v>
      </c>
      <c r="U73">
        <v>3550290724</v>
      </c>
      <c r="V73" t="s">
        <v>1715</v>
      </c>
      <c r="W73" t="s">
        <v>66</v>
      </c>
      <c r="X73" t="s">
        <v>1485</v>
      </c>
      <c r="Y73" t="s">
        <v>54</v>
      </c>
      <c r="Z73">
        <v>1903</v>
      </c>
      <c r="AH73">
        <v>0</v>
      </c>
      <c r="AI73">
        <v>202504</v>
      </c>
      <c r="AJ73" t="s">
        <v>88</v>
      </c>
      <c r="AK73">
        <v>0</v>
      </c>
      <c r="AL73">
        <v>1</v>
      </c>
      <c r="AM73">
        <v>440311</v>
      </c>
      <c r="AN73">
        <v>1</v>
      </c>
      <c r="AO73">
        <v>0</v>
      </c>
      <c r="AP73">
        <v>451</v>
      </c>
      <c r="AQ73">
        <v>430</v>
      </c>
      <c r="AR73">
        <v>430451</v>
      </c>
      <c r="AS73" t="s">
        <v>80</v>
      </c>
      <c r="AU73" t="s">
        <v>80</v>
      </c>
      <c r="AV73">
        <v>620000</v>
      </c>
      <c r="AW73">
        <v>658862.05850000004</v>
      </c>
      <c r="AX73">
        <v>696090.74300000002</v>
      </c>
      <c r="AY73">
        <v>700000</v>
      </c>
      <c r="AZ73">
        <v>725600</v>
      </c>
      <c r="BA73">
        <v>804067.5</v>
      </c>
      <c r="BB73">
        <v>898989.61200000008</v>
      </c>
      <c r="BC73">
        <v>944081.30599999998</v>
      </c>
      <c r="BD73">
        <v>971200</v>
      </c>
      <c r="BE73">
        <v>992800</v>
      </c>
      <c r="BF73">
        <v>1065000</v>
      </c>
      <c r="BG73">
        <v>1229450</v>
      </c>
      <c r="BH73">
        <v>1384600</v>
      </c>
      <c r="BI73">
        <v>1470350</v>
      </c>
      <c r="BJ73">
        <v>1540200</v>
      </c>
      <c r="BK73">
        <v>1554000</v>
      </c>
      <c r="BL73">
        <v>1572800</v>
      </c>
      <c r="BM73">
        <v>1615000</v>
      </c>
      <c r="BN73">
        <v>1735774.0819999999</v>
      </c>
      <c r="BO73">
        <v>2071953.7790000001</v>
      </c>
      <c r="BP73">
        <v>2342000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35">
      <c r="A74">
        <v>337502</v>
      </c>
      <c r="B74" t="s">
        <v>47</v>
      </c>
      <c r="C74" t="s">
        <v>48</v>
      </c>
      <c r="D74" s="1">
        <v>45771</v>
      </c>
      <c r="E74">
        <v>53850</v>
      </c>
      <c r="F74">
        <v>111</v>
      </c>
      <c r="G74" t="s">
        <v>823</v>
      </c>
      <c r="H74" t="s">
        <v>50</v>
      </c>
      <c r="I74" t="s">
        <v>51</v>
      </c>
      <c r="K74">
        <v>202504237921508</v>
      </c>
      <c r="L74">
        <v>1113304874720</v>
      </c>
      <c r="M74">
        <v>20250423</v>
      </c>
      <c r="N74" t="s">
        <v>694</v>
      </c>
      <c r="Q74" t="s">
        <v>52</v>
      </c>
      <c r="R74">
        <v>29683.38</v>
      </c>
      <c r="S74">
        <v>0</v>
      </c>
      <c r="T74">
        <v>487472</v>
      </c>
      <c r="U74" t="s">
        <v>824</v>
      </c>
      <c r="V74" t="s">
        <v>825</v>
      </c>
      <c r="W74" t="s">
        <v>53</v>
      </c>
      <c r="Y74" t="s">
        <v>54</v>
      </c>
      <c r="Z74">
        <v>593</v>
      </c>
      <c r="AH74">
        <v>0</v>
      </c>
      <c r="AI74">
        <v>202504</v>
      </c>
      <c r="AJ74" t="s">
        <v>767</v>
      </c>
      <c r="AK74">
        <v>1</v>
      </c>
      <c r="AL74">
        <v>1</v>
      </c>
      <c r="AO74">
        <v>1</v>
      </c>
      <c r="AP74">
        <v>999</v>
      </c>
      <c r="AQ74">
        <v>600</v>
      </c>
      <c r="AR74">
        <v>600999</v>
      </c>
      <c r="AS74" t="s">
        <v>55</v>
      </c>
      <c r="AU74" t="s">
        <v>55</v>
      </c>
      <c r="AV74">
        <v>1006.5</v>
      </c>
      <c r="AW74">
        <v>1052.7339999999999</v>
      </c>
      <c r="AX74">
        <v>1127.58</v>
      </c>
      <c r="AY74">
        <v>1414.4680000000001</v>
      </c>
      <c r="AZ74">
        <v>1622.598</v>
      </c>
      <c r="BA74">
        <v>1841.29</v>
      </c>
      <c r="BB74">
        <v>2391.9520000000002</v>
      </c>
      <c r="BC74">
        <v>3848.9180000000001</v>
      </c>
      <c r="BD74">
        <v>5555.95</v>
      </c>
      <c r="BE74">
        <v>5662.14</v>
      </c>
      <c r="BF74">
        <v>7955.45</v>
      </c>
      <c r="BG74">
        <v>8103.232</v>
      </c>
      <c r="BH74">
        <v>8882.2099999999991</v>
      </c>
      <c r="BI74">
        <v>12106.768000000009</v>
      </c>
      <c r="BJ74">
        <v>12891.47</v>
      </c>
      <c r="BK74">
        <v>16652.68</v>
      </c>
      <c r="BL74">
        <v>36005.086000000003</v>
      </c>
      <c r="BM74">
        <v>42116.26</v>
      </c>
      <c r="BN74">
        <v>49856.69</v>
      </c>
      <c r="BO74">
        <v>97573.113999999972</v>
      </c>
      <c r="BP74">
        <v>161797.57999999999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35">
      <c r="A75">
        <v>337500</v>
      </c>
      <c r="B75" t="s">
        <v>47</v>
      </c>
      <c r="C75" t="s">
        <v>48</v>
      </c>
      <c r="D75" s="1">
        <v>45771</v>
      </c>
      <c r="E75">
        <v>53850</v>
      </c>
      <c r="F75">
        <v>120</v>
      </c>
      <c r="G75" t="s">
        <v>1464</v>
      </c>
      <c r="H75" t="s">
        <v>50</v>
      </c>
      <c r="I75" t="s">
        <v>51</v>
      </c>
      <c r="K75">
        <v>202504237919164</v>
      </c>
      <c r="L75">
        <v>1203300002401</v>
      </c>
      <c r="M75">
        <v>20250423</v>
      </c>
      <c r="N75" t="s">
        <v>64</v>
      </c>
      <c r="Q75" t="s">
        <v>52</v>
      </c>
      <c r="R75">
        <v>3639390.24</v>
      </c>
      <c r="S75">
        <v>0</v>
      </c>
      <c r="T75">
        <v>613876</v>
      </c>
      <c r="U75">
        <v>574290722</v>
      </c>
      <c r="V75" t="s">
        <v>1716</v>
      </c>
      <c r="W75" t="s">
        <v>1717</v>
      </c>
      <c r="X75" t="s">
        <v>107</v>
      </c>
      <c r="Y75" t="s">
        <v>54</v>
      </c>
      <c r="Z75">
        <v>1058</v>
      </c>
      <c r="AH75">
        <v>0</v>
      </c>
      <c r="AI75">
        <v>202504</v>
      </c>
      <c r="AJ75" t="s">
        <v>88</v>
      </c>
      <c r="AK75">
        <v>0</v>
      </c>
      <c r="AL75">
        <v>1</v>
      </c>
      <c r="AM75">
        <v>613876</v>
      </c>
      <c r="AN75">
        <v>1</v>
      </c>
      <c r="AO75">
        <v>0</v>
      </c>
      <c r="AP75">
        <v>999</v>
      </c>
      <c r="AQ75">
        <v>500</v>
      </c>
      <c r="AR75">
        <v>500999</v>
      </c>
      <c r="AT75">
        <v>1</v>
      </c>
      <c r="AU75" t="s">
        <v>80</v>
      </c>
      <c r="AV75">
        <v>3208144.83</v>
      </c>
      <c r="AW75">
        <v>3229707.1005000002</v>
      </c>
      <c r="AX75">
        <v>3251269.3709999998</v>
      </c>
      <c r="AY75">
        <v>3272831.6414999999</v>
      </c>
      <c r="AZ75">
        <v>3294393.912</v>
      </c>
      <c r="BA75">
        <v>3315956.1825000001</v>
      </c>
      <c r="BB75">
        <v>3337518.4530000002</v>
      </c>
      <c r="BC75">
        <v>3359080.7234999998</v>
      </c>
      <c r="BD75">
        <v>3380642.9939999999</v>
      </c>
      <c r="BE75">
        <v>3402205.2645</v>
      </c>
      <c r="BF75">
        <v>3423767.5350000001</v>
      </c>
      <c r="BG75">
        <v>3445329.8054999998</v>
      </c>
      <c r="BH75">
        <v>3466892.0759999999</v>
      </c>
      <c r="BI75">
        <v>3488454.3465</v>
      </c>
      <c r="BJ75">
        <v>3510016.6170000001</v>
      </c>
      <c r="BK75">
        <v>3531578.8875000002</v>
      </c>
      <c r="BL75">
        <v>3553141.1579999998</v>
      </c>
      <c r="BM75">
        <v>3574703.4284999999</v>
      </c>
      <c r="BN75">
        <v>3596265.699</v>
      </c>
      <c r="BO75">
        <v>3617827.9695000001</v>
      </c>
      <c r="BP75">
        <v>3639390.24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</row>
    <row r="76" spans="1:89" x14ac:dyDescent="0.35">
      <c r="A76">
        <v>337495</v>
      </c>
      <c r="B76" t="s">
        <v>47</v>
      </c>
      <c r="C76" t="s">
        <v>48</v>
      </c>
      <c r="D76" s="1">
        <v>45771</v>
      </c>
      <c r="E76">
        <v>53850</v>
      </c>
      <c r="F76">
        <v>136</v>
      </c>
      <c r="G76" t="s">
        <v>122</v>
      </c>
      <c r="H76" t="s">
        <v>50</v>
      </c>
      <c r="I76" t="s">
        <v>51</v>
      </c>
      <c r="K76">
        <v>202504237920559</v>
      </c>
      <c r="L76">
        <v>1363300003325</v>
      </c>
      <c r="M76">
        <v>20250423</v>
      </c>
      <c r="N76" t="s">
        <v>123</v>
      </c>
      <c r="Q76" t="s">
        <v>52</v>
      </c>
      <c r="R76">
        <v>2200000</v>
      </c>
      <c r="S76">
        <v>0</v>
      </c>
      <c r="T76">
        <v>4395683</v>
      </c>
      <c r="U76">
        <v>2036760037</v>
      </c>
      <c r="V76" t="s">
        <v>124</v>
      </c>
      <c r="W76" t="s">
        <v>66</v>
      </c>
      <c r="X76" t="s">
        <v>125</v>
      </c>
      <c r="Y76" t="s">
        <v>54</v>
      </c>
      <c r="Z76">
        <v>1627</v>
      </c>
      <c r="AH76">
        <v>0</v>
      </c>
      <c r="AI76">
        <v>202504</v>
      </c>
      <c r="AJ76" t="s">
        <v>88</v>
      </c>
      <c r="AK76">
        <v>0</v>
      </c>
      <c r="AL76">
        <v>1</v>
      </c>
      <c r="AO76">
        <v>0</v>
      </c>
      <c r="AP76">
        <v>999</v>
      </c>
      <c r="AQ76">
        <v>430</v>
      </c>
      <c r="AR76">
        <v>430999</v>
      </c>
      <c r="AT76">
        <v>1</v>
      </c>
      <c r="AU76" t="s">
        <v>68</v>
      </c>
      <c r="AV76">
        <v>700000</v>
      </c>
      <c r="AW76">
        <v>730000</v>
      </c>
      <c r="AX76">
        <v>760000</v>
      </c>
      <c r="AY76">
        <v>790000</v>
      </c>
      <c r="AZ76">
        <v>820000</v>
      </c>
      <c r="BA76">
        <v>850000</v>
      </c>
      <c r="BB76">
        <v>880000</v>
      </c>
      <c r="BC76">
        <v>910000</v>
      </c>
      <c r="BD76">
        <v>940000</v>
      </c>
      <c r="BE76">
        <v>970000</v>
      </c>
      <c r="BF76">
        <v>1000000</v>
      </c>
      <c r="BG76">
        <v>1120000</v>
      </c>
      <c r="BH76">
        <v>1240000</v>
      </c>
      <c r="BI76">
        <v>1360000</v>
      </c>
      <c r="BJ76">
        <v>1480000</v>
      </c>
      <c r="BK76">
        <v>1600000</v>
      </c>
      <c r="BL76">
        <v>1720000</v>
      </c>
      <c r="BM76">
        <v>1840000</v>
      </c>
      <c r="BN76">
        <v>1960000</v>
      </c>
      <c r="BO76">
        <v>2080000</v>
      </c>
      <c r="BP76">
        <v>2200000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</row>
    <row r="77" spans="1:89" x14ac:dyDescent="0.35">
      <c r="A77">
        <v>337490</v>
      </c>
      <c r="B77" t="s">
        <v>47</v>
      </c>
      <c r="C77" t="s">
        <v>48</v>
      </c>
      <c r="D77" s="1">
        <v>45771</v>
      </c>
      <c r="E77">
        <v>53850</v>
      </c>
      <c r="F77">
        <v>132</v>
      </c>
      <c r="G77" t="s">
        <v>771</v>
      </c>
      <c r="H77" t="s">
        <v>50</v>
      </c>
      <c r="I77" t="s">
        <v>51</v>
      </c>
      <c r="K77" t="s">
        <v>826</v>
      </c>
      <c r="L77">
        <v>1323300003316</v>
      </c>
      <c r="M77">
        <v>20250423</v>
      </c>
      <c r="N77" t="s">
        <v>694</v>
      </c>
      <c r="Q77" t="s">
        <v>52</v>
      </c>
      <c r="R77">
        <v>2713.36</v>
      </c>
      <c r="S77">
        <v>0</v>
      </c>
      <c r="T77">
        <v>4974520</v>
      </c>
      <c r="U77" t="s">
        <v>827</v>
      </c>
      <c r="V77" t="s">
        <v>828</v>
      </c>
      <c r="W77" t="s">
        <v>53</v>
      </c>
      <c r="Y77" t="s">
        <v>54</v>
      </c>
      <c r="Z77">
        <v>1628</v>
      </c>
      <c r="AH77">
        <v>0</v>
      </c>
      <c r="AI77">
        <v>202504</v>
      </c>
      <c r="AJ77" t="s">
        <v>767</v>
      </c>
      <c r="AK77">
        <v>1</v>
      </c>
      <c r="AL77">
        <v>1</v>
      </c>
      <c r="AO77">
        <v>1</v>
      </c>
      <c r="AP77">
        <v>999</v>
      </c>
      <c r="AQ77">
        <v>600</v>
      </c>
      <c r="AR77">
        <v>600999</v>
      </c>
      <c r="AS77" t="s">
        <v>55</v>
      </c>
      <c r="AU77" t="s">
        <v>55</v>
      </c>
      <c r="AV77">
        <v>1006.5</v>
      </c>
      <c r="AW77">
        <v>1052.7339999999999</v>
      </c>
      <c r="AX77">
        <v>1127.58</v>
      </c>
      <c r="AY77">
        <v>1414.4680000000001</v>
      </c>
      <c r="AZ77">
        <v>1622.598</v>
      </c>
      <c r="BA77">
        <v>1841.29</v>
      </c>
      <c r="BB77">
        <v>2391.9520000000002</v>
      </c>
      <c r="BC77">
        <v>3848.9180000000001</v>
      </c>
      <c r="BD77">
        <v>5555.95</v>
      </c>
      <c r="BE77">
        <v>5662.14</v>
      </c>
      <c r="BF77">
        <v>7955.45</v>
      </c>
      <c r="BG77">
        <v>8103.232</v>
      </c>
      <c r="BH77">
        <v>8882.2099999999991</v>
      </c>
      <c r="BI77">
        <v>12106.768000000009</v>
      </c>
      <c r="BJ77">
        <v>12891.47</v>
      </c>
      <c r="BK77">
        <v>16652.68</v>
      </c>
      <c r="BL77">
        <v>36005.086000000003</v>
      </c>
      <c r="BM77">
        <v>42116.26</v>
      </c>
      <c r="BN77">
        <v>49856.69</v>
      </c>
      <c r="BO77">
        <v>97573.113999999972</v>
      </c>
      <c r="BP77">
        <v>161797.57999999999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35">
      <c r="A78">
        <v>337485</v>
      </c>
      <c r="B78" t="s">
        <v>47</v>
      </c>
      <c r="C78" t="s">
        <v>48</v>
      </c>
      <c r="D78" s="1">
        <v>45771</v>
      </c>
      <c r="E78">
        <v>53850</v>
      </c>
      <c r="F78">
        <v>145</v>
      </c>
      <c r="G78" t="s">
        <v>119</v>
      </c>
      <c r="H78" t="s">
        <v>50</v>
      </c>
      <c r="I78" t="s">
        <v>51</v>
      </c>
      <c r="K78">
        <v>202504237920083</v>
      </c>
      <c r="L78">
        <v>1453300002438</v>
      </c>
      <c r="M78">
        <v>20250423</v>
      </c>
      <c r="N78" t="s">
        <v>784</v>
      </c>
      <c r="P78" t="s">
        <v>54</v>
      </c>
      <c r="Q78" t="s">
        <v>73</v>
      </c>
      <c r="R78">
        <v>758642.93</v>
      </c>
      <c r="S78">
        <v>0</v>
      </c>
      <c r="T78">
        <v>4700611</v>
      </c>
      <c r="U78">
        <v>2837290614</v>
      </c>
      <c r="V78" t="s">
        <v>120</v>
      </c>
      <c r="W78" t="s">
        <v>66</v>
      </c>
      <c r="X78" t="s">
        <v>121</v>
      </c>
      <c r="Y78" t="s">
        <v>54</v>
      </c>
      <c r="Z78">
        <v>1256</v>
      </c>
      <c r="AH78">
        <v>0</v>
      </c>
      <c r="AI78">
        <v>202504</v>
      </c>
      <c r="AJ78" t="s">
        <v>88</v>
      </c>
      <c r="AK78">
        <v>0</v>
      </c>
      <c r="AL78">
        <v>1</v>
      </c>
      <c r="AO78">
        <v>0</v>
      </c>
      <c r="AP78">
        <v>421</v>
      </c>
      <c r="AQ78">
        <v>430</v>
      </c>
      <c r="AR78">
        <v>430421</v>
      </c>
      <c r="AS78" t="s">
        <v>80</v>
      </c>
      <c r="AU78" t="s">
        <v>80</v>
      </c>
      <c r="AV78">
        <v>620000</v>
      </c>
      <c r="AW78">
        <v>674784.08000000007</v>
      </c>
      <c r="AX78">
        <v>700000</v>
      </c>
      <c r="AY78">
        <v>734938.70500000007</v>
      </c>
      <c r="AZ78">
        <v>800000</v>
      </c>
      <c r="BA78">
        <v>815163.73</v>
      </c>
      <c r="BB78">
        <v>855151.57</v>
      </c>
      <c r="BC78">
        <v>928064.07499999995</v>
      </c>
      <c r="BD78">
        <v>972757.19</v>
      </c>
      <c r="BE78">
        <v>993011.53</v>
      </c>
      <c r="BF78">
        <v>1015378.22</v>
      </c>
      <c r="BG78">
        <v>1238720</v>
      </c>
      <c r="BH78">
        <v>1546306.64</v>
      </c>
      <c r="BI78">
        <v>1795500</v>
      </c>
      <c r="BJ78">
        <v>2263165.14</v>
      </c>
      <c r="BK78">
        <v>2431000</v>
      </c>
      <c r="BL78">
        <v>2814221.66</v>
      </c>
      <c r="BM78">
        <v>3376056.5</v>
      </c>
      <c r="BN78">
        <v>4000000</v>
      </c>
      <c r="BO78">
        <v>10873500</v>
      </c>
      <c r="BP78">
        <v>11747000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35">
      <c r="A79">
        <v>337479</v>
      </c>
      <c r="B79" t="s">
        <v>47</v>
      </c>
      <c r="C79" t="s">
        <v>48</v>
      </c>
      <c r="D79" s="1">
        <v>45771</v>
      </c>
      <c r="E79">
        <v>53850</v>
      </c>
      <c r="F79">
        <v>102</v>
      </c>
      <c r="G79" t="s">
        <v>60</v>
      </c>
      <c r="H79" t="s">
        <v>50</v>
      </c>
      <c r="I79" t="s">
        <v>51</v>
      </c>
      <c r="K79">
        <v>202504237921384</v>
      </c>
      <c r="L79">
        <v>1023308726498</v>
      </c>
      <c r="M79">
        <v>20250423</v>
      </c>
      <c r="N79" t="s">
        <v>694</v>
      </c>
      <c r="Q79" t="s">
        <v>52</v>
      </c>
      <c r="R79">
        <v>66486.850000000006</v>
      </c>
      <c r="S79">
        <v>0</v>
      </c>
      <c r="T79">
        <v>187762</v>
      </c>
      <c r="U79" t="s">
        <v>829</v>
      </c>
      <c r="V79" t="s">
        <v>830</v>
      </c>
      <c r="W79" t="s">
        <v>53</v>
      </c>
      <c r="Y79" t="s">
        <v>54</v>
      </c>
      <c r="Z79">
        <v>1648</v>
      </c>
      <c r="AH79">
        <v>0</v>
      </c>
      <c r="AI79">
        <v>202504</v>
      </c>
      <c r="AJ79" t="s">
        <v>767</v>
      </c>
      <c r="AK79">
        <v>1</v>
      </c>
      <c r="AL79">
        <v>1</v>
      </c>
      <c r="AO79">
        <v>1</v>
      </c>
      <c r="AP79">
        <v>999</v>
      </c>
      <c r="AQ79">
        <v>600</v>
      </c>
      <c r="AR79">
        <v>600999</v>
      </c>
      <c r="AS79" t="s">
        <v>55</v>
      </c>
      <c r="AU79" t="s">
        <v>55</v>
      </c>
      <c r="AV79">
        <v>1006.5</v>
      </c>
      <c r="AW79">
        <v>1052.7339999999999</v>
      </c>
      <c r="AX79">
        <v>1127.58</v>
      </c>
      <c r="AY79">
        <v>1414.4680000000001</v>
      </c>
      <c r="AZ79">
        <v>1622.598</v>
      </c>
      <c r="BA79">
        <v>1841.29</v>
      </c>
      <c r="BB79">
        <v>2391.9520000000002</v>
      </c>
      <c r="BC79">
        <v>3848.9180000000001</v>
      </c>
      <c r="BD79">
        <v>5555.95</v>
      </c>
      <c r="BE79">
        <v>5662.14</v>
      </c>
      <c r="BF79">
        <v>7955.45</v>
      </c>
      <c r="BG79">
        <v>8103.232</v>
      </c>
      <c r="BH79">
        <v>8882.2099999999991</v>
      </c>
      <c r="BI79">
        <v>12106.768000000009</v>
      </c>
      <c r="BJ79">
        <v>12891.47</v>
      </c>
      <c r="BK79">
        <v>16652.68</v>
      </c>
      <c r="BL79">
        <v>36005.086000000003</v>
      </c>
      <c r="BM79">
        <v>42116.26</v>
      </c>
      <c r="BN79">
        <v>49856.69</v>
      </c>
      <c r="BO79">
        <v>97573.113999999972</v>
      </c>
      <c r="BP79">
        <v>161797.57999999999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0</v>
      </c>
      <c r="CK79">
        <v>0</v>
      </c>
    </row>
    <row r="80" spans="1:89" x14ac:dyDescent="0.35">
      <c r="A80">
        <v>337477</v>
      </c>
      <c r="B80" t="s">
        <v>47</v>
      </c>
      <c r="C80" t="s">
        <v>48</v>
      </c>
      <c r="D80" s="1">
        <v>45771</v>
      </c>
      <c r="E80">
        <v>53850</v>
      </c>
      <c r="F80">
        <v>105</v>
      </c>
      <c r="G80" t="s">
        <v>49</v>
      </c>
      <c r="H80" t="s">
        <v>50</v>
      </c>
      <c r="I80" t="s">
        <v>51</v>
      </c>
      <c r="K80">
        <v>202504237920443</v>
      </c>
      <c r="L80">
        <v>1053306287103</v>
      </c>
      <c r="M80">
        <v>20250423</v>
      </c>
      <c r="N80" t="s">
        <v>784</v>
      </c>
      <c r="P80" t="s">
        <v>54</v>
      </c>
      <c r="Q80" t="s">
        <v>73</v>
      </c>
      <c r="R80">
        <v>1572927.57</v>
      </c>
      <c r="S80">
        <v>0</v>
      </c>
      <c r="T80">
        <v>4263360</v>
      </c>
      <c r="U80">
        <v>5982300724</v>
      </c>
      <c r="V80" t="s">
        <v>115</v>
      </c>
      <c r="W80" t="s">
        <v>66</v>
      </c>
      <c r="X80" t="s">
        <v>116</v>
      </c>
      <c r="Y80" t="s">
        <v>54</v>
      </c>
      <c r="Z80">
        <v>1058</v>
      </c>
      <c r="AH80">
        <v>0</v>
      </c>
      <c r="AI80">
        <v>202504</v>
      </c>
      <c r="AJ80" t="s">
        <v>88</v>
      </c>
      <c r="AK80">
        <v>0</v>
      </c>
      <c r="AL80">
        <v>1</v>
      </c>
      <c r="AO80">
        <v>0</v>
      </c>
      <c r="AP80">
        <v>999</v>
      </c>
      <c r="AQ80">
        <v>430</v>
      </c>
      <c r="AR80">
        <v>430999</v>
      </c>
      <c r="AT80">
        <v>1</v>
      </c>
      <c r="AU80" t="s">
        <v>68</v>
      </c>
      <c r="AV80">
        <v>1091696.83</v>
      </c>
      <c r="AW80">
        <v>1093076.656</v>
      </c>
      <c r="AX80">
        <v>1097819.378</v>
      </c>
      <c r="AY80">
        <v>1126587.9040000001</v>
      </c>
      <c r="AZ80">
        <v>1151370.22</v>
      </c>
      <c r="BA80">
        <v>1187619.1200000001</v>
      </c>
      <c r="BB80">
        <v>1215402.348</v>
      </c>
      <c r="BC80">
        <v>1228538.55</v>
      </c>
      <c r="BD80">
        <v>1300557.6259999999</v>
      </c>
      <c r="BE80">
        <v>1471494.2009999999</v>
      </c>
      <c r="BF80">
        <v>1500000</v>
      </c>
      <c r="BG80">
        <v>1500000</v>
      </c>
      <c r="BH80">
        <v>1500000</v>
      </c>
      <c r="BI80">
        <v>1551049.2990000001</v>
      </c>
      <c r="BJ80">
        <v>1589171.0279999999</v>
      </c>
      <c r="BK80">
        <v>1825654.93</v>
      </c>
      <c r="BL80">
        <v>2055872.46</v>
      </c>
      <c r="BM80">
        <v>2075849.8470000001</v>
      </c>
      <c r="BN80">
        <v>2385195.7199999988</v>
      </c>
      <c r="BO80">
        <v>3549999.9999999991</v>
      </c>
      <c r="BP80">
        <v>4000000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 x14ac:dyDescent="0.35">
      <c r="A81">
        <v>337475</v>
      </c>
      <c r="B81" t="s">
        <v>47</v>
      </c>
      <c r="C81" t="s">
        <v>48</v>
      </c>
      <c r="D81" s="1">
        <v>45771</v>
      </c>
      <c r="E81">
        <v>53850</v>
      </c>
      <c r="F81">
        <v>187</v>
      </c>
      <c r="G81" t="s">
        <v>109</v>
      </c>
      <c r="H81" t="s">
        <v>50</v>
      </c>
      <c r="I81" t="s">
        <v>51</v>
      </c>
      <c r="K81">
        <v>202504237919231</v>
      </c>
      <c r="L81">
        <v>999361870311</v>
      </c>
      <c r="M81">
        <v>20250423</v>
      </c>
      <c r="N81" t="s">
        <v>64</v>
      </c>
      <c r="Q81" t="s">
        <v>52</v>
      </c>
      <c r="R81">
        <v>1277706.6399999999</v>
      </c>
      <c r="S81">
        <v>0</v>
      </c>
      <c r="T81">
        <v>3004644</v>
      </c>
      <c r="U81">
        <v>80008750731</v>
      </c>
      <c r="V81" t="s">
        <v>117</v>
      </c>
      <c r="W81" t="s">
        <v>118</v>
      </c>
      <c r="Y81" t="s">
        <v>54</v>
      </c>
      <c r="Z81">
        <v>1627</v>
      </c>
      <c r="AH81">
        <v>0</v>
      </c>
      <c r="AI81">
        <v>202504</v>
      </c>
      <c r="AJ81" t="s">
        <v>59</v>
      </c>
      <c r="AK81">
        <v>0</v>
      </c>
      <c r="AL81">
        <v>1</v>
      </c>
      <c r="AO81">
        <v>0</v>
      </c>
      <c r="AP81">
        <v>999</v>
      </c>
      <c r="AQ81">
        <v>173</v>
      </c>
      <c r="AR81">
        <v>173999</v>
      </c>
      <c r="AS81" t="s">
        <v>84</v>
      </c>
      <c r="AU81" t="s">
        <v>84</v>
      </c>
      <c r="AV81">
        <v>1240852.8799999999</v>
      </c>
      <c r="AW81">
        <v>1244221.3400000001</v>
      </c>
      <c r="AX81">
        <v>1247589.8</v>
      </c>
      <c r="AY81">
        <v>1250958.26</v>
      </c>
      <c r="AZ81">
        <v>1254326.72</v>
      </c>
      <c r="BA81">
        <v>1257695.18</v>
      </c>
      <c r="BB81">
        <v>1261063.6399999999</v>
      </c>
      <c r="BC81">
        <v>1264432.1000000001</v>
      </c>
      <c r="BD81">
        <v>1267800.56</v>
      </c>
      <c r="BE81">
        <v>1271169.02</v>
      </c>
      <c r="BF81">
        <v>1274537.48</v>
      </c>
      <c r="BG81">
        <v>1274854.3959999999</v>
      </c>
      <c r="BH81">
        <v>1275171.3119999999</v>
      </c>
      <c r="BI81">
        <v>1275488.2279999999</v>
      </c>
      <c r="BJ81">
        <v>1275805.1440000001</v>
      </c>
      <c r="BK81">
        <v>1276122.06</v>
      </c>
      <c r="BL81">
        <v>1276438.976</v>
      </c>
      <c r="BM81">
        <v>1276755.892</v>
      </c>
      <c r="BN81">
        <v>1277072.808</v>
      </c>
      <c r="BO81">
        <v>1277389.7239999999</v>
      </c>
      <c r="BP81">
        <v>1277706.6399999999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</row>
    <row r="82" spans="1:89" x14ac:dyDescent="0.35">
      <c r="A82">
        <v>337471</v>
      </c>
      <c r="B82" t="s">
        <v>47</v>
      </c>
      <c r="C82" t="s">
        <v>48</v>
      </c>
      <c r="D82" s="1">
        <v>45771</v>
      </c>
      <c r="E82">
        <v>53850</v>
      </c>
      <c r="F82">
        <v>187</v>
      </c>
      <c r="G82" t="s">
        <v>109</v>
      </c>
      <c r="H82" t="s">
        <v>50</v>
      </c>
      <c r="I82" t="s">
        <v>51</v>
      </c>
      <c r="K82" t="s">
        <v>831</v>
      </c>
      <c r="L82">
        <v>1873300109486</v>
      </c>
      <c r="M82">
        <v>20250423</v>
      </c>
      <c r="N82" t="s">
        <v>694</v>
      </c>
      <c r="Q82" t="s">
        <v>52</v>
      </c>
      <c r="R82">
        <v>2276.12</v>
      </c>
      <c r="S82">
        <v>0</v>
      </c>
      <c r="T82">
        <v>4141023</v>
      </c>
      <c r="U82" t="s">
        <v>832</v>
      </c>
      <c r="V82" t="s">
        <v>833</v>
      </c>
      <c r="W82" t="s">
        <v>53</v>
      </c>
      <c r="Y82" t="s">
        <v>54</v>
      </c>
      <c r="Z82">
        <v>1162</v>
      </c>
      <c r="AH82">
        <v>0</v>
      </c>
      <c r="AI82">
        <v>202504</v>
      </c>
      <c r="AJ82" t="s">
        <v>767</v>
      </c>
      <c r="AK82">
        <v>1</v>
      </c>
      <c r="AL82">
        <v>1</v>
      </c>
      <c r="AO82">
        <v>1</v>
      </c>
      <c r="AP82">
        <v>999</v>
      </c>
      <c r="AQ82">
        <v>600</v>
      </c>
      <c r="AR82">
        <v>600999</v>
      </c>
      <c r="AS82" t="s">
        <v>55</v>
      </c>
      <c r="AU82" t="s">
        <v>55</v>
      </c>
      <c r="AV82">
        <v>1006.5</v>
      </c>
      <c r="AW82">
        <v>1052.7339999999999</v>
      </c>
      <c r="AX82">
        <v>1127.58</v>
      </c>
      <c r="AY82">
        <v>1414.4680000000001</v>
      </c>
      <c r="AZ82">
        <v>1622.598</v>
      </c>
      <c r="BA82">
        <v>1841.29</v>
      </c>
      <c r="BB82">
        <v>2391.9520000000002</v>
      </c>
      <c r="BC82">
        <v>3848.9180000000001</v>
      </c>
      <c r="BD82">
        <v>5555.95</v>
      </c>
      <c r="BE82">
        <v>5662.14</v>
      </c>
      <c r="BF82">
        <v>7955.45</v>
      </c>
      <c r="BG82">
        <v>8103.232</v>
      </c>
      <c r="BH82">
        <v>8882.2099999999991</v>
      </c>
      <c r="BI82">
        <v>12106.768000000009</v>
      </c>
      <c r="BJ82">
        <v>12891.47</v>
      </c>
      <c r="BK82">
        <v>16652.68</v>
      </c>
      <c r="BL82">
        <v>36005.086000000003</v>
      </c>
      <c r="BM82">
        <v>42116.26</v>
      </c>
      <c r="BN82">
        <v>49856.69</v>
      </c>
      <c r="BO82">
        <v>97573.113999999972</v>
      </c>
      <c r="BP82">
        <v>161797.57999999999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 x14ac:dyDescent="0.35">
      <c r="A83">
        <v>337467</v>
      </c>
      <c r="B83" t="s">
        <v>47</v>
      </c>
      <c r="C83" t="s">
        <v>48</v>
      </c>
      <c r="D83" s="1">
        <v>45770</v>
      </c>
      <c r="E83">
        <v>53850</v>
      </c>
      <c r="F83">
        <v>129</v>
      </c>
      <c r="G83" t="s">
        <v>126</v>
      </c>
      <c r="H83" t="s">
        <v>50</v>
      </c>
      <c r="I83" t="s">
        <v>51</v>
      </c>
      <c r="K83">
        <v>202504227915901</v>
      </c>
      <c r="L83">
        <v>1293300002289</v>
      </c>
      <c r="M83">
        <v>20250422</v>
      </c>
      <c r="N83" t="s">
        <v>784</v>
      </c>
      <c r="P83" t="s">
        <v>54</v>
      </c>
      <c r="Q83" t="s">
        <v>73</v>
      </c>
      <c r="R83">
        <v>1500000</v>
      </c>
      <c r="S83">
        <v>0</v>
      </c>
      <c r="T83">
        <v>401846</v>
      </c>
      <c r="U83">
        <v>259270726</v>
      </c>
      <c r="V83" t="s">
        <v>127</v>
      </c>
      <c r="W83" t="s">
        <v>66</v>
      </c>
      <c r="X83" t="s">
        <v>128</v>
      </c>
      <c r="Y83" t="s">
        <v>54</v>
      </c>
      <c r="Z83">
        <v>1058</v>
      </c>
      <c r="AH83">
        <v>0</v>
      </c>
      <c r="AI83">
        <v>202504</v>
      </c>
      <c r="AJ83" t="s">
        <v>59</v>
      </c>
      <c r="AK83">
        <v>0</v>
      </c>
      <c r="AL83">
        <v>1</v>
      </c>
      <c r="AO83">
        <v>0</v>
      </c>
      <c r="AP83">
        <v>999</v>
      </c>
      <c r="AQ83">
        <v>430</v>
      </c>
      <c r="AR83">
        <v>430999</v>
      </c>
      <c r="AT83">
        <v>1</v>
      </c>
      <c r="AU83" t="s">
        <v>68</v>
      </c>
      <c r="AV83">
        <v>1091696.83</v>
      </c>
      <c r="AW83">
        <v>1093076.656</v>
      </c>
      <c r="AX83">
        <v>1097819.378</v>
      </c>
      <c r="AY83">
        <v>1126587.9040000001</v>
      </c>
      <c r="AZ83">
        <v>1151370.22</v>
      </c>
      <c r="BA83">
        <v>1187619.1200000001</v>
      </c>
      <c r="BB83">
        <v>1215402.348</v>
      </c>
      <c r="BC83">
        <v>1228538.55</v>
      </c>
      <c r="BD83">
        <v>1300557.6259999999</v>
      </c>
      <c r="BE83">
        <v>1471494.2009999999</v>
      </c>
      <c r="BF83">
        <v>1500000</v>
      </c>
      <c r="BG83">
        <v>1500000</v>
      </c>
      <c r="BH83">
        <v>1500000</v>
      </c>
      <c r="BI83">
        <v>1551049.2990000001</v>
      </c>
      <c r="BJ83">
        <v>1589171.0279999999</v>
      </c>
      <c r="BK83">
        <v>1825654.93</v>
      </c>
      <c r="BL83">
        <v>2055872.46</v>
      </c>
      <c r="BM83">
        <v>2075849.8470000001</v>
      </c>
      <c r="BN83">
        <v>2385195.7199999988</v>
      </c>
      <c r="BO83">
        <v>3549999.9999999991</v>
      </c>
      <c r="BP83">
        <v>4000000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 x14ac:dyDescent="0.35">
      <c r="A84">
        <v>337464</v>
      </c>
      <c r="B84" t="s">
        <v>47</v>
      </c>
      <c r="C84" t="s">
        <v>48</v>
      </c>
      <c r="D84" s="1">
        <v>45770</v>
      </c>
      <c r="E84">
        <v>53850</v>
      </c>
      <c r="F84">
        <v>279</v>
      </c>
      <c r="G84" t="s">
        <v>129</v>
      </c>
      <c r="H84" t="s">
        <v>50</v>
      </c>
      <c r="I84" t="s">
        <v>51</v>
      </c>
      <c r="K84" t="s">
        <v>130</v>
      </c>
      <c r="L84">
        <v>2793300001771</v>
      </c>
      <c r="M84">
        <v>20250422</v>
      </c>
      <c r="N84" t="s">
        <v>694</v>
      </c>
      <c r="Q84" t="s">
        <v>52</v>
      </c>
      <c r="R84">
        <v>2006.41</v>
      </c>
      <c r="S84">
        <v>0</v>
      </c>
      <c r="T84">
        <v>1693514</v>
      </c>
      <c r="U84">
        <v>2688340690</v>
      </c>
      <c r="V84" t="s">
        <v>131</v>
      </c>
      <c r="W84" t="s">
        <v>92</v>
      </c>
      <c r="X84" t="s">
        <v>132</v>
      </c>
      <c r="Y84" t="s">
        <v>54</v>
      </c>
      <c r="Z84">
        <v>1786</v>
      </c>
      <c r="AH84">
        <v>0</v>
      </c>
      <c r="AI84">
        <v>202504</v>
      </c>
      <c r="AJ84" t="s">
        <v>59</v>
      </c>
      <c r="AK84">
        <v>0</v>
      </c>
      <c r="AL84">
        <v>1</v>
      </c>
      <c r="AO84">
        <v>1</v>
      </c>
      <c r="AP84">
        <v>999</v>
      </c>
      <c r="AQ84">
        <v>492</v>
      </c>
      <c r="AR84">
        <v>492999</v>
      </c>
      <c r="AT84">
        <v>1</v>
      </c>
      <c r="AU84" t="s">
        <v>93</v>
      </c>
      <c r="AV84">
        <v>2006.41</v>
      </c>
      <c r="AW84">
        <v>4045.6860000000001</v>
      </c>
      <c r="AX84">
        <v>6084.9620000000004</v>
      </c>
      <c r="AY84">
        <v>8124.2379999999994</v>
      </c>
      <c r="AZ84">
        <v>10163.513999999999</v>
      </c>
      <c r="BA84">
        <v>12202.79</v>
      </c>
      <c r="BB84">
        <v>14242.066000000001</v>
      </c>
      <c r="BC84">
        <v>16281.342000000001</v>
      </c>
      <c r="BD84">
        <v>18320.617999999999</v>
      </c>
      <c r="BE84">
        <v>20359.894</v>
      </c>
      <c r="BF84">
        <v>22399.17</v>
      </c>
      <c r="BG84">
        <v>24438.446</v>
      </c>
      <c r="BH84">
        <v>26477.722000000002</v>
      </c>
      <c r="BI84">
        <v>28516.998</v>
      </c>
      <c r="BJ84">
        <v>30556.274000000001</v>
      </c>
      <c r="BK84">
        <v>32595.55</v>
      </c>
      <c r="BL84">
        <v>34634.826000000001</v>
      </c>
      <c r="BM84">
        <v>36674.101999999999</v>
      </c>
      <c r="BN84">
        <v>38713.377999999997</v>
      </c>
      <c r="BO84">
        <v>40752.654000000002</v>
      </c>
      <c r="BP84">
        <v>42791.93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35">
      <c r="A85">
        <v>337463</v>
      </c>
      <c r="B85" t="s">
        <v>47</v>
      </c>
      <c r="C85" t="s">
        <v>48</v>
      </c>
      <c r="D85" s="1">
        <v>45770</v>
      </c>
      <c r="E85">
        <v>53850</v>
      </c>
      <c r="F85">
        <v>117</v>
      </c>
      <c r="G85" t="s">
        <v>133</v>
      </c>
      <c r="H85" t="s">
        <v>50</v>
      </c>
      <c r="I85" t="s">
        <v>51</v>
      </c>
      <c r="K85">
        <v>202504227916745</v>
      </c>
      <c r="L85">
        <v>1173300538670</v>
      </c>
      <c r="M85">
        <v>20250422</v>
      </c>
      <c r="N85" t="s">
        <v>784</v>
      </c>
      <c r="P85" t="s">
        <v>54</v>
      </c>
      <c r="Q85" t="s">
        <v>73</v>
      </c>
      <c r="R85">
        <v>349192.69</v>
      </c>
      <c r="S85">
        <v>0</v>
      </c>
      <c r="T85">
        <v>4645325</v>
      </c>
      <c r="U85" t="s">
        <v>834</v>
      </c>
      <c r="V85" t="s">
        <v>835</v>
      </c>
      <c r="W85" t="s">
        <v>53</v>
      </c>
      <c r="Y85" t="s">
        <v>54</v>
      </c>
      <c r="Z85">
        <v>1772</v>
      </c>
      <c r="AH85">
        <v>0</v>
      </c>
      <c r="AI85">
        <v>202504</v>
      </c>
      <c r="AJ85" t="s">
        <v>767</v>
      </c>
      <c r="AK85">
        <v>1</v>
      </c>
      <c r="AL85">
        <v>1</v>
      </c>
      <c r="AO85">
        <v>0</v>
      </c>
      <c r="AP85">
        <v>999</v>
      </c>
      <c r="AQ85">
        <v>600</v>
      </c>
      <c r="AR85">
        <v>600999</v>
      </c>
      <c r="AS85" t="s">
        <v>55</v>
      </c>
      <c r="AU85" t="s">
        <v>55</v>
      </c>
      <c r="AV85">
        <v>200185.1</v>
      </c>
      <c r="AW85">
        <v>200678.35</v>
      </c>
      <c r="AX85">
        <v>200833.98800000001</v>
      </c>
      <c r="AY85">
        <v>203335.45449999999</v>
      </c>
      <c r="AZ85">
        <v>206132.084</v>
      </c>
      <c r="BA85">
        <v>210268.38</v>
      </c>
      <c r="BB85">
        <v>240578.77600000001</v>
      </c>
      <c r="BC85">
        <v>246254.52549999999</v>
      </c>
      <c r="BD85">
        <v>249318.614</v>
      </c>
      <c r="BE85">
        <v>279250.00000000012</v>
      </c>
      <c r="BF85">
        <v>297500</v>
      </c>
      <c r="BG85">
        <v>301679.391</v>
      </c>
      <c r="BH85">
        <v>321114.18400000001</v>
      </c>
      <c r="BI85">
        <v>325987.95250000001</v>
      </c>
      <c r="BJ85">
        <v>347664.57799999998</v>
      </c>
      <c r="BK85">
        <v>372571.65</v>
      </c>
      <c r="BL85">
        <v>399884.79399999999</v>
      </c>
      <c r="BM85">
        <v>443839.04049999989</v>
      </c>
      <c r="BN85">
        <v>575445.98</v>
      </c>
      <c r="BO85">
        <v>717686.51049999997</v>
      </c>
      <c r="BP85">
        <v>1154498.28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35">
      <c r="A86">
        <v>337460</v>
      </c>
      <c r="B86" t="s">
        <v>47</v>
      </c>
      <c r="C86" t="s">
        <v>48</v>
      </c>
      <c r="D86" s="1">
        <v>45770</v>
      </c>
      <c r="E86">
        <v>53850</v>
      </c>
      <c r="F86">
        <v>103</v>
      </c>
      <c r="G86" t="s">
        <v>75</v>
      </c>
      <c r="H86" t="s">
        <v>50</v>
      </c>
      <c r="I86" t="s">
        <v>51</v>
      </c>
      <c r="K86">
        <v>202504227918100</v>
      </c>
      <c r="L86">
        <v>1033306974008</v>
      </c>
      <c r="M86">
        <v>20250422</v>
      </c>
      <c r="N86" t="s">
        <v>694</v>
      </c>
      <c r="Q86" t="s">
        <v>52</v>
      </c>
      <c r="R86">
        <v>7562.53</v>
      </c>
      <c r="S86">
        <v>0</v>
      </c>
      <c r="T86">
        <v>4562541</v>
      </c>
      <c r="U86" t="s">
        <v>836</v>
      </c>
      <c r="V86" t="s">
        <v>837</v>
      </c>
      <c r="W86" t="s">
        <v>53</v>
      </c>
      <c r="Y86" t="s">
        <v>54</v>
      </c>
      <c r="Z86">
        <v>1099</v>
      </c>
      <c r="AH86">
        <v>0</v>
      </c>
      <c r="AI86">
        <v>202504</v>
      </c>
      <c r="AJ86" t="s">
        <v>774</v>
      </c>
      <c r="AK86">
        <v>1</v>
      </c>
      <c r="AL86">
        <v>1</v>
      </c>
      <c r="AO86">
        <v>1</v>
      </c>
      <c r="AP86">
        <v>999</v>
      </c>
      <c r="AQ86">
        <v>600</v>
      </c>
      <c r="AR86">
        <v>600999</v>
      </c>
      <c r="AS86" t="s">
        <v>55</v>
      </c>
      <c r="AU86" t="s">
        <v>55</v>
      </c>
      <c r="AV86">
        <v>1006.5</v>
      </c>
      <c r="AW86">
        <v>1052.7339999999999</v>
      </c>
      <c r="AX86">
        <v>1127.58</v>
      </c>
      <c r="AY86">
        <v>1414.4680000000001</v>
      </c>
      <c r="AZ86">
        <v>1622.598</v>
      </c>
      <c r="BA86">
        <v>1841.29</v>
      </c>
      <c r="BB86">
        <v>2391.9520000000002</v>
      </c>
      <c r="BC86">
        <v>3848.9180000000001</v>
      </c>
      <c r="BD86">
        <v>5555.95</v>
      </c>
      <c r="BE86">
        <v>5662.14</v>
      </c>
      <c r="BF86">
        <v>7955.45</v>
      </c>
      <c r="BG86">
        <v>8103.232</v>
      </c>
      <c r="BH86">
        <v>8882.2099999999991</v>
      </c>
      <c r="BI86">
        <v>12106.768000000009</v>
      </c>
      <c r="BJ86">
        <v>12891.47</v>
      </c>
      <c r="BK86">
        <v>16652.68</v>
      </c>
      <c r="BL86">
        <v>36005.086000000003</v>
      </c>
      <c r="BM86">
        <v>42116.26</v>
      </c>
      <c r="BN86">
        <v>49856.69</v>
      </c>
      <c r="BO86">
        <v>97573.113999999972</v>
      </c>
      <c r="BP86">
        <v>161797.57999999999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 x14ac:dyDescent="0.35">
      <c r="A87">
        <v>337456</v>
      </c>
      <c r="B87" t="s">
        <v>47</v>
      </c>
      <c r="C87" t="s">
        <v>48</v>
      </c>
      <c r="D87" s="1">
        <v>45770</v>
      </c>
      <c r="E87">
        <v>53850</v>
      </c>
      <c r="F87">
        <v>117</v>
      </c>
      <c r="G87" t="s">
        <v>133</v>
      </c>
      <c r="H87" t="s">
        <v>50</v>
      </c>
      <c r="I87" t="s">
        <v>51</v>
      </c>
      <c r="K87">
        <v>202504227916745</v>
      </c>
      <c r="L87">
        <v>1173300538670</v>
      </c>
      <c r="M87">
        <v>20250422</v>
      </c>
      <c r="N87" t="s">
        <v>784</v>
      </c>
      <c r="P87" t="s">
        <v>54</v>
      </c>
      <c r="Q87" t="s">
        <v>73</v>
      </c>
      <c r="R87">
        <v>349192.69</v>
      </c>
      <c r="S87">
        <v>0</v>
      </c>
      <c r="T87">
        <v>4035187</v>
      </c>
      <c r="U87" t="s">
        <v>134</v>
      </c>
      <c r="V87" t="s">
        <v>135</v>
      </c>
      <c r="W87" t="s">
        <v>53</v>
      </c>
      <c r="Y87" t="s">
        <v>54</v>
      </c>
      <c r="Z87">
        <v>1772</v>
      </c>
      <c r="AH87">
        <v>0</v>
      </c>
      <c r="AI87">
        <v>202504</v>
      </c>
      <c r="AJ87" t="s">
        <v>88</v>
      </c>
      <c r="AK87">
        <v>0</v>
      </c>
      <c r="AL87">
        <v>1</v>
      </c>
      <c r="AO87">
        <v>0</v>
      </c>
      <c r="AP87">
        <v>999</v>
      </c>
      <c r="AQ87">
        <v>600</v>
      </c>
      <c r="AR87">
        <v>600999</v>
      </c>
      <c r="AS87" t="s">
        <v>55</v>
      </c>
      <c r="AU87" t="s">
        <v>55</v>
      </c>
      <c r="AV87">
        <v>200185.1</v>
      </c>
      <c r="AW87">
        <v>200678.35</v>
      </c>
      <c r="AX87">
        <v>200833.98800000001</v>
      </c>
      <c r="AY87">
        <v>203335.45449999999</v>
      </c>
      <c r="AZ87">
        <v>206132.084</v>
      </c>
      <c r="BA87">
        <v>210268.38</v>
      </c>
      <c r="BB87">
        <v>240578.77600000001</v>
      </c>
      <c r="BC87">
        <v>246254.52549999999</v>
      </c>
      <c r="BD87">
        <v>249318.614</v>
      </c>
      <c r="BE87">
        <v>279250.00000000012</v>
      </c>
      <c r="BF87">
        <v>297500</v>
      </c>
      <c r="BG87">
        <v>301679.391</v>
      </c>
      <c r="BH87">
        <v>321114.18400000001</v>
      </c>
      <c r="BI87">
        <v>325987.95250000001</v>
      </c>
      <c r="BJ87">
        <v>347664.57799999998</v>
      </c>
      <c r="BK87">
        <v>372571.65</v>
      </c>
      <c r="BL87">
        <v>399884.79399999999</v>
      </c>
      <c r="BM87">
        <v>443839.04049999989</v>
      </c>
      <c r="BN87">
        <v>575445.98</v>
      </c>
      <c r="BO87">
        <v>717686.51049999997</v>
      </c>
      <c r="BP87">
        <v>1154498.28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 x14ac:dyDescent="0.35">
      <c r="A88">
        <v>337454</v>
      </c>
      <c r="B88" t="s">
        <v>47</v>
      </c>
      <c r="C88" t="s">
        <v>48</v>
      </c>
      <c r="D88" s="1">
        <v>45770</v>
      </c>
      <c r="E88">
        <v>53850</v>
      </c>
      <c r="F88">
        <v>279</v>
      </c>
      <c r="G88" t="s">
        <v>129</v>
      </c>
      <c r="H88" t="s">
        <v>50</v>
      </c>
      <c r="I88" t="s">
        <v>51</v>
      </c>
      <c r="K88">
        <v>202504227918653</v>
      </c>
      <c r="L88">
        <v>2793300000731</v>
      </c>
      <c r="M88">
        <v>20250422</v>
      </c>
      <c r="N88" t="s">
        <v>694</v>
      </c>
      <c r="Q88" t="s">
        <v>52</v>
      </c>
      <c r="R88">
        <v>8882.2099999999991</v>
      </c>
      <c r="S88">
        <v>0</v>
      </c>
      <c r="T88">
        <v>1668170</v>
      </c>
      <c r="U88" t="s">
        <v>136</v>
      </c>
      <c r="V88" t="s">
        <v>137</v>
      </c>
      <c r="W88" t="s">
        <v>53</v>
      </c>
      <c r="Y88" t="s">
        <v>54</v>
      </c>
      <c r="Z88">
        <v>1821</v>
      </c>
      <c r="AH88">
        <v>0</v>
      </c>
      <c r="AI88">
        <v>202504</v>
      </c>
      <c r="AJ88" t="s">
        <v>59</v>
      </c>
      <c r="AK88">
        <v>0</v>
      </c>
      <c r="AL88">
        <v>1</v>
      </c>
      <c r="AO88">
        <v>1</v>
      </c>
      <c r="AP88">
        <v>999</v>
      </c>
      <c r="AQ88">
        <v>600</v>
      </c>
      <c r="AR88">
        <v>600999</v>
      </c>
      <c r="AS88" t="s">
        <v>55</v>
      </c>
      <c r="AU88" t="s">
        <v>55</v>
      </c>
      <c r="AV88">
        <v>1006.5</v>
      </c>
      <c r="AW88">
        <v>1052.7339999999999</v>
      </c>
      <c r="AX88">
        <v>1127.58</v>
      </c>
      <c r="AY88">
        <v>1414.4680000000001</v>
      </c>
      <c r="AZ88">
        <v>1622.598</v>
      </c>
      <c r="BA88">
        <v>1841.29</v>
      </c>
      <c r="BB88">
        <v>2391.9520000000002</v>
      </c>
      <c r="BC88">
        <v>3848.9180000000001</v>
      </c>
      <c r="BD88">
        <v>5555.95</v>
      </c>
      <c r="BE88">
        <v>5662.14</v>
      </c>
      <c r="BF88">
        <v>7955.45</v>
      </c>
      <c r="BG88">
        <v>8103.232</v>
      </c>
      <c r="BH88">
        <v>8882.2099999999991</v>
      </c>
      <c r="BI88">
        <v>12106.768000000009</v>
      </c>
      <c r="BJ88">
        <v>12891.47</v>
      </c>
      <c r="BK88">
        <v>16652.68</v>
      </c>
      <c r="BL88">
        <v>36005.086000000003</v>
      </c>
      <c r="BM88">
        <v>42116.26</v>
      </c>
      <c r="BN88">
        <v>49856.69</v>
      </c>
      <c r="BO88">
        <v>97573.113999999972</v>
      </c>
      <c r="BP88">
        <v>161797.57999999999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35">
      <c r="A89">
        <v>337451</v>
      </c>
      <c r="B89" t="s">
        <v>47</v>
      </c>
      <c r="C89" t="s">
        <v>48</v>
      </c>
      <c r="D89" s="1">
        <v>45770</v>
      </c>
      <c r="E89">
        <v>53850</v>
      </c>
      <c r="F89">
        <v>167</v>
      </c>
      <c r="G89" t="s">
        <v>838</v>
      </c>
      <c r="H89" t="s">
        <v>50</v>
      </c>
      <c r="I89" t="s">
        <v>51</v>
      </c>
      <c r="K89">
        <v>202504227918059</v>
      </c>
      <c r="L89">
        <v>1673300000962</v>
      </c>
      <c r="M89">
        <v>20250422</v>
      </c>
      <c r="N89" t="s">
        <v>694</v>
      </c>
      <c r="Q89" t="s">
        <v>52</v>
      </c>
      <c r="R89">
        <v>11241.66</v>
      </c>
      <c r="S89">
        <v>0</v>
      </c>
      <c r="T89">
        <v>4755229</v>
      </c>
      <c r="U89" t="s">
        <v>839</v>
      </c>
      <c r="V89" t="s">
        <v>840</v>
      </c>
      <c r="W89" t="s">
        <v>53</v>
      </c>
      <c r="Y89" t="s">
        <v>54</v>
      </c>
      <c r="Z89">
        <v>451</v>
      </c>
      <c r="AH89">
        <v>0</v>
      </c>
      <c r="AI89">
        <v>202504</v>
      </c>
      <c r="AJ89" t="s">
        <v>767</v>
      </c>
      <c r="AK89">
        <v>1</v>
      </c>
      <c r="AL89">
        <v>1</v>
      </c>
      <c r="AO89">
        <v>1</v>
      </c>
      <c r="AP89">
        <v>999</v>
      </c>
      <c r="AQ89">
        <v>600</v>
      </c>
      <c r="AR89">
        <v>600999</v>
      </c>
      <c r="AS89" t="s">
        <v>55</v>
      </c>
      <c r="AU89" t="s">
        <v>55</v>
      </c>
      <c r="AV89">
        <v>1006.5</v>
      </c>
      <c r="AW89">
        <v>1052.7339999999999</v>
      </c>
      <c r="AX89">
        <v>1127.58</v>
      </c>
      <c r="AY89">
        <v>1414.4680000000001</v>
      </c>
      <c r="AZ89">
        <v>1622.598</v>
      </c>
      <c r="BA89">
        <v>1841.29</v>
      </c>
      <c r="BB89">
        <v>2391.9520000000002</v>
      </c>
      <c r="BC89">
        <v>3848.9180000000001</v>
      </c>
      <c r="BD89">
        <v>5555.95</v>
      </c>
      <c r="BE89">
        <v>5662.14</v>
      </c>
      <c r="BF89">
        <v>7955.45</v>
      </c>
      <c r="BG89">
        <v>8103.232</v>
      </c>
      <c r="BH89">
        <v>8882.2099999999991</v>
      </c>
      <c r="BI89">
        <v>12106.768000000009</v>
      </c>
      <c r="BJ89">
        <v>12891.47</v>
      </c>
      <c r="BK89">
        <v>16652.68</v>
      </c>
      <c r="BL89">
        <v>36005.086000000003</v>
      </c>
      <c r="BM89">
        <v>42116.26</v>
      </c>
      <c r="BN89">
        <v>49856.69</v>
      </c>
      <c r="BO89">
        <v>97573.113999999972</v>
      </c>
      <c r="BP89">
        <v>161797.57999999999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35">
      <c r="A90">
        <v>337448</v>
      </c>
      <c r="B90" t="s">
        <v>47</v>
      </c>
      <c r="C90" t="s">
        <v>48</v>
      </c>
      <c r="D90" s="1">
        <v>45770</v>
      </c>
      <c r="E90">
        <v>53850</v>
      </c>
      <c r="F90">
        <v>187</v>
      </c>
      <c r="G90" t="s">
        <v>109</v>
      </c>
      <c r="H90" t="s">
        <v>50</v>
      </c>
      <c r="I90" t="s">
        <v>51</v>
      </c>
      <c r="K90">
        <v>202504227915242</v>
      </c>
      <c r="L90">
        <v>999361870311</v>
      </c>
      <c r="M90">
        <v>20250422</v>
      </c>
      <c r="N90" t="s">
        <v>779</v>
      </c>
      <c r="P90" t="s">
        <v>54</v>
      </c>
      <c r="Q90" t="s">
        <v>52</v>
      </c>
      <c r="R90">
        <v>2852357.3</v>
      </c>
      <c r="S90">
        <v>0</v>
      </c>
      <c r="T90">
        <v>3004644</v>
      </c>
      <c r="U90">
        <v>80008750731</v>
      </c>
      <c r="V90" t="s">
        <v>117</v>
      </c>
      <c r="W90" t="s">
        <v>118</v>
      </c>
      <c r="Y90" t="s">
        <v>54</v>
      </c>
      <c r="Z90">
        <v>1627</v>
      </c>
      <c r="AH90">
        <v>0</v>
      </c>
      <c r="AI90">
        <v>202504</v>
      </c>
      <c r="AJ90" t="s">
        <v>59</v>
      </c>
      <c r="AK90">
        <v>0</v>
      </c>
      <c r="AL90">
        <v>1</v>
      </c>
      <c r="AO90">
        <v>0</v>
      </c>
      <c r="AP90">
        <v>999</v>
      </c>
      <c r="AQ90">
        <v>173</v>
      </c>
      <c r="AR90">
        <v>173999</v>
      </c>
      <c r="AS90" t="s">
        <v>84</v>
      </c>
      <c r="AU90" t="s">
        <v>84</v>
      </c>
      <c r="AV90">
        <v>1025096.37</v>
      </c>
      <c r="AW90">
        <v>1092509.6370000001</v>
      </c>
      <c r="AX90">
        <v>1132586.976</v>
      </c>
      <c r="AY90">
        <v>1140733.72</v>
      </c>
      <c r="AZ90">
        <v>1176293.4879999999</v>
      </c>
      <c r="BA90">
        <v>1250000</v>
      </c>
      <c r="BB90">
        <v>1316000</v>
      </c>
      <c r="BC90">
        <v>1346841.638</v>
      </c>
      <c r="BD90">
        <v>1362805.46</v>
      </c>
      <c r="BE90">
        <v>1362805.46</v>
      </c>
      <c r="BF90">
        <v>1362805.46</v>
      </c>
      <c r="BG90">
        <v>1362805.46</v>
      </c>
      <c r="BH90">
        <v>1362805.46</v>
      </c>
      <c r="BI90">
        <v>1388841.638</v>
      </c>
      <c r="BJ90">
        <v>1403194.2080000001</v>
      </c>
      <c r="BK90">
        <v>1418601.36</v>
      </c>
      <c r="BL90">
        <v>1459673.38</v>
      </c>
      <c r="BM90">
        <v>1770955.422999999</v>
      </c>
      <c r="BN90">
        <v>2490471.459999999</v>
      </c>
      <c r="BO90">
        <v>4117121.5699999728</v>
      </c>
      <c r="BP90">
        <v>15500000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0</v>
      </c>
      <c r="CK90">
        <v>0</v>
      </c>
    </row>
    <row r="91" spans="1:89" x14ac:dyDescent="0.35">
      <c r="A91">
        <v>337443</v>
      </c>
      <c r="B91" t="s">
        <v>47</v>
      </c>
      <c r="C91" t="s">
        <v>48</v>
      </c>
      <c r="D91" s="1">
        <v>45770</v>
      </c>
      <c r="E91">
        <v>53850</v>
      </c>
      <c r="F91">
        <v>137</v>
      </c>
      <c r="G91" t="s">
        <v>138</v>
      </c>
      <c r="H91" t="s">
        <v>50</v>
      </c>
      <c r="I91" t="s">
        <v>51</v>
      </c>
      <c r="K91">
        <v>202504227916919</v>
      </c>
      <c r="L91">
        <v>1373304102457</v>
      </c>
      <c r="M91">
        <v>20250422</v>
      </c>
      <c r="N91" t="s">
        <v>784</v>
      </c>
      <c r="P91" t="s">
        <v>54</v>
      </c>
      <c r="Q91" t="s">
        <v>73</v>
      </c>
      <c r="R91">
        <v>390167.62</v>
      </c>
      <c r="S91">
        <v>0</v>
      </c>
      <c r="T91">
        <v>1003291</v>
      </c>
      <c r="U91" t="s">
        <v>139</v>
      </c>
      <c r="V91" t="s">
        <v>140</v>
      </c>
      <c r="W91" t="s">
        <v>53</v>
      </c>
      <c r="Y91" t="s">
        <v>54</v>
      </c>
      <c r="Z91">
        <v>1867</v>
      </c>
      <c r="AH91">
        <v>0</v>
      </c>
      <c r="AI91">
        <v>202504</v>
      </c>
      <c r="AJ91" t="s">
        <v>88</v>
      </c>
      <c r="AK91">
        <v>0</v>
      </c>
      <c r="AL91">
        <v>1</v>
      </c>
      <c r="AO91">
        <v>0</v>
      </c>
      <c r="AP91">
        <v>999</v>
      </c>
      <c r="AQ91">
        <v>600</v>
      </c>
      <c r="AR91">
        <v>600999</v>
      </c>
      <c r="AS91" t="s">
        <v>55</v>
      </c>
      <c r="AU91" t="s">
        <v>55</v>
      </c>
      <c r="AV91">
        <v>200185.1</v>
      </c>
      <c r="AW91">
        <v>200678.35</v>
      </c>
      <c r="AX91">
        <v>200833.98800000001</v>
      </c>
      <c r="AY91">
        <v>203335.45449999999</v>
      </c>
      <c r="AZ91">
        <v>206132.084</v>
      </c>
      <c r="BA91">
        <v>210268.38</v>
      </c>
      <c r="BB91">
        <v>240578.77600000001</v>
      </c>
      <c r="BC91">
        <v>246254.52549999999</v>
      </c>
      <c r="BD91">
        <v>249318.614</v>
      </c>
      <c r="BE91">
        <v>279250.00000000012</v>
      </c>
      <c r="BF91">
        <v>297500</v>
      </c>
      <c r="BG91">
        <v>301679.391</v>
      </c>
      <c r="BH91">
        <v>321114.18400000001</v>
      </c>
      <c r="BI91">
        <v>325987.95250000001</v>
      </c>
      <c r="BJ91">
        <v>347664.57799999998</v>
      </c>
      <c r="BK91">
        <v>372571.65</v>
      </c>
      <c r="BL91">
        <v>399884.79399999999</v>
      </c>
      <c r="BM91">
        <v>443839.04049999989</v>
      </c>
      <c r="BN91">
        <v>575445.98</v>
      </c>
      <c r="BO91">
        <v>717686.51049999997</v>
      </c>
      <c r="BP91">
        <v>1154498.28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 x14ac:dyDescent="0.35">
      <c r="A92">
        <v>337442</v>
      </c>
      <c r="B92" t="s">
        <v>47</v>
      </c>
      <c r="C92" t="s">
        <v>48</v>
      </c>
      <c r="D92" s="1">
        <v>45770</v>
      </c>
      <c r="E92">
        <v>53850</v>
      </c>
      <c r="F92">
        <v>168</v>
      </c>
      <c r="G92" t="s">
        <v>841</v>
      </c>
      <c r="H92" t="s">
        <v>50</v>
      </c>
      <c r="I92" t="s">
        <v>51</v>
      </c>
      <c r="K92">
        <v>202504227918393</v>
      </c>
      <c r="L92">
        <v>1683306276775</v>
      </c>
      <c r="M92">
        <v>20250422</v>
      </c>
      <c r="N92" t="s">
        <v>694</v>
      </c>
      <c r="Q92" t="s">
        <v>52</v>
      </c>
      <c r="R92">
        <v>50379.92</v>
      </c>
      <c r="S92">
        <v>0</v>
      </c>
      <c r="T92">
        <v>105145</v>
      </c>
      <c r="U92" t="s">
        <v>842</v>
      </c>
      <c r="V92" t="s">
        <v>843</v>
      </c>
      <c r="W92" t="s">
        <v>53</v>
      </c>
      <c r="Y92" t="s">
        <v>54</v>
      </c>
      <c r="Z92">
        <v>1316</v>
      </c>
      <c r="AH92">
        <v>0</v>
      </c>
      <c r="AI92">
        <v>202504</v>
      </c>
      <c r="AJ92" t="s">
        <v>767</v>
      </c>
      <c r="AK92">
        <v>1</v>
      </c>
      <c r="AL92">
        <v>1</v>
      </c>
      <c r="AO92">
        <v>1</v>
      </c>
      <c r="AP92">
        <v>999</v>
      </c>
      <c r="AQ92">
        <v>600</v>
      </c>
      <c r="AR92">
        <v>600999</v>
      </c>
      <c r="AS92" t="s">
        <v>55</v>
      </c>
      <c r="AU92" t="s">
        <v>55</v>
      </c>
      <c r="AV92">
        <v>1006.5</v>
      </c>
      <c r="AW92">
        <v>1052.7339999999999</v>
      </c>
      <c r="AX92">
        <v>1127.58</v>
      </c>
      <c r="AY92">
        <v>1414.4680000000001</v>
      </c>
      <c r="AZ92">
        <v>1622.598</v>
      </c>
      <c r="BA92">
        <v>1841.29</v>
      </c>
      <c r="BB92">
        <v>2391.9520000000002</v>
      </c>
      <c r="BC92">
        <v>3848.9180000000001</v>
      </c>
      <c r="BD92">
        <v>5555.95</v>
      </c>
      <c r="BE92">
        <v>5662.14</v>
      </c>
      <c r="BF92">
        <v>7955.45</v>
      </c>
      <c r="BG92">
        <v>8103.232</v>
      </c>
      <c r="BH92">
        <v>8882.2099999999991</v>
      </c>
      <c r="BI92">
        <v>12106.768000000009</v>
      </c>
      <c r="BJ92">
        <v>12891.47</v>
      </c>
      <c r="BK92">
        <v>16652.68</v>
      </c>
      <c r="BL92">
        <v>36005.086000000003</v>
      </c>
      <c r="BM92">
        <v>42116.26</v>
      </c>
      <c r="BN92">
        <v>49856.69</v>
      </c>
      <c r="BO92">
        <v>97573.113999999972</v>
      </c>
      <c r="BP92">
        <v>161797.57999999999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0</v>
      </c>
      <c r="CK92">
        <v>0</v>
      </c>
    </row>
    <row r="93" spans="1:89" x14ac:dyDescent="0.35">
      <c r="A93">
        <v>337440</v>
      </c>
      <c r="B93" t="s">
        <v>47</v>
      </c>
      <c r="C93" t="s">
        <v>48</v>
      </c>
      <c r="D93" s="1">
        <v>45770</v>
      </c>
      <c r="E93">
        <v>53850</v>
      </c>
      <c r="F93">
        <v>168</v>
      </c>
      <c r="G93" t="s">
        <v>841</v>
      </c>
      <c r="H93" t="s">
        <v>50</v>
      </c>
      <c r="I93" t="s">
        <v>51</v>
      </c>
      <c r="K93">
        <v>202504227918393</v>
      </c>
      <c r="L93">
        <v>1683306276775</v>
      </c>
      <c r="M93">
        <v>20250422</v>
      </c>
      <c r="N93" t="s">
        <v>694</v>
      </c>
      <c r="Q93" t="s">
        <v>52</v>
      </c>
      <c r="R93">
        <v>50379.92</v>
      </c>
      <c r="S93">
        <v>0</v>
      </c>
      <c r="T93">
        <v>4874375</v>
      </c>
      <c r="U93" t="s">
        <v>844</v>
      </c>
      <c r="V93" t="s">
        <v>845</v>
      </c>
      <c r="W93" t="s">
        <v>53</v>
      </c>
      <c r="Y93" t="s">
        <v>54</v>
      </c>
      <c r="Z93">
        <v>1316</v>
      </c>
      <c r="AH93">
        <v>0</v>
      </c>
      <c r="AI93">
        <v>202504</v>
      </c>
      <c r="AJ93" t="s">
        <v>767</v>
      </c>
      <c r="AK93">
        <v>1</v>
      </c>
      <c r="AL93">
        <v>1</v>
      </c>
      <c r="AO93">
        <v>1</v>
      </c>
      <c r="AP93">
        <v>999</v>
      </c>
      <c r="AQ93">
        <v>600</v>
      </c>
      <c r="AR93">
        <v>600999</v>
      </c>
      <c r="AS93" t="s">
        <v>55</v>
      </c>
      <c r="AU93" t="s">
        <v>55</v>
      </c>
      <c r="AV93">
        <v>1006.5</v>
      </c>
      <c r="AW93">
        <v>1052.7339999999999</v>
      </c>
      <c r="AX93">
        <v>1127.58</v>
      </c>
      <c r="AY93">
        <v>1414.4680000000001</v>
      </c>
      <c r="AZ93">
        <v>1622.598</v>
      </c>
      <c r="BA93">
        <v>1841.29</v>
      </c>
      <c r="BB93">
        <v>2391.9520000000002</v>
      </c>
      <c r="BC93">
        <v>3848.9180000000001</v>
      </c>
      <c r="BD93">
        <v>5555.95</v>
      </c>
      <c r="BE93">
        <v>5662.14</v>
      </c>
      <c r="BF93">
        <v>7955.45</v>
      </c>
      <c r="BG93">
        <v>8103.232</v>
      </c>
      <c r="BH93">
        <v>8882.2099999999991</v>
      </c>
      <c r="BI93">
        <v>12106.768000000009</v>
      </c>
      <c r="BJ93">
        <v>12891.47</v>
      </c>
      <c r="BK93">
        <v>16652.68</v>
      </c>
      <c r="BL93">
        <v>36005.086000000003</v>
      </c>
      <c r="BM93">
        <v>42116.26</v>
      </c>
      <c r="BN93">
        <v>49856.69</v>
      </c>
      <c r="BO93">
        <v>97573.113999999972</v>
      </c>
      <c r="BP93">
        <v>161797.57999999999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0</v>
      </c>
      <c r="CK93">
        <v>0</v>
      </c>
    </row>
    <row r="94" spans="1:89" x14ac:dyDescent="0.35">
      <c r="A94">
        <v>337436</v>
      </c>
      <c r="B94" t="s">
        <v>47</v>
      </c>
      <c r="C94" t="s">
        <v>48</v>
      </c>
      <c r="D94" s="1">
        <v>45770</v>
      </c>
      <c r="E94">
        <v>53850</v>
      </c>
      <c r="F94">
        <v>169</v>
      </c>
      <c r="G94" t="s">
        <v>846</v>
      </c>
      <c r="H94" t="s">
        <v>50</v>
      </c>
      <c r="I94" t="s">
        <v>51</v>
      </c>
      <c r="K94">
        <v>202504227918396</v>
      </c>
      <c r="L94">
        <v>1693302223267</v>
      </c>
      <c r="M94">
        <v>20250422</v>
      </c>
      <c r="N94" t="s">
        <v>779</v>
      </c>
      <c r="P94" t="s">
        <v>54</v>
      </c>
      <c r="Q94" t="s">
        <v>52</v>
      </c>
      <c r="R94">
        <v>250000</v>
      </c>
      <c r="S94">
        <v>0</v>
      </c>
      <c r="T94">
        <v>4254594</v>
      </c>
      <c r="U94" t="s">
        <v>847</v>
      </c>
      <c r="V94" t="s">
        <v>848</v>
      </c>
      <c r="W94" t="s">
        <v>53</v>
      </c>
      <c r="Y94" t="s">
        <v>54</v>
      </c>
      <c r="Z94">
        <v>1352</v>
      </c>
      <c r="AH94">
        <v>0</v>
      </c>
      <c r="AI94">
        <v>202504</v>
      </c>
      <c r="AJ94" t="s">
        <v>767</v>
      </c>
      <c r="AK94">
        <v>1</v>
      </c>
      <c r="AL94">
        <v>1</v>
      </c>
      <c r="AO94">
        <v>0</v>
      </c>
      <c r="AP94">
        <v>999</v>
      </c>
      <c r="AQ94">
        <v>600</v>
      </c>
      <c r="AR94">
        <v>600999</v>
      </c>
      <c r="AS94" t="s">
        <v>55</v>
      </c>
      <c r="AU94" t="s">
        <v>55</v>
      </c>
      <c r="AV94">
        <v>202500</v>
      </c>
      <c r="AW94">
        <v>202500</v>
      </c>
      <c r="AX94">
        <v>202500</v>
      </c>
      <c r="AY94">
        <v>202500</v>
      </c>
      <c r="AZ94">
        <v>202500</v>
      </c>
      <c r="BA94">
        <v>202500</v>
      </c>
      <c r="BB94">
        <v>202500</v>
      </c>
      <c r="BC94">
        <v>202500</v>
      </c>
      <c r="BD94">
        <v>202655.56</v>
      </c>
      <c r="BE94">
        <v>203161.13</v>
      </c>
      <c r="BF94">
        <v>205963.9</v>
      </c>
      <c r="BG94">
        <v>214477.5</v>
      </c>
      <c r="BH94">
        <v>239730</v>
      </c>
      <c r="BI94">
        <v>248625</v>
      </c>
      <c r="BJ94">
        <v>250000</v>
      </c>
      <c r="BK94">
        <v>250000</v>
      </c>
      <c r="BL94">
        <v>252800</v>
      </c>
      <c r="BM94">
        <v>257232.47500000001</v>
      </c>
      <c r="BN94">
        <v>260254.65</v>
      </c>
      <c r="BO94">
        <v>464072.17499999981</v>
      </c>
      <c r="BP94">
        <v>840000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 x14ac:dyDescent="0.35">
      <c r="A95">
        <v>337434</v>
      </c>
      <c r="B95" t="s">
        <v>47</v>
      </c>
      <c r="C95" t="s">
        <v>48</v>
      </c>
      <c r="D95" s="1">
        <v>45770</v>
      </c>
      <c r="E95">
        <v>53850</v>
      </c>
      <c r="F95">
        <v>109</v>
      </c>
      <c r="G95" t="s">
        <v>108</v>
      </c>
      <c r="H95" t="s">
        <v>50</v>
      </c>
      <c r="I95" t="s">
        <v>51</v>
      </c>
      <c r="K95">
        <v>202504227917396</v>
      </c>
      <c r="L95">
        <v>1093306677156</v>
      </c>
      <c r="M95">
        <v>20250422</v>
      </c>
      <c r="N95" t="s">
        <v>76</v>
      </c>
      <c r="Q95" t="s">
        <v>52</v>
      </c>
      <c r="R95">
        <v>250000</v>
      </c>
      <c r="S95">
        <v>0</v>
      </c>
      <c r="T95">
        <v>455840</v>
      </c>
      <c r="U95" t="s">
        <v>849</v>
      </c>
      <c r="V95" t="s">
        <v>850</v>
      </c>
      <c r="W95" t="s">
        <v>53</v>
      </c>
      <c r="Y95" t="s">
        <v>54</v>
      </c>
      <c r="Z95">
        <v>507</v>
      </c>
      <c r="AH95">
        <v>0</v>
      </c>
      <c r="AI95">
        <v>202504</v>
      </c>
      <c r="AJ95" t="s">
        <v>767</v>
      </c>
      <c r="AK95">
        <v>1</v>
      </c>
      <c r="AL95">
        <v>1</v>
      </c>
      <c r="AO95">
        <v>0</v>
      </c>
      <c r="AP95">
        <v>999</v>
      </c>
      <c r="AQ95">
        <v>600</v>
      </c>
      <c r="AR95">
        <v>600999</v>
      </c>
      <c r="AS95" t="s">
        <v>55</v>
      </c>
      <c r="AU95" t="s">
        <v>55</v>
      </c>
      <c r="AV95">
        <v>250000</v>
      </c>
      <c r="AW95">
        <v>250000</v>
      </c>
      <c r="AX95">
        <v>250000</v>
      </c>
      <c r="AY95">
        <v>250000</v>
      </c>
      <c r="AZ95">
        <v>250000</v>
      </c>
      <c r="BA95">
        <v>250000</v>
      </c>
      <c r="BB95">
        <v>250000</v>
      </c>
      <c r="BC95">
        <v>250000</v>
      </c>
      <c r="BD95">
        <v>250000</v>
      </c>
      <c r="BE95">
        <v>250000</v>
      </c>
      <c r="BF95">
        <v>250000</v>
      </c>
      <c r="BG95">
        <v>265000</v>
      </c>
      <c r="BH95">
        <v>280000</v>
      </c>
      <c r="BI95">
        <v>295000</v>
      </c>
      <c r="BJ95">
        <v>310000</v>
      </c>
      <c r="BK95">
        <v>325000</v>
      </c>
      <c r="BL95">
        <v>340000</v>
      </c>
      <c r="BM95">
        <v>355000</v>
      </c>
      <c r="BN95">
        <v>370000</v>
      </c>
      <c r="BO95">
        <v>385000</v>
      </c>
      <c r="BP95">
        <v>400000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 x14ac:dyDescent="0.35">
      <c r="A96">
        <v>337433</v>
      </c>
      <c r="B96" t="s">
        <v>47</v>
      </c>
      <c r="C96" t="s">
        <v>48</v>
      </c>
      <c r="D96" s="1">
        <v>45770</v>
      </c>
      <c r="E96">
        <v>53850</v>
      </c>
      <c r="F96">
        <v>169</v>
      </c>
      <c r="G96" t="s">
        <v>846</v>
      </c>
      <c r="H96" t="s">
        <v>50</v>
      </c>
      <c r="I96" t="s">
        <v>51</v>
      </c>
      <c r="K96">
        <v>202504227918396</v>
      </c>
      <c r="L96">
        <v>1693302223267</v>
      </c>
      <c r="M96">
        <v>20250422</v>
      </c>
      <c r="N96" t="s">
        <v>779</v>
      </c>
      <c r="P96" t="s">
        <v>54</v>
      </c>
      <c r="Q96" t="s">
        <v>52</v>
      </c>
      <c r="R96">
        <v>250000</v>
      </c>
      <c r="S96">
        <v>0</v>
      </c>
      <c r="T96">
        <v>4254593</v>
      </c>
      <c r="U96" t="s">
        <v>851</v>
      </c>
      <c r="V96" t="s">
        <v>852</v>
      </c>
      <c r="W96" t="s">
        <v>53</v>
      </c>
      <c r="Y96" t="s">
        <v>54</v>
      </c>
      <c r="Z96">
        <v>1352</v>
      </c>
      <c r="AH96">
        <v>0</v>
      </c>
      <c r="AI96">
        <v>202504</v>
      </c>
      <c r="AJ96" t="s">
        <v>767</v>
      </c>
      <c r="AK96">
        <v>1</v>
      </c>
      <c r="AL96">
        <v>1</v>
      </c>
      <c r="AO96">
        <v>0</v>
      </c>
      <c r="AP96">
        <v>999</v>
      </c>
      <c r="AQ96">
        <v>600</v>
      </c>
      <c r="AR96">
        <v>600999</v>
      </c>
      <c r="AS96" t="s">
        <v>55</v>
      </c>
      <c r="AU96" t="s">
        <v>55</v>
      </c>
      <c r="AV96">
        <v>202500</v>
      </c>
      <c r="AW96">
        <v>202500</v>
      </c>
      <c r="AX96">
        <v>202500</v>
      </c>
      <c r="AY96">
        <v>202500</v>
      </c>
      <c r="AZ96">
        <v>202500</v>
      </c>
      <c r="BA96">
        <v>202500</v>
      </c>
      <c r="BB96">
        <v>202500</v>
      </c>
      <c r="BC96">
        <v>202500</v>
      </c>
      <c r="BD96">
        <v>202655.56</v>
      </c>
      <c r="BE96">
        <v>203161.13</v>
      </c>
      <c r="BF96">
        <v>205963.9</v>
      </c>
      <c r="BG96">
        <v>214477.5</v>
      </c>
      <c r="BH96">
        <v>239730</v>
      </c>
      <c r="BI96">
        <v>248625</v>
      </c>
      <c r="BJ96">
        <v>250000</v>
      </c>
      <c r="BK96">
        <v>250000</v>
      </c>
      <c r="BL96">
        <v>252800</v>
      </c>
      <c r="BM96">
        <v>257232.47500000001</v>
      </c>
      <c r="BN96">
        <v>260254.65</v>
      </c>
      <c r="BO96">
        <v>464072.17499999981</v>
      </c>
      <c r="BP96">
        <v>840000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 x14ac:dyDescent="0.35">
      <c r="A97">
        <v>337430</v>
      </c>
      <c r="B97" t="s">
        <v>47</v>
      </c>
      <c r="C97" t="s">
        <v>48</v>
      </c>
      <c r="D97" s="1">
        <v>45770</v>
      </c>
      <c r="E97">
        <v>53850</v>
      </c>
      <c r="F97">
        <v>279</v>
      </c>
      <c r="G97" t="s">
        <v>129</v>
      </c>
      <c r="H97" t="s">
        <v>50</v>
      </c>
      <c r="I97" t="s">
        <v>51</v>
      </c>
      <c r="K97">
        <v>202504227918653</v>
      </c>
      <c r="L97">
        <v>2793300000731</v>
      </c>
      <c r="M97">
        <v>20250422</v>
      </c>
      <c r="N97" t="s">
        <v>694</v>
      </c>
      <c r="Q97" t="s">
        <v>52</v>
      </c>
      <c r="R97">
        <v>8882.2099999999991</v>
      </c>
      <c r="S97">
        <v>0</v>
      </c>
      <c r="T97">
        <v>1668422</v>
      </c>
      <c r="U97" t="s">
        <v>141</v>
      </c>
      <c r="V97" t="s">
        <v>142</v>
      </c>
      <c r="W97" t="s">
        <v>53</v>
      </c>
      <c r="Y97" t="s">
        <v>54</v>
      </c>
      <c r="AH97">
        <v>0</v>
      </c>
      <c r="AI97">
        <v>202504</v>
      </c>
      <c r="AJ97" t="s">
        <v>59</v>
      </c>
      <c r="AK97">
        <v>0</v>
      </c>
      <c r="AL97">
        <v>1</v>
      </c>
      <c r="AO97">
        <v>1</v>
      </c>
      <c r="AP97">
        <v>999</v>
      </c>
      <c r="AQ97">
        <v>600</v>
      </c>
      <c r="AR97">
        <v>600999</v>
      </c>
      <c r="AS97" t="s">
        <v>55</v>
      </c>
      <c r="AU97" t="s">
        <v>55</v>
      </c>
      <c r="AV97">
        <v>1006.5</v>
      </c>
      <c r="AW97">
        <v>1052.7339999999999</v>
      </c>
      <c r="AX97">
        <v>1127.58</v>
      </c>
      <c r="AY97">
        <v>1414.4680000000001</v>
      </c>
      <c r="AZ97">
        <v>1622.598</v>
      </c>
      <c r="BA97">
        <v>1841.29</v>
      </c>
      <c r="BB97">
        <v>2391.9520000000002</v>
      </c>
      <c r="BC97">
        <v>3848.9180000000001</v>
      </c>
      <c r="BD97">
        <v>5555.95</v>
      </c>
      <c r="BE97">
        <v>5662.14</v>
      </c>
      <c r="BF97">
        <v>7955.45</v>
      </c>
      <c r="BG97">
        <v>8103.232</v>
      </c>
      <c r="BH97">
        <v>8882.2099999999991</v>
      </c>
      <c r="BI97">
        <v>12106.768000000009</v>
      </c>
      <c r="BJ97">
        <v>12891.47</v>
      </c>
      <c r="BK97">
        <v>16652.68</v>
      </c>
      <c r="BL97">
        <v>36005.086000000003</v>
      </c>
      <c r="BM97">
        <v>42116.26</v>
      </c>
      <c r="BN97">
        <v>49856.69</v>
      </c>
      <c r="BO97">
        <v>97573.113999999972</v>
      </c>
      <c r="BP97">
        <v>161797.57999999999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 x14ac:dyDescent="0.35">
      <c r="A98">
        <v>337427</v>
      </c>
      <c r="B98" t="s">
        <v>47</v>
      </c>
      <c r="C98" t="s">
        <v>48</v>
      </c>
      <c r="D98" s="1">
        <v>45770</v>
      </c>
      <c r="E98">
        <v>53850</v>
      </c>
      <c r="F98">
        <v>102</v>
      </c>
      <c r="G98" t="s">
        <v>60</v>
      </c>
      <c r="H98" t="s">
        <v>50</v>
      </c>
      <c r="I98" t="s">
        <v>51</v>
      </c>
      <c r="K98">
        <v>202504227915512</v>
      </c>
      <c r="L98">
        <v>1023308727913</v>
      </c>
      <c r="M98">
        <v>20250422</v>
      </c>
      <c r="N98" t="s">
        <v>143</v>
      </c>
      <c r="P98" t="s">
        <v>54</v>
      </c>
      <c r="Q98" t="s">
        <v>52</v>
      </c>
      <c r="R98">
        <v>2500000</v>
      </c>
      <c r="S98">
        <v>0</v>
      </c>
      <c r="T98">
        <v>413202</v>
      </c>
      <c r="U98">
        <v>454840778</v>
      </c>
      <c r="V98" t="s">
        <v>144</v>
      </c>
      <c r="W98" t="s">
        <v>66</v>
      </c>
      <c r="X98" t="s">
        <v>87</v>
      </c>
      <c r="Y98" t="s">
        <v>54</v>
      </c>
      <c r="Z98">
        <v>1203</v>
      </c>
      <c r="AH98">
        <v>0</v>
      </c>
      <c r="AI98">
        <v>202504</v>
      </c>
      <c r="AJ98" t="s">
        <v>88</v>
      </c>
      <c r="AK98">
        <v>0</v>
      </c>
      <c r="AL98">
        <v>1</v>
      </c>
      <c r="AO98">
        <v>0</v>
      </c>
      <c r="AP98">
        <v>412</v>
      </c>
      <c r="AQ98">
        <v>430</v>
      </c>
      <c r="AR98">
        <v>430412</v>
      </c>
      <c r="AS98" t="s">
        <v>80</v>
      </c>
      <c r="AU98" t="s">
        <v>80</v>
      </c>
      <c r="AV98">
        <v>1500000</v>
      </c>
      <c r="AW98">
        <v>1550000</v>
      </c>
      <c r="AX98">
        <v>1600000</v>
      </c>
      <c r="AY98">
        <v>1650000</v>
      </c>
      <c r="AZ98">
        <v>1700000</v>
      </c>
      <c r="BA98">
        <v>1750000</v>
      </c>
      <c r="BB98">
        <v>1800000</v>
      </c>
      <c r="BC98">
        <v>1850000</v>
      </c>
      <c r="BD98">
        <v>1900000</v>
      </c>
      <c r="BE98">
        <v>1950000</v>
      </c>
      <c r="BF98">
        <v>2000000</v>
      </c>
      <c r="BG98">
        <v>2050000</v>
      </c>
      <c r="BH98">
        <v>2100000</v>
      </c>
      <c r="BI98">
        <v>2150000</v>
      </c>
      <c r="BJ98">
        <v>2200000</v>
      </c>
      <c r="BK98">
        <v>2250000</v>
      </c>
      <c r="BL98">
        <v>2300000</v>
      </c>
      <c r="BM98">
        <v>2350000</v>
      </c>
      <c r="BN98">
        <v>2400000</v>
      </c>
      <c r="BO98">
        <v>2450000</v>
      </c>
      <c r="BP98">
        <v>2500000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</row>
    <row r="99" spans="1:89" x14ac:dyDescent="0.35">
      <c r="A99">
        <v>337425</v>
      </c>
      <c r="B99" t="s">
        <v>47</v>
      </c>
      <c r="C99" t="s">
        <v>48</v>
      </c>
      <c r="D99" s="1">
        <v>45770</v>
      </c>
      <c r="E99">
        <v>53850</v>
      </c>
      <c r="F99">
        <v>167</v>
      </c>
      <c r="G99" t="s">
        <v>838</v>
      </c>
      <c r="H99" t="s">
        <v>50</v>
      </c>
      <c r="I99" t="s">
        <v>51</v>
      </c>
      <c r="K99">
        <v>202504227918059</v>
      </c>
      <c r="L99">
        <v>1673300000962</v>
      </c>
      <c r="M99">
        <v>20250422</v>
      </c>
      <c r="N99" t="s">
        <v>694</v>
      </c>
      <c r="Q99" t="s">
        <v>52</v>
      </c>
      <c r="R99">
        <v>11241.66</v>
      </c>
      <c r="S99">
        <v>0</v>
      </c>
      <c r="T99">
        <v>4034244</v>
      </c>
      <c r="U99" t="s">
        <v>853</v>
      </c>
      <c r="V99" t="s">
        <v>854</v>
      </c>
      <c r="W99" t="s">
        <v>53</v>
      </c>
      <c r="Y99" t="s">
        <v>54</v>
      </c>
      <c r="Z99">
        <v>451</v>
      </c>
      <c r="AH99">
        <v>0</v>
      </c>
      <c r="AI99">
        <v>202504</v>
      </c>
      <c r="AJ99" t="s">
        <v>767</v>
      </c>
      <c r="AK99">
        <v>1</v>
      </c>
      <c r="AL99">
        <v>1</v>
      </c>
      <c r="AO99">
        <v>1</v>
      </c>
      <c r="AP99">
        <v>999</v>
      </c>
      <c r="AQ99">
        <v>600</v>
      </c>
      <c r="AR99">
        <v>600999</v>
      </c>
      <c r="AS99" t="s">
        <v>55</v>
      </c>
      <c r="AU99" t="s">
        <v>55</v>
      </c>
      <c r="AV99">
        <v>1006.5</v>
      </c>
      <c r="AW99">
        <v>1052.7339999999999</v>
      </c>
      <c r="AX99">
        <v>1127.58</v>
      </c>
      <c r="AY99">
        <v>1414.4680000000001</v>
      </c>
      <c r="AZ99">
        <v>1622.598</v>
      </c>
      <c r="BA99">
        <v>1841.29</v>
      </c>
      <c r="BB99">
        <v>2391.9520000000002</v>
      </c>
      <c r="BC99">
        <v>3848.9180000000001</v>
      </c>
      <c r="BD99">
        <v>5555.95</v>
      </c>
      <c r="BE99">
        <v>5662.14</v>
      </c>
      <c r="BF99">
        <v>7955.45</v>
      </c>
      <c r="BG99">
        <v>8103.232</v>
      </c>
      <c r="BH99">
        <v>8882.2099999999991</v>
      </c>
      <c r="BI99">
        <v>12106.768000000009</v>
      </c>
      <c r="BJ99">
        <v>12891.47</v>
      </c>
      <c r="BK99">
        <v>16652.68</v>
      </c>
      <c r="BL99">
        <v>36005.086000000003</v>
      </c>
      <c r="BM99">
        <v>42116.26</v>
      </c>
      <c r="BN99">
        <v>49856.69</v>
      </c>
      <c r="BO99">
        <v>97573.113999999972</v>
      </c>
      <c r="BP99">
        <v>161797.57999999999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 x14ac:dyDescent="0.35">
      <c r="A100">
        <v>337423</v>
      </c>
      <c r="B100" t="s">
        <v>47</v>
      </c>
      <c r="C100" t="s">
        <v>48</v>
      </c>
      <c r="D100" s="1">
        <v>45770</v>
      </c>
      <c r="E100">
        <v>53850</v>
      </c>
      <c r="F100">
        <v>109</v>
      </c>
      <c r="G100" t="s">
        <v>108</v>
      </c>
      <c r="H100" t="s">
        <v>50</v>
      </c>
      <c r="I100" t="s">
        <v>51</v>
      </c>
      <c r="K100">
        <v>202504227917396</v>
      </c>
      <c r="L100">
        <v>1093306677156</v>
      </c>
      <c r="M100">
        <v>20250422</v>
      </c>
      <c r="N100" t="s">
        <v>76</v>
      </c>
      <c r="Q100" t="s">
        <v>52</v>
      </c>
      <c r="R100">
        <v>250000</v>
      </c>
      <c r="S100">
        <v>0</v>
      </c>
      <c r="T100">
        <v>9339</v>
      </c>
      <c r="U100" t="s">
        <v>855</v>
      </c>
      <c r="V100" t="s">
        <v>856</v>
      </c>
      <c r="W100" t="s">
        <v>53</v>
      </c>
      <c r="Y100" t="s">
        <v>54</v>
      </c>
      <c r="Z100">
        <v>507</v>
      </c>
      <c r="AH100">
        <v>0</v>
      </c>
      <c r="AI100">
        <v>202504</v>
      </c>
      <c r="AJ100" t="s">
        <v>767</v>
      </c>
      <c r="AK100">
        <v>1</v>
      </c>
      <c r="AL100">
        <v>1</v>
      </c>
      <c r="AO100">
        <v>0</v>
      </c>
      <c r="AP100">
        <v>999</v>
      </c>
      <c r="AQ100">
        <v>600</v>
      </c>
      <c r="AR100">
        <v>600999</v>
      </c>
      <c r="AS100" t="s">
        <v>55</v>
      </c>
      <c r="AU100" t="s">
        <v>55</v>
      </c>
      <c r="AV100">
        <v>250000</v>
      </c>
      <c r="AW100">
        <v>250000</v>
      </c>
      <c r="AX100">
        <v>250000</v>
      </c>
      <c r="AY100">
        <v>250000</v>
      </c>
      <c r="AZ100">
        <v>250000</v>
      </c>
      <c r="BA100">
        <v>250000</v>
      </c>
      <c r="BB100">
        <v>250000</v>
      </c>
      <c r="BC100">
        <v>250000</v>
      </c>
      <c r="BD100">
        <v>250000</v>
      </c>
      <c r="BE100">
        <v>250000</v>
      </c>
      <c r="BF100">
        <v>250000</v>
      </c>
      <c r="BG100">
        <v>265000</v>
      </c>
      <c r="BH100">
        <v>280000</v>
      </c>
      <c r="BI100">
        <v>295000</v>
      </c>
      <c r="BJ100">
        <v>310000</v>
      </c>
      <c r="BK100">
        <v>325000</v>
      </c>
      <c r="BL100">
        <v>340000</v>
      </c>
      <c r="BM100">
        <v>355000</v>
      </c>
      <c r="BN100">
        <v>370000</v>
      </c>
      <c r="BO100">
        <v>385000</v>
      </c>
      <c r="BP100">
        <v>400000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 x14ac:dyDescent="0.35">
      <c r="A101">
        <v>337422</v>
      </c>
      <c r="B101" t="s">
        <v>47</v>
      </c>
      <c r="C101" t="s">
        <v>48</v>
      </c>
      <c r="D101" s="1">
        <v>45770</v>
      </c>
      <c r="E101">
        <v>53850</v>
      </c>
      <c r="F101">
        <v>103</v>
      </c>
      <c r="G101" t="s">
        <v>75</v>
      </c>
      <c r="H101" t="s">
        <v>50</v>
      </c>
      <c r="I101" t="s">
        <v>51</v>
      </c>
      <c r="K101">
        <v>202504227918100</v>
      </c>
      <c r="L101">
        <v>1033306974008</v>
      </c>
      <c r="M101">
        <v>20250422</v>
      </c>
      <c r="N101" t="s">
        <v>694</v>
      </c>
      <c r="Q101" t="s">
        <v>52</v>
      </c>
      <c r="R101">
        <v>7562.53</v>
      </c>
      <c r="S101">
        <v>0</v>
      </c>
      <c r="T101">
        <v>4336032</v>
      </c>
      <c r="U101" t="s">
        <v>857</v>
      </c>
      <c r="V101" t="s">
        <v>858</v>
      </c>
      <c r="W101" t="s">
        <v>53</v>
      </c>
      <c r="Y101" t="s">
        <v>54</v>
      </c>
      <c r="AH101">
        <v>0</v>
      </c>
      <c r="AI101">
        <v>202504</v>
      </c>
      <c r="AJ101" t="s">
        <v>767</v>
      </c>
      <c r="AK101">
        <v>1</v>
      </c>
      <c r="AL101">
        <v>1</v>
      </c>
      <c r="AO101">
        <v>1</v>
      </c>
      <c r="AP101">
        <v>999</v>
      </c>
      <c r="AQ101">
        <v>600</v>
      </c>
      <c r="AR101">
        <v>600999</v>
      </c>
      <c r="AS101" t="s">
        <v>55</v>
      </c>
      <c r="AU101" t="s">
        <v>55</v>
      </c>
      <c r="AV101">
        <v>1006.5</v>
      </c>
      <c r="AW101">
        <v>1052.7339999999999</v>
      </c>
      <c r="AX101">
        <v>1127.58</v>
      </c>
      <c r="AY101">
        <v>1414.4680000000001</v>
      </c>
      <c r="AZ101">
        <v>1622.598</v>
      </c>
      <c r="BA101">
        <v>1841.29</v>
      </c>
      <c r="BB101">
        <v>2391.9520000000002</v>
      </c>
      <c r="BC101">
        <v>3848.9180000000001</v>
      </c>
      <c r="BD101">
        <v>5555.95</v>
      </c>
      <c r="BE101">
        <v>5662.14</v>
      </c>
      <c r="BF101">
        <v>7955.45</v>
      </c>
      <c r="BG101">
        <v>8103.232</v>
      </c>
      <c r="BH101">
        <v>8882.2099999999991</v>
      </c>
      <c r="BI101">
        <v>12106.768000000009</v>
      </c>
      <c r="BJ101">
        <v>12891.47</v>
      </c>
      <c r="BK101">
        <v>16652.68</v>
      </c>
      <c r="BL101">
        <v>36005.086000000003</v>
      </c>
      <c r="BM101">
        <v>42116.26</v>
      </c>
      <c r="BN101">
        <v>49856.69</v>
      </c>
      <c r="BO101">
        <v>97573.113999999972</v>
      </c>
      <c r="BP101">
        <v>161797.57999999999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 x14ac:dyDescent="0.35">
      <c r="A102">
        <v>337414</v>
      </c>
      <c r="B102" t="s">
        <v>47</v>
      </c>
      <c r="C102" t="s">
        <v>48</v>
      </c>
      <c r="D102" s="1">
        <v>45770</v>
      </c>
      <c r="E102">
        <v>53850</v>
      </c>
      <c r="F102">
        <v>117</v>
      </c>
      <c r="G102" t="s">
        <v>133</v>
      </c>
      <c r="H102" t="s">
        <v>50</v>
      </c>
      <c r="I102" t="s">
        <v>51</v>
      </c>
      <c r="K102">
        <v>202504187917140</v>
      </c>
      <c r="L102">
        <v>1170050027918</v>
      </c>
      <c r="M102">
        <v>20250418</v>
      </c>
      <c r="N102" t="s">
        <v>859</v>
      </c>
      <c r="Q102" t="s">
        <v>52</v>
      </c>
      <c r="R102">
        <v>402992.09</v>
      </c>
      <c r="S102">
        <v>0</v>
      </c>
      <c r="T102">
        <v>4035187</v>
      </c>
      <c r="U102" t="s">
        <v>134</v>
      </c>
      <c r="V102" t="s">
        <v>135</v>
      </c>
      <c r="W102" t="s">
        <v>53</v>
      </c>
      <c r="Y102" t="s">
        <v>54</v>
      </c>
      <c r="Z102">
        <v>1772</v>
      </c>
      <c r="AH102">
        <v>0</v>
      </c>
      <c r="AI102">
        <v>202504</v>
      </c>
      <c r="AJ102" t="s">
        <v>88</v>
      </c>
      <c r="AK102">
        <v>0</v>
      </c>
      <c r="AL102">
        <v>1</v>
      </c>
      <c r="AO102">
        <v>0</v>
      </c>
      <c r="AP102">
        <v>999</v>
      </c>
      <c r="AQ102">
        <v>600</v>
      </c>
      <c r="AR102">
        <v>600999</v>
      </c>
      <c r="AS102" t="s">
        <v>55</v>
      </c>
      <c r="AU102" t="s">
        <v>55</v>
      </c>
      <c r="AV102">
        <v>402992.09</v>
      </c>
      <c r="AW102">
        <v>402992.09</v>
      </c>
      <c r="AX102">
        <v>402992.09</v>
      </c>
      <c r="AY102">
        <v>402992.09</v>
      </c>
      <c r="AZ102">
        <v>402992.09</v>
      </c>
      <c r="BA102">
        <v>402992.09</v>
      </c>
      <c r="BB102">
        <v>402992.09</v>
      </c>
      <c r="BC102">
        <v>402992.09</v>
      </c>
      <c r="BD102">
        <v>402992.09</v>
      </c>
      <c r="BE102">
        <v>402992.09</v>
      </c>
      <c r="BF102">
        <v>402992.09</v>
      </c>
      <c r="BG102">
        <v>402992.09</v>
      </c>
      <c r="BH102">
        <v>402992.09</v>
      </c>
      <c r="BI102">
        <v>402992.09</v>
      </c>
      <c r="BJ102">
        <v>402992.09</v>
      </c>
      <c r="BK102">
        <v>402992.09</v>
      </c>
      <c r="BL102">
        <v>402992.09</v>
      </c>
      <c r="BM102">
        <v>402992.09</v>
      </c>
      <c r="BN102">
        <v>402992.09</v>
      </c>
      <c r="BO102">
        <v>402992.09</v>
      </c>
      <c r="BP102">
        <v>402992.09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</row>
    <row r="103" spans="1:89" x14ac:dyDescent="0.35">
      <c r="A103">
        <v>337406</v>
      </c>
      <c r="B103" t="s">
        <v>47</v>
      </c>
      <c r="C103" t="s">
        <v>48</v>
      </c>
      <c r="D103" s="1">
        <v>45766</v>
      </c>
      <c r="E103">
        <v>53850</v>
      </c>
      <c r="F103">
        <v>143</v>
      </c>
      <c r="G103" t="s">
        <v>145</v>
      </c>
      <c r="H103" t="s">
        <v>50</v>
      </c>
      <c r="I103" t="s">
        <v>51</v>
      </c>
      <c r="K103">
        <v>202504187910037</v>
      </c>
      <c r="L103">
        <v>1423300308937</v>
      </c>
      <c r="M103">
        <v>20250418</v>
      </c>
      <c r="N103" t="s">
        <v>779</v>
      </c>
      <c r="P103" t="s">
        <v>54</v>
      </c>
      <c r="Q103" t="s">
        <v>52</v>
      </c>
      <c r="R103">
        <v>208650</v>
      </c>
      <c r="S103">
        <v>0</v>
      </c>
      <c r="T103">
        <v>4922771</v>
      </c>
      <c r="U103" t="s">
        <v>146</v>
      </c>
      <c r="V103" t="s">
        <v>147</v>
      </c>
      <c r="W103" t="s">
        <v>53</v>
      </c>
      <c r="Y103" t="s">
        <v>54</v>
      </c>
      <c r="Z103">
        <v>860</v>
      </c>
      <c r="AH103">
        <v>0</v>
      </c>
      <c r="AI103">
        <v>202504</v>
      </c>
      <c r="AJ103" t="s">
        <v>59</v>
      </c>
      <c r="AK103">
        <v>0</v>
      </c>
      <c r="AL103">
        <v>1</v>
      </c>
      <c r="AO103">
        <v>0</v>
      </c>
      <c r="AP103">
        <v>999</v>
      </c>
      <c r="AQ103">
        <v>600</v>
      </c>
      <c r="AR103">
        <v>600999</v>
      </c>
      <c r="AS103" t="s">
        <v>55</v>
      </c>
      <c r="AU103" t="s">
        <v>55</v>
      </c>
      <c r="AV103">
        <v>202500</v>
      </c>
      <c r="AW103">
        <v>202500</v>
      </c>
      <c r="AX103">
        <v>202500</v>
      </c>
      <c r="AY103">
        <v>202500</v>
      </c>
      <c r="AZ103">
        <v>202500</v>
      </c>
      <c r="BA103">
        <v>202500</v>
      </c>
      <c r="BB103">
        <v>202500</v>
      </c>
      <c r="BC103">
        <v>202500</v>
      </c>
      <c r="BD103">
        <v>202655.56</v>
      </c>
      <c r="BE103">
        <v>203161.13</v>
      </c>
      <c r="BF103">
        <v>205963.9</v>
      </c>
      <c r="BG103">
        <v>214477.5</v>
      </c>
      <c r="BH103">
        <v>239730</v>
      </c>
      <c r="BI103">
        <v>248625</v>
      </c>
      <c r="BJ103">
        <v>250000</v>
      </c>
      <c r="BK103">
        <v>250000</v>
      </c>
      <c r="BL103">
        <v>252800</v>
      </c>
      <c r="BM103">
        <v>257232.47500000001</v>
      </c>
      <c r="BN103">
        <v>260254.65</v>
      </c>
      <c r="BO103">
        <v>464072.17499999981</v>
      </c>
      <c r="BP103">
        <v>840000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 x14ac:dyDescent="0.35">
      <c r="A104">
        <v>337402</v>
      </c>
      <c r="B104" t="s">
        <v>47</v>
      </c>
      <c r="C104" t="s">
        <v>48</v>
      </c>
      <c r="D104" s="1">
        <v>45766</v>
      </c>
      <c r="E104">
        <v>53850</v>
      </c>
      <c r="F104">
        <v>122</v>
      </c>
      <c r="G104" t="s">
        <v>148</v>
      </c>
      <c r="H104" t="s">
        <v>50</v>
      </c>
      <c r="I104" t="s">
        <v>51</v>
      </c>
      <c r="K104">
        <v>202504187909307</v>
      </c>
      <c r="L104">
        <v>1223300001682</v>
      </c>
      <c r="M104">
        <v>20250418</v>
      </c>
      <c r="N104" t="s">
        <v>149</v>
      </c>
      <c r="Q104" t="s">
        <v>52</v>
      </c>
      <c r="R104">
        <v>3299950.48</v>
      </c>
      <c r="S104">
        <v>0</v>
      </c>
      <c r="T104">
        <v>3711207</v>
      </c>
      <c r="U104">
        <v>8825020723</v>
      </c>
      <c r="V104" t="s">
        <v>150</v>
      </c>
      <c r="W104" t="s">
        <v>66</v>
      </c>
      <c r="X104" t="s">
        <v>79</v>
      </c>
      <c r="Y104" t="s">
        <v>54</v>
      </c>
      <c r="Z104">
        <v>1696</v>
      </c>
      <c r="AH104">
        <v>0</v>
      </c>
      <c r="AI104">
        <v>202504</v>
      </c>
      <c r="AJ104" t="s">
        <v>59</v>
      </c>
      <c r="AK104">
        <v>0</v>
      </c>
      <c r="AL104">
        <v>1</v>
      </c>
      <c r="AO104">
        <v>0</v>
      </c>
      <c r="AP104">
        <v>620</v>
      </c>
      <c r="AQ104">
        <v>430</v>
      </c>
      <c r="AR104">
        <v>430620</v>
      </c>
      <c r="AS104" t="s">
        <v>80</v>
      </c>
      <c r="AU104" t="s">
        <v>80</v>
      </c>
      <c r="AV104">
        <v>436461.36</v>
      </c>
      <c r="AW104">
        <v>468606.09499999997</v>
      </c>
      <c r="AX104">
        <v>500750.83</v>
      </c>
      <c r="AY104">
        <v>537083.18999999994</v>
      </c>
      <c r="AZ104">
        <v>598541.30000000005</v>
      </c>
      <c r="BA104">
        <v>659999.41</v>
      </c>
      <c r="BB104">
        <v>713142.21700000006</v>
      </c>
      <c r="BC104">
        <v>745496.76650000003</v>
      </c>
      <c r="BD104">
        <v>777851.31599999999</v>
      </c>
      <c r="BE104">
        <v>806278.92700000003</v>
      </c>
      <c r="BF104">
        <v>829470.62</v>
      </c>
      <c r="BG104">
        <v>852662.31300000008</v>
      </c>
      <c r="BH104">
        <v>1295015.514</v>
      </c>
      <c r="BI104">
        <v>2051739.845999999</v>
      </c>
      <c r="BJ104">
        <v>2808464.1779999989</v>
      </c>
      <c r="BK104">
        <v>3093490.9674999998</v>
      </c>
      <c r="BL104">
        <v>3189838.74</v>
      </c>
      <c r="BM104">
        <v>3286186.5125000002</v>
      </c>
      <c r="BN104">
        <v>3345556.1290000002</v>
      </c>
      <c r="BO104">
        <v>3398762.7195000001</v>
      </c>
      <c r="BP104">
        <v>3451969.31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0</v>
      </c>
      <c r="CJ104">
        <v>0</v>
      </c>
      <c r="CK104">
        <v>0</v>
      </c>
    </row>
    <row r="105" spans="1:89" x14ac:dyDescent="0.35">
      <c r="A105">
        <v>337401</v>
      </c>
      <c r="B105" t="s">
        <v>47</v>
      </c>
      <c r="C105" t="s">
        <v>48</v>
      </c>
      <c r="D105" s="1">
        <v>45766</v>
      </c>
      <c r="E105">
        <v>53850</v>
      </c>
      <c r="F105">
        <v>264</v>
      </c>
      <c r="G105" t="s">
        <v>85</v>
      </c>
      <c r="H105" t="s">
        <v>50</v>
      </c>
      <c r="I105" t="s">
        <v>51</v>
      </c>
      <c r="K105" t="s">
        <v>860</v>
      </c>
      <c r="L105">
        <v>2643300010660</v>
      </c>
      <c r="M105">
        <v>20250418</v>
      </c>
      <c r="N105" t="s">
        <v>694</v>
      </c>
      <c r="Q105" t="s">
        <v>52</v>
      </c>
      <c r="R105">
        <v>4504.6099999999997</v>
      </c>
      <c r="S105">
        <v>0</v>
      </c>
      <c r="T105">
        <v>3740410</v>
      </c>
      <c r="U105" t="s">
        <v>861</v>
      </c>
      <c r="V105" t="s">
        <v>862</v>
      </c>
      <c r="W105" t="s">
        <v>53</v>
      </c>
      <c r="Y105" t="s">
        <v>54</v>
      </c>
      <c r="AH105">
        <v>0</v>
      </c>
      <c r="AI105">
        <v>202504</v>
      </c>
      <c r="AJ105" t="s">
        <v>767</v>
      </c>
      <c r="AK105">
        <v>1</v>
      </c>
      <c r="AL105">
        <v>1</v>
      </c>
      <c r="AO105">
        <v>1</v>
      </c>
      <c r="AP105">
        <v>999</v>
      </c>
      <c r="AQ105">
        <v>600</v>
      </c>
      <c r="AR105">
        <v>600999</v>
      </c>
      <c r="AS105" t="s">
        <v>55</v>
      </c>
      <c r="AU105" t="s">
        <v>55</v>
      </c>
      <c r="AV105">
        <v>1006.5</v>
      </c>
      <c r="AW105">
        <v>1052.7339999999999</v>
      </c>
      <c r="AX105">
        <v>1127.58</v>
      </c>
      <c r="AY105">
        <v>1414.4680000000001</v>
      </c>
      <c r="AZ105">
        <v>1622.598</v>
      </c>
      <c r="BA105">
        <v>1841.29</v>
      </c>
      <c r="BB105">
        <v>2391.9520000000002</v>
      </c>
      <c r="BC105">
        <v>3848.9180000000001</v>
      </c>
      <c r="BD105">
        <v>5555.95</v>
      </c>
      <c r="BE105">
        <v>5662.14</v>
      </c>
      <c r="BF105">
        <v>7955.45</v>
      </c>
      <c r="BG105">
        <v>8103.232</v>
      </c>
      <c r="BH105">
        <v>8882.2099999999991</v>
      </c>
      <c r="BI105">
        <v>12106.768000000009</v>
      </c>
      <c r="BJ105">
        <v>12891.47</v>
      </c>
      <c r="BK105">
        <v>16652.68</v>
      </c>
      <c r="BL105">
        <v>36005.086000000003</v>
      </c>
      <c r="BM105">
        <v>42116.26</v>
      </c>
      <c r="BN105">
        <v>49856.69</v>
      </c>
      <c r="BO105">
        <v>97573.113999999972</v>
      </c>
      <c r="BP105">
        <v>161797.57999999999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 x14ac:dyDescent="0.35">
      <c r="A106">
        <v>337400</v>
      </c>
      <c r="B106" t="s">
        <v>47</v>
      </c>
      <c r="C106" t="s">
        <v>48</v>
      </c>
      <c r="D106" s="1">
        <v>45766</v>
      </c>
      <c r="E106">
        <v>53850</v>
      </c>
      <c r="F106">
        <v>171</v>
      </c>
      <c r="G106" t="s">
        <v>151</v>
      </c>
      <c r="H106" t="s">
        <v>50</v>
      </c>
      <c r="I106" t="s">
        <v>51</v>
      </c>
      <c r="K106">
        <v>202504187910116</v>
      </c>
      <c r="L106">
        <v>1713302213235</v>
      </c>
      <c r="M106">
        <v>20250418</v>
      </c>
      <c r="N106" t="s">
        <v>694</v>
      </c>
      <c r="Q106" t="s">
        <v>52</v>
      </c>
      <c r="R106">
        <v>10138.19</v>
      </c>
      <c r="S106">
        <v>0</v>
      </c>
      <c r="T106">
        <v>4066625</v>
      </c>
      <c r="U106" t="s">
        <v>152</v>
      </c>
      <c r="V106" t="s">
        <v>153</v>
      </c>
      <c r="W106" t="s">
        <v>53</v>
      </c>
      <c r="Y106" t="s">
        <v>54</v>
      </c>
      <c r="Z106">
        <v>856</v>
      </c>
      <c r="AH106">
        <v>0</v>
      </c>
      <c r="AI106">
        <v>202504</v>
      </c>
      <c r="AJ106" t="s">
        <v>59</v>
      </c>
      <c r="AK106">
        <v>0</v>
      </c>
      <c r="AL106">
        <v>1</v>
      </c>
      <c r="AO106">
        <v>1</v>
      </c>
      <c r="AP106">
        <v>999</v>
      </c>
      <c r="AQ106">
        <v>600</v>
      </c>
      <c r="AR106">
        <v>600999</v>
      </c>
      <c r="AS106" t="s">
        <v>55</v>
      </c>
      <c r="AU106" t="s">
        <v>55</v>
      </c>
      <c r="AV106">
        <v>1006.5</v>
      </c>
      <c r="AW106">
        <v>1052.7339999999999</v>
      </c>
      <c r="AX106">
        <v>1127.58</v>
      </c>
      <c r="AY106">
        <v>1414.4680000000001</v>
      </c>
      <c r="AZ106">
        <v>1622.598</v>
      </c>
      <c r="BA106">
        <v>1841.29</v>
      </c>
      <c r="BB106">
        <v>2391.9520000000002</v>
      </c>
      <c r="BC106">
        <v>3848.9180000000001</v>
      </c>
      <c r="BD106">
        <v>5555.95</v>
      </c>
      <c r="BE106">
        <v>5662.14</v>
      </c>
      <c r="BF106">
        <v>7955.45</v>
      </c>
      <c r="BG106">
        <v>8103.232</v>
      </c>
      <c r="BH106">
        <v>8882.2099999999991</v>
      </c>
      <c r="BI106">
        <v>12106.768000000009</v>
      </c>
      <c r="BJ106">
        <v>12891.47</v>
      </c>
      <c r="BK106">
        <v>16652.68</v>
      </c>
      <c r="BL106">
        <v>36005.086000000003</v>
      </c>
      <c r="BM106">
        <v>42116.26</v>
      </c>
      <c r="BN106">
        <v>49856.69</v>
      </c>
      <c r="BO106">
        <v>97573.113999999972</v>
      </c>
      <c r="BP106">
        <v>161797.57999999999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 x14ac:dyDescent="0.35">
      <c r="A107">
        <v>337397</v>
      </c>
      <c r="B107" t="s">
        <v>47</v>
      </c>
      <c r="C107" t="s">
        <v>48</v>
      </c>
      <c r="D107" s="1">
        <v>45766</v>
      </c>
      <c r="E107">
        <v>53850</v>
      </c>
      <c r="F107">
        <v>143</v>
      </c>
      <c r="G107" t="s">
        <v>145</v>
      </c>
      <c r="H107" t="s">
        <v>50</v>
      </c>
      <c r="I107" t="s">
        <v>51</v>
      </c>
      <c r="K107">
        <v>202504187910037</v>
      </c>
      <c r="L107">
        <v>1423300308937</v>
      </c>
      <c r="M107">
        <v>20250418</v>
      </c>
      <c r="N107" t="s">
        <v>779</v>
      </c>
      <c r="P107" t="s">
        <v>54</v>
      </c>
      <c r="Q107" t="s">
        <v>52</v>
      </c>
      <c r="R107">
        <v>208650</v>
      </c>
      <c r="S107">
        <v>0</v>
      </c>
      <c r="T107">
        <v>4922778</v>
      </c>
      <c r="U107" t="s">
        <v>863</v>
      </c>
      <c r="V107" t="s">
        <v>864</v>
      </c>
      <c r="W107" t="s">
        <v>53</v>
      </c>
      <c r="Y107" t="s">
        <v>54</v>
      </c>
      <c r="Z107">
        <v>655</v>
      </c>
      <c r="AH107">
        <v>0</v>
      </c>
      <c r="AI107">
        <v>202504</v>
      </c>
      <c r="AJ107" t="s">
        <v>767</v>
      </c>
      <c r="AK107">
        <v>1</v>
      </c>
      <c r="AL107">
        <v>1</v>
      </c>
      <c r="AO107">
        <v>0</v>
      </c>
      <c r="AP107">
        <v>999</v>
      </c>
      <c r="AQ107">
        <v>600</v>
      </c>
      <c r="AR107">
        <v>600999</v>
      </c>
      <c r="AS107" t="s">
        <v>55</v>
      </c>
      <c r="AU107" t="s">
        <v>55</v>
      </c>
      <c r="AV107">
        <v>202500</v>
      </c>
      <c r="AW107">
        <v>202500</v>
      </c>
      <c r="AX107">
        <v>202500</v>
      </c>
      <c r="AY107">
        <v>202500</v>
      </c>
      <c r="AZ107">
        <v>202500</v>
      </c>
      <c r="BA107">
        <v>202500</v>
      </c>
      <c r="BB107">
        <v>202500</v>
      </c>
      <c r="BC107">
        <v>202500</v>
      </c>
      <c r="BD107">
        <v>202655.56</v>
      </c>
      <c r="BE107">
        <v>203161.13</v>
      </c>
      <c r="BF107">
        <v>205963.9</v>
      </c>
      <c r="BG107">
        <v>214477.5</v>
      </c>
      <c r="BH107">
        <v>239730</v>
      </c>
      <c r="BI107">
        <v>248625</v>
      </c>
      <c r="BJ107">
        <v>250000</v>
      </c>
      <c r="BK107">
        <v>250000</v>
      </c>
      <c r="BL107">
        <v>252800</v>
      </c>
      <c r="BM107">
        <v>257232.47500000001</v>
      </c>
      <c r="BN107">
        <v>260254.65</v>
      </c>
      <c r="BO107">
        <v>464072.17499999981</v>
      </c>
      <c r="BP107">
        <v>840000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 x14ac:dyDescent="0.35">
      <c r="A108">
        <v>337396</v>
      </c>
      <c r="B108" t="s">
        <v>47</v>
      </c>
      <c r="C108" t="s">
        <v>48</v>
      </c>
      <c r="D108" s="1">
        <v>45766</v>
      </c>
      <c r="E108">
        <v>53850</v>
      </c>
      <c r="F108">
        <v>132</v>
      </c>
      <c r="G108" t="s">
        <v>771</v>
      </c>
      <c r="H108" t="s">
        <v>50</v>
      </c>
      <c r="I108" t="s">
        <v>51</v>
      </c>
      <c r="K108">
        <v>202504187910004</v>
      </c>
      <c r="L108">
        <v>1323300001944</v>
      </c>
      <c r="M108">
        <v>20250418</v>
      </c>
      <c r="N108" t="s">
        <v>74</v>
      </c>
      <c r="Q108" t="s">
        <v>52</v>
      </c>
      <c r="R108">
        <v>329000</v>
      </c>
      <c r="S108">
        <v>0</v>
      </c>
      <c r="T108">
        <v>4730749</v>
      </c>
      <c r="U108" t="s">
        <v>865</v>
      </c>
      <c r="V108" t="s">
        <v>866</v>
      </c>
      <c r="W108" t="s">
        <v>53</v>
      </c>
      <c r="Y108" t="s">
        <v>54</v>
      </c>
      <c r="Z108">
        <v>873</v>
      </c>
      <c r="AH108">
        <v>0</v>
      </c>
      <c r="AI108">
        <v>202504</v>
      </c>
      <c r="AJ108" t="s">
        <v>774</v>
      </c>
      <c r="AK108">
        <v>1</v>
      </c>
      <c r="AL108">
        <v>1</v>
      </c>
      <c r="AO108">
        <v>0</v>
      </c>
      <c r="AP108">
        <v>999</v>
      </c>
      <c r="AQ108">
        <v>600</v>
      </c>
      <c r="AR108">
        <v>600999</v>
      </c>
      <c r="AS108" t="s">
        <v>55</v>
      </c>
      <c r="AU108" t="s">
        <v>55</v>
      </c>
      <c r="AV108">
        <v>233000</v>
      </c>
      <c r="AW108">
        <v>236000</v>
      </c>
      <c r="AX108">
        <v>239000</v>
      </c>
      <c r="AY108">
        <v>242000</v>
      </c>
      <c r="AZ108">
        <v>245000</v>
      </c>
      <c r="BA108">
        <v>257500</v>
      </c>
      <c r="BB108">
        <v>270000</v>
      </c>
      <c r="BC108">
        <v>282500</v>
      </c>
      <c r="BD108">
        <v>295000</v>
      </c>
      <c r="BE108">
        <v>295000</v>
      </c>
      <c r="BF108">
        <v>295000</v>
      </c>
      <c r="BG108">
        <v>295000</v>
      </c>
      <c r="BH108">
        <v>295000</v>
      </c>
      <c r="BI108">
        <v>296250</v>
      </c>
      <c r="BJ108">
        <v>297500</v>
      </c>
      <c r="BK108">
        <v>298750</v>
      </c>
      <c r="BL108">
        <v>300000</v>
      </c>
      <c r="BM108">
        <v>350000</v>
      </c>
      <c r="BN108">
        <v>400000</v>
      </c>
      <c r="BO108">
        <v>450000</v>
      </c>
      <c r="BP108">
        <v>500000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0</v>
      </c>
      <c r="CJ108">
        <v>0</v>
      </c>
      <c r="CK108">
        <v>0</v>
      </c>
    </row>
    <row r="109" spans="1:89" x14ac:dyDescent="0.35">
      <c r="A109">
        <v>337395</v>
      </c>
      <c r="B109" t="s">
        <v>47</v>
      </c>
      <c r="C109" t="s">
        <v>48</v>
      </c>
      <c r="D109" s="1">
        <v>45766</v>
      </c>
      <c r="E109">
        <v>53850</v>
      </c>
      <c r="F109">
        <v>121</v>
      </c>
      <c r="G109" t="s">
        <v>154</v>
      </c>
      <c r="H109" t="s">
        <v>50</v>
      </c>
      <c r="I109" t="s">
        <v>51</v>
      </c>
      <c r="K109">
        <v>202504187908967</v>
      </c>
      <c r="L109">
        <v>1213300002600</v>
      </c>
      <c r="M109">
        <v>20250418</v>
      </c>
      <c r="N109" t="s">
        <v>779</v>
      </c>
      <c r="P109" t="s">
        <v>54</v>
      </c>
      <c r="Q109" t="s">
        <v>52</v>
      </c>
      <c r="R109">
        <v>1000000</v>
      </c>
      <c r="S109">
        <v>0</v>
      </c>
      <c r="T109">
        <v>4939345</v>
      </c>
      <c r="U109">
        <v>5754810728</v>
      </c>
      <c r="V109" t="s">
        <v>867</v>
      </c>
      <c r="W109" t="s">
        <v>66</v>
      </c>
      <c r="X109" t="s">
        <v>155</v>
      </c>
      <c r="Y109" t="s">
        <v>54</v>
      </c>
      <c r="Z109">
        <v>1058</v>
      </c>
      <c r="AH109">
        <v>0</v>
      </c>
      <c r="AI109">
        <v>202504</v>
      </c>
      <c r="AJ109" t="s">
        <v>868</v>
      </c>
      <c r="AK109">
        <v>1</v>
      </c>
      <c r="AL109">
        <v>1</v>
      </c>
      <c r="AO109">
        <v>0</v>
      </c>
      <c r="AP109">
        <v>463</v>
      </c>
      <c r="AQ109">
        <v>430</v>
      </c>
      <c r="AR109">
        <v>430463</v>
      </c>
      <c r="AS109" t="s">
        <v>80</v>
      </c>
      <c r="AU109" t="s">
        <v>80</v>
      </c>
      <c r="AV109">
        <v>620000</v>
      </c>
      <c r="AW109">
        <v>658862.05850000004</v>
      </c>
      <c r="AX109">
        <v>696090.74300000002</v>
      </c>
      <c r="AY109">
        <v>700000</v>
      </c>
      <c r="AZ109">
        <v>725600</v>
      </c>
      <c r="BA109">
        <v>804067.5</v>
      </c>
      <c r="BB109">
        <v>898989.61200000008</v>
      </c>
      <c r="BC109">
        <v>944081.30599999998</v>
      </c>
      <c r="BD109">
        <v>971200</v>
      </c>
      <c r="BE109">
        <v>992800</v>
      </c>
      <c r="BF109">
        <v>1065000</v>
      </c>
      <c r="BG109">
        <v>1229450</v>
      </c>
      <c r="BH109">
        <v>1384600</v>
      </c>
      <c r="BI109">
        <v>1470350</v>
      </c>
      <c r="BJ109">
        <v>1540200</v>
      </c>
      <c r="BK109">
        <v>1554000</v>
      </c>
      <c r="BL109">
        <v>1572800</v>
      </c>
      <c r="BM109">
        <v>1615000</v>
      </c>
      <c r="BN109">
        <v>1735774.0819999999</v>
      </c>
      <c r="BO109">
        <v>2071953.7790000001</v>
      </c>
      <c r="BP109">
        <v>2342000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 x14ac:dyDescent="0.35">
      <c r="A110">
        <v>337392</v>
      </c>
      <c r="B110" t="s">
        <v>47</v>
      </c>
      <c r="C110" t="s">
        <v>48</v>
      </c>
      <c r="D110" s="1">
        <v>45766</v>
      </c>
      <c r="E110">
        <v>53850</v>
      </c>
      <c r="F110">
        <v>192</v>
      </c>
      <c r="G110" t="s">
        <v>156</v>
      </c>
      <c r="H110" t="s">
        <v>50</v>
      </c>
      <c r="I110" t="s">
        <v>51</v>
      </c>
      <c r="K110">
        <v>202504187910166</v>
      </c>
      <c r="L110">
        <v>1923300183477</v>
      </c>
      <c r="M110">
        <v>20250418</v>
      </c>
      <c r="N110" t="s">
        <v>694</v>
      </c>
      <c r="Q110" t="s">
        <v>52</v>
      </c>
      <c r="R110">
        <v>8442.5499999999993</v>
      </c>
      <c r="S110">
        <v>0</v>
      </c>
      <c r="T110">
        <v>4587104</v>
      </c>
      <c r="U110" t="s">
        <v>157</v>
      </c>
      <c r="V110" t="s">
        <v>158</v>
      </c>
      <c r="W110" t="s">
        <v>53</v>
      </c>
      <c r="Y110" t="s">
        <v>54</v>
      </c>
      <c r="Z110">
        <v>363</v>
      </c>
      <c r="AH110">
        <v>0</v>
      </c>
      <c r="AI110">
        <v>202504</v>
      </c>
      <c r="AJ110" t="s">
        <v>59</v>
      </c>
      <c r="AK110">
        <v>0</v>
      </c>
      <c r="AL110">
        <v>1</v>
      </c>
      <c r="AO110">
        <v>1</v>
      </c>
      <c r="AP110">
        <v>999</v>
      </c>
      <c r="AQ110">
        <v>600</v>
      </c>
      <c r="AR110">
        <v>600999</v>
      </c>
      <c r="AS110" t="s">
        <v>55</v>
      </c>
      <c r="AU110" t="s">
        <v>55</v>
      </c>
      <c r="AV110">
        <v>1006.5</v>
      </c>
      <c r="AW110">
        <v>1052.7339999999999</v>
      </c>
      <c r="AX110">
        <v>1127.58</v>
      </c>
      <c r="AY110">
        <v>1414.4680000000001</v>
      </c>
      <c r="AZ110">
        <v>1622.598</v>
      </c>
      <c r="BA110">
        <v>1841.29</v>
      </c>
      <c r="BB110">
        <v>2391.9520000000002</v>
      </c>
      <c r="BC110">
        <v>3848.9180000000001</v>
      </c>
      <c r="BD110">
        <v>5555.95</v>
      </c>
      <c r="BE110">
        <v>5662.14</v>
      </c>
      <c r="BF110">
        <v>7955.45</v>
      </c>
      <c r="BG110">
        <v>8103.232</v>
      </c>
      <c r="BH110">
        <v>8882.2099999999991</v>
      </c>
      <c r="BI110">
        <v>12106.768000000009</v>
      </c>
      <c r="BJ110">
        <v>12891.47</v>
      </c>
      <c r="BK110">
        <v>16652.68</v>
      </c>
      <c r="BL110">
        <v>36005.086000000003</v>
      </c>
      <c r="BM110">
        <v>42116.26</v>
      </c>
      <c r="BN110">
        <v>49856.69</v>
      </c>
      <c r="BO110">
        <v>97573.113999999972</v>
      </c>
      <c r="BP110">
        <v>161797.57999999999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 x14ac:dyDescent="0.35">
      <c r="A111">
        <v>337391</v>
      </c>
      <c r="B111" t="s">
        <v>47</v>
      </c>
      <c r="C111" t="s">
        <v>48</v>
      </c>
      <c r="D111" s="1">
        <v>45766</v>
      </c>
      <c r="E111">
        <v>53850</v>
      </c>
      <c r="F111">
        <v>171</v>
      </c>
      <c r="G111" t="s">
        <v>151</v>
      </c>
      <c r="H111" t="s">
        <v>50</v>
      </c>
      <c r="I111" t="s">
        <v>51</v>
      </c>
      <c r="K111">
        <v>202504187910116</v>
      </c>
      <c r="L111">
        <v>1713302213235</v>
      </c>
      <c r="M111">
        <v>20250418</v>
      </c>
      <c r="N111" t="s">
        <v>694</v>
      </c>
      <c r="Q111" t="s">
        <v>52</v>
      </c>
      <c r="R111">
        <v>10138.19</v>
      </c>
      <c r="S111">
        <v>0</v>
      </c>
      <c r="T111">
        <v>4063319</v>
      </c>
      <c r="U111" t="s">
        <v>159</v>
      </c>
      <c r="V111" t="s">
        <v>160</v>
      </c>
      <c r="W111" t="s">
        <v>53</v>
      </c>
      <c r="Y111" t="s">
        <v>54</v>
      </c>
      <c r="Z111">
        <v>856</v>
      </c>
      <c r="AH111">
        <v>0</v>
      </c>
      <c r="AI111">
        <v>202504</v>
      </c>
      <c r="AJ111" t="s">
        <v>59</v>
      </c>
      <c r="AK111">
        <v>0</v>
      </c>
      <c r="AL111">
        <v>1</v>
      </c>
      <c r="AO111">
        <v>1</v>
      </c>
      <c r="AP111">
        <v>999</v>
      </c>
      <c r="AQ111">
        <v>600</v>
      </c>
      <c r="AR111">
        <v>600999</v>
      </c>
      <c r="AS111" t="s">
        <v>55</v>
      </c>
      <c r="AU111" t="s">
        <v>55</v>
      </c>
      <c r="AV111">
        <v>1006.5</v>
      </c>
      <c r="AW111">
        <v>1052.7339999999999</v>
      </c>
      <c r="AX111">
        <v>1127.58</v>
      </c>
      <c r="AY111">
        <v>1414.4680000000001</v>
      </c>
      <c r="AZ111">
        <v>1622.598</v>
      </c>
      <c r="BA111">
        <v>1841.29</v>
      </c>
      <c r="BB111">
        <v>2391.9520000000002</v>
      </c>
      <c r="BC111">
        <v>3848.9180000000001</v>
      </c>
      <c r="BD111">
        <v>5555.95</v>
      </c>
      <c r="BE111">
        <v>5662.14</v>
      </c>
      <c r="BF111">
        <v>7955.45</v>
      </c>
      <c r="BG111">
        <v>8103.232</v>
      </c>
      <c r="BH111">
        <v>8882.2099999999991</v>
      </c>
      <c r="BI111">
        <v>12106.768000000009</v>
      </c>
      <c r="BJ111">
        <v>12891.47</v>
      </c>
      <c r="BK111">
        <v>16652.68</v>
      </c>
      <c r="BL111">
        <v>36005.086000000003</v>
      </c>
      <c r="BM111">
        <v>42116.26</v>
      </c>
      <c r="BN111">
        <v>49856.69</v>
      </c>
      <c r="BO111">
        <v>97573.113999999972</v>
      </c>
      <c r="BP111">
        <v>161797.57999999999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 x14ac:dyDescent="0.35">
      <c r="A112">
        <v>337390</v>
      </c>
      <c r="B112" t="s">
        <v>47</v>
      </c>
      <c r="C112" t="s">
        <v>48</v>
      </c>
      <c r="D112" s="1">
        <v>45766</v>
      </c>
      <c r="E112">
        <v>53850</v>
      </c>
      <c r="F112">
        <v>192</v>
      </c>
      <c r="G112" t="s">
        <v>156</v>
      </c>
      <c r="H112" t="s">
        <v>50</v>
      </c>
      <c r="I112" t="s">
        <v>51</v>
      </c>
      <c r="K112">
        <v>202504187910166</v>
      </c>
      <c r="L112">
        <v>1923300183477</v>
      </c>
      <c r="M112">
        <v>20250418</v>
      </c>
      <c r="N112" t="s">
        <v>694</v>
      </c>
      <c r="Q112" t="s">
        <v>52</v>
      </c>
      <c r="R112">
        <v>8442.5499999999993</v>
      </c>
      <c r="S112">
        <v>0</v>
      </c>
      <c r="T112">
        <v>3060699</v>
      </c>
      <c r="U112" t="s">
        <v>161</v>
      </c>
      <c r="V112" t="s">
        <v>162</v>
      </c>
      <c r="W112" t="s">
        <v>53</v>
      </c>
      <c r="Y112" t="s">
        <v>54</v>
      </c>
      <c r="Z112">
        <v>363</v>
      </c>
      <c r="AH112">
        <v>0</v>
      </c>
      <c r="AI112">
        <v>202504</v>
      </c>
      <c r="AJ112" t="s">
        <v>59</v>
      </c>
      <c r="AK112">
        <v>0</v>
      </c>
      <c r="AL112">
        <v>1</v>
      </c>
      <c r="AO112">
        <v>1</v>
      </c>
      <c r="AP112">
        <v>999</v>
      </c>
      <c r="AQ112">
        <v>600</v>
      </c>
      <c r="AR112">
        <v>600999</v>
      </c>
      <c r="AS112" t="s">
        <v>55</v>
      </c>
      <c r="AU112" t="s">
        <v>55</v>
      </c>
      <c r="AV112">
        <v>1006.5</v>
      </c>
      <c r="AW112">
        <v>1052.7339999999999</v>
      </c>
      <c r="AX112">
        <v>1127.58</v>
      </c>
      <c r="AY112">
        <v>1414.4680000000001</v>
      </c>
      <c r="AZ112">
        <v>1622.598</v>
      </c>
      <c r="BA112">
        <v>1841.29</v>
      </c>
      <c r="BB112">
        <v>2391.9520000000002</v>
      </c>
      <c r="BC112">
        <v>3848.9180000000001</v>
      </c>
      <c r="BD112">
        <v>5555.95</v>
      </c>
      <c r="BE112">
        <v>5662.14</v>
      </c>
      <c r="BF112">
        <v>7955.45</v>
      </c>
      <c r="BG112">
        <v>8103.232</v>
      </c>
      <c r="BH112">
        <v>8882.2099999999991</v>
      </c>
      <c r="BI112">
        <v>12106.768000000009</v>
      </c>
      <c r="BJ112">
        <v>12891.47</v>
      </c>
      <c r="BK112">
        <v>16652.68</v>
      </c>
      <c r="BL112">
        <v>36005.086000000003</v>
      </c>
      <c r="BM112">
        <v>42116.26</v>
      </c>
      <c r="BN112">
        <v>49856.69</v>
      </c>
      <c r="BO112">
        <v>97573.113999999972</v>
      </c>
      <c r="BP112">
        <v>161797.57999999999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 x14ac:dyDescent="0.35">
      <c r="A113">
        <v>337387</v>
      </c>
      <c r="B113" t="s">
        <v>47</v>
      </c>
      <c r="C113" t="s">
        <v>48</v>
      </c>
      <c r="D113" s="1">
        <v>45766</v>
      </c>
      <c r="E113">
        <v>53850</v>
      </c>
      <c r="F113">
        <v>264</v>
      </c>
      <c r="G113" t="s">
        <v>85</v>
      </c>
      <c r="H113" t="s">
        <v>50</v>
      </c>
      <c r="I113" t="s">
        <v>51</v>
      </c>
      <c r="K113" t="s">
        <v>860</v>
      </c>
      <c r="L113">
        <v>2643300010660</v>
      </c>
      <c r="M113">
        <v>20250418</v>
      </c>
      <c r="N113" t="s">
        <v>694</v>
      </c>
      <c r="Q113" t="s">
        <v>52</v>
      </c>
      <c r="R113">
        <v>4504.6099999999997</v>
      </c>
      <c r="S113">
        <v>0</v>
      </c>
      <c r="T113">
        <v>3740411</v>
      </c>
      <c r="U113" t="s">
        <v>869</v>
      </c>
      <c r="V113" t="s">
        <v>870</v>
      </c>
      <c r="W113" t="s">
        <v>53</v>
      </c>
      <c r="Y113" t="s">
        <v>54</v>
      </c>
      <c r="AH113">
        <v>0</v>
      </c>
      <c r="AI113">
        <v>202504</v>
      </c>
      <c r="AJ113" t="s">
        <v>767</v>
      </c>
      <c r="AK113">
        <v>1</v>
      </c>
      <c r="AL113">
        <v>1</v>
      </c>
      <c r="AO113">
        <v>1</v>
      </c>
      <c r="AP113">
        <v>999</v>
      </c>
      <c r="AQ113">
        <v>600</v>
      </c>
      <c r="AR113">
        <v>600999</v>
      </c>
      <c r="AS113" t="s">
        <v>55</v>
      </c>
      <c r="AU113" t="s">
        <v>55</v>
      </c>
      <c r="AV113">
        <v>1006.5</v>
      </c>
      <c r="AW113">
        <v>1052.7339999999999</v>
      </c>
      <c r="AX113">
        <v>1127.58</v>
      </c>
      <c r="AY113">
        <v>1414.4680000000001</v>
      </c>
      <c r="AZ113">
        <v>1622.598</v>
      </c>
      <c r="BA113">
        <v>1841.29</v>
      </c>
      <c r="BB113">
        <v>2391.9520000000002</v>
      </c>
      <c r="BC113">
        <v>3848.9180000000001</v>
      </c>
      <c r="BD113">
        <v>5555.95</v>
      </c>
      <c r="BE113">
        <v>5662.14</v>
      </c>
      <c r="BF113">
        <v>7955.45</v>
      </c>
      <c r="BG113">
        <v>8103.232</v>
      </c>
      <c r="BH113">
        <v>8882.2099999999991</v>
      </c>
      <c r="BI113">
        <v>12106.768000000009</v>
      </c>
      <c r="BJ113">
        <v>12891.47</v>
      </c>
      <c r="BK113">
        <v>16652.68</v>
      </c>
      <c r="BL113">
        <v>36005.086000000003</v>
      </c>
      <c r="BM113">
        <v>42116.26</v>
      </c>
      <c r="BN113">
        <v>49856.69</v>
      </c>
      <c r="BO113">
        <v>97573.113999999972</v>
      </c>
      <c r="BP113">
        <v>161797.57999999999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35">
      <c r="A114">
        <v>337386</v>
      </c>
      <c r="B114" t="s">
        <v>47</v>
      </c>
      <c r="C114" t="s">
        <v>48</v>
      </c>
      <c r="D114" s="1">
        <v>45766</v>
      </c>
      <c r="E114">
        <v>53850</v>
      </c>
      <c r="F114">
        <v>264</v>
      </c>
      <c r="G114" t="s">
        <v>85</v>
      </c>
      <c r="H114" t="s">
        <v>50</v>
      </c>
      <c r="I114" t="s">
        <v>51</v>
      </c>
      <c r="K114" t="s">
        <v>860</v>
      </c>
      <c r="L114">
        <v>2643300010660</v>
      </c>
      <c r="M114">
        <v>20250418</v>
      </c>
      <c r="N114" t="s">
        <v>694</v>
      </c>
      <c r="Q114" t="s">
        <v>52</v>
      </c>
      <c r="R114">
        <v>4504.6099999999997</v>
      </c>
      <c r="S114">
        <v>0</v>
      </c>
      <c r="T114">
        <v>3740414</v>
      </c>
      <c r="U114" t="s">
        <v>871</v>
      </c>
      <c r="V114" t="s">
        <v>872</v>
      </c>
      <c r="W114" t="s">
        <v>53</v>
      </c>
      <c r="Y114" t="s">
        <v>54</v>
      </c>
      <c r="AH114">
        <v>0</v>
      </c>
      <c r="AI114">
        <v>202504</v>
      </c>
      <c r="AJ114" t="s">
        <v>767</v>
      </c>
      <c r="AK114">
        <v>1</v>
      </c>
      <c r="AL114">
        <v>1</v>
      </c>
      <c r="AO114">
        <v>1</v>
      </c>
      <c r="AP114">
        <v>999</v>
      </c>
      <c r="AQ114">
        <v>600</v>
      </c>
      <c r="AR114">
        <v>600999</v>
      </c>
      <c r="AS114" t="s">
        <v>55</v>
      </c>
      <c r="AU114" t="s">
        <v>55</v>
      </c>
      <c r="AV114">
        <v>1006.5</v>
      </c>
      <c r="AW114">
        <v>1052.7339999999999</v>
      </c>
      <c r="AX114">
        <v>1127.58</v>
      </c>
      <c r="AY114">
        <v>1414.4680000000001</v>
      </c>
      <c r="AZ114">
        <v>1622.598</v>
      </c>
      <c r="BA114">
        <v>1841.29</v>
      </c>
      <c r="BB114">
        <v>2391.9520000000002</v>
      </c>
      <c r="BC114">
        <v>3848.9180000000001</v>
      </c>
      <c r="BD114">
        <v>5555.95</v>
      </c>
      <c r="BE114">
        <v>5662.14</v>
      </c>
      <c r="BF114">
        <v>7955.45</v>
      </c>
      <c r="BG114">
        <v>8103.232</v>
      </c>
      <c r="BH114">
        <v>8882.2099999999991</v>
      </c>
      <c r="BI114">
        <v>12106.768000000009</v>
      </c>
      <c r="BJ114">
        <v>12891.47</v>
      </c>
      <c r="BK114">
        <v>16652.68</v>
      </c>
      <c r="BL114">
        <v>36005.086000000003</v>
      </c>
      <c r="BM114">
        <v>42116.26</v>
      </c>
      <c r="BN114">
        <v>49856.69</v>
      </c>
      <c r="BO114">
        <v>97573.113999999972</v>
      </c>
      <c r="BP114">
        <v>161797.57999999999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 x14ac:dyDescent="0.35">
      <c r="A115">
        <v>337374</v>
      </c>
      <c r="B115" t="s">
        <v>47</v>
      </c>
      <c r="C115" t="s">
        <v>48</v>
      </c>
      <c r="D115" s="1">
        <v>45765</v>
      </c>
      <c r="E115">
        <v>53850</v>
      </c>
      <c r="F115">
        <v>268</v>
      </c>
      <c r="G115" t="s">
        <v>873</v>
      </c>
      <c r="H115" t="s">
        <v>50</v>
      </c>
      <c r="I115" t="s">
        <v>51</v>
      </c>
      <c r="K115">
        <v>202504177907010</v>
      </c>
      <c r="L115">
        <v>2683300000171</v>
      </c>
      <c r="M115">
        <v>20250417</v>
      </c>
      <c r="N115" t="s">
        <v>163</v>
      </c>
      <c r="Q115" t="s">
        <v>52</v>
      </c>
      <c r="R115">
        <v>805996.47</v>
      </c>
      <c r="S115">
        <v>0</v>
      </c>
      <c r="T115">
        <v>1606212</v>
      </c>
      <c r="U115">
        <v>1495180794</v>
      </c>
      <c r="V115" t="s">
        <v>874</v>
      </c>
      <c r="W115" t="s">
        <v>66</v>
      </c>
      <c r="X115" t="s">
        <v>875</v>
      </c>
      <c r="Y115" t="s">
        <v>54</v>
      </c>
      <c r="Z115">
        <v>1627</v>
      </c>
      <c r="AH115">
        <v>0</v>
      </c>
      <c r="AI115">
        <v>202504</v>
      </c>
      <c r="AJ115" t="s">
        <v>767</v>
      </c>
      <c r="AK115">
        <v>1</v>
      </c>
      <c r="AL115">
        <v>1</v>
      </c>
      <c r="AO115">
        <v>0</v>
      </c>
      <c r="AP115">
        <v>999</v>
      </c>
      <c r="AQ115">
        <v>430</v>
      </c>
      <c r="AR115">
        <v>430999</v>
      </c>
      <c r="AT115">
        <v>1</v>
      </c>
      <c r="AU115" t="s">
        <v>68</v>
      </c>
      <c r="AV115">
        <v>715933.74</v>
      </c>
      <c r="AW115">
        <v>737956.68900000001</v>
      </c>
      <c r="AX115">
        <v>759979.63800000004</v>
      </c>
      <c r="AY115">
        <v>782002.58699999994</v>
      </c>
      <c r="AZ115">
        <v>804025.53599999996</v>
      </c>
      <c r="BA115">
        <v>826048.48499999999</v>
      </c>
      <c r="BB115">
        <v>848071.43400000001</v>
      </c>
      <c r="BC115">
        <v>870094.38299999991</v>
      </c>
      <c r="BD115">
        <v>892117.33199999994</v>
      </c>
      <c r="BE115">
        <v>914140.28099999996</v>
      </c>
      <c r="BF115">
        <v>936163.23</v>
      </c>
      <c r="BG115">
        <v>958186.179</v>
      </c>
      <c r="BH115">
        <v>980209.12800000003</v>
      </c>
      <c r="BI115">
        <v>1002232.077</v>
      </c>
      <c r="BJ115">
        <v>1024255.026</v>
      </c>
      <c r="BK115">
        <v>1046277.975</v>
      </c>
      <c r="BL115">
        <v>1068300.9240000001</v>
      </c>
      <c r="BM115">
        <v>1090323.8729999999</v>
      </c>
      <c r="BN115">
        <v>1112346.8219999999</v>
      </c>
      <c r="BO115">
        <v>1134369.7709999999</v>
      </c>
      <c r="BP115">
        <v>1156392.72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 x14ac:dyDescent="0.35">
      <c r="A116">
        <v>337372</v>
      </c>
      <c r="B116" t="s">
        <v>47</v>
      </c>
      <c r="C116" t="s">
        <v>48</v>
      </c>
      <c r="D116" s="1">
        <v>45765</v>
      </c>
      <c r="E116">
        <v>53850</v>
      </c>
      <c r="F116">
        <v>192</v>
      </c>
      <c r="G116" t="s">
        <v>156</v>
      </c>
      <c r="H116" t="s">
        <v>50</v>
      </c>
      <c r="I116" t="s">
        <v>51</v>
      </c>
      <c r="K116" t="s">
        <v>164</v>
      </c>
      <c r="L116">
        <v>1923300178032</v>
      </c>
      <c r="M116">
        <v>20250417</v>
      </c>
      <c r="N116" t="s">
        <v>694</v>
      </c>
      <c r="Q116" t="s">
        <v>52</v>
      </c>
      <c r="R116">
        <v>1480.93</v>
      </c>
      <c r="S116">
        <v>0</v>
      </c>
      <c r="T116">
        <v>4031368</v>
      </c>
      <c r="U116" t="s">
        <v>165</v>
      </c>
      <c r="V116" t="s">
        <v>166</v>
      </c>
      <c r="W116" t="s">
        <v>53</v>
      </c>
      <c r="Y116" t="s">
        <v>54</v>
      </c>
      <c r="Z116">
        <v>481</v>
      </c>
      <c r="AH116">
        <v>0</v>
      </c>
      <c r="AI116">
        <v>202504</v>
      </c>
      <c r="AJ116" t="s">
        <v>59</v>
      </c>
      <c r="AK116">
        <v>0</v>
      </c>
      <c r="AL116">
        <v>1</v>
      </c>
      <c r="AO116">
        <v>1</v>
      </c>
      <c r="AP116">
        <v>999</v>
      </c>
      <c r="AQ116">
        <v>600</v>
      </c>
      <c r="AR116">
        <v>600999</v>
      </c>
      <c r="AS116" t="s">
        <v>55</v>
      </c>
      <c r="AU116" t="s">
        <v>55</v>
      </c>
      <c r="AV116">
        <v>1006.5</v>
      </c>
      <c r="AW116">
        <v>1052.7339999999999</v>
      </c>
      <c r="AX116">
        <v>1127.58</v>
      </c>
      <c r="AY116">
        <v>1414.4680000000001</v>
      </c>
      <c r="AZ116">
        <v>1622.598</v>
      </c>
      <c r="BA116">
        <v>1841.29</v>
      </c>
      <c r="BB116">
        <v>2391.9520000000002</v>
      </c>
      <c r="BC116">
        <v>3848.9180000000001</v>
      </c>
      <c r="BD116">
        <v>5555.95</v>
      </c>
      <c r="BE116">
        <v>5662.14</v>
      </c>
      <c r="BF116">
        <v>7955.45</v>
      </c>
      <c r="BG116">
        <v>8103.232</v>
      </c>
      <c r="BH116">
        <v>8882.2099999999991</v>
      </c>
      <c r="BI116">
        <v>12106.768000000009</v>
      </c>
      <c r="BJ116">
        <v>12891.47</v>
      </c>
      <c r="BK116">
        <v>16652.68</v>
      </c>
      <c r="BL116">
        <v>36005.086000000003</v>
      </c>
      <c r="BM116">
        <v>42116.26</v>
      </c>
      <c r="BN116">
        <v>49856.69</v>
      </c>
      <c r="BO116">
        <v>97573.113999999972</v>
      </c>
      <c r="BP116">
        <v>161797.57999999999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 x14ac:dyDescent="0.35">
      <c r="A117">
        <v>337369</v>
      </c>
      <c r="B117" t="s">
        <v>47</v>
      </c>
      <c r="C117" t="s">
        <v>48</v>
      </c>
      <c r="D117" s="1">
        <v>45765</v>
      </c>
      <c r="E117">
        <v>53850</v>
      </c>
      <c r="F117">
        <v>104</v>
      </c>
      <c r="G117" t="s">
        <v>56</v>
      </c>
      <c r="H117" t="s">
        <v>50</v>
      </c>
      <c r="I117" t="s">
        <v>51</v>
      </c>
      <c r="K117">
        <v>202504177907564</v>
      </c>
      <c r="L117">
        <v>1043301449156</v>
      </c>
      <c r="M117">
        <v>20250417</v>
      </c>
      <c r="N117" t="s">
        <v>167</v>
      </c>
      <c r="Q117" t="s">
        <v>73</v>
      </c>
      <c r="R117">
        <v>5800000</v>
      </c>
      <c r="S117">
        <v>0</v>
      </c>
      <c r="T117">
        <v>15014</v>
      </c>
      <c r="U117">
        <v>252860721</v>
      </c>
      <c r="V117" t="s">
        <v>168</v>
      </c>
      <c r="W117" t="s">
        <v>66</v>
      </c>
      <c r="X117" t="s">
        <v>169</v>
      </c>
      <c r="Y117" t="s">
        <v>54</v>
      </c>
      <c r="Z117">
        <v>1696</v>
      </c>
      <c r="AH117">
        <v>0</v>
      </c>
      <c r="AI117">
        <v>202504</v>
      </c>
      <c r="AJ117" t="s">
        <v>88</v>
      </c>
      <c r="AK117">
        <v>0</v>
      </c>
      <c r="AL117">
        <v>1</v>
      </c>
      <c r="AO117">
        <v>0</v>
      </c>
      <c r="AP117">
        <v>999</v>
      </c>
      <c r="AQ117">
        <v>430</v>
      </c>
      <c r="AR117">
        <v>430999</v>
      </c>
      <c r="AT117">
        <v>1</v>
      </c>
      <c r="AU117" t="s">
        <v>68</v>
      </c>
      <c r="AV117">
        <v>5800000</v>
      </c>
      <c r="AW117">
        <v>5800000</v>
      </c>
      <c r="AX117">
        <v>5800000</v>
      </c>
      <c r="AY117">
        <v>5800000</v>
      </c>
      <c r="AZ117">
        <v>5800000</v>
      </c>
      <c r="BA117">
        <v>5800000</v>
      </c>
      <c r="BB117">
        <v>5800000</v>
      </c>
      <c r="BC117">
        <v>5800000</v>
      </c>
      <c r="BD117">
        <v>5800000</v>
      </c>
      <c r="BE117">
        <v>5800000</v>
      </c>
      <c r="BF117">
        <v>5800000</v>
      </c>
      <c r="BG117">
        <v>5800000</v>
      </c>
      <c r="BH117">
        <v>5800000</v>
      </c>
      <c r="BI117">
        <v>5800000</v>
      </c>
      <c r="BJ117">
        <v>5800000</v>
      </c>
      <c r="BK117">
        <v>5800000</v>
      </c>
      <c r="BL117">
        <v>5800000</v>
      </c>
      <c r="BM117">
        <v>5800000</v>
      </c>
      <c r="BN117">
        <v>5800000</v>
      </c>
      <c r="BO117">
        <v>5800000</v>
      </c>
      <c r="BP117">
        <v>5800000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</row>
    <row r="118" spans="1:89" x14ac:dyDescent="0.35">
      <c r="A118">
        <v>337368</v>
      </c>
      <c r="B118" t="s">
        <v>47</v>
      </c>
      <c r="C118" t="s">
        <v>48</v>
      </c>
      <c r="D118" s="1">
        <v>45765</v>
      </c>
      <c r="E118">
        <v>53850</v>
      </c>
      <c r="F118">
        <v>196</v>
      </c>
      <c r="G118" t="s">
        <v>170</v>
      </c>
      <c r="H118" t="s">
        <v>50</v>
      </c>
      <c r="I118" t="s">
        <v>51</v>
      </c>
      <c r="K118">
        <v>202504177905875</v>
      </c>
      <c r="L118">
        <v>1963302353232</v>
      </c>
      <c r="M118">
        <v>20250417</v>
      </c>
      <c r="N118" t="s">
        <v>779</v>
      </c>
      <c r="P118" t="s">
        <v>54</v>
      </c>
      <c r="Q118" t="s">
        <v>52</v>
      </c>
      <c r="R118">
        <v>1060364.46</v>
      </c>
      <c r="S118">
        <v>0</v>
      </c>
      <c r="T118">
        <v>4129136</v>
      </c>
      <c r="U118">
        <v>1943350718</v>
      </c>
      <c r="V118" t="s">
        <v>171</v>
      </c>
      <c r="W118" t="s">
        <v>66</v>
      </c>
      <c r="X118" t="s">
        <v>172</v>
      </c>
      <c r="Y118" t="s">
        <v>54</v>
      </c>
      <c r="Z118">
        <v>870</v>
      </c>
      <c r="AH118">
        <v>0</v>
      </c>
      <c r="AI118">
        <v>202504</v>
      </c>
      <c r="AJ118" t="s">
        <v>88</v>
      </c>
      <c r="AK118">
        <v>0</v>
      </c>
      <c r="AL118">
        <v>1</v>
      </c>
      <c r="AO118">
        <v>0</v>
      </c>
      <c r="AP118">
        <v>999</v>
      </c>
      <c r="AQ118">
        <v>430</v>
      </c>
      <c r="AR118">
        <v>430999</v>
      </c>
      <c r="AT118">
        <v>1</v>
      </c>
      <c r="AU118" t="s">
        <v>68</v>
      </c>
      <c r="AV118">
        <v>1010413.22</v>
      </c>
      <c r="AW118">
        <v>1013062.2709999999</v>
      </c>
      <c r="AX118">
        <v>1015711.322</v>
      </c>
      <c r="AY118">
        <v>1031722.561</v>
      </c>
      <c r="AZ118">
        <v>1051551.568</v>
      </c>
      <c r="BA118">
        <v>1063068.3125</v>
      </c>
      <c r="BB118">
        <v>1067935.247</v>
      </c>
      <c r="BC118">
        <v>1135502.8895</v>
      </c>
      <c r="BD118">
        <v>1328471.9480000001</v>
      </c>
      <c r="BE118">
        <v>1500000</v>
      </c>
      <c r="BF118">
        <v>1500000</v>
      </c>
      <c r="BG118">
        <v>1500000</v>
      </c>
      <c r="BH118">
        <v>1600000</v>
      </c>
      <c r="BI118">
        <v>1712500</v>
      </c>
      <c r="BJ118">
        <v>1825000</v>
      </c>
      <c r="BK118">
        <v>1937500</v>
      </c>
      <c r="BL118">
        <v>2002600</v>
      </c>
      <c r="BM118">
        <v>2008450</v>
      </c>
      <c r="BN118">
        <v>2187789.4529999988</v>
      </c>
      <c r="BO118">
        <v>2974341.9914999981</v>
      </c>
      <c r="BP118">
        <v>3760894.53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 x14ac:dyDescent="0.35">
      <c r="A119">
        <v>337366</v>
      </c>
      <c r="B119" t="s">
        <v>47</v>
      </c>
      <c r="C119" t="s">
        <v>48</v>
      </c>
      <c r="D119" s="1">
        <v>45765</v>
      </c>
      <c r="E119">
        <v>53850</v>
      </c>
      <c r="F119">
        <v>192</v>
      </c>
      <c r="G119" t="s">
        <v>156</v>
      </c>
      <c r="H119" t="s">
        <v>50</v>
      </c>
      <c r="I119" t="s">
        <v>51</v>
      </c>
      <c r="K119" t="s">
        <v>173</v>
      </c>
      <c r="L119">
        <v>1923300125945</v>
      </c>
      <c r="M119">
        <v>20250417</v>
      </c>
      <c r="N119" t="s">
        <v>694</v>
      </c>
      <c r="Q119" t="s">
        <v>52</v>
      </c>
      <c r="R119">
        <v>1081.31</v>
      </c>
      <c r="S119">
        <v>0</v>
      </c>
      <c r="T119">
        <v>3174010</v>
      </c>
      <c r="U119" t="s">
        <v>174</v>
      </c>
      <c r="V119" t="s">
        <v>175</v>
      </c>
      <c r="W119" t="s">
        <v>53</v>
      </c>
      <c r="Y119" t="s">
        <v>54</v>
      </c>
      <c r="Z119">
        <v>481</v>
      </c>
      <c r="AH119">
        <v>0</v>
      </c>
      <c r="AI119">
        <v>202504</v>
      </c>
      <c r="AJ119" t="s">
        <v>59</v>
      </c>
      <c r="AK119">
        <v>0</v>
      </c>
      <c r="AL119">
        <v>1</v>
      </c>
      <c r="AO119">
        <v>1</v>
      </c>
      <c r="AP119">
        <v>999</v>
      </c>
      <c r="AQ119">
        <v>600</v>
      </c>
      <c r="AR119">
        <v>600999</v>
      </c>
      <c r="AS119" t="s">
        <v>55</v>
      </c>
      <c r="AU119" t="s">
        <v>55</v>
      </c>
      <c r="AV119">
        <v>1006.5</v>
      </c>
      <c r="AW119">
        <v>1052.7339999999999</v>
      </c>
      <c r="AX119">
        <v>1127.58</v>
      </c>
      <c r="AY119">
        <v>1414.4680000000001</v>
      </c>
      <c r="AZ119">
        <v>1622.598</v>
      </c>
      <c r="BA119">
        <v>1841.29</v>
      </c>
      <c r="BB119">
        <v>2391.9520000000002</v>
      </c>
      <c r="BC119">
        <v>3848.9180000000001</v>
      </c>
      <c r="BD119">
        <v>5555.95</v>
      </c>
      <c r="BE119">
        <v>5662.14</v>
      </c>
      <c r="BF119">
        <v>7955.45</v>
      </c>
      <c r="BG119">
        <v>8103.232</v>
      </c>
      <c r="BH119">
        <v>8882.2099999999991</v>
      </c>
      <c r="BI119">
        <v>12106.768000000009</v>
      </c>
      <c r="BJ119">
        <v>12891.47</v>
      </c>
      <c r="BK119">
        <v>16652.68</v>
      </c>
      <c r="BL119">
        <v>36005.086000000003</v>
      </c>
      <c r="BM119">
        <v>42116.26</v>
      </c>
      <c r="BN119">
        <v>49856.69</v>
      </c>
      <c r="BO119">
        <v>97573.113999999972</v>
      </c>
      <c r="BP119">
        <v>161797.57999999999</v>
      </c>
      <c r="BQ119">
        <v>1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 x14ac:dyDescent="0.35">
      <c r="A120">
        <v>337356</v>
      </c>
      <c r="B120" t="s">
        <v>47</v>
      </c>
      <c r="C120" t="s">
        <v>48</v>
      </c>
      <c r="D120" s="1">
        <v>45765</v>
      </c>
      <c r="E120">
        <v>53850</v>
      </c>
      <c r="F120">
        <v>116</v>
      </c>
      <c r="G120" t="s">
        <v>801</v>
      </c>
      <c r="H120" t="s">
        <v>50</v>
      </c>
      <c r="I120" t="s">
        <v>51</v>
      </c>
      <c r="K120">
        <v>202504177905525</v>
      </c>
      <c r="L120">
        <v>2343300010453</v>
      </c>
      <c r="M120">
        <v>20250417</v>
      </c>
      <c r="N120" t="s">
        <v>779</v>
      </c>
      <c r="P120" t="s">
        <v>54</v>
      </c>
      <c r="Q120" t="s">
        <v>52</v>
      </c>
      <c r="R120">
        <v>695640.49</v>
      </c>
      <c r="S120">
        <v>0</v>
      </c>
      <c r="T120">
        <v>4247777</v>
      </c>
      <c r="U120">
        <v>233470236</v>
      </c>
      <c r="V120" t="s">
        <v>1718</v>
      </c>
      <c r="W120" t="s">
        <v>66</v>
      </c>
      <c r="X120" t="s">
        <v>155</v>
      </c>
      <c r="Y120" t="s">
        <v>54</v>
      </c>
      <c r="Z120">
        <v>1696</v>
      </c>
      <c r="AH120">
        <v>0</v>
      </c>
      <c r="AI120">
        <v>202504</v>
      </c>
      <c r="AJ120" t="s">
        <v>868</v>
      </c>
      <c r="AK120">
        <v>1</v>
      </c>
      <c r="AL120">
        <v>1</v>
      </c>
      <c r="AM120">
        <v>4247777</v>
      </c>
      <c r="AN120">
        <v>1</v>
      </c>
      <c r="AO120">
        <v>0</v>
      </c>
      <c r="AP120">
        <v>463</v>
      </c>
      <c r="AQ120">
        <v>430</v>
      </c>
      <c r="AR120">
        <v>430463</v>
      </c>
      <c r="AS120" t="s">
        <v>80</v>
      </c>
      <c r="AU120" t="s">
        <v>80</v>
      </c>
      <c r="AV120">
        <v>620000</v>
      </c>
      <c r="AW120">
        <v>658862.05850000004</v>
      </c>
      <c r="AX120">
        <v>696090.74300000002</v>
      </c>
      <c r="AY120">
        <v>700000</v>
      </c>
      <c r="AZ120">
        <v>725600</v>
      </c>
      <c r="BA120">
        <v>804067.5</v>
      </c>
      <c r="BB120">
        <v>898989.61200000008</v>
      </c>
      <c r="BC120">
        <v>944081.30599999998</v>
      </c>
      <c r="BD120">
        <v>971200</v>
      </c>
      <c r="BE120">
        <v>992800</v>
      </c>
      <c r="BF120">
        <v>1065000</v>
      </c>
      <c r="BG120">
        <v>1229450</v>
      </c>
      <c r="BH120">
        <v>1384600</v>
      </c>
      <c r="BI120">
        <v>1470350</v>
      </c>
      <c r="BJ120">
        <v>1540200</v>
      </c>
      <c r="BK120">
        <v>1554000</v>
      </c>
      <c r="BL120">
        <v>1572800</v>
      </c>
      <c r="BM120">
        <v>1615000</v>
      </c>
      <c r="BN120">
        <v>1735774.0819999999</v>
      </c>
      <c r="BO120">
        <v>2071953.7790000001</v>
      </c>
      <c r="BP120">
        <v>2342000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 x14ac:dyDescent="0.35">
      <c r="A121">
        <v>337355</v>
      </c>
      <c r="B121" t="s">
        <v>47</v>
      </c>
      <c r="C121" t="s">
        <v>48</v>
      </c>
      <c r="D121" s="1">
        <v>45765</v>
      </c>
      <c r="E121">
        <v>53850</v>
      </c>
      <c r="F121">
        <v>268</v>
      </c>
      <c r="G121" t="s">
        <v>873</v>
      </c>
      <c r="H121" t="s">
        <v>50</v>
      </c>
      <c r="I121" t="s">
        <v>51</v>
      </c>
      <c r="K121">
        <v>202504177907009</v>
      </c>
      <c r="L121">
        <v>2681147800157</v>
      </c>
      <c r="M121">
        <v>20250417</v>
      </c>
      <c r="N121" t="s">
        <v>176</v>
      </c>
      <c r="Q121" t="s">
        <v>73</v>
      </c>
      <c r="R121">
        <v>805996.47</v>
      </c>
      <c r="S121">
        <v>0</v>
      </c>
      <c r="T121">
        <v>1606212</v>
      </c>
      <c r="U121">
        <v>1495180794</v>
      </c>
      <c r="V121" t="s">
        <v>874</v>
      </c>
      <c r="W121" t="s">
        <v>66</v>
      </c>
      <c r="X121" t="s">
        <v>875</v>
      </c>
      <c r="Y121" t="s">
        <v>54</v>
      </c>
      <c r="Z121">
        <v>1627</v>
      </c>
      <c r="AH121">
        <v>0</v>
      </c>
      <c r="AI121">
        <v>202504</v>
      </c>
      <c r="AJ121" t="s">
        <v>767</v>
      </c>
      <c r="AK121">
        <v>1</v>
      </c>
      <c r="AL121">
        <v>1</v>
      </c>
      <c r="AO121">
        <v>0</v>
      </c>
      <c r="AP121">
        <v>999</v>
      </c>
      <c r="AQ121">
        <v>430</v>
      </c>
      <c r="AR121">
        <v>430999</v>
      </c>
      <c r="AT121">
        <v>1</v>
      </c>
      <c r="AU121" t="s">
        <v>68</v>
      </c>
      <c r="AV121">
        <v>715933.74</v>
      </c>
      <c r="AW121">
        <v>737956.68900000001</v>
      </c>
      <c r="AX121">
        <v>759979.63800000004</v>
      </c>
      <c r="AY121">
        <v>782002.58699999994</v>
      </c>
      <c r="AZ121">
        <v>804025.53599999996</v>
      </c>
      <c r="BA121">
        <v>826048.48499999999</v>
      </c>
      <c r="BB121">
        <v>848071.43400000001</v>
      </c>
      <c r="BC121">
        <v>870094.38299999991</v>
      </c>
      <c r="BD121">
        <v>892117.33199999994</v>
      </c>
      <c r="BE121">
        <v>914140.28099999996</v>
      </c>
      <c r="BF121">
        <v>936163.23</v>
      </c>
      <c r="BG121">
        <v>958186.179</v>
      </c>
      <c r="BH121">
        <v>980209.12800000003</v>
      </c>
      <c r="BI121">
        <v>1002232.077</v>
      </c>
      <c r="BJ121">
        <v>1024255.026</v>
      </c>
      <c r="BK121">
        <v>1046277.975</v>
      </c>
      <c r="BL121">
        <v>1068300.9240000001</v>
      </c>
      <c r="BM121">
        <v>1090323.8729999999</v>
      </c>
      <c r="BN121">
        <v>1112346.8219999999</v>
      </c>
      <c r="BO121">
        <v>1134369.7709999999</v>
      </c>
      <c r="BP121">
        <v>1156392.72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 x14ac:dyDescent="0.35">
      <c r="A122">
        <v>337349</v>
      </c>
      <c r="B122" t="s">
        <v>47</v>
      </c>
      <c r="C122" t="s">
        <v>48</v>
      </c>
      <c r="D122" s="1">
        <v>45765</v>
      </c>
      <c r="E122">
        <v>53850</v>
      </c>
      <c r="F122">
        <v>102</v>
      </c>
      <c r="G122" t="s">
        <v>60</v>
      </c>
      <c r="H122" t="s">
        <v>50</v>
      </c>
      <c r="I122" t="s">
        <v>51</v>
      </c>
      <c r="K122">
        <v>202504177907921</v>
      </c>
      <c r="L122">
        <v>1023308723686</v>
      </c>
      <c r="M122">
        <v>20250417</v>
      </c>
      <c r="N122" t="s">
        <v>779</v>
      </c>
      <c r="P122" t="s">
        <v>54</v>
      </c>
      <c r="Q122" t="s">
        <v>52</v>
      </c>
      <c r="R122">
        <v>2342000</v>
      </c>
      <c r="S122">
        <v>0</v>
      </c>
      <c r="T122">
        <v>531420</v>
      </c>
      <c r="U122" t="s">
        <v>1719</v>
      </c>
      <c r="V122" t="s">
        <v>1720</v>
      </c>
      <c r="W122" t="s">
        <v>97</v>
      </c>
      <c r="X122" t="s">
        <v>1380</v>
      </c>
      <c r="Y122" t="s">
        <v>54</v>
      </c>
      <c r="Z122">
        <v>1306</v>
      </c>
      <c r="AH122">
        <v>0</v>
      </c>
      <c r="AI122">
        <v>202504</v>
      </c>
      <c r="AJ122" t="s">
        <v>88</v>
      </c>
      <c r="AK122">
        <v>0</v>
      </c>
      <c r="AL122">
        <v>1</v>
      </c>
      <c r="AM122">
        <v>531420</v>
      </c>
      <c r="AN122">
        <v>1</v>
      </c>
      <c r="AO122">
        <v>0</v>
      </c>
      <c r="AP122">
        <v>999</v>
      </c>
      <c r="AQ122">
        <v>615</v>
      </c>
      <c r="AR122">
        <v>615999</v>
      </c>
      <c r="AT122">
        <v>1</v>
      </c>
      <c r="AU122" t="s">
        <v>80</v>
      </c>
      <c r="AV122">
        <v>620000</v>
      </c>
      <c r="AW122">
        <v>658862.05850000004</v>
      </c>
      <c r="AX122">
        <v>696090.74300000002</v>
      </c>
      <c r="AY122">
        <v>700000</v>
      </c>
      <c r="AZ122">
        <v>725600</v>
      </c>
      <c r="BA122">
        <v>804067.5</v>
      </c>
      <c r="BB122">
        <v>898989.61200000008</v>
      </c>
      <c r="BC122">
        <v>944081.30599999998</v>
      </c>
      <c r="BD122">
        <v>971200</v>
      </c>
      <c r="BE122">
        <v>992800</v>
      </c>
      <c r="BF122">
        <v>1065000</v>
      </c>
      <c r="BG122">
        <v>1229450</v>
      </c>
      <c r="BH122">
        <v>1384600</v>
      </c>
      <c r="BI122">
        <v>1470350</v>
      </c>
      <c r="BJ122">
        <v>1540200</v>
      </c>
      <c r="BK122">
        <v>1554000</v>
      </c>
      <c r="BL122">
        <v>1572800</v>
      </c>
      <c r="BM122">
        <v>1615000</v>
      </c>
      <c r="BN122">
        <v>1735774.0819999999</v>
      </c>
      <c r="BO122">
        <v>2071953.7790000001</v>
      </c>
      <c r="BP122">
        <v>2342000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</row>
    <row r="123" spans="1:89" x14ac:dyDescent="0.35">
      <c r="A123">
        <v>337347</v>
      </c>
      <c r="B123" t="s">
        <v>47</v>
      </c>
      <c r="C123" t="s">
        <v>48</v>
      </c>
      <c r="D123" s="1">
        <v>45765</v>
      </c>
      <c r="E123">
        <v>53850</v>
      </c>
      <c r="F123">
        <v>192</v>
      </c>
      <c r="G123" t="s">
        <v>156</v>
      </c>
      <c r="H123" t="s">
        <v>50</v>
      </c>
      <c r="I123" t="s">
        <v>51</v>
      </c>
      <c r="K123" t="s">
        <v>164</v>
      </c>
      <c r="L123">
        <v>1923300178032</v>
      </c>
      <c r="M123">
        <v>20250417</v>
      </c>
      <c r="N123" t="s">
        <v>694</v>
      </c>
      <c r="Q123" t="s">
        <v>52</v>
      </c>
      <c r="R123">
        <v>1480.93</v>
      </c>
      <c r="S123">
        <v>0</v>
      </c>
      <c r="T123">
        <v>3174010</v>
      </c>
      <c r="U123" t="s">
        <v>174</v>
      </c>
      <c r="V123" t="s">
        <v>175</v>
      </c>
      <c r="W123" t="s">
        <v>53</v>
      </c>
      <c r="Y123" t="s">
        <v>54</v>
      </c>
      <c r="Z123">
        <v>481</v>
      </c>
      <c r="AH123">
        <v>0</v>
      </c>
      <c r="AI123">
        <v>202504</v>
      </c>
      <c r="AJ123" t="s">
        <v>59</v>
      </c>
      <c r="AK123">
        <v>0</v>
      </c>
      <c r="AL123">
        <v>1</v>
      </c>
      <c r="AO123">
        <v>1</v>
      </c>
      <c r="AP123">
        <v>999</v>
      </c>
      <c r="AQ123">
        <v>600</v>
      </c>
      <c r="AR123">
        <v>600999</v>
      </c>
      <c r="AS123" t="s">
        <v>55</v>
      </c>
      <c r="AU123" t="s">
        <v>55</v>
      </c>
      <c r="AV123">
        <v>1006.5</v>
      </c>
      <c r="AW123">
        <v>1052.7339999999999</v>
      </c>
      <c r="AX123">
        <v>1127.58</v>
      </c>
      <c r="AY123">
        <v>1414.4680000000001</v>
      </c>
      <c r="AZ123">
        <v>1622.598</v>
      </c>
      <c r="BA123">
        <v>1841.29</v>
      </c>
      <c r="BB123">
        <v>2391.9520000000002</v>
      </c>
      <c r="BC123">
        <v>3848.9180000000001</v>
      </c>
      <c r="BD123">
        <v>5555.95</v>
      </c>
      <c r="BE123">
        <v>5662.14</v>
      </c>
      <c r="BF123">
        <v>7955.45</v>
      </c>
      <c r="BG123">
        <v>8103.232</v>
      </c>
      <c r="BH123">
        <v>8882.2099999999991</v>
      </c>
      <c r="BI123">
        <v>12106.768000000009</v>
      </c>
      <c r="BJ123">
        <v>12891.47</v>
      </c>
      <c r="BK123">
        <v>16652.68</v>
      </c>
      <c r="BL123">
        <v>36005.086000000003</v>
      </c>
      <c r="BM123">
        <v>42116.26</v>
      </c>
      <c r="BN123">
        <v>49856.69</v>
      </c>
      <c r="BO123">
        <v>97573.113999999972</v>
      </c>
      <c r="BP123">
        <v>161797.57999999999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 x14ac:dyDescent="0.35">
      <c r="A124">
        <v>337337</v>
      </c>
      <c r="B124" t="s">
        <v>47</v>
      </c>
      <c r="C124" t="s">
        <v>48</v>
      </c>
      <c r="D124" s="1">
        <v>45764</v>
      </c>
      <c r="E124">
        <v>53850</v>
      </c>
      <c r="F124">
        <v>125</v>
      </c>
      <c r="G124" t="s">
        <v>102</v>
      </c>
      <c r="H124" t="s">
        <v>50</v>
      </c>
      <c r="I124" t="s">
        <v>51</v>
      </c>
      <c r="K124" t="s">
        <v>177</v>
      </c>
      <c r="L124">
        <v>1253300001246</v>
      </c>
      <c r="M124">
        <v>20250416</v>
      </c>
      <c r="N124" t="s">
        <v>694</v>
      </c>
      <c r="Q124" t="s">
        <v>52</v>
      </c>
      <c r="R124">
        <v>1650.83</v>
      </c>
      <c r="S124">
        <v>0</v>
      </c>
      <c r="T124">
        <v>4171290</v>
      </c>
      <c r="U124" t="s">
        <v>178</v>
      </c>
      <c r="V124" t="s">
        <v>179</v>
      </c>
      <c r="W124" t="s">
        <v>53</v>
      </c>
      <c r="Y124" t="s">
        <v>54</v>
      </c>
      <c r="AH124">
        <v>0</v>
      </c>
      <c r="AI124">
        <v>202504</v>
      </c>
      <c r="AJ124" t="s">
        <v>59</v>
      </c>
      <c r="AK124">
        <v>0</v>
      </c>
      <c r="AL124">
        <v>1</v>
      </c>
      <c r="AO124">
        <v>1</v>
      </c>
      <c r="AP124">
        <v>999</v>
      </c>
      <c r="AQ124">
        <v>600</v>
      </c>
      <c r="AR124">
        <v>600999</v>
      </c>
      <c r="AS124" t="s">
        <v>55</v>
      </c>
      <c r="AU124" t="s">
        <v>55</v>
      </c>
      <c r="AV124">
        <v>1006.5</v>
      </c>
      <c r="AW124">
        <v>1052.7339999999999</v>
      </c>
      <c r="AX124">
        <v>1127.58</v>
      </c>
      <c r="AY124">
        <v>1414.4680000000001</v>
      </c>
      <c r="AZ124">
        <v>1622.598</v>
      </c>
      <c r="BA124">
        <v>1841.29</v>
      </c>
      <c r="BB124">
        <v>2391.9520000000002</v>
      </c>
      <c r="BC124">
        <v>3848.9180000000001</v>
      </c>
      <c r="BD124">
        <v>5555.95</v>
      </c>
      <c r="BE124">
        <v>5662.14</v>
      </c>
      <c r="BF124">
        <v>7955.45</v>
      </c>
      <c r="BG124">
        <v>8103.232</v>
      </c>
      <c r="BH124">
        <v>8882.2099999999991</v>
      </c>
      <c r="BI124">
        <v>12106.768000000009</v>
      </c>
      <c r="BJ124">
        <v>12891.47</v>
      </c>
      <c r="BK124">
        <v>16652.68</v>
      </c>
      <c r="BL124">
        <v>36005.086000000003</v>
      </c>
      <c r="BM124">
        <v>42116.26</v>
      </c>
      <c r="BN124">
        <v>49856.69</v>
      </c>
      <c r="BO124">
        <v>97573.113999999972</v>
      </c>
      <c r="BP124">
        <v>161797.57999999999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35">
      <c r="A125">
        <v>337336</v>
      </c>
      <c r="B125" t="s">
        <v>47</v>
      </c>
      <c r="C125" t="s">
        <v>48</v>
      </c>
      <c r="D125" s="1">
        <v>45764</v>
      </c>
      <c r="E125">
        <v>53850</v>
      </c>
      <c r="F125">
        <v>119</v>
      </c>
      <c r="G125" t="s">
        <v>91</v>
      </c>
      <c r="H125" t="s">
        <v>50</v>
      </c>
      <c r="I125" t="s">
        <v>51</v>
      </c>
      <c r="K125">
        <v>202504167905032</v>
      </c>
      <c r="L125">
        <v>1193308874020</v>
      </c>
      <c r="M125">
        <v>20250416</v>
      </c>
      <c r="N125" t="s">
        <v>694</v>
      </c>
      <c r="Q125" t="s">
        <v>52</v>
      </c>
      <c r="R125">
        <v>8026.95</v>
      </c>
      <c r="S125">
        <v>0</v>
      </c>
      <c r="T125">
        <v>475355</v>
      </c>
      <c r="U125" t="s">
        <v>180</v>
      </c>
      <c r="V125" t="s">
        <v>181</v>
      </c>
      <c r="W125" t="s">
        <v>53</v>
      </c>
      <c r="Y125" t="s">
        <v>54</v>
      </c>
      <c r="Z125">
        <v>669</v>
      </c>
      <c r="AH125">
        <v>0</v>
      </c>
      <c r="AI125">
        <v>202504</v>
      </c>
      <c r="AJ125" t="s">
        <v>59</v>
      </c>
      <c r="AK125">
        <v>0</v>
      </c>
      <c r="AL125">
        <v>1</v>
      </c>
      <c r="AO125">
        <v>1</v>
      </c>
      <c r="AP125">
        <v>999</v>
      </c>
      <c r="AQ125">
        <v>600</v>
      </c>
      <c r="AR125">
        <v>600999</v>
      </c>
      <c r="AS125" t="s">
        <v>55</v>
      </c>
      <c r="AU125" t="s">
        <v>55</v>
      </c>
      <c r="AV125">
        <v>1006.5</v>
      </c>
      <c r="AW125">
        <v>1052.7339999999999</v>
      </c>
      <c r="AX125">
        <v>1127.58</v>
      </c>
      <c r="AY125">
        <v>1414.4680000000001</v>
      </c>
      <c r="AZ125">
        <v>1622.598</v>
      </c>
      <c r="BA125">
        <v>1841.29</v>
      </c>
      <c r="BB125">
        <v>2391.9520000000002</v>
      </c>
      <c r="BC125">
        <v>3848.9180000000001</v>
      </c>
      <c r="BD125">
        <v>5555.95</v>
      </c>
      <c r="BE125">
        <v>5662.14</v>
      </c>
      <c r="BF125">
        <v>7955.45</v>
      </c>
      <c r="BG125">
        <v>8103.232</v>
      </c>
      <c r="BH125">
        <v>8882.2099999999991</v>
      </c>
      <c r="BI125">
        <v>12106.768000000009</v>
      </c>
      <c r="BJ125">
        <v>12891.47</v>
      </c>
      <c r="BK125">
        <v>16652.68</v>
      </c>
      <c r="BL125">
        <v>36005.086000000003</v>
      </c>
      <c r="BM125">
        <v>42116.26</v>
      </c>
      <c r="BN125">
        <v>49856.69</v>
      </c>
      <c r="BO125">
        <v>97573.113999999972</v>
      </c>
      <c r="BP125">
        <v>161797.57999999999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 x14ac:dyDescent="0.35">
      <c r="A126">
        <v>337335</v>
      </c>
      <c r="B126" t="s">
        <v>47</v>
      </c>
      <c r="C126" t="s">
        <v>48</v>
      </c>
      <c r="D126" s="1">
        <v>45764</v>
      </c>
      <c r="E126">
        <v>53850</v>
      </c>
      <c r="F126">
        <v>122</v>
      </c>
      <c r="G126" t="s">
        <v>148</v>
      </c>
      <c r="H126" t="s">
        <v>50</v>
      </c>
      <c r="I126" t="s">
        <v>51</v>
      </c>
      <c r="K126">
        <v>202504167902925</v>
      </c>
      <c r="L126">
        <v>1223300001682</v>
      </c>
      <c r="M126">
        <v>20250416</v>
      </c>
      <c r="N126" t="s">
        <v>784</v>
      </c>
      <c r="P126" t="s">
        <v>54</v>
      </c>
      <c r="Q126" t="s">
        <v>73</v>
      </c>
      <c r="R126">
        <v>1245000</v>
      </c>
      <c r="S126">
        <v>0</v>
      </c>
      <c r="T126">
        <v>3711207</v>
      </c>
      <c r="U126">
        <v>8825020723</v>
      </c>
      <c r="V126" t="s">
        <v>150</v>
      </c>
      <c r="W126" t="s">
        <v>66</v>
      </c>
      <c r="X126" t="s">
        <v>79</v>
      </c>
      <c r="Y126" t="s">
        <v>54</v>
      </c>
      <c r="Z126">
        <v>1696</v>
      </c>
      <c r="AH126">
        <v>0</v>
      </c>
      <c r="AI126">
        <v>202504</v>
      </c>
      <c r="AJ126" t="s">
        <v>59</v>
      </c>
      <c r="AK126">
        <v>0</v>
      </c>
      <c r="AL126">
        <v>1</v>
      </c>
      <c r="AO126">
        <v>0</v>
      </c>
      <c r="AP126">
        <v>620</v>
      </c>
      <c r="AQ126">
        <v>430</v>
      </c>
      <c r="AR126">
        <v>430620</v>
      </c>
      <c r="AS126" t="s">
        <v>80</v>
      </c>
      <c r="AU126" t="s">
        <v>80</v>
      </c>
      <c r="AV126">
        <v>620000</v>
      </c>
      <c r="AW126">
        <v>674784.08000000007</v>
      </c>
      <c r="AX126">
        <v>700000</v>
      </c>
      <c r="AY126">
        <v>734938.70500000007</v>
      </c>
      <c r="AZ126">
        <v>800000</v>
      </c>
      <c r="BA126">
        <v>815163.73</v>
      </c>
      <c r="BB126">
        <v>855151.57</v>
      </c>
      <c r="BC126">
        <v>928064.07499999995</v>
      </c>
      <c r="BD126">
        <v>972757.19</v>
      </c>
      <c r="BE126">
        <v>993011.53</v>
      </c>
      <c r="BF126">
        <v>1015378.22</v>
      </c>
      <c r="BG126">
        <v>1238720</v>
      </c>
      <c r="BH126">
        <v>1546306.64</v>
      </c>
      <c r="BI126">
        <v>1795500</v>
      </c>
      <c r="BJ126">
        <v>2263165.14</v>
      </c>
      <c r="BK126">
        <v>2431000</v>
      </c>
      <c r="BL126">
        <v>2814221.66</v>
      </c>
      <c r="BM126">
        <v>3376056.5</v>
      </c>
      <c r="BN126">
        <v>4000000</v>
      </c>
      <c r="BO126">
        <v>10873500</v>
      </c>
      <c r="BP126">
        <v>11747000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 x14ac:dyDescent="0.35">
      <c r="A127">
        <v>337333</v>
      </c>
      <c r="B127" t="s">
        <v>47</v>
      </c>
      <c r="C127" t="s">
        <v>48</v>
      </c>
      <c r="D127" s="1">
        <v>45764</v>
      </c>
      <c r="E127">
        <v>53850</v>
      </c>
      <c r="F127">
        <v>106</v>
      </c>
      <c r="G127" t="s">
        <v>876</v>
      </c>
      <c r="H127" t="s">
        <v>50</v>
      </c>
      <c r="I127" t="s">
        <v>51</v>
      </c>
      <c r="K127">
        <v>202504167904969</v>
      </c>
      <c r="L127">
        <v>1063302770540</v>
      </c>
      <c r="M127">
        <v>20250416</v>
      </c>
      <c r="N127" t="s">
        <v>694</v>
      </c>
      <c r="Q127" t="s">
        <v>52</v>
      </c>
      <c r="R127">
        <v>12338.81</v>
      </c>
      <c r="S127">
        <v>0</v>
      </c>
      <c r="T127">
        <v>4111345</v>
      </c>
      <c r="U127" t="s">
        <v>877</v>
      </c>
      <c r="V127" t="s">
        <v>878</v>
      </c>
      <c r="W127" t="s">
        <v>53</v>
      </c>
      <c r="Y127" t="s">
        <v>54</v>
      </c>
      <c r="Z127">
        <v>1464</v>
      </c>
      <c r="AH127">
        <v>0</v>
      </c>
      <c r="AI127">
        <v>202504</v>
      </c>
      <c r="AJ127" t="s">
        <v>767</v>
      </c>
      <c r="AK127">
        <v>1</v>
      </c>
      <c r="AL127">
        <v>1</v>
      </c>
      <c r="AO127">
        <v>1</v>
      </c>
      <c r="AP127">
        <v>999</v>
      </c>
      <c r="AQ127">
        <v>600</v>
      </c>
      <c r="AR127">
        <v>600999</v>
      </c>
      <c r="AS127" t="s">
        <v>55</v>
      </c>
      <c r="AU127" t="s">
        <v>55</v>
      </c>
      <c r="AV127">
        <v>1006.5</v>
      </c>
      <c r="AW127">
        <v>1052.7339999999999</v>
      </c>
      <c r="AX127">
        <v>1127.58</v>
      </c>
      <c r="AY127">
        <v>1414.4680000000001</v>
      </c>
      <c r="AZ127">
        <v>1622.598</v>
      </c>
      <c r="BA127">
        <v>1841.29</v>
      </c>
      <c r="BB127">
        <v>2391.9520000000002</v>
      </c>
      <c r="BC127">
        <v>3848.9180000000001</v>
      </c>
      <c r="BD127">
        <v>5555.95</v>
      </c>
      <c r="BE127">
        <v>5662.14</v>
      </c>
      <c r="BF127">
        <v>7955.45</v>
      </c>
      <c r="BG127">
        <v>8103.232</v>
      </c>
      <c r="BH127">
        <v>8882.2099999999991</v>
      </c>
      <c r="BI127">
        <v>12106.768000000009</v>
      </c>
      <c r="BJ127">
        <v>12891.47</v>
      </c>
      <c r="BK127">
        <v>16652.68</v>
      </c>
      <c r="BL127">
        <v>36005.086000000003</v>
      </c>
      <c r="BM127">
        <v>42116.26</v>
      </c>
      <c r="BN127">
        <v>49856.69</v>
      </c>
      <c r="BO127">
        <v>97573.113999999972</v>
      </c>
      <c r="BP127">
        <v>161797.57999999999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 x14ac:dyDescent="0.35">
      <c r="A128">
        <v>337332</v>
      </c>
      <c r="B128" t="s">
        <v>47</v>
      </c>
      <c r="C128" t="s">
        <v>48</v>
      </c>
      <c r="D128" s="1">
        <v>45764</v>
      </c>
      <c r="E128">
        <v>53850</v>
      </c>
      <c r="F128">
        <v>106</v>
      </c>
      <c r="G128" t="s">
        <v>876</v>
      </c>
      <c r="H128" t="s">
        <v>50</v>
      </c>
      <c r="I128" t="s">
        <v>51</v>
      </c>
      <c r="K128">
        <v>202504167904969</v>
      </c>
      <c r="L128">
        <v>1063302770540</v>
      </c>
      <c r="M128">
        <v>20250416</v>
      </c>
      <c r="N128" t="s">
        <v>694</v>
      </c>
      <c r="Q128" t="s">
        <v>52</v>
      </c>
      <c r="R128">
        <v>12338.81</v>
      </c>
      <c r="S128">
        <v>0</v>
      </c>
      <c r="T128">
        <v>34026</v>
      </c>
      <c r="U128" t="s">
        <v>879</v>
      </c>
      <c r="V128" t="s">
        <v>880</v>
      </c>
      <c r="W128" t="s">
        <v>53</v>
      </c>
      <c r="Y128" t="s">
        <v>54</v>
      </c>
      <c r="Z128">
        <v>1464</v>
      </c>
      <c r="AH128">
        <v>0</v>
      </c>
      <c r="AI128">
        <v>202504</v>
      </c>
      <c r="AJ128" t="s">
        <v>767</v>
      </c>
      <c r="AK128">
        <v>1</v>
      </c>
      <c r="AL128">
        <v>1</v>
      </c>
      <c r="AO128">
        <v>1</v>
      </c>
      <c r="AP128">
        <v>999</v>
      </c>
      <c r="AQ128">
        <v>600</v>
      </c>
      <c r="AR128">
        <v>600999</v>
      </c>
      <c r="AS128" t="s">
        <v>55</v>
      </c>
      <c r="AU128" t="s">
        <v>55</v>
      </c>
      <c r="AV128">
        <v>1006.5</v>
      </c>
      <c r="AW128">
        <v>1052.7339999999999</v>
      </c>
      <c r="AX128">
        <v>1127.58</v>
      </c>
      <c r="AY128">
        <v>1414.4680000000001</v>
      </c>
      <c r="AZ128">
        <v>1622.598</v>
      </c>
      <c r="BA128">
        <v>1841.29</v>
      </c>
      <c r="BB128">
        <v>2391.9520000000002</v>
      </c>
      <c r="BC128">
        <v>3848.9180000000001</v>
      </c>
      <c r="BD128">
        <v>5555.95</v>
      </c>
      <c r="BE128">
        <v>5662.14</v>
      </c>
      <c r="BF128">
        <v>7955.45</v>
      </c>
      <c r="BG128">
        <v>8103.232</v>
      </c>
      <c r="BH128">
        <v>8882.2099999999991</v>
      </c>
      <c r="BI128">
        <v>12106.768000000009</v>
      </c>
      <c r="BJ128">
        <v>12891.47</v>
      </c>
      <c r="BK128">
        <v>16652.68</v>
      </c>
      <c r="BL128">
        <v>36005.086000000003</v>
      </c>
      <c r="BM128">
        <v>42116.26</v>
      </c>
      <c r="BN128">
        <v>49856.69</v>
      </c>
      <c r="BO128">
        <v>97573.113999999972</v>
      </c>
      <c r="BP128">
        <v>161797.57999999999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 x14ac:dyDescent="0.35">
      <c r="A129">
        <v>337327</v>
      </c>
      <c r="B129" t="s">
        <v>47</v>
      </c>
      <c r="C129" t="s">
        <v>48</v>
      </c>
      <c r="D129" s="1">
        <v>45764</v>
      </c>
      <c r="E129">
        <v>53850</v>
      </c>
      <c r="F129">
        <v>109</v>
      </c>
      <c r="G129" t="s">
        <v>108</v>
      </c>
      <c r="H129" t="s">
        <v>50</v>
      </c>
      <c r="I129" t="s">
        <v>51</v>
      </c>
      <c r="K129">
        <v>202504167904465</v>
      </c>
      <c r="L129">
        <v>1093306674001</v>
      </c>
      <c r="M129">
        <v>20250416</v>
      </c>
      <c r="N129" t="s">
        <v>76</v>
      </c>
      <c r="Q129" t="s">
        <v>52</v>
      </c>
      <c r="R129">
        <v>90236.33</v>
      </c>
      <c r="S129">
        <v>0</v>
      </c>
      <c r="T129">
        <v>4125303</v>
      </c>
      <c r="U129" t="s">
        <v>595</v>
      </c>
      <c r="V129" t="s">
        <v>596</v>
      </c>
      <c r="W129" t="s">
        <v>97</v>
      </c>
      <c r="X129" t="s">
        <v>218</v>
      </c>
      <c r="Y129" t="s">
        <v>54</v>
      </c>
      <c r="Z129">
        <v>783</v>
      </c>
      <c r="AH129">
        <v>0</v>
      </c>
      <c r="AI129">
        <v>202504</v>
      </c>
      <c r="AJ129" t="s">
        <v>88</v>
      </c>
      <c r="AK129">
        <v>0</v>
      </c>
      <c r="AL129">
        <v>1</v>
      </c>
      <c r="AM129">
        <v>4125303</v>
      </c>
      <c r="AN129">
        <v>1</v>
      </c>
      <c r="AO129">
        <v>0</v>
      </c>
      <c r="AP129">
        <v>477</v>
      </c>
      <c r="AQ129">
        <v>615</v>
      </c>
      <c r="AR129">
        <v>615477</v>
      </c>
      <c r="AS129" t="s">
        <v>219</v>
      </c>
      <c r="AU129" t="s">
        <v>219</v>
      </c>
      <c r="AV129">
        <v>90236.33</v>
      </c>
      <c r="AW129">
        <v>90724.513500000001</v>
      </c>
      <c r="AX129">
        <v>91212.697</v>
      </c>
      <c r="AY129">
        <v>91700.880499999999</v>
      </c>
      <c r="AZ129">
        <v>92189.063999999998</v>
      </c>
      <c r="BA129">
        <v>92677.247499999998</v>
      </c>
      <c r="BB129">
        <v>93165.430999999997</v>
      </c>
      <c r="BC129">
        <v>93653.614499999996</v>
      </c>
      <c r="BD129">
        <v>94141.797999999995</v>
      </c>
      <c r="BE129">
        <v>94629.981499999994</v>
      </c>
      <c r="BF129">
        <v>95118.165000000008</v>
      </c>
      <c r="BG129">
        <v>95606.348500000007</v>
      </c>
      <c r="BH129">
        <v>96094.532000000007</v>
      </c>
      <c r="BI129">
        <v>96582.715500000006</v>
      </c>
      <c r="BJ129">
        <v>97070.899000000005</v>
      </c>
      <c r="BK129">
        <v>97559.082500000004</v>
      </c>
      <c r="BL129">
        <v>98047.266000000003</v>
      </c>
      <c r="BM129">
        <v>98535.449500000002</v>
      </c>
      <c r="BN129">
        <v>99023.633000000002</v>
      </c>
      <c r="BO129">
        <v>99511.816500000001</v>
      </c>
      <c r="BP129">
        <v>100000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 x14ac:dyDescent="0.35">
      <c r="A130">
        <v>337324</v>
      </c>
      <c r="B130" t="s">
        <v>47</v>
      </c>
      <c r="C130" t="s">
        <v>48</v>
      </c>
      <c r="D130" s="1">
        <v>45764</v>
      </c>
      <c r="E130">
        <v>53850</v>
      </c>
      <c r="F130">
        <v>125</v>
      </c>
      <c r="G130" t="s">
        <v>102</v>
      </c>
      <c r="H130" t="s">
        <v>50</v>
      </c>
      <c r="I130" t="s">
        <v>51</v>
      </c>
      <c r="K130" t="s">
        <v>177</v>
      </c>
      <c r="L130">
        <v>1253300001246</v>
      </c>
      <c r="M130">
        <v>20250416</v>
      </c>
      <c r="N130" t="s">
        <v>694</v>
      </c>
      <c r="Q130" t="s">
        <v>52</v>
      </c>
      <c r="R130">
        <v>1650.83</v>
      </c>
      <c r="S130">
        <v>0</v>
      </c>
      <c r="T130">
        <v>4171313</v>
      </c>
      <c r="U130" t="s">
        <v>182</v>
      </c>
      <c r="V130" t="s">
        <v>183</v>
      </c>
      <c r="W130" t="s">
        <v>53</v>
      </c>
      <c r="Y130" t="s">
        <v>54</v>
      </c>
      <c r="AH130">
        <v>0</v>
      </c>
      <c r="AI130">
        <v>202504</v>
      </c>
      <c r="AJ130" t="s">
        <v>59</v>
      </c>
      <c r="AK130">
        <v>0</v>
      </c>
      <c r="AL130">
        <v>1</v>
      </c>
      <c r="AO130">
        <v>1</v>
      </c>
      <c r="AP130">
        <v>999</v>
      </c>
      <c r="AQ130">
        <v>600</v>
      </c>
      <c r="AR130">
        <v>600999</v>
      </c>
      <c r="AS130" t="s">
        <v>55</v>
      </c>
      <c r="AU130" t="s">
        <v>55</v>
      </c>
      <c r="AV130">
        <v>1006.5</v>
      </c>
      <c r="AW130">
        <v>1052.7339999999999</v>
      </c>
      <c r="AX130">
        <v>1127.58</v>
      </c>
      <c r="AY130">
        <v>1414.4680000000001</v>
      </c>
      <c r="AZ130">
        <v>1622.598</v>
      </c>
      <c r="BA130">
        <v>1841.29</v>
      </c>
      <c r="BB130">
        <v>2391.9520000000002</v>
      </c>
      <c r="BC130">
        <v>3848.9180000000001</v>
      </c>
      <c r="BD130">
        <v>5555.95</v>
      </c>
      <c r="BE130">
        <v>5662.14</v>
      </c>
      <c r="BF130">
        <v>7955.45</v>
      </c>
      <c r="BG130">
        <v>8103.232</v>
      </c>
      <c r="BH130">
        <v>8882.2099999999991</v>
      </c>
      <c r="BI130">
        <v>12106.768000000009</v>
      </c>
      <c r="BJ130">
        <v>12891.47</v>
      </c>
      <c r="BK130">
        <v>16652.68</v>
      </c>
      <c r="BL130">
        <v>36005.086000000003</v>
      </c>
      <c r="BM130">
        <v>42116.26</v>
      </c>
      <c r="BN130">
        <v>49856.69</v>
      </c>
      <c r="BO130">
        <v>97573.113999999972</v>
      </c>
      <c r="BP130">
        <v>161797.57999999999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 x14ac:dyDescent="0.35">
      <c r="A131">
        <v>337322</v>
      </c>
      <c r="B131" t="s">
        <v>47</v>
      </c>
      <c r="C131" t="s">
        <v>48</v>
      </c>
      <c r="D131" s="1">
        <v>45764</v>
      </c>
      <c r="E131">
        <v>53850</v>
      </c>
      <c r="F131">
        <v>141</v>
      </c>
      <c r="G131" t="s">
        <v>184</v>
      </c>
      <c r="H131" t="s">
        <v>50</v>
      </c>
      <c r="I131" t="s">
        <v>51</v>
      </c>
      <c r="K131">
        <v>202504167905088</v>
      </c>
      <c r="L131">
        <v>1413300004360</v>
      </c>
      <c r="M131">
        <v>20250416</v>
      </c>
      <c r="N131" t="s">
        <v>779</v>
      </c>
      <c r="Q131" t="s">
        <v>52</v>
      </c>
      <c r="R131">
        <v>320000</v>
      </c>
      <c r="S131">
        <v>0</v>
      </c>
      <c r="T131">
        <v>3740194</v>
      </c>
      <c r="U131" t="s">
        <v>881</v>
      </c>
      <c r="V131" t="s">
        <v>882</v>
      </c>
      <c r="W131" t="s">
        <v>53</v>
      </c>
      <c r="Y131" t="s">
        <v>54</v>
      </c>
      <c r="Z131">
        <v>1380</v>
      </c>
      <c r="AH131">
        <v>0</v>
      </c>
      <c r="AI131">
        <v>202504</v>
      </c>
      <c r="AJ131" t="s">
        <v>767</v>
      </c>
      <c r="AK131">
        <v>1</v>
      </c>
      <c r="AL131">
        <v>1</v>
      </c>
      <c r="AO131">
        <v>0</v>
      </c>
      <c r="AP131">
        <v>999</v>
      </c>
      <c r="AQ131">
        <v>600</v>
      </c>
      <c r="AR131">
        <v>600999</v>
      </c>
      <c r="AS131" t="s">
        <v>55</v>
      </c>
      <c r="AU131" t="s">
        <v>55</v>
      </c>
      <c r="AV131">
        <v>202500</v>
      </c>
      <c r="AW131">
        <v>202500</v>
      </c>
      <c r="AX131">
        <v>202500</v>
      </c>
      <c r="AY131">
        <v>202500</v>
      </c>
      <c r="AZ131">
        <v>202500</v>
      </c>
      <c r="BA131">
        <v>202500</v>
      </c>
      <c r="BB131">
        <v>202500</v>
      </c>
      <c r="BC131">
        <v>202500</v>
      </c>
      <c r="BD131">
        <v>202655.56</v>
      </c>
      <c r="BE131">
        <v>203161.13</v>
      </c>
      <c r="BF131">
        <v>205963.9</v>
      </c>
      <c r="BG131">
        <v>214477.5</v>
      </c>
      <c r="BH131">
        <v>239730</v>
      </c>
      <c r="BI131">
        <v>248625</v>
      </c>
      <c r="BJ131">
        <v>250000</v>
      </c>
      <c r="BK131">
        <v>250000</v>
      </c>
      <c r="BL131">
        <v>252800</v>
      </c>
      <c r="BM131">
        <v>257232.47500000001</v>
      </c>
      <c r="BN131">
        <v>260254.65</v>
      </c>
      <c r="BO131">
        <v>464072.17499999981</v>
      </c>
      <c r="BP131">
        <v>840000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0</v>
      </c>
    </row>
    <row r="132" spans="1:89" x14ac:dyDescent="0.35">
      <c r="A132">
        <v>337318</v>
      </c>
      <c r="B132" t="s">
        <v>47</v>
      </c>
      <c r="C132" t="s">
        <v>48</v>
      </c>
      <c r="D132" s="1">
        <v>45764</v>
      </c>
      <c r="E132">
        <v>53850</v>
      </c>
      <c r="F132">
        <v>187</v>
      </c>
      <c r="G132" t="s">
        <v>109</v>
      </c>
      <c r="H132" t="s">
        <v>50</v>
      </c>
      <c r="I132" t="s">
        <v>51</v>
      </c>
      <c r="K132">
        <v>202504167902317</v>
      </c>
      <c r="L132">
        <v>999361870311</v>
      </c>
      <c r="M132">
        <v>20250416</v>
      </c>
      <c r="N132" t="s">
        <v>779</v>
      </c>
      <c r="P132" t="s">
        <v>54</v>
      </c>
      <c r="Q132" t="s">
        <v>52</v>
      </c>
      <c r="R132">
        <v>1362805.46</v>
      </c>
      <c r="S132">
        <v>0</v>
      </c>
      <c r="T132">
        <v>3004644</v>
      </c>
      <c r="U132">
        <v>80008750731</v>
      </c>
      <c r="V132" t="s">
        <v>117</v>
      </c>
      <c r="W132" t="s">
        <v>118</v>
      </c>
      <c r="Y132" t="s">
        <v>54</v>
      </c>
      <c r="Z132">
        <v>1627</v>
      </c>
      <c r="AH132">
        <v>0</v>
      </c>
      <c r="AI132">
        <v>202504</v>
      </c>
      <c r="AJ132" t="s">
        <v>59</v>
      </c>
      <c r="AK132">
        <v>0</v>
      </c>
      <c r="AL132">
        <v>1</v>
      </c>
      <c r="AO132">
        <v>0</v>
      </c>
      <c r="AP132">
        <v>999</v>
      </c>
      <c r="AQ132">
        <v>173</v>
      </c>
      <c r="AR132">
        <v>173999</v>
      </c>
      <c r="AS132" t="s">
        <v>84</v>
      </c>
      <c r="AU132" t="s">
        <v>84</v>
      </c>
      <c r="AV132">
        <v>1025096.37</v>
      </c>
      <c r="AW132">
        <v>1092509.6370000001</v>
      </c>
      <c r="AX132">
        <v>1132586.976</v>
      </c>
      <c r="AY132">
        <v>1140733.72</v>
      </c>
      <c r="AZ132">
        <v>1176293.4879999999</v>
      </c>
      <c r="BA132">
        <v>1250000</v>
      </c>
      <c r="BB132">
        <v>1316000</v>
      </c>
      <c r="BC132">
        <v>1346841.638</v>
      </c>
      <c r="BD132">
        <v>1362805.46</v>
      </c>
      <c r="BE132">
        <v>1362805.46</v>
      </c>
      <c r="BF132">
        <v>1362805.46</v>
      </c>
      <c r="BG132">
        <v>1362805.46</v>
      </c>
      <c r="BH132">
        <v>1362805.46</v>
      </c>
      <c r="BI132">
        <v>1388841.638</v>
      </c>
      <c r="BJ132">
        <v>1403194.2080000001</v>
      </c>
      <c r="BK132">
        <v>1418601.36</v>
      </c>
      <c r="BL132">
        <v>1459673.38</v>
      </c>
      <c r="BM132">
        <v>1770955.422999999</v>
      </c>
      <c r="BN132">
        <v>2490471.459999999</v>
      </c>
      <c r="BO132">
        <v>4117121.5699999728</v>
      </c>
      <c r="BP132">
        <v>15500000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 x14ac:dyDescent="0.35">
      <c r="A133">
        <v>337317</v>
      </c>
      <c r="B133" t="s">
        <v>47</v>
      </c>
      <c r="C133" t="s">
        <v>48</v>
      </c>
      <c r="D133" s="1">
        <v>45764</v>
      </c>
      <c r="E133">
        <v>53850</v>
      </c>
      <c r="F133">
        <v>120</v>
      </c>
      <c r="G133" t="s">
        <v>1464</v>
      </c>
      <c r="H133" t="s">
        <v>50</v>
      </c>
      <c r="I133" t="s">
        <v>51</v>
      </c>
      <c r="K133">
        <v>202504167904129</v>
      </c>
      <c r="L133">
        <v>1203300002401</v>
      </c>
      <c r="M133">
        <v>20250416</v>
      </c>
      <c r="N133" t="s">
        <v>149</v>
      </c>
      <c r="Q133" t="s">
        <v>52</v>
      </c>
      <c r="R133">
        <v>3024671.13</v>
      </c>
      <c r="S133">
        <v>0</v>
      </c>
      <c r="T133">
        <v>613876</v>
      </c>
      <c r="U133">
        <v>574290722</v>
      </c>
      <c r="V133" t="s">
        <v>1716</v>
      </c>
      <c r="W133" t="s">
        <v>1717</v>
      </c>
      <c r="X133" t="s">
        <v>107</v>
      </c>
      <c r="Y133" t="s">
        <v>54</v>
      </c>
      <c r="Z133">
        <v>1058</v>
      </c>
      <c r="AH133">
        <v>0</v>
      </c>
      <c r="AI133">
        <v>202504</v>
      </c>
      <c r="AJ133" t="s">
        <v>88</v>
      </c>
      <c r="AK133">
        <v>0</v>
      </c>
      <c r="AL133">
        <v>1</v>
      </c>
      <c r="AM133">
        <v>613876</v>
      </c>
      <c r="AN133">
        <v>1</v>
      </c>
      <c r="AO133">
        <v>0</v>
      </c>
      <c r="AP133">
        <v>999</v>
      </c>
      <c r="AQ133">
        <v>500</v>
      </c>
      <c r="AR133">
        <v>500999</v>
      </c>
      <c r="AT133">
        <v>1</v>
      </c>
      <c r="AU133" t="s">
        <v>80</v>
      </c>
      <c r="AV133">
        <v>436461.36</v>
      </c>
      <c r="AW133">
        <v>468606.09499999997</v>
      </c>
      <c r="AX133">
        <v>500750.83</v>
      </c>
      <c r="AY133">
        <v>537083.18999999994</v>
      </c>
      <c r="AZ133">
        <v>598541.30000000005</v>
      </c>
      <c r="BA133">
        <v>659999.41</v>
      </c>
      <c r="BB133">
        <v>713142.21700000006</v>
      </c>
      <c r="BC133">
        <v>745496.76650000003</v>
      </c>
      <c r="BD133">
        <v>777851.31599999999</v>
      </c>
      <c r="BE133">
        <v>806278.92700000003</v>
      </c>
      <c r="BF133">
        <v>829470.62</v>
      </c>
      <c r="BG133">
        <v>852662.31300000008</v>
      </c>
      <c r="BH133">
        <v>1295015.514</v>
      </c>
      <c r="BI133">
        <v>2051739.845999999</v>
      </c>
      <c r="BJ133">
        <v>2808464.1779999989</v>
      </c>
      <c r="BK133">
        <v>3093490.9674999998</v>
      </c>
      <c r="BL133">
        <v>3189838.74</v>
      </c>
      <c r="BM133">
        <v>3286186.5125000002</v>
      </c>
      <c r="BN133">
        <v>3345556.1290000002</v>
      </c>
      <c r="BO133">
        <v>3398762.7195000001</v>
      </c>
      <c r="BP133">
        <v>3451969.31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 x14ac:dyDescent="0.35">
      <c r="A134">
        <v>337316</v>
      </c>
      <c r="B134" t="s">
        <v>47</v>
      </c>
      <c r="C134" t="s">
        <v>48</v>
      </c>
      <c r="D134" s="1">
        <v>45764</v>
      </c>
      <c r="E134">
        <v>53850</v>
      </c>
      <c r="F134">
        <v>270</v>
      </c>
      <c r="G134" t="s">
        <v>185</v>
      </c>
      <c r="H134" t="s">
        <v>50</v>
      </c>
      <c r="I134" t="s">
        <v>51</v>
      </c>
      <c r="K134">
        <v>202504167904871</v>
      </c>
      <c r="L134">
        <v>2703300010043</v>
      </c>
      <c r="M134">
        <v>20250416</v>
      </c>
      <c r="N134" t="s">
        <v>694</v>
      </c>
      <c r="Q134" t="s">
        <v>52</v>
      </c>
      <c r="R134">
        <v>45671.839999999997</v>
      </c>
      <c r="S134">
        <v>0</v>
      </c>
      <c r="T134">
        <v>1623092</v>
      </c>
      <c r="U134" t="s">
        <v>186</v>
      </c>
      <c r="V134" t="s">
        <v>187</v>
      </c>
      <c r="W134" t="s">
        <v>53</v>
      </c>
      <c r="Y134" t="s">
        <v>54</v>
      </c>
      <c r="Z134">
        <v>1876</v>
      </c>
      <c r="AH134">
        <v>0</v>
      </c>
      <c r="AI134">
        <v>202504</v>
      </c>
      <c r="AJ134" t="s">
        <v>59</v>
      </c>
      <c r="AK134">
        <v>0</v>
      </c>
      <c r="AL134">
        <v>1</v>
      </c>
      <c r="AO134">
        <v>1</v>
      </c>
      <c r="AP134">
        <v>999</v>
      </c>
      <c r="AQ134">
        <v>600</v>
      </c>
      <c r="AR134">
        <v>600999</v>
      </c>
      <c r="AS134" t="s">
        <v>55</v>
      </c>
      <c r="AU134" t="s">
        <v>55</v>
      </c>
      <c r="AV134">
        <v>1006.5</v>
      </c>
      <c r="AW134">
        <v>1052.7339999999999</v>
      </c>
      <c r="AX134">
        <v>1127.58</v>
      </c>
      <c r="AY134">
        <v>1414.4680000000001</v>
      </c>
      <c r="AZ134">
        <v>1622.598</v>
      </c>
      <c r="BA134">
        <v>1841.29</v>
      </c>
      <c r="BB134">
        <v>2391.9520000000002</v>
      </c>
      <c r="BC134">
        <v>3848.9180000000001</v>
      </c>
      <c r="BD134">
        <v>5555.95</v>
      </c>
      <c r="BE134">
        <v>5662.14</v>
      </c>
      <c r="BF134">
        <v>7955.45</v>
      </c>
      <c r="BG134">
        <v>8103.232</v>
      </c>
      <c r="BH134">
        <v>8882.2099999999991</v>
      </c>
      <c r="BI134">
        <v>12106.768000000009</v>
      </c>
      <c r="BJ134">
        <v>12891.47</v>
      </c>
      <c r="BK134">
        <v>16652.68</v>
      </c>
      <c r="BL134">
        <v>36005.086000000003</v>
      </c>
      <c r="BM134">
        <v>42116.26</v>
      </c>
      <c r="BN134">
        <v>49856.69</v>
      </c>
      <c r="BO134">
        <v>97573.113999999972</v>
      </c>
      <c r="BP134">
        <v>161797.57999999999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0</v>
      </c>
      <c r="CJ134">
        <v>0</v>
      </c>
      <c r="CK134">
        <v>0</v>
      </c>
    </row>
    <row r="135" spans="1:89" x14ac:dyDescent="0.35">
      <c r="A135">
        <v>337313</v>
      </c>
      <c r="B135" t="s">
        <v>47</v>
      </c>
      <c r="C135" t="s">
        <v>48</v>
      </c>
      <c r="D135" s="1">
        <v>45764</v>
      </c>
      <c r="E135">
        <v>53850</v>
      </c>
      <c r="F135">
        <v>119</v>
      </c>
      <c r="G135" t="s">
        <v>91</v>
      </c>
      <c r="H135" t="s">
        <v>50</v>
      </c>
      <c r="I135" t="s">
        <v>51</v>
      </c>
      <c r="K135">
        <v>202504167905032</v>
      </c>
      <c r="L135">
        <v>1193308874020</v>
      </c>
      <c r="M135">
        <v>20250416</v>
      </c>
      <c r="N135" t="s">
        <v>694</v>
      </c>
      <c r="Q135" t="s">
        <v>52</v>
      </c>
      <c r="R135">
        <v>8026.95</v>
      </c>
      <c r="S135">
        <v>0</v>
      </c>
      <c r="T135">
        <v>571251</v>
      </c>
      <c r="U135" t="s">
        <v>188</v>
      </c>
      <c r="V135" t="s">
        <v>189</v>
      </c>
      <c r="W135" t="s">
        <v>53</v>
      </c>
      <c r="Y135" t="s">
        <v>54</v>
      </c>
      <c r="Z135">
        <v>669</v>
      </c>
      <c r="AH135">
        <v>0</v>
      </c>
      <c r="AI135">
        <v>202504</v>
      </c>
      <c r="AJ135" t="s">
        <v>59</v>
      </c>
      <c r="AK135">
        <v>0</v>
      </c>
      <c r="AL135">
        <v>1</v>
      </c>
      <c r="AO135">
        <v>1</v>
      </c>
      <c r="AP135">
        <v>999</v>
      </c>
      <c r="AQ135">
        <v>600</v>
      </c>
      <c r="AR135">
        <v>600999</v>
      </c>
      <c r="AS135" t="s">
        <v>55</v>
      </c>
      <c r="AU135" t="s">
        <v>55</v>
      </c>
      <c r="AV135">
        <v>1006.5</v>
      </c>
      <c r="AW135">
        <v>1052.7339999999999</v>
      </c>
      <c r="AX135">
        <v>1127.58</v>
      </c>
      <c r="AY135">
        <v>1414.4680000000001</v>
      </c>
      <c r="AZ135">
        <v>1622.598</v>
      </c>
      <c r="BA135">
        <v>1841.29</v>
      </c>
      <c r="BB135">
        <v>2391.9520000000002</v>
      </c>
      <c r="BC135">
        <v>3848.9180000000001</v>
      </c>
      <c r="BD135">
        <v>5555.95</v>
      </c>
      <c r="BE135">
        <v>5662.14</v>
      </c>
      <c r="BF135">
        <v>7955.45</v>
      </c>
      <c r="BG135">
        <v>8103.232</v>
      </c>
      <c r="BH135">
        <v>8882.2099999999991</v>
      </c>
      <c r="BI135">
        <v>12106.768000000009</v>
      </c>
      <c r="BJ135">
        <v>12891.47</v>
      </c>
      <c r="BK135">
        <v>16652.68</v>
      </c>
      <c r="BL135">
        <v>36005.086000000003</v>
      </c>
      <c r="BM135">
        <v>42116.26</v>
      </c>
      <c r="BN135">
        <v>49856.69</v>
      </c>
      <c r="BO135">
        <v>97573.113999999972</v>
      </c>
      <c r="BP135">
        <v>161797.57999999999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 x14ac:dyDescent="0.35">
      <c r="A136">
        <v>337312</v>
      </c>
      <c r="B136" t="s">
        <v>47</v>
      </c>
      <c r="C136" t="s">
        <v>48</v>
      </c>
      <c r="D136" s="1">
        <v>45764</v>
      </c>
      <c r="E136">
        <v>53850</v>
      </c>
      <c r="F136">
        <v>106</v>
      </c>
      <c r="G136" t="s">
        <v>876</v>
      </c>
      <c r="H136" t="s">
        <v>50</v>
      </c>
      <c r="I136" t="s">
        <v>51</v>
      </c>
      <c r="K136">
        <v>202504167904966</v>
      </c>
      <c r="L136">
        <v>1063302768424</v>
      </c>
      <c r="M136">
        <v>20250416</v>
      </c>
      <c r="N136" t="s">
        <v>694</v>
      </c>
      <c r="Q136" t="s">
        <v>52</v>
      </c>
      <c r="R136">
        <v>20474.53</v>
      </c>
      <c r="S136">
        <v>0</v>
      </c>
      <c r="T136">
        <v>4028926</v>
      </c>
      <c r="U136">
        <v>90018550724</v>
      </c>
      <c r="V136" t="s">
        <v>883</v>
      </c>
      <c r="W136" t="s">
        <v>190</v>
      </c>
      <c r="Y136" t="s">
        <v>54</v>
      </c>
      <c r="Z136">
        <v>1630</v>
      </c>
      <c r="AH136">
        <v>0</v>
      </c>
      <c r="AI136">
        <v>202504</v>
      </c>
      <c r="AJ136" t="s">
        <v>767</v>
      </c>
      <c r="AK136">
        <v>1</v>
      </c>
      <c r="AL136">
        <v>1</v>
      </c>
      <c r="AO136">
        <v>1</v>
      </c>
      <c r="AP136">
        <v>999</v>
      </c>
      <c r="AQ136">
        <v>501</v>
      </c>
      <c r="AR136">
        <v>501999</v>
      </c>
      <c r="AS136" t="s">
        <v>80</v>
      </c>
      <c r="AU136" t="s">
        <v>80</v>
      </c>
      <c r="AV136">
        <v>1024.83</v>
      </c>
      <c r="AW136">
        <v>1074.95</v>
      </c>
      <c r="AX136">
        <v>1125.07</v>
      </c>
      <c r="AY136">
        <v>1180.8955000000001</v>
      </c>
      <c r="AZ136">
        <v>1270.954</v>
      </c>
      <c r="BA136">
        <v>1361.0125</v>
      </c>
      <c r="BB136">
        <v>1461.192</v>
      </c>
      <c r="BC136">
        <v>1586.674</v>
      </c>
      <c r="BD136">
        <v>1712.1559999999999</v>
      </c>
      <c r="BE136">
        <v>1825.5735</v>
      </c>
      <c r="BF136">
        <v>1922.905</v>
      </c>
      <c r="BG136">
        <v>2020.2365</v>
      </c>
      <c r="BH136">
        <v>3155.9140000000011</v>
      </c>
      <c r="BI136">
        <v>5070.3509999999987</v>
      </c>
      <c r="BJ136">
        <v>6984.7879999999977</v>
      </c>
      <c r="BK136">
        <v>7690.7725</v>
      </c>
      <c r="BL136">
        <v>7913.3760000000002</v>
      </c>
      <c r="BM136">
        <v>8135.9794999999986</v>
      </c>
      <c r="BN136">
        <v>23068.389999999989</v>
      </c>
      <c r="BO136">
        <v>40452.434999999983</v>
      </c>
      <c r="BP136">
        <v>57836.480000000003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0</v>
      </c>
      <c r="CJ136">
        <v>0</v>
      </c>
      <c r="CK136">
        <v>0</v>
      </c>
    </row>
    <row r="137" spans="1:89" x14ac:dyDescent="0.35">
      <c r="A137">
        <v>337311</v>
      </c>
      <c r="B137" t="s">
        <v>47</v>
      </c>
      <c r="C137" t="s">
        <v>48</v>
      </c>
      <c r="D137" s="1">
        <v>45764</v>
      </c>
      <c r="E137">
        <v>53850</v>
      </c>
      <c r="F137">
        <v>102</v>
      </c>
      <c r="G137" t="s">
        <v>60</v>
      </c>
      <c r="H137" t="s">
        <v>50</v>
      </c>
      <c r="I137" t="s">
        <v>51</v>
      </c>
      <c r="K137">
        <v>202504167903092</v>
      </c>
      <c r="L137">
        <v>1023308727913</v>
      </c>
      <c r="M137">
        <v>20250416</v>
      </c>
      <c r="N137" t="s">
        <v>784</v>
      </c>
      <c r="P137" t="s">
        <v>54</v>
      </c>
      <c r="Q137" t="s">
        <v>73</v>
      </c>
      <c r="R137">
        <v>3000000</v>
      </c>
      <c r="S137">
        <v>0</v>
      </c>
      <c r="T137">
        <v>413202</v>
      </c>
      <c r="U137">
        <v>454840778</v>
      </c>
      <c r="V137" t="s">
        <v>144</v>
      </c>
      <c r="W137" t="s">
        <v>66</v>
      </c>
      <c r="X137" t="s">
        <v>87</v>
      </c>
      <c r="Y137" t="s">
        <v>54</v>
      </c>
      <c r="Z137">
        <v>1203</v>
      </c>
      <c r="AH137">
        <v>0</v>
      </c>
      <c r="AI137">
        <v>202504</v>
      </c>
      <c r="AJ137" t="s">
        <v>88</v>
      </c>
      <c r="AK137">
        <v>0</v>
      </c>
      <c r="AL137">
        <v>1</v>
      </c>
      <c r="AO137">
        <v>0</v>
      </c>
      <c r="AP137">
        <v>412</v>
      </c>
      <c r="AQ137">
        <v>430</v>
      </c>
      <c r="AR137">
        <v>430412</v>
      </c>
      <c r="AS137" t="s">
        <v>80</v>
      </c>
      <c r="AU137" t="s">
        <v>80</v>
      </c>
      <c r="AV137">
        <v>620000</v>
      </c>
      <c r="AW137">
        <v>674784.08000000007</v>
      </c>
      <c r="AX137">
        <v>700000</v>
      </c>
      <c r="AY137">
        <v>734938.70500000007</v>
      </c>
      <c r="AZ137">
        <v>800000</v>
      </c>
      <c r="BA137">
        <v>815163.73</v>
      </c>
      <c r="BB137">
        <v>855151.57</v>
      </c>
      <c r="BC137">
        <v>928064.07499999995</v>
      </c>
      <c r="BD137">
        <v>972757.19</v>
      </c>
      <c r="BE137">
        <v>993011.53</v>
      </c>
      <c r="BF137">
        <v>1015378.22</v>
      </c>
      <c r="BG137">
        <v>1238720</v>
      </c>
      <c r="BH137">
        <v>1546306.64</v>
      </c>
      <c r="BI137">
        <v>1795500</v>
      </c>
      <c r="BJ137">
        <v>2263165.14</v>
      </c>
      <c r="BK137">
        <v>2431000</v>
      </c>
      <c r="BL137">
        <v>2814221.66</v>
      </c>
      <c r="BM137">
        <v>3376056.5</v>
      </c>
      <c r="BN137">
        <v>4000000</v>
      </c>
      <c r="BO137">
        <v>10873500</v>
      </c>
      <c r="BP137">
        <v>11747000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0</v>
      </c>
      <c r="CI137">
        <v>0</v>
      </c>
      <c r="CJ137">
        <v>0</v>
      </c>
      <c r="CK137">
        <v>0</v>
      </c>
    </row>
    <row r="138" spans="1:89" x14ac:dyDescent="0.35">
      <c r="A138">
        <v>337307</v>
      </c>
      <c r="B138" t="s">
        <v>47</v>
      </c>
      <c r="C138" t="s">
        <v>48</v>
      </c>
      <c r="D138" s="1">
        <v>45764</v>
      </c>
      <c r="E138">
        <v>53850</v>
      </c>
      <c r="F138">
        <v>169</v>
      </c>
      <c r="G138" t="s">
        <v>846</v>
      </c>
      <c r="H138" t="s">
        <v>50</v>
      </c>
      <c r="I138" t="s">
        <v>51</v>
      </c>
      <c r="K138" t="s">
        <v>884</v>
      </c>
      <c r="L138">
        <v>1693302225542</v>
      </c>
      <c r="M138">
        <v>20250416</v>
      </c>
      <c r="N138" t="s">
        <v>694</v>
      </c>
      <c r="Q138" t="s">
        <v>52</v>
      </c>
      <c r="R138">
        <v>4676.7</v>
      </c>
      <c r="S138">
        <v>0</v>
      </c>
      <c r="T138">
        <v>553145</v>
      </c>
      <c r="U138" t="s">
        <v>885</v>
      </c>
      <c r="V138" t="s">
        <v>886</v>
      </c>
      <c r="W138" t="s">
        <v>53</v>
      </c>
      <c r="Y138" t="s">
        <v>54</v>
      </c>
      <c r="Z138">
        <v>1352</v>
      </c>
      <c r="AH138">
        <v>0</v>
      </c>
      <c r="AI138">
        <v>202504</v>
      </c>
      <c r="AJ138" t="s">
        <v>767</v>
      </c>
      <c r="AK138">
        <v>1</v>
      </c>
      <c r="AL138">
        <v>1</v>
      </c>
      <c r="AO138">
        <v>1</v>
      </c>
      <c r="AP138">
        <v>999</v>
      </c>
      <c r="AQ138">
        <v>600</v>
      </c>
      <c r="AR138">
        <v>600999</v>
      </c>
      <c r="AS138" t="s">
        <v>55</v>
      </c>
      <c r="AU138" t="s">
        <v>55</v>
      </c>
      <c r="AV138">
        <v>1006.5</v>
      </c>
      <c r="AW138">
        <v>1052.7339999999999</v>
      </c>
      <c r="AX138">
        <v>1127.58</v>
      </c>
      <c r="AY138">
        <v>1414.4680000000001</v>
      </c>
      <c r="AZ138">
        <v>1622.598</v>
      </c>
      <c r="BA138">
        <v>1841.29</v>
      </c>
      <c r="BB138">
        <v>2391.9520000000002</v>
      </c>
      <c r="BC138">
        <v>3848.9180000000001</v>
      </c>
      <c r="BD138">
        <v>5555.95</v>
      </c>
      <c r="BE138">
        <v>5662.14</v>
      </c>
      <c r="BF138">
        <v>7955.45</v>
      </c>
      <c r="BG138">
        <v>8103.232</v>
      </c>
      <c r="BH138">
        <v>8882.2099999999991</v>
      </c>
      <c r="BI138">
        <v>12106.768000000009</v>
      </c>
      <c r="BJ138">
        <v>12891.47</v>
      </c>
      <c r="BK138">
        <v>16652.68</v>
      </c>
      <c r="BL138">
        <v>36005.086000000003</v>
      </c>
      <c r="BM138">
        <v>42116.26</v>
      </c>
      <c r="BN138">
        <v>49856.69</v>
      </c>
      <c r="BO138">
        <v>97573.113999999972</v>
      </c>
      <c r="BP138">
        <v>161797.57999999999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 x14ac:dyDescent="0.35">
      <c r="A139">
        <v>337306</v>
      </c>
      <c r="B139" t="s">
        <v>47</v>
      </c>
      <c r="C139" t="s">
        <v>48</v>
      </c>
      <c r="D139" s="1">
        <v>45764</v>
      </c>
      <c r="E139">
        <v>53850</v>
      </c>
      <c r="F139">
        <v>109</v>
      </c>
      <c r="G139" t="s">
        <v>108</v>
      </c>
      <c r="H139" t="s">
        <v>50</v>
      </c>
      <c r="I139" t="s">
        <v>51</v>
      </c>
      <c r="K139">
        <v>202504167902602</v>
      </c>
      <c r="L139">
        <v>1093306672844</v>
      </c>
      <c r="M139">
        <v>20250416</v>
      </c>
      <c r="N139" t="s">
        <v>784</v>
      </c>
      <c r="P139" t="s">
        <v>54</v>
      </c>
      <c r="Q139" t="s">
        <v>73</v>
      </c>
      <c r="R139">
        <v>800000</v>
      </c>
      <c r="S139">
        <v>0</v>
      </c>
      <c r="T139">
        <v>440311</v>
      </c>
      <c r="U139">
        <v>3550290724</v>
      </c>
      <c r="V139" t="s">
        <v>1715</v>
      </c>
      <c r="W139" t="s">
        <v>66</v>
      </c>
      <c r="X139" t="s">
        <v>1485</v>
      </c>
      <c r="Y139" t="s">
        <v>54</v>
      </c>
      <c r="Z139">
        <v>1903</v>
      </c>
      <c r="AH139">
        <v>0</v>
      </c>
      <c r="AI139">
        <v>202504</v>
      </c>
      <c r="AJ139" t="s">
        <v>88</v>
      </c>
      <c r="AK139">
        <v>0</v>
      </c>
      <c r="AL139">
        <v>1</v>
      </c>
      <c r="AM139">
        <v>440311</v>
      </c>
      <c r="AN139">
        <v>1</v>
      </c>
      <c r="AO139">
        <v>0</v>
      </c>
      <c r="AP139">
        <v>451</v>
      </c>
      <c r="AQ139">
        <v>430</v>
      </c>
      <c r="AR139">
        <v>430451</v>
      </c>
      <c r="AS139" t="s">
        <v>80</v>
      </c>
      <c r="AU139" t="s">
        <v>80</v>
      </c>
      <c r="AV139">
        <v>620000</v>
      </c>
      <c r="AW139">
        <v>674784.08000000007</v>
      </c>
      <c r="AX139">
        <v>700000</v>
      </c>
      <c r="AY139">
        <v>734938.70500000007</v>
      </c>
      <c r="AZ139">
        <v>800000</v>
      </c>
      <c r="BA139">
        <v>815163.73</v>
      </c>
      <c r="BB139">
        <v>855151.57</v>
      </c>
      <c r="BC139">
        <v>928064.07499999995</v>
      </c>
      <c r="BD139">
        <v>972757.19</v>
      </c>
      <c r="BE139">
        <v>993011.53</v>
      </c>
      <c r="BF139">
        <v>1015378.22</v>
      </c>
      <c r="BG139">
        <v>1238720</v>
      </c>
      <c r="BH139">
        <v>1546306.64</v>
      </c>
      <c r="BI139">
        <v>1795500</v>
      </c>
      <c r="BJ139">
        <v>2263165.14</v>
      </c>
      <c r="BK139">
        <v>2431000</v>
      </c>
      <c r="BL139">
        <v>2814221.66</v>
      </c>
      <c r="BM139">
        <v>3376056.5</v>
      </c>
      <c r="BN139">
        <v>4000000</v>
      </c>
      <c r="BO139">
        <v>10873500</v>
      </c>
      <c r="BP139">
        <v>11747000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 x14ac:dyDescent="0.35">
      <c r="A140">
        <v>337305</v>
      </c>
      <c r="B140" t="s">
        <v>47</v>
      </c>
      <c r="C140" t="s">
        <v>48</v>
      </c>
      <c r="D140" s="1">
        <v>45763</v>
      </c>
      <c r="E140">
        <v>53850</v>
      </c>
      <c r="F140">
        <v>120</v>
      </c>
      <c r="G140" t="s">
        <v>1464</v>
      </c>
      <c r="H140" t="s">
        <v>50</v>
      </c>
      <c r="I140" t="s">
        <v>51</v>
      </c>
      <c r="K140">
        <v>202504157898893</v>
      </c>
      <c r="L140">
        <v>1203300002401</v>
      </c>
      <c r="M140">
        <v>20250415</v>
      </c>
      <c r="N140" t="s">
        <v>779</v>
      </c>
      <c r="P140" t="s">
        <v>54</v>
      </c>
      <c r="Q140" t="s">
        <v>52</v>
      </c>
      <c r="R140">
        <v>828090</v>
      </c>
      <c r="S140">
        <v>0</v>
      </c>
      <c r="T140">
        <v>613876</v>
      </c>
      <c r="U140">
        <v>574290722</v>
      </c>
      <c r="V140" t="s">
        <v>1716</v>
      </c>
      <c r="W140" t="s">
        <v>1717</v>
      </c>
      <c r="X140" t="s">
        <v>107</v>
      </c>
      <c r="Y140" t="s">
        <v>54</v>
      </c>
      <c r="Z140">
        <v>1058</v>
      </c>
      <c r="AH140">
        <v>0</v>
      </c>
      <c r="AI140">
        <v>202504</v>
      </c>
      <c r="AJ140" t="s">
        <v>88</v>
      </c>
      <c r="AK140">
        <v>0</v>
      </c>
      <c r="AL140">
        <v>1</v>
      </c>
      <c r="AM140">
        <v>613876</v>
      </c>
      <c r="AN140">
        <v>1</v>
      </c>
      <c r="AO140">
        <v>0</v>
      </c>
      <c r="AP140">
        <v>999</v>
      </c>
      <c r="AQ140">
        <v>500</v>
      </c>
      <c r="AR140">
        <v>500999</v>
      </c>
      <c r="AT140">
        <v>1</v>
      </c>
      <c r="AU140" t="s">
        <v>80</v>
      </c>
      <c r="AV140">
        <v>620000</v>
      </c>
      <c r="AW140">
        <v>658862.05850000004</v>
      </c>
      <c r="AX140">
        <v>696090.74300000002</v>
      </c>
      <c r="AY140">
        <v>700000</v>
      </c>
      <c r="AZ140">
        <v>725600</v>
      </c>
      <c r="BA140">
        <v>804067.5</v>
      </c>
      <c r="BB140">
        <v>898989.61200000008</v>
      </c>
      <c r="BC140">
        <v>944081.30599999998</v>
      </c>
      <c r="BD140">
        <v>971200</v>
      </c>
      <c r="BE140">
        <v>992800</v>
      </c>
      <c r="BF140">
        <v>1065000</v>
      </c>
      <c r="BG140">
        <v>1229450</v>
      </c>
      <c r="BH140">
        <v>1384600</v>
      </c>
      <c r="BI140">
        <v>1470350</v>
      </c>
      <c r="BJ140">
        <v>1540200</v>
      </c>
      <c r="BK140">
        <v>1554000</v>
      </c>
      <c r="BL140">
        <v>1572800</v>
      </c>
      <c r="BM140">
        <v>1615000</v>
      </c>
      <c r="BN140">
        <v>1735774.0819999999</v>
      </c>
      <c r="BO140">
        <v>2071953.7790000001</v>
      </c>
      <c r="BP140">
        <v>2342000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 x14ac:dyDescent="0.35">
      <c r="A141">
        <v>337304</v>
      </c>
      <c r="B141" t="s">
        <v>47</v>
      </c>
      <c r="C141" t="s">
        <v>48</v>
      </c>
      <c r="D141" s="1">
        <v>45763</v>
      </c>
      <c r="E141">
        <v>53850</v>
      </c>
      <c r="F141">
        <v>141</v>
      </c>
      <c r="G141" t="s">
        <v>184</v>
      </c>
      <c r="H141" t="s">
        <v>50</v>
      </c>
      <c r="I141" t="s">
        <v>51</v>
      </c>
      <c r="K141">
        <v>202504157898702</v>
      </c>
      <c r="L141">
        <v>1413300003985</v>
      </c>
      <c r="M141">
        <v>20250415</v>
      </c>
      <c r="N141" t="s">
        <v>779</v>
      </c>
      <c r="P141" t="s">
        <v>54</v>
      </c>
      <c r="Q141" t="s">
        <v>52</v>
      </c>
      <c r="R141">
        <v>1566000</v>
      </c>
      <c r="S141">
        <v>0</v>
      </c>
      <c r="T141">
        <v>4996689</v>
      </c>
      <c r="U141">
        <v>80010360750</v>
      </c>
      <c r="V141" t="s">
        <v>191</v>
      </c>
      <c r="W141" t="s">
        <v>66</v>
      </c>
      <c r="X141" t="s">
        <v>192</v>
      </c>
      <c r="Y141" t="s">
        <v>54</v>
      </c>
      <c r="Z141">
        <v>1940</v>
      </c>
      <c r="AH141">
        <v>0</v>
      </c>
      <c r="AI141">
        <v>202504</v>
      </c>
      <c r="AJ141" t="s">
        <v>88</v>
      </c>
      <c r="AK141">
        <v>0</v>
      </c>
      <c r="AL141">
        <v>1</v>
      </c>
      <c r="AO141">
        <v>0</v>
      </c>
      <c r="AP141">
        <v>931</v>
      </c>
      <c r="AQ141">
        <v>430</v>
      </c>
      <c r="AR141">
        <v>430931</v>
      </c>
      <c r="AS141" t="s">
        <v>80</v>
      </c>
      <c r="AU141" t="s">
        <v>80</v>
      </c>
      <c r="AV141">
        <v>620000</v>
      </c>
      <c r="AW141">
        <v>658862.05850000004</v>
      </c>
      <c r="AX141">
        <v>696090.74300000002</v>
      </c>
      <c r="AY141">
        <v>700000</v>
      </c>
      <c r="AZ141">
        <v>725600</v>
      </c>
      <c r="BA141">
        <v>804067.5</v>
      </c>
      <c r="BB141">
        <v>898989.61200000008</v>
      </c>
      <c r="BC141">
        <v>944081.30599999998</v>
      </c>
      <c r="BD141">
        <v>971200</v>
      </c>
      <c r="BE141">
        <v>992800</v>
      </c>
      <c r="BF141">
        <v>1065000</v>
      </c>
      <c r="BG141">
        <v>1229450</v>
      </c>
      <c r="BH141">
        <v>1384600</v>
      </c>
      <c r="BI141">
        <v>1470350</v>
      </c>
      <c r="BJ141">
        <v>1540200</v>
      </c>
      <c r="BK141">
        <v>1554000</v>
      </c>
      <c r="BL141">
        <v>1572800</v>
      </c>
      <c r="BM141">
        <v>1615000</v>
      </c>
      <c r="BN141">
        <v>1735774.0819999999</v>
      </c>
      <c r="BO141">
        <v>2071953.7790000001</v>
      </c>
      <c r="BP141">
        <v>2342000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 x14ac:dyDescent="0.35">
      <c r="A142">
        <v>337303</v>
      </c>
      <c r="B142" t="s">
        <v>47</v>
      </c>
      <c r="C142" t="s">
        <v>48</v>
      </c>
      <c r="D142" s="1">
        <v>45763</v>
      </c>
      <c r="E142">
        <v>53850</v>
      </c>
      <c r="F142">
        <v>164</v>
      </c>
      <c r="G142" t="s">
        <v>193</v>
      </c>
      <c r="H142" t="s">
        <v>50</v>
      </c>
      <c r="I142" t="s">
        <v>51</v>
      </c>
      <c r="K142">
        <v>202504157901537</v>
      </c>
      <c r="L142">
        <v>1645500369067</v>
      </c>
      <c r="M142">
        <v>20250415</v>
      </c>
      <c r="N142" t="s">
        <v>887</v>
      </c>
      <c r="Q142" t="s">
        <v>52</v>
      </c>
      <c r="R142">
        <v>205000</v>
      </c>
      <c r="S142">
        <v>0</v>
      </c>
      <c r="T142">
        <v>812017</v>
      </c>
      <c r="U142" t="s">
        <v>194</v>
      </c>
      <c r="V142" t="s">
        <v>195</v>
      </c>
      <c r="W142" t="s">
        <v>53</v>
      </c>
      <c r="Y142" t="s">
        <v>54</v>
      </c>
      <c r="Z142">
        <v>789</v>
      </c>
      <c r="AH142">
        <v>0</v>
      </c>
      <c r="AI142">
        <v>202504</v>
      </c>
      <c r="AJ142" t="s">
        <v>88</v>
      </c>
      <c r="AK142">
        <v>0</v>
      </c>
      <c r="AL142">
        <v>1</v>
      </c>
      <c r="AO142">
        <v>0</v>
      </c>
      <c r="AP142">
        <v>999</v>
      </c>
      <c r="AQ142">
        <v>600</v>
      </c>
      <c r="AR142">
        <v>600999</v>
      </c>
      <c r="AS142" t="s">
        <v>55</v>
      </c>
      <c r="AU142" t="s">
        <v>55</v>
      </c>
      <c r="AV142">
        <v>175971.72</v>
      </c>
      <c r="AW142">
        <v>175971.72</v>
      </c>
      <c r="AX142">
        <v>175971.72</v>
      </c>
      <c r="AY142">
        <v>175971.72</v>
      </c>
      <c r="AZ142">
        <v>175971.72</v>
      </c>
      <c r="BA142">
        <v>175971.72</v>
      </c>
      <c r="BB142">
        <v>181777.37599999999</v>
      </c>
      <c r="BC142">
        <v>187583.03200000001</v>
      </c>
      <c r="BD142">
        <v>193388.68799999999</v>
      </c>
      <c r="BE142">
        <v>199194.34400000001</v>
      </c>
      <c r="BF142">
        <v>205000</v>
      </c>
      <c r="BG142">
        <v>205000</v>
      </c>
      <c r="BH142">
        <v>205000</v>
      </c>
      <c r="BI142">
        <v>205000</v>
      </c>
      <c r="BJ142">
        <v>205000</v>
      </c>
      <c r="BK142">
        <v>205000</v>
      </c>
      <c r="BL142">
        <v>213000</v>
      </c>
      <c r="BM142">
        <v>221000</v>
      </c>
      <c r="BN142">
        <v>229000</v>
      </c>
      <c r="BO142">
        <v>237000</v>
      </c>
      <c r="BP142">
        <v>245000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 x14ac:dyDescent="0.35">
      <c r="A143">
        <v>337300</v>
      </c>
      <c r="B143" t="s">
        <v>47</v>
      </c>
      <c r="C143" t="s">
        <v>48</v>
      </c>
      <c r="D143" s="1">
        <v>45763</v>
      </c>
      <c r="E143">
        <v>53850</v>
      </c>
      <c r="F143">
        <v>102</v>
      </c>
      <c r="G143" t="s">
        <v>60</v>
      </c>
      <c r="H143" t="s">
        <v>50</v>
      </c>
      <c r="I143" t="s">
        <v>51</v>
      </c>
      <c r="K143">
        <v>202504157900518</v>
      </c>
      <c r="L143">
        <v>1023308719190</v>
      </c>
      <c r="M143">
        <v>20250415</v>
      </c>
      <c r="N143" t="s">
        <v>149</v>
      </c>
      <c r="Q143" t="s">
        <v>52</v>
      </c>
      <c r="R143">
        <v>1576491.08</v>
      </c>
      <c r="S143">
        <v>0</v>
      </c>
      <c r="T143">
        <v>4233192</v>
      </c>
      <c r="U143">
        <v>4107060966</v>
      </c>
      <c r="V143" t="s">
        <v>888</v>
      </c>
      <c r="W143" t="s">
        <v>889</v>
      </c>
      <c r="X143" t="s">
        <v>83</v>
      </c>
      <c r="Y143" t="s">
        <v>54</v>
      </c>
      <c r="Z143">
        <v>739</v>
      </c>
      <c r="AH143">
        <v>0</v>
      </c>
      <c r="AI143">
        <v>202504</v>
      </c>
      <c r="AJ143" t="s">
        <v>767</v>
      </c>
      <c r="AK143">
        <v>1</v>
      </c>
      <c r="AL143">
        <v>1</v>
      </c>
      <c r="AO143">
        <v>0</v>
      </c>
      <c r="AP143">
        <v>999</v>
      </c>
      <c r="AQ143">
        <v>248</v>
      </c>
      <c r="AR143">
        <v>248999</v>
      </c>
      <c r="AT143">
        <v>1</v>
      </c>
      <c r="AU143" t="s">
        <v>84</v>
      </c>
      <c r="AV143">
        <v>1313815.3700000001</v>
      </c>
      <c r="AW143">
        <v>1313815.3700000001</v>
      </c>
      <c r="AX143">
        <v>1313815.3700000001</v>
      </c>
      <c r="AY143">
        <v>1313815.3700000001</v>
      </c>
      <c r="AZ143">
        <v>1313815.3700000001</v>
      </c>
      <c r="BA143">
        <v>1313815.3700000001</v>
      </c>
      <c r="BB143">
        <v>1313815.3700000001</v>
      </c>
      <c r="BC143">
        <v>1313815.3700000001</v>
      </c>
      <c r="BD143">
        <v>1313815.3700000001</v>
      </c>
      <c r="BE143">
        <v>1313815.3700000001</v>
      </c>
      <c r="BF143">
        <v>1313815.3700000001</v>
      </c>
      <c r="BG143">
        <v>1313815.3700000001</v>
      </c>
      <c r="BH143">
        <v>1313815.3700000001</v>
      </c>
      <c r="BI143">
        <v>1313815.3700000001</v>
      </c>
      <c r="BJ143">
        <v>1313815.3700000001</v>
      </c>
      <c r="BK143">
        <v>1313815.3700000001</v>
      </c>
      <c r="BL143">
        <v>1313815.3700000001</v>
      </c>
      <c r="BM143">
        <v>1313815.3700000001</v>
      </c>
      <c r="BN143">
        <v>1313815.3700000001</v>
      </c>
      <c r="BO143">
        <v>1313815.3700000001</v>
      </c>
      <c r="BP143">
        <v>1313815.3700000001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</row>
    <row r="144" spans="1:89" x14ac:dyDescent="0.35">
      <c r="A144">
        <v>337298</v>
      </c>
      <c r="B144" t="s">
        <v>47</v>
      </c>
      <c r="C144" t="s">
        <v>48</v>
      </c>
      <c r="D144" s="1">
        <v>45763</v>
      </c>
      <c r="E144">
        <v>53850</v>
      </c>
      <c r="F144">
        <v>164</v>
      </c>
      <c r="G144" t="s">
        <v>193</v>
      </c>
      <c r="H144" t="s">
        <v>50</v>
      </c>
      <c r="I144" t="s">
        <v>51</v>
      </c>
      <c r="K144">
        <v>202504157899790</v>
      </c>
      <c r="L144">
        <v>1645500369067</v>
      </c>
      <c r="M144">
        <v>20250415</v>
      </c>
      <c r="N144" t="s">
        <v>890</v>
      </c>
      <c r="Q144" t="s">
        <v>73</v>
      </c>
      <c r="R144">
        <v>205000</v>
      </c>
      <c r="S144">
        <v>0</v>
      </c>
      <c r="T144">
        <v>812018</v>
      </c>
      <c r="U144" t="s">
        <v>196</v>
      </c>
      <c r="V144" t="s">
        <v>197</v>
      </c>
      <c r="W144" t="s">
        <v>53</v>
      </c>
      <c r="Y144" t="s">
        <v>54</v>
      </c>
      <c r="Z144">
        <v>789</v>
      </c>
      <c r="AH144">
        <v>0</v>
      </c>
      <c r="AI144">
        <v>202504</v>
      </c>
      <c r="AJ144" t="s">
        <v>88</v>
      </c>
      <c r="AK144">
        <v>0</v>
      </c>
      <c r="AL144">
        <v>1</v>
      </c>
      <c r="AO144">
        <v>0</v>
      </c>
      <c r="AP144">
        <v>999</v>
      </c>
      <c r="AQ144">
        <v>600</v>
      </c>
      <c r="AR144">
        <v>600999</v>
      </c>
      <c r="AS144" t="s">
        <v>55</v>
      </c>
      <c r="AU144" t="s">
        <v>55</v>
      </c>
      <c r="AV144">
        <v>168023.98</v>
      </c>
      <c r="AW144">
        <v>177267.98499999999</v>
      </c>
      <c r="AX144">
        <v>186511.99</v>
      </c>
      <c r="AY144">
        <v>195755.995</v>
      </c>
      <c r="AZ144">
        <v>205000</v>
      </c>
      <c r="BA144">
        <v>205000</v>
      </c>
      <c r="BB144">
        <v>205000</v>
      </c>
      <c r="BC144">
        <v>205000</v>
      </c>
      <c r="BD144">
        <v>205000</v>
      </c>
      <c r="BE144">
        <v>205000</v>
      </c>
      <c r="BF144">
        <v>205000</v>
      </c>
      <c r="BG144">
        <v>205000</v>
      </c>
      <c r="BH144">
        <v>205000</v>
      </c>
      <c r="BI144">
        <v>205000</v>
      </c>
      <c r="BJ144">
        <v>205000</v>
      </c>
      <c r="BK144">
        <v>205000</v>
      </c>
      <c r="BL144">
        <v>205000</v>
      </c>
      <c r="BM144">
        <v>228857.75</v>
      </c>
      <c r="BN144">
        <v>252715.5</v>
      </c>
      <c r="BO144">
        <v>276573.25</v>
      </c>
      <c r="BP144">
        <v>300431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</row>
    <row r="145" spans="1:89" x14ac:dyDescent="0.35">
      <c r="A145">
        <v>337297</v>
      </c>
      <c r="B145" t="s">
        <v>47</v>
      </c>
      <c r="C145" t="s">
        <v>48</v>
      </c>
      <c r="D145" s="1">
        <v>45763</v>
      </c>
      <c r="E145">
        <v>53850</v>
      </c>
      <c r="F145">
        <v>193</v>
      </c>
      <c r="G145" t="s">
        <v>891</v>
      </c>
      <c r="H145" t="s">
        <v>50</v>
      </c>
      <c r="I145" t="s">
        <v>51</v>
      </c>
      <c r="K145" t="s">
        <v>892</v>
      </c>
      <c r="L145">
        <v>1933300023734</v>
      </c>
      <c r="M145">
        <v>20250415</v>
      </c>
      <c r="N145" t="s">
        <v>694</v>
      </c>
      <c r="Q145" t="s">
        <v>52</v>
      </c>
      <c r="R145">
        <v>1714.22</v>
      </c>
      <c r="S145">
        <v>0</v>
      </c>
      <c r="T145">
        <v>4120833</v>
      </c>
      <c r="U145" t="s">
        <v>893</v>
      </c>
      <c r="V145" t="s">
        <v>894</v>
      </c>
      <c r="W145" t="s">
        <v>53</v>
      </c>
      <c r="Y145" t="s">
        <v>54</v>
      </c>
      <c r="AH145">
        <v>0</v>
      </c>
      <c r="AI145">
        <v>202504</v>
      </c>
      <c r="AJ145" t="s">
        <v>767</v>
      </c>
      <c r="AK145">
        <v>1</v>
      </c>
      <c r="AL145">
        <v>1</v>
      </c>
      <c r="AO145">
        <v>1</v>
      </c>
      <c r="AP145">
        <v>999</v>
      </c>
      <c r="AQ145">
        <v>600</v>
      </c>
      <c r="AR145">
        <v>600999</v>
      </c>
      <c r="AS145" t="s">
        <v>55</v>
      </c>
      <c r="AU145" t="s">
        <v>55</v>
      </c>
      <c r="AV145">
        <v>1006.5</v>
      </c>
      <c r="AW145">
        <v>1052.7339999999999</v>
      </c>
      <c r="AX145">
        <v>1127.58</v>
      </c>
      <c r="AY145">
        <v>1414.4680000000001</v>
      </c>
      <c r="AZ145">
        <v>1622.598</v>
      </c>
      <c r="BA145">
        <v>1841.29</v>
      </c>
      <c r="BB145">
        <v>2391.9520000000002</v>
      </c>
      <c r="BC145">
        <v>3848.9180000000001</v>
      </c>
      <c r="BD145">
        <v>5555.95</v>
      </c>
      <c r="BE145">
        <v>5662.14</v>
      </c>
      <c r="BF145">
        <v>7955.45</v>
      </c>
      <c r="BG145">
        <v>8103.232</v>
      </c>
      <c r="BH145">
        <v>8882.2099999999991</v>
      </c>
      <c r="BI145">
        <v>12106.768000000009</v>
      </c>
      <c r="BJ145">
        <v>12891.47</v>
      </c>
      <c r="BK145">
        <v>16652.68</v>
      </c>
      <c r="BL145">
        <v>36005.086000000003</v>
      </c>
      <c r="BM145">
        <v>42116.26</v>
      </c>
      <c r="BN145">
        <v>49856.69</v>
      </c>
      <c r="BO145">
        <v>97573.113999999972</v>
      </c>
      <c r="BP145">
        <v>161797.57999999999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 x14ac:dyDescent="0.35">
      <c r="A146">
        <v>337296</v>
      </c>
      <c r="B146" t="s">
        <v>47</v>
      </c>
      <c r="C146" t="s">
        <v>48</v>
      </c>
      <c r="D146" s="1">
        <v>45763</v>
      </c>
      <c r="E146">
        <v>53850</v>
      </c>
      <c r="F146">
        <v>193</v>
      </c>
      <c r="G146" t="s">
        <v>891</v>
      </c>
      <c r="H146" t="s">
        <v>50</v>
      </c>
      <c r="I146" t="s">
        <v>51</v>
      </c>
      <c r="K146">
        <v>202504157901632</v>
      </c>
      <c r="L146">
        <v>1933300024574</v>
      </c>
      <c r="M146">
        <v>20250415</v>
      </c>
      <c r="N146" t="s">
        <v>694</v>
      </c>
      <c r="Q146" t="s">
        <v>52</v>
      </c>
      <c r="R146">
        <v>91155.22</v>
      </c>
      <c r="S146">
        <v>0</v>
      </c>
      <c r="T146">
        <v>4919436</v>
      </c>
      <c r="U146" t="s">
        <v>895</v>
      </c>
      <c r="V146" t="s">
        <v>896</v>
      </c>
      <c r="W146" t="s">
        <v>97</v>
      </c>
      <c r="X146" t="s">
        <v>105</v>
      </c>
      <c r="Y146" t="s">
        <v>54</v>
      </c>
      <c r="Z146">
        <v>1583</v>
      </c>
      <c r="AH146">
        <v>0</v>
      </c>
      <c r="AI146">
        <v>202504</v>
      </c>
      <c r="AJ146" t="s">
        <v>767</v>
      </c>
      <c r="AK146">
        <v>1</v>
      </c>
      <c r="AL146">
        <v>1</v>
      </c>
      <c r="AO146">
        <v>1</v>
      </c>
      <c r="AP146">
        <v>999</v>
      </c>
      <c r="AQ146">
        <v>615</v>
      </c>
      <c r="AR146">
        <v>615999</v>
      </c>
      <c r="AT146">
        <v>1</v>
      </c>
      <c r="AU146" t="s">
        <v>80</v>
      </c>
      <c r="AV146">
        <v>1024.83</v>
      </c>
      <c r="AW146">
        <v>1074.95</v>
      </c>
      <c r="AX146">
        <v>1125.07</v>
      </c>
      <c r="AY146">
        <v>1180.8955000000001</v>
      </c>
      <c r="AZ146">
        <v>1270.954</v>
      </c>
      <c r="BA146">
        <v>1361.0125</v>
      </c>
      <c r="BB146">
        <v>1461.192</v>
      </c>
      <c r="BC146">
        <v>1586.674</v>
      </c>
      <c r="BD146">
        <v>1712.1559999999999</v>
      </c>
      <c r="BE146">
        <v>1825.5735</v>
      </c>
      <c r="BF146">
        <v>1922.905</v>
      </c>
      <c r="BG146">
        <v>2020.2365</v>
      </c>
      <c r="BH146">
        <v>3155.9140000000011</v>
      </c>
      <c r="BI146">
        <v>5070.3509999999987</v>
      </c>
      <c r="BJ146">
        <v>6984.7879999999977</v>
      </c>
      <c r="BK146">
        <v>7690.7725</v>
      </c>
      <c r="BL146">
        <v>7913.3760000000002</v>
      </c>
      <c r="BM146">
        <v>8135.9794999999986</v>
      </c>
      <c r="BN146">
        <v>23068.389999999989</v>
      </c>
      <c r="BO146">
        <v>40452.434999999983</v>
      </c>
      <c r="BP146">
        <v>57836.480000000003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</row>
    <row r="147" spans="1:89" x14ac:dyDescent="0.35">
      <c r="A147">
        <v>337292</v>
      </c>
      <c r="B147" t="s">
        <v>47</v>
      </c>
      <c r="C147" t="s">
        <v>48</v>
      </c>
      <c r="D147" s="1">
        <v>45763</v>
      </c>
      <c r="E147">
        <v>53850</v>
      </c>
      <c r="F147">
        <v>102</v>
      </c>
      <c r="G147" t="s">
        <v>60</v>
      </c>
      <c r="H147" t="s">
        <v>50</v>
      </c>
      <c r="I147" t="s">
        <v>51</v>
      </c>
      <c r="K147">
        <v>202504157899756</v>
      </c>
      <c r="L147">
        <v>1023308726073</v>
      </c>
      <c r="M147">
        <v>20250415</v>
      </c>
      <c r="N147" t="s">
        <v>784</v>
      </c>
      <c r="P147" t="s">
        <v>54</v>
      </c>
      <c r="Q147" t="s">
        <v>73</v>
      </c>
      <c r="R147">
        <v>823562.73</v>
      </c>
      <c r="S147">
        <v>0</v>
      </c>
      <c r="T147">
        <v>4972446</v>
      </c>
      <c r="U147">
        <v>8406920721</v>
      </c>
      <c r="V147" t="s">
        <v>897</v>
      </c>
      <c r="W147" t="s">
        <v>66</v>
      </c>
      <c r="X147" t="s">
        <v>87</v>
      </c>
      <c r="Y147" t="s">
        <v>54</v>
      </c>
      <c r="Z147">
        <v>739</v>
      </c>
      <c r="AH147">
        <v>0</v>
      </c>
      <c r="AI147">
        <v>202504</v>
      </c>
      <c r="AJ147" t="s">
        <v>767</v>
      </c>
      <c r="AK147">
        <v>1</v>
      </c>
      <c r="AL147">
        <v>1</v>
      </c>
      <c r="AO147">
        <v>0</v>
      </c>
      <c r="AP147">
        <v>412</v>
      </c>
      <c r="AQ147">
        <v>430</v>
      </c>
      <c r="AR147">
        <v>430412</v>
      </c>
      <c r="AS147" t="s">
        <v>80</v>
      </c>
      <c r="AU147" t="s">
        <v>80</v>
      </c>
      <c r="AV147">
        <v>620000</v>
      </c>
      <c r="AW147">
        <v>674784.08000000007</v>
      </c>
      <c r="AX147">
        <v>700000</v>
      </c>
      <c r="AY147">
        <v>734938.70500000007</v>
      </c>
      <c r="AZ147">
        <v>800000</v>
      </c>
      <c r="BA147">
        <v>815163.73</v>
      </c>
      <c r="BB147">
        <v>855151.57</v>
      </c>
      <c r="BC147">
        <v>928064.07499999995</v>
      </c>
      <c r="BD147">
        <v>972757.19</v>
      </c>
      <c r="BE147">
        <v>993011.53</v>
      </c>
      <c r="BF147">
        <v>1015378.22</v>
      </c>
      <c r="BG147">
        <v>1238720</v>
      </c>
      <c r="BH147">
        <v>1546306.64</v>
      </c>
      <c r="BI147">
        <v>1795500</v>
      </c>
      <c r="BJ147">
        <v>2263165.14</v>
      </c>
      <c r="BK147">
        <v>2431000</v>
      </c>
      <c r="BL147">
        <v>2814221.66</v>
      </c>
      <c r="BM147">
        <v>3376056.5</v>
      </c>
      <c r="BN147">
        <v>4000000</v>
      </c>
      <c r="BO147">
        <v>10873500</v>
      </c>
      <c r="BP147">
        <v>11747000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 x14ac:dyDescent="0.35">
      <c r="A148">
        <v>337291</v>
      </c>
      <c r="B148" t="s">
        <v>47</v>
      </c>
      <c r="C148" t="s">
        <v>48</v>
      </c>
      <c r="D148" s="1">
        <v>45763</v>
      </c>
      <c r="E148">
        <v>53850</v>
      </c>
      <c r="F148">
        <v>102</v>
      </c>
      <c r="G148" t="s">
        <v>60</v>
      </c>
      <c r="H148" t="s">
        <v>50</v>
      </c>
      <c r="I148" t="s">
        <v>51</v>
      </c>
      <c r="K148">
        <v>202504157901265</v>
      </c>
      <c r="L148">
        <v>1023308727570</v>
      </c>
      <c r="M148">
        <v>20250415</v>
      </c>
      <c r="N148" t="s">
        <v>779</v>
      </c>
      <c r="P148" t="s">
        <v>54</v>
      </c>
      <c r="Q148" t="s">
        <v>52</v>
      </c>
      <c r="R148">
        <v>1790000</v>
      </c>
      <c r="S148">
        <v>0</v>
      </c>
      <c r="T148">
        <v>3726777</v>
      </c>
      <c r="U148">
        <v>8920410720</v>
      </c>
      <c r="V148" t="s">
        <v>898</v>
      </c>
      <c r="W148" t="s">
        <v>198</v>
      </c>
      <c r="X148" t="s">
        <v>199</v>
      </c>
      <c r="Y148" t="s">
        <v>54</v>
      </c>
      <c r="Z148">
        <v>739</v>
      </c>
      <c r="AH148">
        <v>0</v>
      </c>
      <c r="AI148">
        <v>202504</v>
      </c>
      <c r="AJ148" t="s">
        <v>767</v>
      </c>
      <c r="AK148">
        <v>1</v>
      </c>
      <c r="AL148">
        <v>1</v>
      </c>
      <c r="AO148">
        <v>0</v>
      </c>
      <c r="AP148">
        <v>999</v>
      </c>
      <c r="AQ148">
        <v>285</v>
      </c>
      <c r="AR148">
        <v>285999</v>
      </c>
      <c r="AT148">
        <v>1</v>
      </c>
      <c r="AU148" t="s">
        <v>84</v>
      </c>
      <c r="AV148">
        <v>1025096.37</v>
      </c>
      <c r="AW148">
        <v>1092509.6370000001</v>
      </c>
      <c r="AX148">
        <v>1132586.976</v>
      </c>
      <c r="AY148">
        <v>1140733.72</v>
      </c>
      <c r="AZ148">
        <v>1176293.4879999999</v>
      </c>
      <c r="BA148">
        <v>1250000</v>
      </c>
      <c r="BB148">
        <v>1316000</v>
      </c>
      <c r="BC148">
        <v>1346841.638</v>
      </c>
      <c r="BD148">
        <v>1362805.46</v>
      </c>
      <c r="BE148">
        <v>1362805.46</v>
      </c>
      <c r="BF148">
        <v>1362805.46</v>
      </c>
      <c r="BG148">
        <v>1362805.46</v>
      </c>
      <c r="BH148">
        <v>1362805.46</v>
      </c>
      <c r="BI148">
        <v>1388841.638</v>
      </c>
      <c r="BJ148">
        <v>1403194.2080000001</v>
      </c>
      <c r="BK148">
        <v>1418601.36</v>
      </c>
      <c r="BL148">
        <v>1459673.38</v>
      </c>
      <c r="BM148">
        <v>1770955.422999999</v>
      </c>
      <c r="BN148">
        <v>2490471.459999999</v>
      </c>
      <c r="BO148">
        <v>4117121.5699999728</v>
      </c>
      <c r="BP148">
        <v>15500000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0</v>
      </c>
      <c r="CJ148">
        <v>0</v>
      </c>
      <c r="CK148">
        <v>0</v>
      </c>
    </row>
    <row r="149" spans="1:89" x14ac:dyDescent="0.35">
      <c r="A149">
        <v>337289</v>
      </c>
      <c r="B149" t="s">
        <v>47</v>
      </c>
      <c r="C149" t="s">
        <v>48</v>
      </c>
      <c r="D149" s="1">
        <v>45763</v>
      </c>
      <c r="E149">
        <v>53850</v>
      </c>
      <c r="F149">
        <v>269</v>
      </c>
      <c r="G149" t="s">
        <v>200</v>
      </c>
      <c r="H149" t="s">
        <v>50</v>
      </c>
      <c r="I149" t="s">
        <v>51</v>
      </c>
      <c r="K149">
        <v>202504157901735</v>
      </c>
      <c r="L149">
        <v>2693300011439</v>
      </c>
      <c r="M149">
        <v>20250415</v>
      </c>
      <c r="N149" t="s">
        <v>694</v>
      </c>
      <c r="Q149" t="s">
        <v>52</v>
      </c>
      <c r="R149">
        <v>19817.11</v>
      </c>
      <c r="S149">
        <v>0</v>
      </c>
      <c r="T149">
        <v>1660933</v>
      </c>
      <c r="U149" t="s">
        <v>201</v>
      </c>
      <c r="V149" t="s">
        <v>202</v>
      </c>
      <c r="W149" t="s">
        <v>53</v>
      </c>
      <c r="Y149" t="s">
        <v>54</v>
      </c>
      <c r="Z149">
        <v>1713</v>
      </c>
      <c r="AH149">
        <v>0</v>
      </c>
      <c r="AI149">
        <v>202504</v>
      </c>
      <c r="AJ149" t="s">
        <v>59</v>
      </c>
      <c r="AK149">
        <v>0</v>
      </c>
      <c r="AL149">
        <v>1</v>
      </c>
      <c r="AO149">
        <v>1</v>
      </c>
      <c r="AP149">
        <v>999</v>
      </c>
      <c r="AQ149">
        <v>600</v>
      </c>
      <c r="AR149">
        <v>600999</v>
      </c>
      <c r="AS149" t="s">
        <v>55</v>
      </c>
      <c r="AU149" t="s">
        <v>55</v>
      </c>
      <c r="AV149">
        <v>1006.5</v>
      </c>
      <c r="AW149">
        <v>1052.7339999999999</v>
      </c>
      <c r="AX149">
        <v>1127.58</v>
      </c>
      <c r="AY149">
        <v>1414.4680000000001</v>
      </c>
      <c r="AZ149">
        <v>1622.598</v>
      </c>
      <c r="BA149">
        <v>1841.29</v>
      </c>
      <c r="BB149">
        <v>2391.9520000000002</v>
      </c>
      <c r="BC149">
        <v>3848.9180000000001</v>
      </c>
      <c r="BD149">
        <v>5555.95</v>
      </c>
      <c r="BE149">
        <v>5662.14</v>
      </c>
      <c r="BF149">
        <v>7955.45</v>
      </c>
      <c r="BG149">
        <v>8103.232</v>
      </c>
      <c r="BH149">
        <v>8882.2099999999991</v>
      </c>
      <c r="BI149">
        <v>12106.768000000009</v>
      </c>
      <c r="BJ149">
        <v>12891.47</v>
      </c>
      <c r="BK149">
        <v>16652.68</v>
      </c>
      <c r="BL149">
        <v>36005.086000000003</v>
      </c>
      <c r="BM149">
        <v>42116.26</v>
      </c>
      <c r="BN149">
        <v>49856.69</v>
      </c>
      <c r="BO149">
        <v>97573.113999999972</v>
      </c>
      <c r="BP149">
        <v>161797.57999999999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 x14ac:dyDescent="0.35">
      <c r="A150">
        <v>337287</v>
      </c>
      <c r="B150" t="s">
        <v>47</v>
      </c>
      <c r="C150" t="s">
        <v>48</v>
      </c>
      <c r="D150" s="1">
        <v>45763</v>
      </c>
      <c r="E150">
        <v>53850</v>
      </c>
      <c r="F150">
        <v>121</v>
      </c>
      <c r="G150" t="s">
        <v>154</v>
      </c>
      <c r="H150" t="s">
        <v>50</v>
      </c>
      <c r="I150" t="s">
        <v>51</v>
      </c>
      <c r="K150" t="s">
        <v>203</v>
      </c>
      <c r="L150">
        <v>1213300001148</v>
      </c>
      <c r="M150">
        <v>20250415</v>
      </c>
      <c r="N150" t="s">
        <v>694</v>
      </c>
      <c r="Q150" t="s">
        <v>52</v>
      </c>
      <c r="R150">
        <v>2326.5700000000002</v>
      </c>
      <c r="S150">
        <v>0</v>
      </c>
      <c r="T150">
        <v>44845</v>
      </c>
      <c r="U150" t="s">
        <v>899</v>
      </c>
      <c r="V150" t="s">
        <v>900</v>
      </c>
      <c r="W150" t="s">
        <v>53</v>
      </c>
      <c r="Y150" t="s">
        <v>54</v>
      </c>
      <c r="Z150">
        <v>1452</v>
      </c>
      <c r="AH150">
        <v>0</v>
      </c>
      <c r="AI150">
        <v>202504</v>
      </c>
      <c r="AJ150" t="s">
        <v>767</v>
      </c>
      <c r="AK150">
        <v>1</v>
      </c>
      <c r="AL150">
        <v>1</v>
      </c>
      <c r="AO150">
        <v>1</v>
      </c>
      <c r="AP150">
        <v>999</v>
      </c>
      <c r="AQ150">
        <v>600</v>
      </c>
      <c r="AR150">
        <v>600999</v>
      </c>
      <c r="AS150" t="s">
        <v>55</v>
      </c>
      <c r="AU150" t="s">
        <v>55</v>
      </c>
      <c r="AV150">
        <v>1006.5</v>
      </c>
      <c r="AW150">
        <v>1052.7339999999999</v>
      </c>
      <c r="AX150">
        <v>1127.58</v>
      </c>
      <c r="AY150">
        <v>1414.4680000000001</v>
      </c>
      <c r="AZ150">
        <v>1622.598</v>
      </c>
      <c r="BA150">
        <v>1841.29</v>
      </c>
      <c r="BB150">
        <v>2391.9520000000002</v>
      </c>
      <c r="BC150">
        <v>3848.9180000000001</v>
      </c>
      <c r="BD150">
        <v>5555.95</v>
      </c>
      <c r="BE150">
        <v>5662.14</v>
      </c>
      <c r="BF150">
        <v>7955.45</v>
      </c>
      <c r="BG150">
        <v>8103.232</v>
      </c>
      <c r="BH150">
        <v>8882.2099999999991</v>
      </c>
      <c r="BI150">
        <v>12106.768000000009</v>
      </c>
      <c r="BJ150">
        <v>12891.47</v>
      </c>
      <c r="BK150">
        <v>16652.68</v>
      </c>
      <c r="BL150">
        <v>36005.086000000003</v>
      </c>
      <c r="BM150">
        <v>42116.26</v>
      </c>
      <c r="BN150">
        <v>49856.69</v>
      </c>
      <c r="BO150">
        <v>97573.113999999972</v>
      </c>
      <c r="BP150">
        <v>161797.57999999999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 x14ac:dyDescent="0.35">
      <c r="A151">
        <v>337284</v>
      </c>
      <c r="B151" t="s">
        <v>47</v>
      </c>
      <c r="C151" t="s">
        <v>48</v>
      </c>
      <c r="D151" s="1">
        <v>45763</v>
      </c>
      <c r="E151">
        <v>53850</v>
      </c>
      <c r="F151">
        <v>136</v>
      </c>
      <c r="G151" t="s">
        <v>122</v>
      </c>
      <c r="H151" t="s">
        <v>50</v>
      </c>
      <c r="I151" t="s">
        <v>51</v>
      </c>
      <c r="K151">
        <v>202504157899087</v>
      </c>
      <c r="L151">
        <v>1363300003821</v>
      </c>
      <c r="M151">
        <v>20250415</v>
      </c>
      <c r="N151" t="s">
        <v>784</v>
      </c>
      <c r="P151" t="s">
        <v>54</v>
      </c>
      <c r="Q151" t="s">
        <v>73</v>
      </c>
      <c r="R151">
        <v>1500000</v>
      </c>
      <c r="S151">
        <v>0</v>
      </c>
      <c r="T151">
        <v>4724343</v>
      </c>
      <c r="U151">
        <v>80007020748</v>
      </c>
      <c r="V151" t="s">
        <v>204</v>
      </c>
      <c r="W151" t="s">
        <v>205</v>
      </c>
      <c r="Y151" t="s">
        <v>54</v>
      </c>
      <c r="Z151">
        <v>1909</v>
      </c>
      <c r="AH151">
        <v>0</v>
      </c>
      <c r="AI151">
        <v>202504</v>
      </c>
      <c r="AJ151" t="s">
        <v>88</v>
      </c>
      <c r="AK151">
        <v>0</v>
      </c>
      <c r="AL151">
        <v>1</v>
      </c>
      <c r="AO151">
        <v>0</v>
      </c>
      <c r="AP151">
        <v>999</v>
      </c>
      <c r="AQ151">
        <v>102</v>
      </c>
      <c r="AR151">
        <v>102999</v>
      </c>
      <c r="AS151" t="s">
        <v>84</v>
      </c>
      <c r="AU151" t="s">
        <v>84</v>
      </c>
      <c r="AV151">
        <v>1371568.24</v>
      </c>
      <c r="AW151">
        <v>1392019.3559999999</v>
      </c>
      <c r="AX151">
        <v>1412470.4720000001</v>
      </c>
      <c r="AY151">
        <v>1433500</v>
      </c>
      <c r="AZ151">
        <v>1458000</v>
      </c>
      <c r="BA151">
        <v>1482500</v>
      </c>
      <c r="BB151">
        <v>1546711.199</v>
      </c>
      <c r="BC151">
        <v>1710200.3955000001</v>
      </c>
      <c r="BD151">
        <v>1873689.5919999999</v>
      </c>
      <c r="BE151">
        <v>2047045.1915</v>
      </c>
      <c r="BF151">
        <v>2233555.9950000001</v>
      </c>
      <c r="BG151">
        <v>2420066.7985</v>
      </c>
      <c r="BH151">
        <v>2668203.5260000001</v>
      </c>
      <c r="BI151">
        <v>2962559.6965000001</v>
      </c>
      <c r="BJ151">
        <v>3256915.8670000001</v>
      </c>
      <c r="BK151">
        <v>3349513.2225000001</v>
      </c>
      <c r="BL151">
        <v>3361407.0520000001</v>
      </c>
      <c r="BM151">
        <v>3373300.8815000001</v>
      </c>
      <c r="BN151">
        <v>6894299.9999999981</v>
      </c>
      <c r="BO151">
        <v>11000149.999999991</v>
      </c>
      <c r="BP151">
        <v>15106000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 x14ac:dyDescent="0.35">
      <c r="A152">
        <v>337283</v>
      </c>
      <c r="B152" t="s">
        <v>47</v>
      </c>
      <c r="C152" t="s">
        <v>48</v>
      </c>
      <c r="D152" s="1">
        <v>45763</v>
      </c>
      <c r="E152">
        <v>53850</v>
      </c>
      <c r="F152">
        <v>164</v>
      </c>
      <c r="G152" t="s">
        <v>193</v>
      </c>
      <c r="H152" t="s">
        <v>50</v>
      </c>
      <c r="I152" t="s">
        <v>51</v>
      </c>
      <c r="K152">
        <v>202504157899791</v>
      </c>
      <c r="L152">
        <v>1645500369067</v>
      </c>
      <c r="M152">
        <v>20250415</v>
      </c>
      <c r="N152" t="s">
        <v>784</v>
      </c>
      <c r="P152" t="s">
        <v>54</v>
      </c>
      <c r="Q152" t="s">
        <v>73</v>
      </c>
      <c r="R152">
        <v>205000</v>
      </c>
      <c r="S152">
        <v>0</v>
      </c>
      <c r="T152">
        <v>812017</v>
      </c>
      <c r="U152" t="s">
        <v>194</v>
      </c>
      <c r="V152" t="s">
        <v>195</v>
      </c>
      <c r="W152" t="s">
        <v>53</v>
      </c>
      <c r="Y152" t="s">
        <v>54</v>
      </c>
      <c r="Z152">
        <v>789</v>
      </c>
      <c r="AH152">
        <v>0</v>
      </c>
      <c r="AI152">
        <v>202504</v>
      </c>
      <c r="AJ152" t="s">
        <v>88</v>
      </c>
      <c r="AK152">
        <v>0</v>
      </c>
      <c r="AL152">
        <v>1</v>
      </c>
      <c r="AO152">
        <v>0</v>
      </c>
      <c r="AP152">
        <v>999</v>
      </c>
      <c r="AQ152">
        <v>600</v>
      </c>
      <c r="AR152">
        <v>600999</v>
      </c>
      <c r="AS152" t="s">
        <v>55</v>
      </c>
      <c r="AU152" t="s">
        <v>55</v>
      </c>
      <c r="AV152">
        <v>200185.1</v>
      </c>
      <c r="AW152">
        <v>200678.35</v>
      </c>
      <c r="AX152">
        <v>200833.98800000001</v>
      </c>
      <c r="AY152">
        <v>203335.45449999999</v>
      </c>
      <c r="AZ152">
        <v>206132.084</v>
      </c>
      <c r="BA152">
        <v>210268.38</v>
      </c>
      <c r="BB152">
        <v>240578.77600000001</v>
      </c>
      <c r="BC152">
        <v>246254.52549999999</v>
      </c>
      <c r="BD152">
        <v>249318.614</v>
      </c>
      <c r="BE152">
        <v>279250.00000000012</v>
      </c>
      <c r="BF152">
        <v>297500</v>
      </c>
      <c r="BG152">
        <v>301679.391</v>
      </c>
      <c r="BH152">
        <v>321114.18400000001</v>
      </c>
      <c r="BI152">
        <v>325987.95250000001</v>
      </c>
      <c r="BJ152">
        <v>347664.57799999998</v>
      </c>
      <c r="BK152">
        <v>372571.65</v>
      </c>
      <c r="BL152">
        <v>399884.79399999999</v>
      </c>
      <c r="BM152">
        <v>443839.04049999989</v>
      </c>
      <c r="BN152">
        <v>575445.98</v>
      </c>
      <c r="BO152">
        <v>717686.51049999997</v>
      </c>
      <c r="BP152">
        <v>1154498.28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35">
      <c r="A153">
        <v>337281</v>
      </c>
      <c r="B153" t="s">
        <v>47</v>
      </c>
      <c r="C153" t="s">
        <v>48</v>
      </c>
      <c r="D153" s="1">
        <v>45763</v>
      </c>
      <c r="E153">
        <v>53850</v>
      </c>
      <c r="F153">
        <v>120</v>
      </c>
      <c r="G153" t="s">
        <v>1464</v>
      </c>
      <c r="H153" t="s">
        <v>50</v>
      </c>
      <c r="I153" t="s">
        <v>51</v>
      </c>
      <c r="K153">
        <v>202504157898898</v>
      </c>
      <c r="L153">
        <v>1203300002401</v>
      </c>
      <c r="M153">
        <v>20250415</v>
      </c>
      <c r="N153" t="s">
        <v>779</v>
      </c>
      <c r="P153" t="s">
        <v>54</v>
      </c>
      <c r="Q153" t="s">
        <v>52</v>
      </c>
      <c r="R153">
        <v>929375.16</v>
      </c>
      <c r="S153">
        <v>0</v>
      </c>
      <c r="T153">
        <v>613876</v>
      </c>
      <c r="U153">
        <v>574290722</v>
      </c>
      <c r="V153" t="s">
        <v>1716</v>
      </c>
      <c r="W153" t="s">
        <v>1717</v>
      </c>
      <c r="X153" t="s">
        <v>107</v>
      </c>
      <c r="Y153" t="s">
        <v>54</v>
      </c>
      <c r="Z153">
        <v>1058</v>
      </c>
      <c r="AH153">
        <v>0</v>
      </c>
      <c r="AI153">
        <v>202504</v>
      </c>
      <c r="AJ153" t="s">
        <v>88</v>
      </c>
      <c r="AK153">
        <v>0</v>
      </c>
      <c r="AL153">
        <v>1</v>
      </c>
      <c r="AM153">
        <v>613876</v>
      </c>
      <c r="AN153">
        <v>1</v>
      </c>
      <c r="AO153">
        <v>0</v>
      </c>
      <c r="AP153">
        <v>999</v>
      </c>
      <c r="AQ153">
        <v>500</v>
      </c>
      <c r="AR153">
        <v>500999</v>
      </c>
      <c r="AT153">
        <v>1</v>
      </c>
      <c r="AU153" t="s">
        <v>80</v>
      </c>
      <c r="AV153">
        <v>620000</v>
      </c>
      <c r="AW153">
        <v>658862.05850000004</v>
      </c>
      <c r="AX153">
        <v>696090.74300000002</v>
      </c>
      <c r="AY153">
        <v>700000</v>
      </c>
      <c r="AZ153">
        <v>725600</v>
      </c>
      <c r="BA153">
        <v>804067.5</v>
      </c>
      <c r="BB153">
        <v>898989.61200000008</v>
      </c>
      <c r="BC153">
        <v>944081.30599999998</v>
      </c>
      <c r="BD153">
        <v>971200</v>
      </c>
      <c r="BE153">
        <v>992800</v>
      </c>
      <c r="BF153">
        <v>1065000</v>
      </c>
      <c r="BG153">
        <v>1229450</v>
      </c>
      <c r="BH153">
        <v>1384600</v>
      </c>
      <c r="BI153">
        <v>1470350</v>
      </c>
      <c r="BJ153">
        <v>1540200</v>
      </c>
      <c r="BK153">
        <v>1554000</v>
      </c>
      <c r="BL153">
        <v>1572800</v>
      </c>
      <c r="BM153">
        <v>1615000</v>
      </c>
      <c r="BN153">
        <v>1735774.0819999999</v>
      </c>
      <c r="BO153">
        <v>2071953.7790000001</v>
      </c>
      <c r="BP153">
        <v>2342000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 x14ac:dyDescent="0.35">
      <c r="A154">
        <v>337280</v>
      </c>
      <c r="B154" t="s">
        <v>47</v>
      </c>
      <c r="C154" t="s">
        <v>48</v>
      </c>
      <c r="D154" s="1">
        <v>45763</v>
      </c>
      <c r="E154">
        <v>53850</v>
      </c>
      <c r="F154">
        <v>164</v>
      </c>
      <c r="G154" t="s">
        <v>193</v>
      </c>
      <c r="H154" t="s">
        <v>50</v>
      </c>
      <c r="I154" t="s">
        <v>51</v>
      </c>
      <c r="K154">
        <v>202504157899790</v>
      </c>
      <c r="L154">
        <v>1645500369067</v>
      </c>
      <c r="M154">
        <v>20250415</v>
      </c>
      <c r="N154" t="s">
        <v>890</v>
      </c>
      <c r="Q154" t="s">
        <v>73</v>
      </c>
      <c r="R154">
        <v>205000</v>
      </c>
      <c r="S154">
        <v>0</v>
      </c>
      <c r="T154">
        <v>812017</v>
      </c>
      <c r="U154" t="s">
        <v>194</v>
      </c>
      <c r="V154" t="s">
        <v>195</v>
      </c>
      <c r="W154" t="s">
        <v>53</v>
      </c>
      <c r="Y154" t="s">
        <v>54</v>
      </c>
      <c r="Z154">
        <v>789</v>
      </c>
      <c r="AH154">
        <v>0</v>
      </c>
      <c r="AI154">
        <v>202504</v>
      </c>
      <c r="AJ154" t="s">
        <v>88</v>
      </c>
      <c r="AK154">
        <v>0</v>
      </c>
      <c r="AL154">
        <v>1</v>
      </c>
      <c r="AO154">
        <v>0</v>
      </c>
      <c r="AP154">
        <v>999</v>
      </c>
      <c r="AQ154">
        <v>600</v>
      </c>
      <c r="AR154">
        <v>600999</v>
      </c>
      <c r="AS154" t="s">
        <v>55</v>
      </c>
      <c r="AU154" t="s">
        <v>55</v>
      </c>
      <c r="AV154">
        <v>168023.98</v>
      </c>
      <c r="AW154">
        <v>177267.98499999999</v>
      </c>
      <c r="AX154">
        <v>186511.99</v>
      </c>
      <c r="AY154">
        <v>195755.995</v>
      </c>
      <c r="AZ154">
        <v>205000</v>
      </c>
      <c r="BA154">
        <v>205000</v>
      </c>
      <c r="BB154">
        <v>205000</v>
      </c>
      <c r="BC154">
        <v>205000</v>
      </c>
      <c r="BD154">
        <v>205000</v>
      </c>
      <c r="BE154">
        <v>205000</v>
      </c>
      <c r="BF154">
        <v>205000</v>
      </c>
      <c r="BG154">
        <v>205000</v>
      </c>
      <c r="BH154">
        <v>205000</v>
      </c>
      <c r="BI154">
        <v>205000</v>
      </c>
      <c r="BJ154">
        <v>205000</v>
      </c>
      <c r="BK154">
        <v>205000</v>
      </c>
      <c r="BL154">
        <v>205000</v>
      </c>
      <c r="BM154">
        <v>228857.75</v>
      </c>
      <c r="BN154">
        <v>252715.5</v>
      </c>
      <c r="BO154">
        <v>276573.25</v>
      </c>
      <c r="BP154">
        <v>300431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0</v>
      </c>
    </row>
    <row r="155" spans="1:89" x14ac:dyDescent="0.35">
      <c r="A155">
        <v>337275</v>
      </c>
      <c r="B155" t="s">
        <v>47</v>
      </c>
      <c r="C155" t="s">
        <v>48</v>
      </c>
      <c r="D155" s="1">
        <v>45763</v>
      </c>
      <c r="E155">
        <v>53850</v>
      </c>
      <c r="F155">
        <v>261</v>
      </c>
      <c r="G155" t="s">
        <v>206</v>
      </c>
      <c r="H155" t="s">
        <v>50</v>
      </c>
      <c r="I155" t="s">
        <v>51</v>
      </c>
      <c r="K155">
        <v>202504157901699</v>
      </c>
      <c r="L155">
        <v>2613300000555</v>
      </c>
      <c r="M155">
        <v>20250415</v>
      </c>
      <c r="N155" t="s">
        <v>784</v>
      </c>
      <c r="P155" t="s">
        <v>54</v>
      </c>
      <c r="Q155" t="s">
        <v>73</v>
      </c>
      <c r="R155">
        <v>304798.26</v>
      </c>
      <c r="S155">
        <v>0</v>
      </c>
      <c r="T155">
        <v>1615499</v>
      </c>
      <c r="U155" t="s">
        <v>207</v>
      </c>
      <c r="V155" t="s">
        <v>208</v>
      </c>
      <c r="W155" t="s">
        <v>53</v>
      </c>
      <c r="Y155" t="s">
        <v>54</v>
      </c>
      <c r="Z155">
        <v>1776</v>
      </c>
      <c r="AH155">
        <v>0</v>
      </c>
      <c r="AI155">
        <v>202504</v>
      </c>
      <c r="AJ155" t="s">
        <v>59</v>
      </c>
      <c r="AK155">
        <v>0</v>
      </c>
      <c r="AL155">
        <v>1</v>
      </c>
      <c r="AO155">
        <v>0</v>
      </c>
      <c r="AP155">
        <v>999</v>
      </c>
      <c r="AQ155">
        <v>600</v>
      </c>
      <c r="AR155">
        <v>600999</v>
      </c>
      <c r="AS155" t="s">
        <v>55</v>
      </c>
      <c r="AU155" t="s">
        <v>55</v>
      </c>
      <c r="AV155">
        <v>200185.1</v>
      </c>
      <c r="AW155">
        <v>200678.35</v>
      </c>
      <c r="AX155">
        <v>200833.98800000001</v>
      </c>
      <c r="AY155">
        <v>203335.45449999999</v>
      </c>
      <c r="AZ155">
        <v>206132.084</v>
      </c>
      <c r="BA155">
        <v>210268.38</v>
      </c>
      <c r="BB155">
        <v>240578.77600000001</v>
      </c>
      <c r="BC155">
        <v>246254.52549999999</v>
      </c>
      <c r="BD155">
        <v>249318.614</v>
      </c>
      <c r="BE155">
        <v>279250.00000000012</v>
      </c>
      <c r="BF155">
        <v>297500</v>
      </c>
      <c r="BG155">
        <v>301679.391</v>
      </c>
      <c r="BH155">
        <v>321114.18400000001</v>
      </c>
      <c r="BI155">
        <v>325987.95250000001</v>
      </c>
      <c r="BJ155">
        <v>347664.57799999998</v>
      </c>
      <c r="BK155">
        <v>372571.65</v>
      </c>
      <c r="BL155">
        <v>399884.79399999999</v>
      </c>
      <c r="BM155">
        <v>443839.04049999989</v>
      </c>
      <c r="BN155">
        <v>575445.98</v>
      </c>
      <c r="BO155">
        <v>717686.51049999997</v>
      </c>
      <c r="BP155">
        <v>1154498.28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 x14ac:dyDescent="0.35">
      <c r="A156">
        <v>337274</v>
      </c>
      <c r="B156" t="s">
        <v>47</v>
      </c>
      <c r="C156" t="s">
        <v>48</v>
      </c>
      <c r="D156" s="1">
        <v>45763</v>
      </c>
      <c r="E156">
        <v>53850</v>
      </c>
      <c r="F156">
        <v>164</v>
      </c>
      <c r="G156" t="s">
        <v>193</v>
      </c>
      <c r="H156" t="s">
        <v>50</v>
      </c>
      <c r="I156" t="s">
        <v>51</v>
      </c>
      <c r="K156">
        <v>202504157901537</v>
      </c>
      <c r="L156">
        <v>1645500369067</v>
      </c>
      <c r="M156">
        <v>20250415</v>
      </c>
      <c r="N156" t="s">
        <v>887</v>
      </c>
      <c r="Q156" t="s">
        <v>52</v>
      </c>
      <c r="R156">
        <v>205000</v>
      </c>
      <c r="S156">
        <v>0</v>
      </c>
      <c r="T156">
        <v>812018</v>
      </c>
      <c r="U156" t="s">
        <v>196</v>
      </c>
      <c r="V156" t="s">
        <v>197</v>
      </c>
      <c r="W156" t="s">
        <v>53</v>
      </c>
      <c r="Y156" t="s">
        <v>54</v>
      </c>
      <c r="Z156">
        <v>789</v>
      </c>
      <c r="AH156">
        <v>0</v>
      </c>
      <c r="AI156">
        <v>202504</v>
      </c>
      <c r="AJ156" t="s">
        <v>88</v>
      </c>
      <c r="AK156">
        <v>0</v>
      </c>
      <c r="AL156">
        <v>1</v>
      </c>
      <c r="AO156">
        <v>0</v>
      </c>
      <c r="AP156">
        <v>999</v>
      </c>
      <c r="AQ156">
        <v>600</v>
      </c>
      <c r="AR156">
        <v>600999</v>
      </c>
      <c r="AS156" t="s">
        <v>55</v>
      </c>
      <c r="AU156" t="s">
        <v>55</v>
      </c>
      <c r="AV156">
        <v>175971.72</v>
      </c>
      <c r="AW156">
        <v>175971.72</v>
      </c>
      <c r="AX156">
        <v>175971.72</v>
      </c>
      <c r="AY156">
        <v>175971.72</v>
      </c>
      <c r="AZ156">
        <v>175971.72</v>
      </c>
      <c r="BA156">
        <v>175971.72</v>
      </c>
      <c r="BB156">
        <v>181777.37599999999</v>
      </c>
      <c r="BC156">
        <v>187583.03200000001</v>
      </c>
      <c r="BD156">
        <v>193388.68799999999</v>
      </c>
      <c r="BE156">
        <v>199194.34400000001</v>
      </c>
      <c r="BF156">
        <v>205000</v>
      </c>
      <c r="BG156">
        <v>205000</v>
      </c>
      <c r="BH156">
        <v>205000</v>
      </c>
      <c r="BI156">
        <v>205000</v>
      </c>
      <c r="BJ156">
        <v>205000</v>
      </c>
      <c r="BK156">
        <v>205000</v>
      </c>
      <c r="BL156">
        <v>213000</v>
      </c>
      <c r="BM156">
        <v>221000</v>
      </c>
      <c r="BN156">
        <v>229000</v>
      </c>
      <c r="BO156">
        <v>237000</v>
      </c>
      <c r="BP156">
        <v>245000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 x14ac:dyDescent="0.35">
      <c r="A157">
        <v>337272</v>
      </c>
      <c r="B157" t="s">
        <v>47</v>
      </c>
      <c r="C157" t="s">
        <v>48</v>
      </c>
      <c r="D157" s="1">
        <v>45763</v>
      </c>
      <c r="E157">
        <v>53850</v>
      </c>
      <c r="F157">
        <v>121</v>
      </c>
      <c r="G157" t="s">
        <v>154</v>
      </c>
      <c r="H157" t="s">
        <v>50</v>
      </c>
      <c r="I157" t="s">
        <v>51</v>
      </c>
      <c r="K157" t="s">
        <v>203</v>
      </c>
      <c r="L157">
        <v>1213300001148</v>
      </c>
      <c r="M157">
        <v>20250415</v>
      </c>
      <c r="N157" t="s">
        <v>694</v>
      </c>
      <c r="Q157" t="s">
        <v>52</v>
      </c>
      <c r="R157">
        <v>2326.5700000000002</v>
      </c>
      <c r="S157">
        <v>0</v>
      </c>
      <c r="T157">
        <v>621271</v>
      </c>
      <c r="U157" t="s">
        <v>209</v>
      </c>
      <c r="V157" t="s">
        <v>210</v>
      </c>
      <c r="W157" t="s">
        <v>53</v>
      </c>
      <c r="Y157" t="s">
        <v>54</v>
      </c>
      <c r="AH157">
        <v>0</v>
      </c>
      <c r="AI157">
        <v>202504</v>
      </c>
      <c r="AJ157" t="s">
        <v>59</v>
      </c>
      <c r="AK157">
        <v>0</v>
      </c>
      <c r="AL157">
        <v>1</v>
      </c>
      <c r="AO157">
        <v>1</v>
      </c>
      <c r="AP157">
        <v>999</v>
      </c>
      <c r="AQ157">
        <v>600</v>
      </c>
      <c r="AR157">
        <v>600999</v>
      </c>
      <c r="AS157" t="s">
        <v>55</v>
      </c>
      <c r="AU157" t="s">
        <v>55</v>
      </c>
      <c r="AV157">
        <v>1006.5</v>
      </c>
      <c r="AW157">
        <v>1052.7339999999999</v>
      </c>
      <c r="AX157">
        <v>1127.58</v>
      </c>
      <c r="AY157">
        <v>1414.4680000000001</v>
      </c>
      <c r="AZ157">
        <v>1622.598</v>
      </c>
      <c r="BA157">
        <v>1841.29</v>
      </c>
      <c r="BB157">
        <v>2391.9520000000002</v>
      </c>
      <c r="BC157">
        <v>3848.9180000000001</v>
      </c>
      <c r="BD157">
        <v>5555.95</v>
      </c>
      <c r="BE157">
        <v>5662.14</v>
      </c>
      <c r="BF157">
        <v>7955.45</v>
      </c>
      <c r="BG157">
        <v>8103.232</v>
      </c>
      <c r="BH157">
        <v>8882.2099999999991</v>
      </c>
      <c r="BI157">
        <v>12106.768000000009</v>
      </c>
      <c r="BJ157">
        <v>12891.47</v>
      </c>
      <c r="BK157">
        <v>16652.68</v>
      </c>
      <c r="BL157">
        <v>36005.086000000003</v>
      </c>
      <c r="BM157">
        <v>42116.26</v>
      </c>
      <c r="BN157">
        <v>49856.69</v>
      </c>
      <c r="BO157">
        <v>97573.113999999972</v>
      </c>
      <c r="BP157">
        <v>161797.57999999999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 x14ac:dyDescent="0.35">
      <c r="A158">
        <v>337271</v>
      </c>
      <c r="B158" t="s">
        <v>47</v>
      </c>
      <c r="C158" t="s">
        <v>48</v>
      </c>
      <c r="D158" s="1">
        <v>45763</v>
      </c>
      <c r="E158">
        <v>53850</v>
      </c>
      <c r="F158">
        <v>102</v>
      </c>
      <c r="G158" t="s">
        <v>60</v>
      </c>
      <c r="H158" t="s">
        <v>50</v>
      </c>
      <c r="I158" t="s">
        <v>51</v>
      </c>
      <c r="K158">
        <v>202504157899557</v>
      </c>
      <c r="L158">
        <v>1023308719190</v>
      </c>
      <c r="M158">
        <v>20250415</v>
      </c>
      <c r="N158" t="s">
        <v>784</v>
      </c>
      <c r="P158" t="s">
        <v>54</v>
      </c>
      <c r="Q158" t="s">
        <v>73</v>
      </c>
      <c r="R158">
        <v>1554410.45</v>
      </c>
      <c r="S158">
        <v>0</v>
      </c>
      <c r="T158">
        <v>4233192</v>
      </c>
      <c r="U158">
        <v>4107060966</v>
      </c>
      <c r="V158" t="s">
        <v>888</v>
      </c>
      <c r="W158" t="s">
        <v>889</v>
      </c>
      <c r="X158" t="s">
        <v>83</v>
      </c>
      <c r="Y158" t="s">
        <v>54</v>
      </c>
      <c r="Z158">
        <v>739</v>
      </c>
      <c r="AH158">
        <v>0</v>
      </c>
      <c r="AI158">
        <v>202504</v>
      </c>
      <c r="AJ158" t="s">
        <v>767</v>
      </c>
      <c r="AK158">
        <v>1</v>
      </c>
      <c r="AL158">
        <v>1</v>
      </c>
      <c r="AO158">
        <v>0</v>
      </c>
      <c r="AP158">
        <v>999</v>
      </c>
      <c r="AQ158">
        <v>248</v>
      </c>
      <c r="AR158">
        <v>248999</v>
      </c>
      <c r="AT158">
        <v>1</v>
      </c>
      <c r="AU158" t="s">
        <v>84</v>
      </c>
      <c r="AV158">
        <v>1371568.24</v>
      </c>
      <c r="AW158">
        <v>1392019.3559999999</v>
      </c>
      <c r="AX158">
        <v>1412470.4720000001</v>
      </c>
      <c r="AY158">
        <v>1433500</v>
      </c>
      <c r="AZ158">
        <v>1458000</v>
      </c>
      <c r="BA158">
        <v>1482500</v>
      </c>
      <c r="BB158">
        <v>1546711.199</v>
      </c>
      <c r="BC158">
        <v>1710200.3955000001</v>
      </c>
      <c r="BD158">
        <v>1873689.5919999999</v>
      </c>
      <c r="BE158">
        <v>2047045.1915</v>
      </c>
      <c r="BF158">
        <v>2233555.9950000001</v>
      </c>
      <c r="BG158">
        <v>2420066.7985</v>
      </c>
      <c r="BH158">
        <v>2668203.5260000001</v>
      </c>
      <c r="BI158">
        <v>2962559.6965000001</v>
      </c>
      <c r="BJ158">
        <v>3256915.8670000001</v>
      </c>
      <c r="BK158">
        <v>3349513.2225000001</v>
      </c>
      <c r="BL158">
        <v>3361407.0520000001</v>
      </c>
      <c r="BM158">
        <v>3373300.8815000001</v>
      </c>
      <c r="BN158">
        <v>6894299.9999999981</v>
      </c>
      <c r="BO158">
        <v>11000149.999999991</v>
      </c>
      <c r="BP158">
        <v>15106000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35">
      <c r="A159">
        <v>337266</v>
      </c>
      <c r="B159" t="s">
        <v>47</v>
      </c>
      <c r="C159" t="s">
        <v>48</v>
      </c>
      <c r="D159" s="1">
        <v>45763</v>
      </c>
      <c r="E159">
        <v>53850</v>
      </c>
      <c r="F159">
        <v>164</v>
      </c>
      <c r="G159" t="s">
        <v>193</v>
      </c>
      <c r="H159" t="s">
        <v>50</v>
      </c>
      <c r="I159" t="s">
        <v>51</v>
      </c>
      <c r="K159">
        <v>202504157899791</v>
      </c>
      <c r="L159">
        <v>1645500369067</v>
      </c>
      <c r="M159">
        <v>20250415</v>
      </c>
      <c r="N159" t="s">
        <v>784</v>
      </c>
      <c r="P159" t="s">
        <v>54</v>
      </c>
      <c r="Q159" t="s">
        <v>73</v>
      </c>
      <c r="R159">
        <v>205000</v>
      </c>
      <c r="S159">
        <v>0</v>
      </c>
      <c r="T159">
        <v>812018</v>
      </c>
      <c r="U159" t="s">
        <v>196</v>
      </c>
      <c r="V159" t="s">
        <v>197</v>
      </c>
      <c r="W159" t="s">
        <v>53</v>
      </c>
      <c r="Y159" t="s">
        <v>54</v>
      </c>
      <c r="Z159">
        <v>789</v>
      </c>
      <c r="AH159">
        <v>0</v>
      </c>
      <c r="AI159">
        <v>202504</v>
      </c>
      <c r="AJ159" t="s">
        <v>88</v>
      </c>
      <c r="AK159">
        <v>0</v>
      </c>
      <c r="AL159">
        <v>1</v>
      </c>
      <c r="AO159">
        <v>0</v>
      </c>
      <c r="AP159">
        <v>999</v>
      </c>
      <c r="AQ159">
        <v>600</v>
      </c>
      <c r="AR159">
        <v>600999</v>
      </c>
      <c r="AS159" t="s">
        <v>55</v>
      </c>
      <c r="AU159" t="s">
        <v>55</v>
      </c>
      <c r="AV159">
        <v>200185.1</v>
      </c>
      <c r="AW159">
        <v>200678.35</v>
      </c>
      <c r="AX159">
        <v>200833.98800000001</v>
      </c>
      <c r="AY159">
        <v>203335.45449999999</v>
      </c>
      <c r="AZ159">
        <v>206132.084</v>
      </c>
      <c r="BA159">
        <v>210268.38</v>
      </c>
      <c r="BB159">
        <v>240578.77600000001</v>
      </c>
      <c r="BC159">
        <v>246254.52549999999</v>
      </c>
      <c r="BD159">
        <v>249318.614</v>
      </c>
      <c r="BE159">
        <v>279250.00000000012</v>
      </c>
      <c r="BF159">
        <v>297500</v>
      </c>
      <c r="BG159">
        <v>301679.391</v>
      </c>
      <c r="BH159">
        <v>321114.18400000001</v>
      </c>
      <c r="BI159">
        <v>325987.95250000001</v>
      </c>
      <c r="BJ159">
        <v>347664.57799999998</v>
      </c>
      <c r="BK159">
        <v>372571.65</v>
      </c>
      <c r="BL159">
        <v>399884.79399999999</v>
      </c>
      <c r="BM159">
        <v>443839.04049999989</v>
      </c>
      <c r="BN159">
        <v>575445.98</v>
      </c>
      <c r="BO159">
        <v>717686.51049999997</v>
      </c>
      <c r="BP159">
        <v>1154498.28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 x14ac:dyDescent="0.35">
      <c r="A160">
        <v>337262</v>
      </c>
      <c r="B160" t="s">
        <v>47</v>
      </c>
      <c r="C160" t="s">
        <v>48</v>
      </c>
      <c r="D160" s="1">
        <v>45762</v>
      </c>
      <c r="E160">
        <v>53850</v>
      </c>
      <c r="F160">
        <v>122</v>
      </c>
      <c r="G160" t="s">
        <v>148</v>
      </c>
      <c r="H160" t="s">
        <v>50</v>
      </c>
      <c r="I160" t="s">
        <v>51</v>
      </c>
      <c r="K160">
        <v>202504147896370</v>
      </c>
      <c r="L160">
        <v>1223300001682</v>
      </c>
      <c r="M160">
        <v>20250414</v>
      </c>
      <c r="N160" t="s">
        <v>784</v>
      </c>
      <c r="P160" t="s">
        <v>54</v>
      </c>
      <c r="Q160" t="s">
        <v>73</v>
      </c>
      <c r="R160">
        <v>941353.02</v>
      </c>
      <c r="S160">
        <v>0</v>
      </c>
      <c r="T160">
        <v>3711207</v>
      </c>
      <c r="U160">
        <v>8825020723</v>
      </c>
      <c r="V160" t="s">
        <v>150</v>
      </c>
      <c r="W160" t="s">
        <v>66</v>
      </c>
      <c r="X160" t="s">
        <v>79</v>
      </c>
      <c r="Y160" t="s">
        <v>54</v>
      </c>
      <c r="Z160">
        <v>1696</v>
      </c>
      <c r="AH160">
        <v>0</v>
      </c>
      <c r="AI160">
        <v>202504</v>
      </c>
      <c r="AJ160" t="s">
        <v>59</v>
      </c>
      <c r="AK160">
        <v>0</v>
      </c>
      <c r="AL160">
        <v>1</v>
      </c>
      <c r="AO160">
        <v>0</v>
      </c>
      <c r="AP160">
        <v>620</v>
      </c>
      <c r="AQ160">
        <v>430</v>
      </c>
      <c r="AR160">
        <v>430620</v>
      </c>
      <c r="AS160" t="s">
        <v>80</v>
      </c>
      <c r="AU160" t="s">
        <v>80</v>
      </c>
      <c r="AV160">
        <v>620000</v>
      </c>
      <c r="AW160">
        <v>674784.08000000007</v>
      </c>
      <c r="AX160">
        <v>700000</v>
      </c>
      <c r="AY160">
        <v>734938.70500000007</v>
      </c>
      <c r="AZ160">
        <v>800000</v>
      </c>
      <c r="BA160">
        <v>815163.73</v>
      </c>
      <c r="BB160">
        <v>855151.57</v>
      </c>
      <c r="BC160">
        <v>928064.07499999995</v>
      </c>
      <c r="BD160">
        <v>972757.19</v>
      </c>
      <c r="BE160">
        <v>993011.53</v>
      </c>
      <c r="BF160">
        <v>1015378.22</v>
      </c>
      <c r="BG160">
        <v>1238720</v>
      </c>
      <c r="BH160">
        <v>1546306.64</v>
      </c>
      <c r="BI160">
        <v>1795500</v>
      </c>
      <c r="BJ160">
        <v>2263165.14</v>
      </c>
      <c r="BK160">
        <v>2431000</v>
      </c>
      <c r="BL160">
        <v>2814221.66</v>
      </c>
      <c r="BM160">
        <v>3376056.5</v>
      </c>
      <c r="BN160">
        <v>4000000</v>
      </c>
      <c r="BO160">
        <v>10873500</v>
      </c>
      <c r="BP160">
        <v>11747000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 x14ac:dyDescent="0.35">
      <c r="A161">
        <v>337261</v>
      </c>
      <c r="B161" t="s">
        <v>47</v>
      </c>
      <c r="C161" t="s">
        <v>48</v>
      </c>
      <c r="D161" s="1">
        <v>45762</v>
      </c>
      <c r="E161">
        <v>53850</v>
      </c>
      <c r="F161">
        <v>114</v>
      </c>
      <c r="G161" t="s">
        <v>211</v>
      </c>
      <c r="H161" t="s">
        <v>50</v>
      </c>
      <c r="I161" t="s">
        <v>51</v>
      </c>
      <c r="K161">
        <v>202504147897691</v>
      </c>
      <c r="L161">
        <v>1143306282417</v>
      </c>
      <c r="M161">
        <v>20250414</v>
      </c>
      <c r="N161" t="s">
        <v>694</v>
      </c>
      <c r="Q161" t="s">
        <v>52</v>
      </c>
      <c r="R161">
        <v>8139.04</v>
      </c>
      <c r="S161">
        <v>0</v>
      </c>
      <c r="T161">
        <v>520648</v>
      </c>
      <c r="U161" t="s">
        <v>212</v>
      </c>
      <c r="V161" t="s">
        <v>213</v>
      </c>
      <c r="W161" t="s">
        <v>53</v>
      </c>
      <c r="Y161" t="s">
        <v>54</v>
      </c>
      <c r="Z161">
        <v>642</v>
      </c>
      <c r="AH161">
        <v>0</v>
      </c>
      <c r="AI161">
        <v>202504</v>
      </c>
      <c r="AJ161" t="s">
        <v>59</v>
      </c>
      <c r="AK161">
        <v>0</v>
      </c>
      <c r="AL161">
        <v>1</v>
      </c>
      <c r="AO161">
        <v>1</v>
      </c>
      <c r="AP161">
        <v>999</v>
      </c>
      <c r="AQ161">
        <v>600</v>
      </c>
      <c r="AR161">
        <v>600999</v>
      </c>
      <c r="AS161" t="s">
        <v>55</v>
      </c>
      <c r="AU161" t="s">
        <v>55</v>
      </c>
      <c r="AV161">
        <v>1006.5</v>
      </c>
      <c r="AW161">
        <v>1052.7339999999999</v>
      </c>
      <c r="AX161">
        <v>1127.58</v>
      </c>
      <c r="AY161">
        <v>1414.4680000000001</v>
      </c>
      <c r="AZ161">
        <v>1622.598</v>
      </c>
      <c r="BA161">
        <v>1841.29</v>
      </c>
      <c r="BB161">
        <v>2391.9520000000002</v>
      </c>
      <c r="BC161">
        <v>3848.9180000000001</v>
      </c>
      <c r="BD161">
        <v>5555.95</v>
      </c>
      <c r="BE161">
        <v>5662.14</v>
      </c>
      <c r="BF161">
        <v>7955.45</v>
      </c>
      <c r="BG161">
        <v>8103.232</v>
      </c>
      <c r="BH161">
        <v>8882.2099999999991</v>
      </c>
      <c r="BI161">
        <v>12106.768000000009</v>
      </c>
      <c r="BJ161">
        <v>12891.47</v>
      </c>
      <c r="BK161">
        <v>16652.68</v>
      </c>
      <c r="BL161">
        <v>36005.086000000003</v>
      </c>
      <c r="BM161">
        <v>42116.26</v>
      </c>
      <c r="BN161">
        <v>49856.69</v>
      </c>
      <c r="BO161">
        <v>97573.113999999972</v>
      </c>
      <c r="BP161">
        <v>161797.57999999999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 x14ac:dyDescent="0.35">
      <c r="A162">
        <v>337260</v>
      </c>
      <c r="B162" t="s">
        <v>47</v>
      </c>
      <c r="C162" t="s">
        <v>48</v>
      </c>
      <c r="D162" s="1">
        <v>45762</v>
      </c>
      <c r="E162">
        <v>53850</v>
      </c>
      <c r="F162">
        <v>175</v>
      </c>
      <c r="G162" t="s">
        <v>94</v>
      </c>
      <c r="H162" t="s">
        <v>50</v>
      </c>
      <c r="I162" t="s">
        <v>51</v>
      </c>
      <c r="K162">
        <v>202504147895113</v>
      </c>
      <c r="L162">
        <v>1753305636160</v>
      </c>
      <c r="M162">
        <v>20250414</v>
      </c>
      <c r="N162" t="s">
        <v>779</v>
      </c>
      <c r="P162" t="s">
        <v>54</v>
      </c>
      <c r="Q162" t="s">
        <v>52</v>
      </c>
      <c r="R162">
        <v>1450000</v>
      </c>
      <c r="S162">
        <v>0</v>
      </c>
      <c r="T162">
        <v>563616</v>
      </c>
      <c r="U162">
        <v>55560775</v>
      </c>
      <c r="V162" t="s">
        <v>214</v>
      </c>
      <c r="W162" t="s">
        <v>66</v>
      </c>
      <c r="X162" t="s">
        <v>215</v>
      </c>
      <c r="Y162" t="s">
        <v>54</v>
      </c>
      <c r="Z162">
        <v>739</v>
      </c>
      <c r="AH162">
        <v>0</v>
      </c>
      <c r="AI162">
        <v>202504</v>
      </c>
      <c r="AJ162" t="s">
        <v>88</v>
      </c>
      <c r="AK162">
        <v>0</v>
      </c>
      <c r="AL162">
        <v>1</v>
      </c>
      <c r="AO162">
        <v>0</v>
      </c>
      <c r="AP162">
        <v>464</v>
      </c>
      <c r="AQ162">
        <v>430</v>
      </c>
      <c r="AR162">
        <v>430464</v>
      </c>
      <c r="AS162" t="s">
        <v>216</v>
      </c>
      <c r="AU162" t="s">
        <v>216</v>
      </c>
      <c r="AV162">
        <v>366991.76</v>
      </c>
      <c r="AW162">
        <v>396044.64399999997</v>
      </c>
      <c r="AX162">
        <v>425097.52799999999</v>
      </c>
      <c r="AY162">
        <v>450106.29599999997</v>
      </c>
      <c r="AZ162">
        <v>450850.36800000002</v>
      </c>
      <c r="BA162">
        <v>451594.44</v>
      </c>
      <c r="BB162">
        <v>476913.32799999998</v>
      </c>
      <c r="BC162">
        <v>563669.25599999994</v>
      </c>
      <c r="BD162">
        <v>650425.18400000012</v>
      </c>
      <c r="BE162">
        <v>700000</v>
      </c>
      <c r="BF162">
        <v>700000</v>
      </c>
      <c r="BG162">
        <v>700000</v>
      </c>
      <c r="BH162">
        <v>740000</v>
      </c>
      <c r="BI162">
        <v>810000</v>
      </c>
      <c r="BJ162">
        <v>879999.99999999988</v>
      </c>
      <c r="BK162">
        <v>1037500</v>
      </c>
      <c r="BL162">
        <v>1230000</v>
      </c>
      <c r="BM162">
        <v>1422500</v>
      </c>
      <c r="BN162">
        <v>1615000</v>
      </c>
      <c r="BO162">
        <v>1807500</v>
      </c>
      <c r="BP162">
        <v>2000000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0</v>
      </c>
      <c r="CJ162">
        <v>0</v>
      </c>
      <c r="CK162">
        <v>0</v>
      </c>
    </row>
    <row r="163" spans="1:89" x14ac:dyDescent="0.35">
      <c r="A163">
        <v>337255</v>
      </c>
      <c r="B163" t="s">
        <v>47</v>
      </c>
      <c r="C163" t="s">
        <v>48</v>
      </c>
      <c r="D163" s="1">
        <v>45762</v>
      </c>
      <c r="E163">
        <v>53850</v>
      </c>
      <c r="F163">
        <v>103</v>
      </c>
      <c r="G163" t="s">
        <v>75</v>
      </c>
      <c r="H163" t="s">
        <v>50</v>
      </c>
      <c r="I163" t="s">
        <v>51</v>
      </c>
      <c r="K163">
        <v>202504147896449</v>
      </c>
      <c r="L163">
        <v>1033306969582</v>
      </c>
      <c r="M163">
        <v>20250414</v>
      </c>
      <c r="N163" t="s">
        <v>784</v>
      </c>
      <c r="P163" t="s">
        <v>54</v>
      </c>
      <c r="Q163" t="s">
        <v>73</v>
      </c>
      <c r="R163">
        <v>573593.99</v>
      </c>
      <c r="S163">
        <v>0</v>
      </c>
      <c r="T163">
        <v>449281</v>
      </c>
      <c r="U163" t="s">
        <v>901</v>
      </c>
      <c r="V163" t="s">
        <v>902</v>
      </c>
      <c r="W163" t="s">
        <v>53</v>
      </c>
      <c r="Y163" t="s">
        <v>54</v>
      </c>
      <c r="Z163">
        <v>806</v>
      </c>
      <c r="AH163">
        <v>0</v>
      </c>
      <c r="AI163">
        <v>202504</v>
      </c>
      <c r="AJ163" t="s">
        <v>767</v>
      </c>
      <c r="AK163">
        <v>1</v>
      </c>
      <c r="AL163">
        <v>1</v>
      </c>
      <c r="AO163">
        <v>0</v>
      </c>
      <c r="AP163">
        <v>999</v>
      </c>
      <c r="AQ163">
        <v>600</v>
      </c>
      <c r="AR163">
        <v>600999</v>
      </c>
      <c r="AS163" t="s">
        <v>55</v>
      </c>
      <c r="AU163" t="s">
        <v>55</v>
      </c>
      <c r="AV163">
        <v>200185.1</v>
      </c>
      <c r="AW163">
        <v>200678.35</v>
      </c>
      <c r="AX163">
        <v>200833.98800000001</v>
      </c>
      <c r="AY163">
        <v>203335.45449999999</v>
      </c>
      <c r="AZ163">
        <v>206132.084</v>
      </c>
      <c r="BA163">
        <v>210268.38</v>
      </c>
      <c r="BB163">
        <v>240578.77600000001</v>
      </c>
      <c r="BC163">
        <v>246254.52549999999</v>
      </c>
      <c r="BD163">
        <v>249318.614</v>
      </c>
      <c r="BE163">
        <v>279250.00000000012</v>
      </c>
      <c r="BF163">
        <v>297500</v>
      </c>
      <c r="BG163">
        <v>301679.391</v>
      </c>
      <c r="BH163">
        <v>321114.18400000001</v>
      </c>
      <c r="BI163">
        <v>325987.95250000001</v>
      </c>
      <c r="BJ163">
        <v>347664.57799999998</v>
      </c>
      <c r="BK163">
        <v>372571.65</v>
      </c>
      <c r="BL163">
        <v>399884.79399999999</v>
      </c>
      <c r="BM163">
        <v>443839.04049999989</v>
      </c>
      <c r="BN163">
        <v>575445.98</v>
      </c>
      <c r="BO163">
        <v>717686.51049999997</v>
      </c>
      <c r="BP163">
        <v>1154498.28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0</v>
      </c>
      <c r="CJ163">
        <v>0</v>
      </c>
      <c r="CK163">
        <v>0</v>
      </c>
    </row>
    <row r="164" spans="1:89" x14ac:dyDescent="0.35">
      <c r="A164">
        <v>337254</v>
      </c>
      <c r="B164" t="s">
        <v>47</v>
      </c>
      <c r="C164" t="s">
        <v>48</v>
      </c>
      <c r="D164" s="1">
        <v>45762</v>
      </c>
      <c r="E164">
        <v>53850</v>
      </c>
      <c r="F164">
        <v>109</v>
      </c>
      <c r="G164" t="s">
        <v>108</v>
      </c>
      <c r="H164" t="s">
        <v>50</v>
      </c>
      <c r="I164" t="s">
        <v>51</v>
      </c>
      <c r="K164">
        <v>202504147897650</v>
      </c>
      <c r="L164">
        <v>1093300826060</v>
      </c>
      <c r="M164">
        <v>20250414</v>
      </c>
      <c r="N164" t="s">
        <v>694</v>
      </c>
      <c r="Q164" t="s">
        <v>52</v>
      </c>
      <c r="R164">
        <v>50860.3</v>
      </c>
      <c r="S164">
        <v>0</v>
      </c>
      <c r="T164">
        <v>82561</v>
      </c>
      <c r="U164" t="s">
        <v>903</v>
      </c>
      <c r="V164" t="s">
        <v>904</v>
      </c>
      <c r="W164" t="s">
        <v>53</v>
      </c>
      <c r="Y164" t="s">
        <v>54</v>
      </c>
      <c r="Z164">
        <v>1430</v>
      </c>
      <c r="AH164">
        <v>0</v>
      </c>
      <c r="AI164">
        <v>202504</v>
      </c>
      <c r="AJ164" t="s">
        <v>767</v>
      </c>
      <c r="AK164">
        <v>1</v>
      </c>
      <c r="AL164">
        <v>1</v>
      </c>
      <c r="AO164">
        <v>1</v>
      </c>
      <c r="AP164">
        <v>999</v>
      </c>
      <c r="AQ164">
        <v>600</v>
      </c>
      <c r="AR164">
        <v>600999</v>
      </c>
      <c r="AS164" t="s">
        <v>55</v>
      </c>
      <c r="AU164" t="s">
        <v>55</v>
      </c>
      <c r="AV164">
        <v>1006.5</v>
      </c>
      <c r="AW164">
        <v>1052.7339999999999</v>
      </c>
      <c r="AX164">
        <v>1127.58</v>
      </c>
      <c r="AY164">
        <v>1414.4680000000001</v>
      </c>
      <c r="AZ164">
        <v>1622.598</v>
      </c>
      <c r="BA164">
        <v>1841.29</v>
      </c>
      <c r="BB164">
        <v>2391.9520000000002</v>
      </c>
      <c r="BC164">
        <v>3848.9180000000001</v>
      </c>
      <c r="BD164">
        <v>5555.95</v>
      </c>
      <c r="BE164">
        <v>5662.14</v>
      </c>
      <c r="BF164">
        <v>7955.45</v>
      </c>
      <c r="BG164">
        <v>8103.232</v>
      </c>
      <c r="BH164">
        <v>8882.2099999999991</v>
      </c>
      <c r="BI164">
        <v>12106.768000000009</v>
      </c>
      <c r="BJ164">
        <v>12891.47</v>
      </c>
      <c r="BK164">
        <v>16652.68</v>
      </c>
      <c r="BL164">
        <v>36005.086000000003</v>
      </c>
      <c r="BM164">
        <v>42116.26</v>
      </c>
      <c r="BN164">
        <v>49856.69</v>
      </c>
      <c r="BO164">
        <v>97573.113999999972</v>
      </c>
      <c r="BP164">
        <v>161797.57999999999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0</v>
      </c>
      <c r="CK164">
        <v>0</v>
      </c>
    </row>
    <row r="165" spans="1:89" x14ac:dyDescent="0.35">
      <c r="A165">
        <v>337246</v>
      </c>
      <c r="B165" t="s">
        <v>47</v>
      </c>
      <c r="C165" t="s">
        <v>48</v>
      </c>
      <c r="D165" s="1">
        <v>45762</v>
      </c>
      <c r="E165">
        <v>53850</v>
      </c>
      <c r="F165">
        <v>141</v>
      </c>
      <c r="G165" t="s">
        <v>184</v>
      </c>
      <c r="H165" t="s">
        <v>50</v>
      </c>
      <c r="I165" t="s">
        <v>51</v>
      </c>
      <c r="K165">
        <v>202504147895340</v>
      </c>
      <c r="L165">
        <v>1413300003985</v>
      </c>
      <c r="M165">
        <v>20250414</v>
      </c>
      <c r="N165" t="s">
        <v>779</v>
      </c>
      <c r="P165" t="s">
        <v>54</v>
      </c>
      <c r="Q165" t="s">
        <v>52</v>
      </c>
      <c r="R165">
        <v>1351000</v>
      </c>
      <c r="S165">
        <v>0</v>
      </c>
      <c r="T165">
        <v>4996689</v>
      </c>
      <c r="U165">
        <v>80010360750</v>
      </c>
      <c r="V165" t="s">
        <v>191</v>
      </c>
      <c r="W165" t="s">
        <v>66</v>
      </c>
      <c r="X165" t="s">
        <v>192</v>
      </c>
      <c r="Y165" t="s">
        <v>54</v>
      </c>
      <c r="Z165">
        <v>1940</v>
      </c>
      <c r="AH165">
        <v>0</v>
      </c>
      <c r="AI165">
        <v>202504</v>
      </c>
      <c r="AJ165" t="s">
        <v>88</v>
      </c>
      <c r="AK165">
        <v>0</v>
      </c>
      <c r="AL165">
        <v>1</v>
      </c>
      <c r="AO165">
        <v>0</v>
      </c>
      <c r="AP165">
        <v>931</v>
      </c>
      <c r="AQ165">
        <v>430</v>
      </c>
      <c r="AR165">
        <v>430931</v>
      </c>
      <c r="AS165" t="s">
        <v>80</v>
      </c>
      <c r="AU165" t="s">
        <v>80</v>
      </c>
      <c r="AV165">
        <v>620000</v>
      </c>
      <c r="AW165">
        <v>658862.05850000004</v>
      </c>
      <c r="AX165">
        <v>696090.74300000002</v>
      </c>
      <c r="AY165">
        <v>700000</v>
      </c>
      <c r="AZ165">
        <v>725600</v>
      </c>
      <c r="BA165">
        <v>804067.5</v>
      </c>
      <c r="BB165">
        <v>898989.61200000008</v>
      </c>
      <c r="BC165">
        <v>944081.30599999998</v>
      </c>
      <c r="BD165">
        <v>971200</v>
      </c>
      <c r="BE165">
        <v>992800</v>
      </c>
      <c r="BF165">
        <v>1065000</v>
      </c>
      <c r="BG165">
        <v>1229450</v>
      </c>
      <c r="BH165">
        <v>1384600</v>
      </c>
      <c r="BI165">
        <v>1470350</v>
      </c>
      <c r="BJ165">
        <v>1540200</v>
      </c>
      <c r="BK165">
        <v>1554000</v>
      </c>
      <c r="BL165">
        <v>1572800</v>
      </c>
      <c r="BM165">
        <v>1615000</v>
      </c>
      <c r="BN165">
        <v>1735774.0819999999</v>
      </c>
      <c r="BO165">
        <v>2071953.7790000001</v>
      </c>
      <c r="BP165">
        <v>2342000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 x14ac:dyDescent="0.35">
      <c r="A166">
        <v>337236</v>
      </c>
      <c r="B166" t="s">
        <v>47</v>
      </c>
      <c r="C166" t="s">
        <v>48</v>
      </c>
      <c r="D166" s="1">
        <v>45762</v>
      </c>
      <c r="E166">
        <v>53850</v>
      </c>
      <c r="F166">
        <v>122</v>
      </c>
      <c r="G166" t="s">
        <v>148</v>
      </c>
      <c r="H166" t="s">
        <v>50</v>
      </c>
      <c r="I166" t="s">
        <v>51</v>
      </c>
      <c r="K166">
        <v>202504147896369</v>
      </c>
      <c r="L166">
        <v>1223300001682</v>
      </c>
      <c r="M166">
        <v>20250414</v>
      </c>
      <c r="N166" t="s">
        <v>784</v>
      </c>
      <c r="P166" t="s">
        <v>54</v>
      </c>
      <c r="Q166" t="s">
        <v>73</v>
      </c>
      <c r="R166">
        <v>659334.14</v>
      </c>
      <c r="S166">
        <v>0</v>
      </c>
      <c r="T166">
        <v>3711207</v>
      </c>
      <c r="U166">
        <v>8825020723</v>
      </c>
      <c r="V166" t="s">
        <v>150</v>
      </c>
      <c r="W166" t="s">
        <v>66</v>
      </c>
      <c r="X166" t="s">
        <v>79</v>
      </c>
      <c r="Y166" t="s">
        <v>54</v>
      </c>
      <c r="Z166">
        <v>1696</v>
      </c>
      <c r="AH166">
        <v>0</v>
      </c>
      <c r="AI166">
        <v>202504</v>
      </c>
      <c r="AJ166" t="s">
        <v>59</v>
      </c>
      <c r="AK166">
        <v>0</v>
      </c>
      <c r="AL166">
        <v>1</v>
      </c>
      <c r="AO166">
        <v>0</v>
      </c>
      <c r="AP166">
        <v>620</v>
      </c>
      <c r="AQ166">
        <v>430</v>
      </c>
      <c r="AR166">
        <v>430620</v>
      </c>
      <c r="AS166" t="s">
        <v>80</v>
      </c>
      <c r="AU166" t="s">
        <v>80</v>
      </c>
      <c r="AV166">
        <v>620000</v>
      </c>
      <c r="AW166">
        <v>674784.08000000007</v>
      </c>
      <c r="AX166">
        <v>700000</v>
      </c>
      <c r="AY166">
        <v>734938.70500000007</v>
      </c>
      <c r="AZ166">
        <v>800000</v>
      </c>
      <c r="BA166">
        <v>815163.73</v>
      </c>
      <c r="BB166">
        <v>855151.57</v>
      </c>
      <c r="BC166">
        <v>928064.07499999995</v>
      </c>
      <c r="BD166">
        <v>972757.19</v>
      </c>
      <c r="BE166">
        <v>993011.53</v>
      </c>
      <c r="BF166">
        <v>1015378.22</v>
      </c>
      <c r="BG166">
        <v>1238720</v>
      </c>
      <c r="BH166">
        <v>1546306.64</v>
      </c>
      <c r="BI166">
        <v>1795500</v>
      </c>
      <c r="BJ166">
        <v>2263165.14</v>
      </c>
      <c r="BK166">
        <v>2431000</v>
      </c>
      <c r="BL166">
        <v>2814221.66</v>
      </c>
      <c r="BM166">
        <v>3376056.5</v>
      </c>
      <c r="BN166">
        <v>4000000</v>
      </c>
      <c r="BO166">
        <v>10873500</v>
      </c>
      <c r="BP166">
        <v>11747000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 x14ac:dyDescent="0.35">
      <c r="A167">
        <v>337235</v>
      </c>
      <c r="B167" t="s">
        <v>47</v>
      </c>
      <c r="C167" t="s">
        <v>48</v>
      </c>
      <c r="D167" s="1">
        <v>45762</v>
      </c>
      <c r="E167">
        <v>53850</v>
      </c>
      <c r="F167">
        <v>195</v>
      </c>
      <c r="G167" t="s">
        <v>217</v>
      </c>
      <c r="H167" t="s">
        <v>50</v>
      </c>
      <c r="I167" t="s">
        <v>51</v>
      </c>
      <c r="K167">
        <v>202504147896431</v>
      </c>
      <c r="L167">
        <v>1943300005257</v>
      </c>
      <c r="M167">
        <v>20250414</v>
      </c>
      <c r="N167" t="s">
        <v>784</v>
      </c>
      <c r="P167" t="s">
        <v>54</v>
      </c>
      <c r="Q167" t="s">
        <v>73</v>
      </c>
      <c r="R167">
        <v>155770.47</v>
      </c>
      <c r="S167">
        <v>0</v>
      </c>
      <c r="T167">
        <v>3044309</v>
      </c>
      <c r="U167" t="s">
        <v>905</v>
      </c>
      <c r="V167" t="s">
        <v>906</v>
      </c>
      <c r="W167" t="s">
        <v>97</v>
      </c>
      <c r="X167" t="s">
        <v>218</v>
      </c>
      <c r="Y167" t="s">
        <v>54</v>
      </c>
      <c r="Z167">
        <v>1961</v>
      </c>
      <c r="AH167">
        <v>0</v>
      </c>
      <c r="AI167">
        <v>202504</v>
      </c>
      <c r="AJ167" t="s">
        <v>767</v>
      </c>
      <c r="AK167">
        <v>1</v>
      </c>
      <c r="AL167">
        <v>1</v>
      </c>
      <c r="AO167">
        <v>0</v>
      </c>
      <c r="AP167">
        <v>477</v>
      </c>
      <c r="AQ167">
        <v>615</v>
      </c>
      <c r="AR167">
        <v>615477</v>
      </c>
      <c r="AS167" t="s">
        <v>219</v>
      </c>
      <c r="AU167" t="s">
        <v>219</v>
      </c>
      <c r="AV167">
        <v>70457.62</v>
      </c>
      <c r="AW167">
        <v>70533.965499999991</v>
      </c>
      <c r="AX167">
        <v>70610.311000000002</v>
      </c>
      <c r="AY167">
        <v>70824.993000000002</v>
      </c>
      <c r="AZ167">
        <v>71869.694000000003</v>
      </c>
      <c r="BA167">
        <v>72914.395000000004</v>
      </c>
      <c r="BB167">
        <v>73687.612000000008</v>
      </c>
      <c r="BC167">
        <v>73782.119000000006</v>
      </c>
      <c r="BD167">
        <v>73876.626000000004</v>
      </c>
      <c r="BE167">
        <v>74234.308000000005</v>
      </c>
      <c r="BF167">
        <v>74942.89</v>
      </c>
      <c r="BG167">
        <v>75651.471999999994</v>
      </c>
      <c r="BH167">
        <v>76040.425999999992</v>
      </c>
      <c r="BI167">
        <v>76189.659</v>
      </c>
      <c r="BJ167">
        <v>76338.891999999993</v>
      </c>
      <c r="BK167">
        <v>80914.897499999992</v>
      </c>
      <c r="BL167">
        <v>87261.612000000008</v>
      </c>
      <c r="BM167">
        <v>93608.326499999996</v>
      </c>
      <c r="BN167">
        <v>115710.49800000001</v>
      </c>
      <c r="BO167">
        <v>140438.579</v>
      </c>
      <c r="BP167">
        <v>165166.66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</row>
    <row r="168" spans="1:89" x14ac:dyDescent="0.35">
      <c r="A168">
        <v>337234</v>
      </c>
      <c r="B168" t="s">
        <v>47</v>
      </c>
      <c r="C168" t="s">
        <v>48</v>
      </c>
      <c r="D168" s="1">
        <v>45762</v>
      </c>
      <c r="E168">
        <v>53850</v>
      </c>
      <c r="F168">
        <v>102</v>
      </c>
      <c r="G168" t="s">
        <v>60</v>
      </c>
      <c r="H168" t="s">
        <v>50</v>
      </c>
      <c r="I168" t="s">
        <v>51</v>
      </c>
      <c r="K168">
        <v>202504147895160</v>
      </c>
      <c r="L168">
        <v>1503300003188</v>
      </c>
      <c r="M168">
        <v>20250414</v>
      </c>
      <c r="N168" t="s">
        <v>779</v>
      </c>
      <c r="P168" t="s">
        <v>54</v>
      </c>
      <c r="Q168" t="s">
        <v>52</v>
      </c>
      <c r="R168">
        <v>1340000</v>
      </c>
      <c r="S168">
        <v>0</v>
      </c>
      <c r="T168">
        <v>4269640</v>
      </c>
      <c r="U168">
        <v>4797080969</v>
      </c>
      <c r="V168" t="s">
        <v>81</v>
      </c>
      <c r="W168" t="s">
        <v>82</v>
      </c>
      <c r="X168" t="s">
        <v>83</v>
      </c>
      <c r="Y168" t="s">
        <v>54</v>
      </c>
      <c r="Z168">
        <v>1926</v>
      </c>
      <c r="AH168">
        <v>0</v>
      </c>
      <c r="AI168">
        <v>202504</v>
      </c>
      <c r="AJ168" t="s">
        <v>59</v>
      </c>
      <c r="AK168">
        <v>0</v>
      </c>
      <c r="AL168">
        <v>1</v>
      </c>
      <c r="AO168">
        <v>0</v>
      </c>
      <c r="AP168">
        <v>999</v>
      </c>
      <c r="AQ168">
        <v>259</v>
      </c>
      <c r="AR168">
        <v>259999</v>
      </c>
      <c r="AT168">
        <v>1</v>
      </c>
      <c r="AU168" t="s">
        <v>84</v>
      </c>
      <c r="AV168">
        <v>1025096.37</v>
      </c>
      <c r="AW168">
        <v>1092509.6370000001</v>
      </c>
      <c r="AX168">
        <v>1132586.976</v>
      </c>
      <c r="AY168">
        <v>1140733.72</v>
      </c>
      <c r="AZ168">
        <v>1176293.4879999999</v>
      </c>
      <c r="BA168">
        <v>1250000</v>
      </c>
      <c r="BB168">
        <v>1316000</v>
      </c>
      <c r="BC168">
        <v>1346841.638</v>
      </c>
      <c r="BD168">
        <v>1362805.46</v>
      </c>
      <c r="BE168">
        <v>1362805.46</v>
      </c>
      <c r="BF168">
        <v>1362805.46</v>
      </c>
      <c r="BG168">
        <v>1362805.46</v>
      </c>
      <c r="BH168">
        <v>1362805.46</v>
      </c>
      <c r="BI168">
        <v>1388841.638</v>
      </c>
      <c r="BJ168">
        <v>1403194.2080000001</v>
      </c>
      <c r="BK168">
        <v>1418601.36</v>
      </c>
      <c r="BL168">
        <v>1459673.38</v>
      </c>
      <c r="BM168">
        <v>1770955.422999999</v>
      </c>
      <c r="BN168">
        <v>2490471.459999999</v>
      </c>
      <c r="BO168">
        <v>4117121.5699999728</v>
      </c>
      <c r="BP168">
        <v>15500000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 x14ac:dyDescent="0.35">
      <c r="A169">
        <v>337233</v>
      </c>
      <c r="B169" t="s">
        <v>47</v>
      </c>
      <c r="C169" t="s">
        <v>48</v>
      </c>
      <c r="D169" s="1">
        <v>45762</v>
      </c>
      <c r="E169">
        <v>53850</v>
      </c>
      <c r="F169">
        <v>175</v>
      </c>
      <c r="G169" t="s">
        <v>94</v>
      </c>
      <c r="H169" t="s">
        <v>50</v>
      </c>
      <c r="I169" t="s">
        <v>51</v>
      </c>
      <c r="K169">
        <v>202504147896454</v>
      </c>
      <c r="L169">
        <v>1753302203732</v>
      </c>
      <c r="M169">
        <v>20250414</v>
      </c>
      <c r="N169" t="s">
        <v>784</v>
      </c>
      <c r="P169" t="s">
        <v>54</v>
      </c>
      <c r="Q169" t="s">
        <v>73</v>
      </c>
      <c r="R169">
        <v>206686.93</v>
      </c>
      <c r="S169">
        <v>0</v>
      </c>
      <c r="T169">
        <v>70830</v>
      </c>
      <c r="U169" t="s">
        <v>907</v>
      </c>
      <c r="V169" t="s">
        <v>908</v>
      </c>
      <c r="W169" t="s">
        <v>53</v>
      </c>
      <c r="Y169" t="s">
        <v>54</v>
      </c>
      <c r="Z169">
        <v>1267</v>
      </c>
      <c r="AH169">
        <v>0</v>
      </c>
      <c r="AI169">
        <v>202504</v>
      </c>
      <c r="AJ169" t="s">
        <v>767</v>
      </c>
      <c r="AK169">
        <v>1</v>
      </c>
      <c r="AL169">
        <v>1</v>
      </c>
      <c r="AO169">
        <v>0</v>
      </c>
      <c r="AP169">
        <v>999</v>
      </c>
      <c r="AQ169">
        <v>600</v>
      </c>
      <c r="AR169">
        <v>600999</v>
      </c>
      <c r="AS169" t="s">
        <v>55</v>
      </c>
      <c r="AU169" t="s">
        <v>55</v>
      </c>
      <c r="AV169">
        <v>200185.1</v>
      </c>
      <c r="AW169">
        <v>200678.35</v>
      </c>
      <c r="AX169">
        <v>200833.98800000001</v>
      </c>
      <c r="AY169">
        <v>203335.45449999999</v>
      </c>
      <c r="AZ169">
        <v>206132.084</v>
      </c>
      <c r="BA169">
        <v>210268.38</v>
      </c>
      <c r="BB169">
        <v>240578.77600000001</v>
      </c>
      <c r="BC169">
        <v>246254.52549999999</v>
      </c>
      <c r="BD169">
        <v>249318.614</v>
      </c>
      <c r="BE169">
        <v>279250.00000000012</v>
      </c>
      <c r="BF169">
        <v>297500</v>
      </c>
      <c r="BG169">
        <v>301679.391</v>
      </c>
      <c r="BH169">
        <v>321114.18400000001</v>
      </c>
      <c r="BI169">
        <v>325987.95250000001</v>
      </c>
      <c r="BJ169">
        <v>347664.57799999998</v>
      </c>
      <c r="BK169">
        <v>372571.65</v>
      </c>
      <c r="BL169">
        <v>399884.79399999999</v>
      </c>
      <c r="BM169">
        <v>443839.04049999989</v>
      </c>
      <c r="BN169">
        <v>575445.98</v>
      </c>
      <c r="BO169">
        <v>717686.51049999997</v>
      </c>
      <c r="BP169">
        <v>1154498.28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 x14ac:dyDescent="0.35">
      <c r="A170">
        <v>337231</v>
      </c>
      <c r="B170" t="s">
        <v>47</v>
      </c>
      <c r="C170" t="s">
        <v>48</v>
      </c>
      <c r="D170" s="1">
        <v>45762</v>
      </c>
      <c r="E170">
        <v>53850</v>
      </c>
      <c r="F170">
        <v>102</v>
      </c>
      <c r="G170" t="s">
        <v>60</v>
      </c>
      <c r="H170" t="s">
        <v>50</v>
      </c>
      <c r="I170" t="s">
        <v>51</v>
      </c>
      <c r="K170">
        <v>202504147897549</v>
      </c>
      <c r="L170">
        <v>1023302224320</v>
      </c>
      <c r="M170">
        <v>20250414</v>
      </c>
      <c r="N170" t="s">
        <v>694</v>
      </c>
      <c r="Q170" t="s">
        <v>52</v>
      </c>
      <c r="R170">
        <v>52291.78</v>
      </c>
      <c r="S170">
        <v>0</v>
      </c>
      <c r="T170">
        <v>222432</v>
      </c>
      <c r="U170" t="s">
        <v>909</v>
      </c>
      <c r="V170" t="s">
        <v>910</v>
      </c>
      <c r="W170" t="s">
        <v>53</v>
      </c>
      <c r="Y170" t="s">
        <v>54</v>
      </c>
      <c r="Z170">
        <v>1429</v>
      </c>
      <c r="AH170">
        <v>0</v>
      </c>
      <c r="AI170">
        <v>202504</v>
      </c>
      <c r="AJ170" t="s">
        <v>767</v>
      </c>
      <c r="AK170">
        <v>1</v>
      </c>
      <c r="AL170">
        <v>1</v>
      </c>
      <c r="AO170">
        <v>1</v>
      </c>
      <c r="AP170">
        <v>999</v>
      </c>
      <c r="AQ170">
        <v>600</v>
      </c>
      <c r="AR170">
        <v>600999</v>
      </c>
      <c r="AS170" t="s">
        <v>55</v>
      </c>
      <c r="AU170" t="s">
        <v>55</v>
      </c>
      <c r="AV170">
        <v>1006.5</v>
      </c>
      <c r="AW170">
        <v>1052.7339999999999</v>
      </c>
      <c r="AX170">
        <v>1127.58</v>
      </c>
      <c r="AY170">
        <v>1414.4680000000001</v>
      </c>
      <c r="AZ170">
        <v>1622.598</v>
      </c>
      <c r="BA170">
        <v>1841.29</v>
      </c>
      <c r="BB170">
        <v>2391.9520000000002</v>
      </c>
      <c r="BC170">
        <v>3848.9180000000001</v>
      </c>
      <c r="BD170">
        <v>5555.95</v>
      </c>
      <c r="BE170">
        <v>5662.14</v>
      </c>
      <c r="BF170">
        <v>7955.45</v>
      </c>
      <c r="BG170">
        <v>8103.232</v>
      </c>
      <c r="BH170">
        <v>8882.2099999999991</v>
      </c>
      <c r="BI170">
        <v>12106.768000000009</v>
      </c>
      <c r="BJ170">
        <v>12891.47</v>
      </c>
      <c r="BK170">
        <v>16652.68</v>
      </c>
      <c r="BL170">
        <v>36005.086000000003</v>
      </c>
      <c r="BM170">
        <v>42116.26</v>
      </c>
      <c r="BN170">
        <v>49856.69</v>
      </c>
      <c r="BO170">
        <v>97573.113999999972</v>
      </c>
      <c r="BP170">
        <v>161797.57999999999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0</v>
      </c>
      <c r="CK170">
        <v>0</v>
      </c>
    </row>
    <row r="171" spans="1:89" x14ac:dyDescent="0.35">
      <c r="A171">
        <v>337230</v>
      </c>
      <c r="B171" t="s">
        <v>47</v>
      </c>
      <c r="C171" t="s">
        <v>48</v>
      </c>
      <c r="D171" s="1">
        <v>45762</v>
      </c>
      <c r="E171">
        <v>53850</v>
      </c>
      <c r="F171">
        <v>114</v>
      </c>
      <c r="G171" t="s">
        <v>211</v>
      </c>
      <c r="H171" t="s">
        <v>50</v>
      </c>
      <c r="I171" t="s">
        <v>51</v>
      </c>
      <c r="K171">
        <v>202504147897691</v>
      </c>
      <c r="L171">
        <v>1143306282417</v>
      </c>
      <c r="M171">
        <v>20250414</v>
      </c>
      <c r="N171" t="s">
        <v>694</v>
      </c>
      <c r="Q171" t="s">
        <v>52</v>
      </c>
      <c r="R171">
        <v>8139.04</v>
      </c>
      <c r="S171">
        <v>0</v>
      </c>
      <c r="T171">
        <v>520646</v>
      </c>
      <c r="U171" t="s">
        <v>220</v>
      </c>
      <c r="V171" t="s">
        <v>221</v>
      </c>
      <c r="W171" t="s">
        <v>53</v>
      </c>
      <c r="Y171" t="s">
        <v>54</v>
      </c>
      <c r="Z171">
        <v>642</v>
      </c>
      <c r="AH171">
        <v>0</v>
      </c>
      <c r="AI171">
        <v>202504</v>
      </c>
      <c r="AJ171" t="s">
        <v>59</v>
      </c>
      <c r="AK171">
        <v>0</v>
      </c>
      <c r="AL171">
        <v>1</v>
      </c>
      <c r="AO171">
        <v>1</v>
      </c>
      <c r="AP171">
        <v>999</v>
      </c>
      <c r="AQ171">
        <v>600</v>
      </c>
      <c r="AR171">
        <v>600999</v>
      </c>
      <c r="AS171" t="s">
        <v>55</v>
      </c>
      <c r="AU171" t="s">
        <v>55</v>
      </c>
      <c r="AV171">
        <v>1006.5</v>
      </c>
      <c r="AW171">
        <v>1052.7339999999999</v>
      </c>
      <c r="AX171">
        <v>1127.58</v>
      </c>
      <c r="AY171">
        <v>1414.4680000000001</v>
      </c>
      <c r="AZ171">
        <v>1622.598</v>
      </c>
      <c r="BA171">
        <v>1841.29</v>
      </c>
      <c r="BB171">
        <v>2391.9520000000002</v>
      </c>
      <c r="BC171">
        <v>3848.9180000000001</v>
      </c>
      <c r="BD171">
        <v>5555.95</v>
      </c>
      <c r="BE171">
        <v>5662.14</v>
      </c>
      <c r="BF171">
        <v>7955.45</v>
      </c>
      <c r="BG171">
        <v>8103.232</v>
      </c>
      <c r="BH171">
        <v>8882.2099999999991</v>
      </c>
      <c r="BI171">
        <v>12106.768000000009</v>
      </c>
      <c r="BJ171">
        <v>12891.47</v>
      </c>
      <c r="BK171">
        <v>16652.68</v>
      </c>
      <c r="BL171">
        <v>36005.086000000003</v>
      </c>
      <c r="BM171">
        <v>42116.26</v>
      </c>
      <c r="BN171">
        <v>49856.69</v>
      </c>
      <c r="BO171">
        <v>97573.113999999972</v>
      </c>
      <c r="BP171">
        <v>161797.57999999999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 x14ac:dyDescent="0.35">
      <c r="A172">
        <v>337227</v>
      </c>
      <c r="B172" t="s">
        <v>47</v>
      </c>
      <c r="C172" t="s">
        <v>48</v>
      </c>
      <c r="D172" s="1">
        <v>45762</v>
      </c>
      <c r="E172">
        <v>53850</v>
      </c>
      <c r="F172">
        <v>164</v>
      </c>
      <c r="G172" t="s">
        <v>193</v>
      </c>
      <c r="H172" t="s">
        <v>50</v>
      </c>
      <c r="I172" t="s">
        <v>51</v>
      </c>
      <c r="K172" t="s">
        <v>222</v>
      </c>
      <c r="L172">
        <v>1643300370271</v>
      </c>
      <c r="M172">
        <v>20250414</v>
      </c>
      <c r="N172" t="s">
        <v>694</v>
      </c>
      <c r="Q172" t="s">
        <v>52</v>
      </c>
      <c r="R172">
        <v>3050.66</v>
      </c>
      <c r="S172">
        <v>0</v>
      </c>
      <c r="T172">
        <v>4972098</v>
      </c>
      <c r="U172" t="s">
        <v>223</v>
      </c>
      <c r="V172" t="s">
        <v>224</v>
      </c>
      <c r="W172" t="s">
        <v>53</v>
      </c>
      <c r="Y172" t="s">
        <v>54</v>
      </c>
      <c r="Z172">
        <v>793</v>
      </c>
      <c r="AH172">
        <v>0</v>
      </c>
      <c r="AI172">
        <v>202504</v>
      </c>
      <c r="AJ172" t="s">
        <v>59</v>
      </c>
      <c r="AK172">
        <v>0</v>
      </c>
      <c r="AL172">
        <v>1</v>
      </c>
      <c r="AO172">
        <v>1</v>
      </c>
      <c r="AP172">
        <v>999</v>
      </c>
      <c r="AQ172">
        <v>600</v>
      </c>
      <c r="AR172">
        <v>600999</v>
      </c>
      <c r="AS172" t="s">
        <v>55</v>
      </c>
      <c r="AU172" t="s">
        <v>55</v>
      </c>
      <c r="AV172">
        <v>1006.5</v>
      </c>
      <c r="AW172">
        <v>1052.7339999999999</v>
      </c>
      <c r="AX172">
        <v>1127.58</v>
      </c>
      <c r="AY172">
        <v>1414.4680000000001</v>
      </c>
      <c r="AZ172">
        <v>1622.598</v>
      </c>
      <c r="BA172">
        <v>1841.29</v>
      </c>
      <c r="BB172">
        <v>2391.9520000000002</v>
      </c>
      <c r="BC172">
        <v>3848.9180000000001</v>
      </c>
      <c r="BD172">
        <v>5555.95</v>
      </c>
      <c r="BE172">
        <v>5662.14</v>
      </c>
      <c r="BF172">
        <v>7955.45</v>
      </c>
      <c r="BG172">
        <v>8103.232</v>
      </c>
      <c r="BH172">
        <v>8882.2099999999991</v>
      </c>
      <c r="BI172">
        <v>12106.768000000009</v>
      </c>
      <c r="BJ172">
        <v>12891.47</v>
      </c>
      <c r="BK172">
        <v>16652.68</v>
      </c>
      <c r="BL172">
        <v>36005.086000000003</v>
      </c>
      <c r="BM172">
        <v>42116.26</v>
      </c>
      <c r="BN172">
        <v>49856.69</v>
      </c>
      <c r="BO172">
        <v>97573.113999999972</v>
      </c>
      <c r="BP172">
        <v>161797.57999999999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 x14ac:dyDescent="0.35">
      <c r="A173">
        <v>337223</v>
      </c>
      <c r="B173" t="s">
        <v>47</v>
      </c>
      <c r="C173" t="s">
        <v>48</v>
      </c>
      <c r="D173" s="1">
        <v>45762</v>
      </c>
      <c r="E173">
        <v>53850</v>
      </c>
      <c r="F173">
        <v>277</v>
      </c>
      <c r="G173" t="s">
        <v>110</v>
      </c>
      <c r="H173" t="s">
        <v>50</v>
      </c>
      <c r="I173" t="s">
        <v>51</v>
      </c>
      <c r="K173">
        <v>202504147897500</v>
      </c>
      <c r="L173">
        <v>2773300001983</v>
      </c>
      <c r="M173">
        <v>20250414</v>
      </c>
      <c r="N173" t="s">
        <v>798</v>
      </c>
      <c r="Q173" t="s">
        <v>52</v>
      </c>
      <c r="R173">
        <v>600000</v>
      </c>
      <c r="S173">
        <v>0</v>
      </c>
      <c r="T173">
        <v>1706936</v>
      </c>
      <c r="U173">
        <v>1539900694</v>
      </c>
      <c r="V173" t="s">
        <v>225</v>
      </c>
      <c r="W173" t="s">
        <v>66</v>
      </c>
      <c r="X173" t="s">
        <v>226</v>
      </c>
      <c r="Y173" t="s">
        <v>54</v>
      </c>
      <c r="Z173">
        <v>1856</v>
      </c>
      <c r="AH173">
        <v>0</v>
      </c>
      <c r="AI173">
        <v>202504</v>
      </c>
      <c r="AJ173" t="s">
        <v>227</v>
      </c>
      <c r="AK173">
        <v>0</v>
      </c>
      <c r="AL173">
        <v>1</v>
      </c>
      <c r="AO173">
        <v>0</v>
      </c>
      <c r="AP173">
        <v>999</v>
      </c>
      <c r="AQ173">
        <v>430</v>
      </c>
      <c r="AR173">
        <v>430999</v>
      </c>
      <c r="AT173">
        <v>1</v>
      </c>
      <c r="AU173" t="s">
        <v>68</v>
      </c>
      <c r="AV173">
        <v>500000</v>
      </c>
      <c r="AW173">
        <v>510000</v>
      </c>
      <c r="AX173">
        <v>520000</v>
      </c>
      <c r="AY173">
        <v>530000</v>
      </c>
      <c r="AZ173">
        <v>540000</v>
      </c>
      <c r="BA173">
        <v>550000</v>
      </c>
      <c r="BB173">
        <v>560000</v>
      </c>
      <c r="BC173">
        <v>570000</v>
      </c>
      <c r="BD173">
        <v>580000</v>
      </c>
      <c r="BE173">
        <v>590000</v>
      </c>
      <c r="BF173">
        <v>600000</v>
      </c>
      <c r="BG173">
        <v>720000.00000000012</v>
      </c>
      <c r="BH173">
        <v>840000</v>
      </c>
      <c r="BI173">
        <v>960000</v>
      </c>
      <c r="BJ173">
        <v>1080000</v>
      </c>
      <c r="BK173">
        <v>1200000</v>
      </c>
      <c r="BL173">
        <v>1320000</v>
      </c>
      <c r="BM173">
        <v>1440000</v>
      </c>
      <c r="BN173">
        <v>1560000</v>
      </c>
      <c r="BO173">
        <v>1680000</v>
      </c>
      <c r="BP173">
        <v>1800000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 x14ac:dyDescent="0.35">
      <c r="A174">
        <v>337222</v>
      </c>
      <c r="B174" t="s">
        <v>47</v>
      </c>
      <c r="C174" t="s">
        <v>48</v>
      </c>
      <c r="D174" s="1">
        <v>45762</v>
      </c>
      <c r="E174">
        <v>53850</v>
      </c>
      <c r="F174">
        <v>102</v>
      </c>
      <c r="G174" t="s">
        <v>60</v>
      </c>
      <c r="H174" t="s">
        <v>50</v>
      </c>
      <c r="I174" t="s">
        <v>51</v>
      </c>
      <c r="K174">
        <v>202504147895681</v>
      </c>
      <c r="L174">
        <v>1023305588130</v>
      </c>
      <c r="M174">
        <v>20250414</v>
      </c>
      <c r="N174" t="s">
        <v>784</v>
      </c>
      <c r="P174" t="s">
        <v>54</v>
      </c>
      <c r="Q174" t="s">
        <v>73</v>
      </c>
      <c r="R174">
        <v>294308</v>
      </c>
      <c r="S174">
        <v>0</v>
      </c>
      <c r="T174">
        <v>70682</v>
      </c>
      <c r="U174" t="s">
        <v>911</v>
      </c>
      <c r="V174" t="s">
        <v>912</v>
      </c>
      <c r="W174" t="s">
        <v>53</v>
      </c>
      <c r="Y174" t="s">
        <v>54</v>
      </c>
      <c r="Z174">
        <v>1335</v>
      </c>
      <c r="AH174">
        <v>0</v>
      </c>
      <c r="AI174">
        <v>202504</v>
      </c>
      <c r="AJ174" t="s">
        <v>767</v>
      </c>
      <c r="AK174">
        <v>1</v>
      </c>
      <c r="AL174">
        <v>1</v>
      </c>
      <c r="AO174">
        <v>0</v>
      </c>
      <c r="AP174">
        <v>999</v>
      </c>
      <c r="AQ174">
        <v>600</v>
      </c>
      <c r="AR174">
        <v>600999</v>
      </c>
      <c r="AS174" t="s">
        <v>55</v>
      </c>
      <c r="AU174" t="s">
        <v>55</v>
      </c>
      <c r="AV174">
        <v>200185.1</v>
      </c>
      <c r="AW174">
        <v>200678.35</v>
      </c>
      <c r="AX174">
        <v>200833.98800000001</v>
      </c>
      <c r="AY174">
        <v>203335.45449999999</v>
      </c>
      <c r="AZ174">
        <v>206132.084</v>
      </c>
      <c r="BA174">
        <v>210268.38</v>
      </c>
      <c r="BB174">
        <v>240578.77600000001</v>
      </c>
      <c r="BC174">
        <v>246254.52549999999</v>
      </c>
      <c r="BD174">
        <v>249318.614</v>
      </c>
      <c r="BE174">
        <v>279250.00000000012</v>
      </c>
      <c r="BF174">
        <v>297500</v>
      </c>
      <c r="BG174">
        <v>301679.391</v>
      </c>
      <c r="BH174">
        <v>321114.18400000001</v>
      </c>
      <c r="BI174">
        <v>325987.95250000001</v>
      </c>
      <c r="BJ174">
        <v>347664.57799999998</v>
      </c>
      <c r="BK174">
        <v>372571.65</v>
      </c>
      <c r="BL174">
        <v>399884.79399999999</v>
      </c>
      <c r="BM174">
        <v>443839.04049999989</v>
      </c>
      <c r="BN174">
        <v>575445.98</v>
      </c>
      <c r="BO174">
        <v>717686.51049999997</v>
      </c>
      <c r="BP174">
        <v>1154498.28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35">
      <c r="A175">
        <v>337221</v>
      </c>
      <c r="B175" t="s">
        <v>47</v>
      </c>
      <c r="C175" t="s">
        <v>48</v>
      </c>
      <c r="D175" s="1">
        <v>45762</v>
      </c>
      <c r="E175">
        <v>53850</v>
      </c>
      <c r="F175">
        <v>110</v>
      </c>
      <c r="G175" t="s">
        <v>228</v>
      </c>
      <c r="H175" t="s">
        <v>50</v>
      </c>
      <c r="I175" t="s">
        <v>51</v>
      </c>
      <c r="K175">
        <v>202504147897663</v>
      </c>
      <c r="L175">
        <v>1103304317690</v>
      </c>
      <c r="M175">
        <v>20250414</v>
      </c>
      <c r="N175" t="s">
        <v>779</v>
      </c>
      <c r="P175" t="s">
        <v>54</v>
      </c>
      <c r="Q175" t="s">
        <v>52</v>
      </c>
      <c r="R175">
        <v>240000</v>
      </c>
      <c r="S175">
        <v>0</v>
      </c>
      <c r="T175">
        <v>431769</v>
      </c>
      <c r="U175" t="s">
        <v>913</v>
      </c>
      <c r="V175" t="s">
        <v>914</v>
      </c>
      <c r="W175" t="s">
        <v>53</v>
      </c>
      <c r="Y175" t="s">
        <v>54</v>
      </c>
      <c r="Z175">
        <v>1359</v>
      </c>
      <c r="AH175">
        <v>0</v>
      </c>
      <c r="AI175">
        <v>202504</v>
      </c>
      <c r="AJ175" t="s">
        <v>767</v>
      </c>
      <c r="AK175">
        <v>1</v>
      </c>
      <c r="AL175">
        <v>1</v>
      </c>
      <c r="AO175">
        <v>0</v>
      </c>
      <c r="AP175">
        <v>999</v>
      </c>
      <c r="AQ175">
        <v>600</v>
      </c>
      <c r="AR175">
        <v>600999</v>
      </c>
      <c r="AS175" t="s">
        <v>55</v>
      </c>
      <c r="AU175" t="s">
        <v>55</v>
      </c>
      <c r="AV175">
        <v>202500</v>
      </c>
      <c r="AW175">
        <v>202500</v>
      </c>
      <c r="AX175">
        <v>202500</v>
      </c>
      <c r="AY175">
        <v>202500</v>
      </c>
      <c r="AZ175">
        <v>202500</v>
      </c>
      <c r="BA175">
        <v>202500</v>
      </c>
      <c r="BB175">
        <v>202500</v>
      </c>
      <c r="BC175">
        <v>202500</v>
      </c>
      <c r="BD175">
        <v>202655.56</v>
      </c>
      <c r="BE175">
        <v>203161.13</v>
      </c>
      <c r="BF175">
        <v>205963.9</v>
      </c>
      <c r="BG175">
        <v>214477.5</v>
      </c>
      <c r="BH175">
        <v>239730</v>
      </c>
      <c r="BI175">
        <v>248625</v>
      </c>
      <c r="BJ175">
        <v>250000</v>
      </c>
      <c r="BK175">
        <v>250000</v>
      </c>
      <c r="BL175">
        <v>252800</v>
      </c>
      <c r="BM175">
        <v>257232.47500000001</v>
      </c>
      <c r="BN175">
        <v>260254.65</v>
      </c>
      <c r="BO175">
        <v>464072.17499999981</v>
      </c>
      <c r="BP175">
        <v>840000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 x14ac:dyDescent="0.35">
      <c r="A176">
        <v>337219</v>
      </c>
      <c r="B176" t="s">
        <v>47</v>
      </c>
      <c r="C176" t="s">
        <v>48</v>
      </c>
      <c r="D176" s="1">
        <v>45762</v>
      </c>
      <c r="E176">
        <v>53850</v>
      </c>
      <c r="F176">
        <v>175</v>
      </c>
      <c r="G176" t="s">
        <v>94</v>
      </c>
      <c r="H176" t="s">
        <v>50</v>
      </c>
      <c r="I176" t="s">
        <v>51</v>
      </c>
      <c r="K176">
        <v>202504147896454</v>
      </c>
      <c r="L176">
        <v>1753302203732</v>
      </c>
      <c r="M176">
        <v>20250414</v>
      </c>
      <c r="N176" t="s">
        <v>784</v>
      </c>
      <c r="P176" t="s">
        <v>54</v>
      </c>
      <c r="Q176" t="s">
        <v>73</v>
      </c>
      <c r="R176">
        <v>206686.93</v>
      </c>
      <c r="S176">
        <v>0</v>
      </c>
      <c r="T176">
        <v>421274</v>
      </c>
      <c r="U176" t="s">
        <v>915</v>
      </c>
      <c r="V176" t="s">
        <v>916</v>
      </c>
      <c r="W176" t="s">
        <v>53</v>
      </c>
      <c r="Y176" t="s">
        <v>54</v>
      </c>
      <c r="Z176">
        <v>593</v>
      </c>
      <c r="AH176">
        <v>0</v>
      </c>
      <c r="AI176">
        <v>202504</v>
      </c>
      <c r="AJ176" t="s">
        <v>767</v>
      </c>
      <c r="AK176">
        <v>1</v>
      </c>
      <c r="AL176">
        <v>1</v>
      </c>
      <c r="AO176">
        <v>0</v>
      </c>
      <c r="AP176">
        <v>999</v>
      </c>
      <c r="AQ176">
        <v>600</v>
      </c>
      <c r="AR176">
        <v>600999</v>
      </c>
      <c r="AS176" t="s">
        <v>55</v>
      </c>
      <c r="AU176" t="s">
        <v>55</v>
      </c>
      <c r="AV176">
        <v>200185.1</v>
      </c>
      <c r="AW176">
        <v>200678.35</v>
      </c>
      <c r="AX176">
        <v>200833.98800000001</v>
      </c>
      <c r="AY176">
        <v>203335.45449999999</v>
      </c>
      <c r="AZ176">
        <v>206132.084</v>
      </c>
      <c r="BA176">
        <v>210268.38</v>
      </c>
      <c r="BB176">
        <v>240578.77600000001</v>
      </c>
      <c r="BC176">
        <v>246254.52549999999</v>
      </c>
      <c r="BD176">
        <v>249318.614</v>
      </c>
      <c r="BE176">
        <v>279250.00000000012</v>
      </c>
      <c r="BF176">
        <v>297500</v>
      </c>
      <c r="BG176">
        <v>301679.391</v>
      </c>
      <c r="BH176">
        <v>321114.18400000001</v>
      </c>
      <c r="BI176">
        <v>325987.95250000001</v>
      </c>
      <c r="BJ176">
        <v>347664.57799999998</v>
      </c>
      <c r="BK176">
        <v>372571.65</v>
      </c>
      <c r="BL176">
        <v>399884.79399999999</v>
      </c>
      <c r="BM176">
        <v>443839.04049999989</v>
      </c>
      <c r="BN176">
        <v>575445.98</v>
      </c>
      <c r="BO176">
        <v>717686.51049999997</v>
      </c>
      <c r="BP176">
        <v>1154498.28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35">
      <c r="A177">
        <v>337217</v>
      </c>
      <c r="B177" t="s">
        <v>47</v>
      </c>
      <c r="C177" t="s">
        <v>48</v>
      </c>
      <c r="D177" s="1">
        <v>45762</v>
      </c>
      <c r="E177">
        <v>53850</v>
      </c>
      <c r="F177">
        <v>109</v>
      </c>
      <c r="G177" t="s">
        <v>108</v>
      </c>
      <c r="H177" t="s">
        <v>50</v>
      </c>
      <c r="I177" t="s">
        <v>51</v>
      </c>
      <c r="K177">
        <v>202504147897654</v>
      </c>
      <c r="L177">
        <v>1093304137240</v>
      </c>
      <c r="M177">
        <v>20250414</v>
      </c>
      <c r="N177" t="s">
        <v>694</v>
      </c>
      <c r="Q177" t="s">
        <v>52</v>
      </c>
      <c r="R177">
        <v>28337.87</v>
      </c>
      <c r="S177">
        <v>0</v>
      </c>
      <c r="T177">
        <v>413724</v>
      </c>
      <c r="U177" t="s">
        <v>917</v>
      </c>
      <c r="V177" t="s">
        <v>918</v>
      </c>
      <c r="W177" t="s">
        <v>53</v>
      </c>
      <c r="Y177" t="s">
        <v>54</v>
      </c>
      <c r="Z177">
        <v>1430</v>
      </c>
      <c r="AH177">
        <v>0</v>
      </c>
      <c r="AI177">
        <v>202504</v>
      </c>
      <c r="AJ177" t="s">
        <v>767</v>
      </c>
      <c r="AK177">
        <v>1</v>
      </c>
      <c r="AL177">
        <v>1</v>
      </c>
      <c r="AO177">
        <v>1</v>
      </c>
      <c r="AP177">
        <v>999</v>
      </c>
      <c r="AQ177">
        <v>600</v>
      </c>
      <c r="AR177">
        <v>600999</v>
      </c>
      <c r="AS177" t="s">
        <v>55</v>
      </c>
      <c r="AU177" t="s">
        <v>55</v>
      </c>
      <c r="AV177">
        <v>1006.5</v>
      </c>
      <c r="AW177">
        <v>1052.7339999999999</v>
      </c>
      <c r="AX177">
        <v>1127.58</v>
      </c>
      <c r="AY177">
        <v>1414.4680000000001</v>
      </c>
      <c r="AZ177">
        <v>1622.598</v>
      </c>
      <c r="BA177">
        <v>1841.29</v>
      </c>
      <c r="BB177">
        <v>2391.9520000000002</v>
      </c>
      <c r="BC177">
        <v>3848.9180000000001</v>
      </c>
      <c r="BD177">
        <v>5555.95</v>
      </c>
      <c r="BE177">
        <v>5662.14</v>
      </c>
      <c r="BF177">
        <v>7955.45</v>
      </c>
      <c r="BG177">
        <v>8103.232</v>
      </c>
      <c r="BH177">
        <v>8882.2099999999991</v>
      </c>
      <c r="BI177">
        <v>12106.768000000009</v>
      </c>
      <c r="BJ177">
        <v>12891.47</v>
      </c>
      <c r="BK177">
        <v>16652.68</v>
      </c>
      <c r="BL177">
        <v>36005.086000000003</v>
      </c>
      <c r="BM177">
        <v>42116.26</v>
      </c>
      <c r="BN177">
        <v>49856.69</v>
      </c>
      <c r="BO177">
        <v>97573.113999999972</v>
      </c>
      <c r="BP177">
        <v>161797.57999999999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 x14ac:dyDescent="0.35">
      <c r="A178">
        <v>337215</v>
      </c>
      <c r="B178" t="s">
        <v>47</v>
      </c>
      <c r="C178" t="s">
        <v>48</v>
      </c>
      <c r="D178" s="1">
        <v>45762</v>
      </c>
      <c r="E178">
        <v>53850</v>
      </c>
      <c r="F178">
        <v>170</v>
      </c>
      <c r="G178" t="s">
        <v>229</v>
      </c>
      <c r="H178" t="s">
        <v>50</v>
      </c>
      <c r="I178" t="s">
        <v>51</v>
      </c>
      <c r="K178">
        <v>202504147895302</v>
      </c>
      <c r="L178">
        <v>1703306290830</v>
      </c>
      <c r="M178">
        <v>20250414</v>
      </c>
      <c r="N178" t="s">
        <v>64</v>
      </c>
      <c r="Q178" t="s">
        <v>52</v>
      </c>
      <c r="R178">
        <v>732210.04</v>
      </c>
      <c r="S178">
        <v>0</v>
      </c>
      <c r="T178">
        <v>4934769</v>
      </c>
      <c r="U178">
        <v>2791590728</v>
      </c>
      <c r="V178" t="s">
        <v>919</v>
      </c>
      <c r="W178" t="s">
        <v>66</v>
      </c>
      <c r="X178" t="s">
        <v>920</v>
      </c>
      <c r="Y178" t="s">
        <v>54</v>
      </c>
      <c r="Z178">
        <v>1919</v>
      </c>
      <c r="AH178">
        <v>0</v>
      </c>
      <c r="AI178">
        <v>202504</v>
      </c>
      <c r="AJ178" t="s">
        <v>767</v>
      </c>
      <c r="AK178">
        <v>1</v>
      </c>
      <c r="AL178">
        <v>1</v>
      </c>
      <c r="AO178">
        <v>0</v>
      </c>
      <c r="AP178">
        <v>812</v>
      </c>
      <c r="AQ178">
        <v>430</v>
      </c>
      <c r="AR178">
        <v>430812</v>
      </c>
      <c r="AS178" t="s">
        <v>80</v>
      </c>
      <c r="AU178" t="s">
        <v>80</v>
      </c>
      <c r="AV178">
        <v>3208144.83</v>
      </c>
      <c r="AW178">
        <v>3229707.1005000002</v>
      </c>
      <c r="AX178">
        <v>3251269.3709999998</v>
      </c>
      <c r="AY178">
        <v>3272831.6414999999</v>
      </c>
      <c r="AZ178">
        <v>3294393.912</v>
      </c>
      <c r="BA178">
        <v>3315956.1825000001</v>
      </c>
      <c r="BB178">
        <v>3337518.4530000002</v>
      </c>
      <c r="BC178">
        <v>3359080.7234999998</v>
      </c>
      <c r="BD178">
        <v>3380642.9939999999</v>
      </c>
      <c r="BE178">
        <v>3402205.2645</v>
      </c>
      <c r="BF178">
        <v>3423767.5350000001</v>
      </c>
      <c r="BG178">
        <v>3445329.8054999998</v>
      </c>
      <c r="BH178">
        <v>3466892.0759999999</v>
      </c>
      <c r="BI178">
        <v>3488454.3465</v>
      </c>
      <c r="BJ178">
        <v>3510016.6170000001</v>
      </c>
      <c r="BK178">
        <v>3531578.8875000002</v>
      </c>
      <c r="BL178">
        <v>3553141.1579999998</v>
      </c>
      <c r="BM178">
        <v>3574703.4284999999</v>
      </c>
      <c r="BN178">
        <v>3596265.699</v>
      </c>
      <c r="BO178">
        <v>3617827.9695000001</v>
      </c>
      <c r="BP178">
        <v>3639390.24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 x14ac:dyDescent="0.35">
      <c r="A179">
        <v>337214</v>
      </c>
      <c r="B179" t="s">
        <v>47</v>
      </c>
      <c r="C179" t="s">
        <v>48</v>
      </c>
      <c r="D179" s="1">
        <v>45762</v>
      </c>
      <c r="E179">
        <v>53850</v>
      </c>
      <c r="F179">
        <v>122</v>
      </c>
      <c r="G179" t="s">
        <v>148</v>
      </c>
      <c r="H179" t="s">
        <v>50</v>
      </c>
      <c r="I179" t="s">
        <v>51</v>
      </c>
      <c r="K179">
        <v>202504147897736</v>
      </c>
      <c r="L179">
        <v>1223300002884</v>
      </c>
      <c r="M179">
        <v>20250414</v>
      </c>
      <c r="N179" t="s">
        <v>779</v>
      </c>
      <c r="Q179" t="s">
        <v>52</v>
      </c>
      <c r="R179">
        <v>282133.15999999997</v>
      </c>
      <c r="S179">
        <v>0</v>
      </c>
      <c r="T179">
        <v>3736222</v>
      </c>
      <c r="U179" t="s">
        <v>921</v>
      </c>
      <c r="V179" t="s">
        <v>922</v>
      </c>
      <c r="W179" t="s">
        <v>53</v>
      </c>
      <c r="Y179" t="s">
        <v>54</v>
      </c>
      <c r="Z179">
        <v>968</v>
      </c>
      <c r="AH179">
        <v>0</v>
      </c>
      <c r="AI179">
        <v>202504</v>
      </c>
      <c r="AJ179" t="s">
        <v>767</v>
      </c>
      <c r="AK179">
        <v>1</v>
      </c>
      <c r="AL179">
        <v>1</v>
      </c>
      <c r="AO179">
        <v>0</v>
      </c>
      <c r="AP179">
        <v>999</v>
      </c>
      <c r="AQ179">
        <v>600</v>
      </c>
      <c r="AR179">
        <v>600999</v>
      </c>
      <c r="AS179" t="s">
        <v>55</v>
      </c>
      <c r="AU179" t="s">
        <v>55</v>
      </c>
      <c r="AV179">
        <v>202500</v>
      </c>
      <c r="AW179">
        <v>202500</v>
      </c>
      <c r="AX179">
        <v>202500</v>
      </c>
      <c r="AY179">
        <v>202500</v>
      </c>
      <c r="AZ179">
        <v>202500</v>
      </c>
      <c r="BA179">
        <v>202500</v>
      </c>
      <c r="BB179">
        <v>202500</v>
      </c>
      <c r="BC179">
        <v>202500</v>
      </c>
      <c r="BD179">
        <v>202655.56</v>
      </c>
      <c r="BE179">
        <v>203161.13</v>
      </c>
      <c r="BF179">
        <v>205963.9</v>
      </c>
      <c r="BG179">
        <v>214477.5</v>
      </c>
      <c r="BH179">
        <v>239730</v>
      </c>
      <c r="BI179">
        <v>248625</v>
      </c>
      <c r="BJ179">
        <v>250000</v>
      </c>
      <c r="BK179">
        <v>250000</v>
      </c>
      <c r="BL179">
        <v>252800</v>
      </c>
      <c r="BM179">
        <v>257232.47500000001</v>
      </c>
      <c r="BN179">
        <v>260254.65</v>
      </c>
      <c r="BO179">
        <v>464072.17499999981</v>
      </c>
      <c r="BP179">
        <v>840000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0</v>
      </c>
      <c r="CK179">
        <v>0</v>
      </c>
    </row>
    <row r="180" spans="1:89" x14ac:dyDescent="0.35">
      <c r="A180">
        <v>337210</v>
      </c>
      <c r="B180" t="s">
        <v>47</v>
      </c>
      <c r="C180" t="s">
        <v>48</v>
      </c>
      <c r="D180" s="1">
        <v>45762</v>
      </c>
      <c r="E180">
        <v>53850</v>
      </c>
      <c r="F180">
        <v>109</v>
      </c>
      <c r="G180" t="s">
        <v>108</v>
      </c>
      <c r="H180" t="s">
        <v>50</v>
      </c>
      <c r="I180" t="s">
        <v>51</v>
      </c>
      <c r="K180">
        <v>202504147897650</v>
      </c>
      <c r="L180">
        <v>1093300826060</v>
      </c>
      <c r="M180">
        <v>20250414</v>
      </c>
      <c r="N180" t="s">
        <v>694</v>
      </c>
      <c r="Q180" t="s">
        <v>52</v>
      </c>
      <c r="R180">
        <v>50860.3</v>
      </c>
      <c r="S180">
        <v>0</v>
      </c>
      <c r="T180">
        <v>82565</v>
      </c>
      <c r="U180" t="s">
        <v>923</v>
      </c>
      <c r="V180" t="s">
        <v>924</v>
      </c>
      <c r="W180" t="s">
        <v>53</v>
      </c>
      <c r="Y180" t="s">
        <v>54</v>
      </c>
      <c r="Z180">
        <v>1918</v>
      </c>
      <c r="AH180">
        <v>0</v>
      </c>
      <c r="AI180">
        <v>202504</v>
      </c>
      <c r="AJ180" t="s">
        <v>767</v>
      </c>
      <c r="AK180">
        <v>1</v>
      </c>
      <c r="AL180">
        <v>1</v>
      </c>
      <c r="AO180">
        <v>1</v>
      </c>
      <c r="AP180">
        <v>999</v>
      </c>
      <c r="AQ180">
        <v>600</v>
      </c>
      <c r="AR180">
        <v>600999</v>
      </c>
      <c r="AS180" t="s">
        <v>55</v>
      </c>
      <c r="AU180" t="s">
        <v>55</v>
      </c>
      <c r="AV180">
        <v>1006.5</v>
      </c>
      <c r="AW180">
        <v>1052.7339999999999</v>
      </c>
      <c r="AX180">
        <v>1127.58</v>
      </c>
      <c r="AY180">
        <v>1414.4680000000001</v>
      </c>
      <c r="AZ180">
        <v>1622.598</v>
      </c>
      <c r="BA180">
        <v>1841.29</v>
      </c>
      <c r="BB180">
        <v>2391.9520000000002</v>
      </c>
      <c r="BC180">
        <v>3848.9180000000001</v>
      </c>
      <c r="BD180">
        <v>5555.95</v>
      </c>
      <c r="BE180">
        <v>5662.14</v>
      </c>
      <c r="BF180">
        <v>7955.45</v>
      </c>
      <c r="BG180">
        <v>8103.232</v>
      </c>
      <c r="BH180">
        <v>8882.2099999999991</v>
      </c>
      <c r="BI180">
        <v>12106.768000000009</v>
      </c>
      <c r="BJ180">
        <v>12891.47</v>
      </c>
      <c r="BK180">
        <v>16652.68</v>
      </c>
      <c r="BL180">
        <v>36005.086000000003</v>
      </c>
      <c r="BM180">
        <v>42116.26</v>
      </c>
      <c r="BN180">
        <v>49856.69</v>
      </c>
      <c r="BO180">
        <v>97573.113999999972</v>
      </c>
      <c r="BP180">
        <v>161797.57999999999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0</v>
      </c>
      <c r="CK180">
        <v>0</v>
      </c>
    </row>
    <row r="181" spans="1:89" x14ac:dyDescent="0.35">
      <c r="A181">
        <v>329516</v>
      </c>
      <c r="B181" t="s">
        <v>47</v>
      </c>
      <c r="C181" t="s">
        <v>48</v>
      </c>
      <c r="D181" s="1">
        <v>45759</v>
      </c>
      <c r="E181">
        <v>53850</v>
      </c>
      <c r="F181">
        <v>117</v>
      </c>
      <c r="G181" t="s">
        <v>133</v>
      </c>
      <c r="H181" t="s">
        <v>50</v>
      </c>
      <c r="I181" t="s">
        <v>51</v>
      </c>
      <c r="K181">
        <v>202504147888460</v>
      </c>
      <c r="L181">
        <v>1173300536339</v>
      </c>
      <c r="M181">
        <v>20250414</v>
      </c>
      <c r="N181" t="s">
        <v>925</v>
      </c>
      <c r="Q181" t="s">
        <v>52</v>
      </c>
      <c r="R181">
        <v>320000</v>
      </c>
      <c r="S181">
        <v>0</v>
      </c>
      <c r="T181">
        <v>3028778</v>
      </c>
      <c r="U181" t="s">
        <v>230</v>
      </c>
      <c r="V181" t="s">
        <v>231</v>
      </c>
      <c r="W181" t="s">
        <v>53</v>
      </c>
      <c r="Y181" t="s">
        <v>54</v>
      </c>
      <c r="Z181">
        <v>1772</v>
      </c>
      <c r="AH181">
        <v>0</v>
      </c>
      <c r="AI181">
        <v>202504</v>
      </c>
      <c r="AJ181" t="s">
        <v>59</v>
      </c>
      <c r="AK181">
        <v>0</v>
      </c>
      <c r="AL181">
        <v>1</v>
      </c>
      <c r="AO181">
        <v>0</v>
      </c>
      <c r="AP181">
        <v>999</v>
      </c>
      <c r="AQ181">
        <v>600</v>
      </c>
      <c r="AR181">
        <v>600999</v>
      </c>
      <c r="AS181" t="s">
        <v>55</v>
      </c>
      <c r="AU181" t="s">
        <v>55</v>
      </c>
      <c r="AV181">
        <v>320000</v>
      </c>
      <c r="AW181">
        <v>321500</v>
      </c>
      <c r="AX181">
        <v>323000</v>
      </c>
      <c r="AY181">
        <v>324500</v>
      </c>
      <c r="AZ181">
        <v>326000</v>
      </c>
      <c r="BA181">
        <v>327500</v>
      </c>
      <c r="BB181">
        <v>329000</v>
      </c>
      <c r="BC181">
        <v>330500</v>
      </c>
      <c r="BD181">
        <v>332000</v>
      </c>
      <c r="BE181">
        <v>333500</v>
      </c>
      <c r="BF181">
        <v>335000</v>
      </c>
      <c r="BG181">
        <v>336500</v>
      </c>
      <c r="BH181">
        <v>338000</v>
      </c>
      <c r="BI181">
        <v>339500</v>
      </c>
      <c r="BJ181">
        <v>341000</v>
      </c>
      <c r="BK181">
        <v>342500</v>
      </c>
      <c r="BL181">
        <v>344000</v>
      </c>
      <c r="BM181">
        <v>345500</v>
      </c>
      <c r="BN181">
        <v>347000</v>
      </c>
      <c r="BO181">
        <v>348500</v>
      </c>
      <c r="BP181">
        <v>350000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 x14ac:dyDescent="0.35">
      <c r="A182">
        <v>329515</v>
      </c>
      <c r="B182" t="s">
        <v>47</v>
      </c>
      <c r="C182" t="s">
        <v>48</v>
      </c>
      <c r="D182" s="1">
        <v>45759</v>
      </c>
      <c r="E182">
        <v>53850</v>
      </c>
      <c r="F182">
        <v>102</v>
      </c>
      <c r="G182" t="s">
        <v>60</v>
      </c>
      <c r="H182" t="s">
        <v>50</v>
      </c>
      <c r="I182" t="s">
        <v>51</v>
      </c>
      <c r="K182">
        <v>202504147888524</v>
      </c>
      <c r="L182">
        <v>1023302251821</v>
      </c>
      <c r="M182">
        <v>20250414</v>
      </c>
      <c r="N182" t="s">
        <v>926</v>
      </c>
      <c r="Q182" t="s">
        <v>73</v>
      </c>
      <c r="R182">
        <v>199998</v>
      </c>
      <c r="S182">
        <v>0</v>
      </c>
      <c r="T182">
        <v>522069</v>
      </c>
      <c r="U182" t="s">
        <v>232</v>
      </c>
      <c r="V182" t="s">
        <v>233</v>
      </c>
      <c r="W182" t="s">
        <v>234</v>
      </c>
      <c r="X182" t="s">
        <v>235</v>
      </c>
      <c r="Y182" t="s">
        <v>54</v>
      </c>
      <c r="Z182">
        <v>1306</v>
      </c>
      <c r="AH182">
        <v>0</v>
      </c>
      <c r="AI182">
        <v>202504</v>
      </c>
      <c r="AJ182" t="s">
        <v>88</v>
      </c>
      <c r="AK182">
        <v>0</v>
      </c>
      <c r="AL182">
        <v>1</v>
      </c>
      <c r="AO182">
        <v>0</v>
      </c>
      <c r="AP182">
        <v>383</v>
      </c>
      <c r="AQ182">
        <v>614</v>
      </c>
      <c r="AR182">
        <v>614383</v>
      </c>
      <c r="AS182" t="s">
        <v>219</v>
      </c>
      <c r="AU182" t="s">
        <v>219</v>
      </c>
      <c r="AV182">
        <v>199998</v>
      </c>
      <c r="AW182">
        <v>215173</v>
      </c>
      <c r="AX182">
        <v>230348</v>
      </c>
      <c r="AY182">
        <v>245523</v>
      </c>
      <c r="AZ182">
        <v>260698</v>
      </c>
      <c r="BA182">
        <v>275873</v>
      </c>
      <c r="BB182">
        <v>291048</v>
      </c>
      <c r="BC182">
        <v>306223</v>
      </c>
      <c r="BD182">
        <v>321398</v>
      </c>
      <c r="BE182">
        <v>336573</v>
      </c>
      <c r="BF182">
        <v>351748</v>
      </c>
      <c r="BG182">
        <v>366923</v>
      </c>
      <c r="BH182">
        <v>382098</v>
      </c>
      <c r="BI182">
        <v>397273</v>
      </c>
      <c r="BJ182">
        <v>412448</v>
      </c>
      <c r="BK182">
        <v>427623</v>
      </c>
      <c r="BL182">
        <v>442798</v>
      </c>
      <c r="BM182">
        <v>457973</v>
      </c>
      <c r="BN182">
        <v>473148</v>
      </c>
      <c r="BO182">
        <v>488323</v>
      </c>
      <c r="BP182">
        <v>503498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 x14ac:dyDescent="0.35">
      <c r="A183">
        <v>329514</v>
      </c>
      <c r="B183" t="s">
        <v>47</v>
      </c>
      <c r="C183" t="s">
        <v>48</v>
      </c>
      <c r="D183" s="1">
        <v>45759</v>
      </c>
      <c r="E183">
        <v>53850</v>
      </c>
      <c r="F183">
        <v>103</v>
      </c>
      <c r="G183" t="s">
        <v>75</v>
      </c>
      <c r="H183" t="s">
        <v>50</v>
      </c>
      <c r="I183" t="s">
        <v>51</v>
      </c>
      <c r="K183">
        <v>202504147888566</v>
      </c>
      <c r="L183">
        <v>1033306973662</v>
      </c>
      <c r="M183">
        <v>20250414</v>
      </c>
      <c r="N183" t="s">
        <v>926</v>
      </c>
      <c r="Q183" t="s">
        <v>73</v>
      </c>
      <c r="R183">
        <v>399998</v>
      </c>
      <c r="S183">
        <v>0</v>
      </c>
      <c r="T183">
        <v>11422</v>
      </c>
      <c r="U183" t="s">
        <v>927</v>
      </c>
      <c r="V183" t="s">
        <v>928</v>
      </c>
      <c r="W183" t="s">
        <v>53</v>
      </c>
      <c r="Y183" t="s">
        <v>54</v>
      </c>
      <c r="Z183">
        <v>806</v>
      </c>
      <c r="AH183">
        <v>0</v>
      </c>
      <c r="AI183">
        <v>202504</v>
      </c>
      <c r="AJ183" t="s">
        <v>767</v>
      </c>
      <c r="AK183">
        <v>1</v>
      </c>
      <c r="AL183">
        <v>1</v>
      </c>
      <c r="AO183">
        <v>0</v>
      </c>
      <c r="AP183">
        <v>999</v>
      </c>
      <c r="AQ183">
        <v>600</v>
      </c>
      <c r="AR183">
        <v>600999</v>
      </c>
      <c r="AS183" t="s">
        <v>55</v>
      </c>
      <c r="AU183" t="s">
        <v>55</v>
      </c>
      <c r="AV183">
        <v>350000</v>
      </c>
      <c r="AW183">
        <v>412536.25</v>
      </c>
      <c r="AX183">
        <v>475072.5</v>
      </c>
      <c r="AY183">
        <v>528675</v>
      </c>
      <c r="AZ183">
        <v>528675</v>
      </c>
      <c r="BA183">
        <v>528675</v>
      </c>
      <c r="BB183">
        <v>575807.5</v>
      </c>
      <c r="BC183">
        <v>740771.24999999988</v>
      </c>
      <c r="BD183">
        <v>905735.00000000012</v>
      </c>
      <c r="BE183">
        <v>1000000</v>
      </c>
      <c r="BF183">
        <v>1000000</v>
      </c>
      <c r="BG183">
        <v>1000000</v>
      </c>
      <c r="BH183">
        <v>1015000</v>
      </c>
      <c r="BI183">
        <v>1041250</v>
      </c>
      <c r="BJ183">
        <v>1067500</v>
      </c>
      <c r="BK183">
        <v>1813249.5</v>
      </c>
      <c r="BL183">
        <v>2846798.8000000021</v>
      </c>
      <c r="BM183">
        <v>3880348.100000001</v>
      </c>
      <c r="BN183">
        <v>4027998</v>
      </c>
      <c r="BO183">
        <v>4027998</v>
      </c>
      <c r="BP183">
        <v>4027998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 x14ac:dyDescent="0.35">
      <c r="A184">
        <v>329513</v>
      </c>
      <c r="B184" t="s">
        <v>47</v>
      </c>
      <c r="C184" t="s">
        <v>48</v>
      </c>
      <c r="D184" s="1">
        <v>45759</v>
      </c>
      <c r="E184">
        <v>53850</v>
      </c>
      <c r="F184">
        <v>105</v>
      </c>
      <c r="G184" t="s">
        <v>49</v>
      </c>
      <c r="H184" t="s">
        <v>50</v>
      </c>
      <c r="I184" t="s">
        <v>51</v>
      </c>
      <c r="K184">
        <v>202504147888589</v>
      </c>
      <c r="L184">
        <v>1053304343840</v>
      </c>
      <c r="M184">
        <v>20250414</v>
      </c>
      <c r="N184" t="s">
        <v>926</v>
      </c>
      <c r="Q184" t="s">
        <v>73</v>
      </c>
      <c r="R184">
        <v>419998</v>
      </c>
      <c r="S184">
        <v>0</v>
      </c>
      <c r="T184">
        <v>434384</v>
      </c>
      <c r="U184" t="s">
        <v>765</v>
      </c>
      <c r="V184" t="s">
        <v>766</v>
      </c>
      <c r="W184" t="s">
        <v>53</v>
      </c>
      <c r="Y184" t="s">
        <v>54</v>
      </c>
      <c r="Z184">
        <v>833</v>
      </c>
      <c r="AH184">
        <v>0</v>
      </c>
      <c r="AI184">
        <v>202504</v>
      </c>
      <c r="AJ184" t="s">
        <v>767</v>
      </c>
      <c r="AK184">
        <v>1</v>
      </c>
      <c r="AL184">
        <v>1</v>
      </c>
      <c r="AO184">
        <v>0</v>
      </c>
      <c r="AP184">
        <v>999</v>
      </c>
      <c r="AQ184">
        <v>600</v>
      </c>
      <c r="AR184">
        <v>600999</v>
      </c>
      <c r="AS184" t="s">
        <v>55</v>
      </c>
      <c r="AU184" t="s">
        <v>55</v>
      </c>
      <c r="AV184">
        <v>350000</v>
      </c>
      <c r="AW184">
        <v>412536.25</v>
      </c>
      <c r="AX184">
        <v>475072.5</v>
      </c>
      <c r="AY184">
        <v>528675</v>
      </c>
      <c r="AZ184">
        <v>528675</v>
      </c>
      <c r="BA184">
        <v>528675</v>
      </c>
      <c r="BB184">
        <v>575807.5</v>
      </c>
      <c r="BC184">
        <v>740771.24999999988</v>
      </c>
      <c r="BD184">
        <v>905735.00000000012</v>
      </c>
      <c r="BE184">
        <v>1000000</v>
      </c>
      <c r="BF184">
        <v>1000000</v>
      </c>
      <c r="BG184">
        <v>1000000</v>
      </c>
      <c r="BH184">
        <v>1015000</v>
      </c>
      <c r="BI184">
        <v>1041250</v>
      </c>
      <c r="BJ184">
        <v>1067500</v>
      </c>
      <c r="BK184">
        <v>1813249.5</v>
      </c>
      <c r="BL184">
        <v>2846798.8000000021</v>
      </c>
      <c r="BM184">
        <v>3880348.100000001</v>
      </c>
      <c r="BN184">
        <v>4027998</v>
      </c>
      <c r="BO184">
        <v>4027998</v>
      </c>
      <c r="BP184">
        <v>4027998</v>
      </c>
      <c r="BQ184">
        <v>1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35">
      <c r="A185">
        <v>329512</v>
      </c>
      <c r="B185" t="s">
        <v>47</v>
      </c>
      <c r="C185" t="s">
        <v>48</v>
      </c>
      <c r="D185" s="1">
        <v>45759</v>
      </c>
      <c r="E185">
        <v>53850</v>
      </c>
      <c r="F185">
        <v>109</v>
      </c>
      <c r="G185" t="s">
        <v>108</v>
      </c>
      <c r="H185" t="s">
        <v>50</v>
      </c>
      <c r="I185" t="s">
        <v>51</v>
      </c>
      <c r="K185">
        <v>202504147888620</v>
      </c>
      <c r="L185">
        <v>1093306673947</v>
      </c>
      <c r="M185">
        <v>20250414</v>
      </c>
      <c r="N185" t="s">
        <v>764</v>
      </c>
      <c r="Q185" t="s">
        <v>52</v>
      </c>
      <c r="R185">
        <v>383398.28</v>
      </c>
      <c r="S185">
        <v>0</v>
      </c>
      <c r="T185">
        <v>619606</v>
      </c>
      <c r="U185" t="s">
        <v>929</v>
      </c>
      <c r="V185" t="s">
        <v>930</v>
      </c>
      <c r="W185" t="s">
        <v>53</v>
      </c>
      <c r="Y185" t="s">
        <v>54</v>
      </c>
      <c r="Z185">
        <v>743</v>
      </c>
      <c r="AH185">
        <v>0</v>
      </c>
      <c r="AI185">
        <v>202504</v>
      </c>
      <c r="AJ185" t="s">
        <v>767</v>
      </c>
      <c r="AK185">
        <v>1</v>
      </c>
      <c r="AL185">
        <v>1</v>
      </c>
      <c r="AO185">
        <v>0</v>
      </c>
      <c r="AP185">
        <v>999</v>
      </c>
      <c r="AQ185">
        <v>600</v>
      </c>
      <c r="AR185">
        <v>600999</v>
      </c>
      <c r="AS185" t="s">
        <v>55</v>
      </c>
      <c r="AU185" t="s">
        <v>55</v>
      </c>
      <c r="AV185">
        <v>400000</v>
      </c>
      <c r="AW185">
        <v>404916.25199999998</v>
      </c>
      <c r="AX185">
        <v>409832.50400000002</v>
      </c>
      <c r="AY185">
        <v>429149.64199999999</v>
      </c>
      <c r="AZ185">
        <v>462867.66600000003</v>
      </c>
      <c r="BA185">
        <v>496585.69</v>
      </c>
      <c r="BB185">
        <v>688035.48199999996</v>
      </c>
      <c r="BC185">
        <v>879485.27399999998</v>
      </c>
      <c r="BD185">
        <v>978632.13600000006</v>
      </c>
      <c r="BE185">
        <v>985476.06799999997</v>
      </c>
      <c r="BF185">
        <v>992320</v>
      </c>
      <c r="BG185">
        <v>992320</v>
      </c>
      <c r="BH185">
        <v>992320</v>
      </c>
      <c r="BI185">
        <v>1016135.6800000001</v>
      </c>
      <c r="BJ185">
        <v>1063767.04</v>
      </c>
      <c r="BK185">
        <v>1111398.3999999999</v>
      </c>
      <c r="BL185">
        <v>1506839.04</v>
      </c>
      <c r="BM185">
        <v>1902279.6799999999</v>
      </c>
      <c r="BN185">
        <v>2100000</v>
      </c>
      <c r="BO185">
        <v>2100000</v>
      </c>
      <c r="BP185">
        <v>2100000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 x14ac:dyDescent="0.35">
      <c r="A186">
        <v>329511</v>
      </c>
      <c r="B186" t="s">
        <v>47</v>
      </c>
      <c r="C186" t="s">
        <v>48</v>
      </c>
      <c r="D186" s="1">
        <v>45759</v>
      </c>
      <c r="E186">
        <v>53850</v>
      </c>
      <c r="F186">
        <v>116</v>
      </c>
      <c r="G186" t="s">
        <v>801</v>
      </c>
      <c r="H186" t="s">
        <v>50</v>
      </c>
      <c r="I186" t="s">
        <v>51</v>
      </c>
      <c r="K186">
        <v>202504147888647</v>
      </c>
      <c r="L186">
        <v>1423300308662</v>
      </c>
      <c r="M186">
        <v>20250414</v>
      </c>
      <c r="N186" t="s">
        <v>764</v>
      </c>
      <c r="Q186" t="s">
        <v>52</v>
      </c>
      <c r="R186">
        <v>599623.14</v>
      </c>
      <c r="S186">
        <v>0</v>
      </c>
      <c r="T186">
        <v>4239979</v>
      </c>
      <c r="U186">
        <v>6173370724</v>
      </c>
      <c r="V186" t="s">
        <v>931</v>
      </c>
      <c r="W186" t="s">
        <v>66</v>
      </c>
      <c r="X186" t="s">
        <v>932</v>
      </c>
      <c r="Y186" t="s">
        <v>54</v>
      </c>
      <c r="Z186">
        <v>1612</v>
      </c>
      <c r="AH186">
        <v>0</v>
      </c>
      <c r="AI186">
        <v>202504</v>
      </c>
      <c r="AJ186" t="s">
        <v>767</v>
      </c>
      <c r="AK186">
        <v>1</v>
      </c>
      <c r="AL186">
        <v>1</v>
      </c>
      <c r="AO186">
        <v>0</v>
      </c>
      <c r="AP186">
        <v>619</v>
      </c>
      <c r="AQ186">
        <v>430</v>
      </c>
      <c r="AR186">
        <v>430619</v>
      </c>
      <c r="AS186" t="s">
        <v>80</v>
      </c>
      <c r="AU186" t="s">
        <v>80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 x14ac:dyDescent="0.35">
      <c r="A187">
        <v>329510</v>
      </c>
      <c r="B187" t="s">
        <v>47</v>
      </c>
      <c r="C187" t="s">
        <v>48</v>
      </c>
      <c r="D187" s="1">
        <v>45759</v>
      </c>
      <c r="E187">
        <v>53850</v>
      </c>
      <c r="F187">
        <v>103</v>
      </c>
      <c r="G187" t="s">
        <v>75</v>
      </c>
      <c r="H187" t="s">
        <v>50</v>
      </c>
      <c r="I187" t="s">
        <v>51</v>
      </c>
      <c r="K187">
        <v>202504147888548</v>
      </c>
      <c r="L187">
        <v>1033301057030</v>
      </c>
      <c r="M187">
        <v>20250414</v>
      </c>
      <c r="N187" t="s">
        <v>926</v>
      </c>
      <c r="Q187" t="s">
        <v>73</v>
      </c>
      <c r="R187">
        <v>399998</v>
      </c>
      <c r="S187">
        <v>0</v>
      </c>
      <c r="T187">
        <v>105703</v>
      </c>
      <c r="U187" t="s">
        <v>933</v>
      </c>
      <c r="V187" t="s">
        <v>934</v>
      </c>
      <c r="W187" t="s">
        <v>53</v>
      </c>
      <c r="Y187" t="s">
        <v>54</v>
      </c>
      <c r="Z187">
        <v>1657</v>
      </c>
      <c r="AH187">
        <v>0</v>
      </c>
      <c r="AI187">
        <v>202504</v>
      </c>
      <c r="AJ187" t="s">
        <v>767</v>
      </c>
      <c r="AK187">
        <v>1</v>
      </c>
      <c r="AL187">
        <v>1</v>
      </c>
      <c r="AO187">
        <v>0</v>
      </c>
      <c r="AP187">
        <v>999</v>
      </c>
      <c r="AQ187">
        <v>600</v>
      </c>
      <c r="AR187">
        <v>600999</v>
      </c>
      <c r="AS187" t="s">
        <v>55</v>
      </c>
      <c r="AU187" t="s">
        <v>55</v>
      </c>
      <c r="AV187">
        <v>350000</v>
      </c>
      <c r="AW187">
        <v>412536.25</v>
      </c>
      <c r="AX187">
        <v>475072.5</v>
      </c>
      <c r="AY187">
        <v>528675</v>
      </c>
      <c r="AZ187">
        <v>528675</v>
      </c>
      <c r="BA187">
        <v>528675</v>
      </c>
      <c r="BB187">
        <v>575807.5</v>
      </c>
      <c r="BC187">
        <v>740771.24999999988</v>
      </c>
      <c r="BD187">
        <v>905735.00000000012</v>
      </c>
      <c r="BE187">
        <v>1000000</v>
      </c>
      <c r="BF187">
        <v>1000000</v>
      </c>
      <c r="BG187">
        <v>1000000</v>
      </c>
      <c r="BH187">
        <v>1015000</v>
      </c>
      <c r="BI187">
        <v>1041250</v>
      </c>
      <c r="BJ187">
        <v>1067500</v>
      </c>
      <c r="BK187">
        <v>1813249.5</v>
      </c>
      <c r="BL187">
        <v>2846798.8000000021</v>
      </c>
      <c r="BM187">
        <v>3880348.100000001</v>
      </c>
      <c r="BN187">
        <v>4027998</v>
      </c>
      <c r="BO187">
        <v>4027998</v>
      </c>
      <c r="BP187">
        <v>4027998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 x14ac:dyDescent="0.35">
      <c r="A188">
        <v>329509</v>
      </c>
      <c r="B188" t="s">
        <v>47</v>
      </c>
      <c r="C188" t="s">
        <v>48</v>
      </c>
      <c r="D188" s="1">
        <v>45759</v>
      </c>
      <c r="E188">
        <v>53850</v>
      </c>
      <c r="F188">
        <v>103</v>
      </c>
      <c r="G188" t="s">
        <v>75</v>
      </c>
      <c r="H188" t="s">
        <v>50</v>
      </c>
      <c r="I188" t="s">
        <v>51</v>
      </c>
      <c r="K188">
        <v>202504147888566</v>
      </c>
      <c r="L188">
        <v>1033306973662</v>
      </c>
      <c r="M188">
        <v>20250414</v>
      </c>
      <c r="N188" t="s">
        <v>926</v>
      </c>
      <c r="Q188" t="s">
        <v>73</v>
      </c>
      <c r="R188">
        <v>399998</v>
      </c>
      <c r="S188">
        <v>0</v>
      </c>
      <c r="T188">
        <v>103743</v>
      </c>
      <c r="U188" t="s">
        <v>935</v>
      </c>
      <c r="V188" t="s">
        <v>936</v>
      </c>
      <c r="W188" t="s">
        <v>53</v>
      </c>
      <c r="Y188" t="s">
        <v>54</v>
      </c>
      <c r="AH188">
        <v>0</v>
      </c>
      <c r="AI188">
        <v>202504</v>
      </c>
      <c r="AJ188" t="s">
        <v>767</v>
      </c>
      <c r="AK188">
        <v>1</v>
      </c>
      <c r="AL188">
        <v>1</v>
      </c>
      <c r="AO188">
        <v>0</v>
      </c>
      <c r="AP188">
        <v>999</v>
      </c>
      <c r="AQ188">
        <v>600</v>
      </c>
      <c r="AR188">
        <v>600999</v>
      </c>
      <c r="AS188" t="s">
        <v>55</v>
      </c>
      <c r="AU188" t="s">
        <v>55</v>
      </c>
      <c r="AV188">
        <v>350000</v>
      </c>
      <c r="AW188">
        <v>412536.25</v>
      </c>
      <c r="AX188">
        <v>475072.5</v>
      </c>
      <c r="AY188">
        <v>528675</v>
      </c>
      <c r="AZ188">
        <v>528675</v>
      </c>
      <c r="BA188">
        <v>528675</v>
      </c>
      <c r="BB188">
        <v>575807.5</v>
      </c>
      <c r="BC188">
        <v>740771.24999999988</v>
      </c>
      <c r="BD188">
        <v>905735.00000000012</v>
      </c>
      <c r="BE188">
        <v>1000000</v>
      </c>
      <c r="BF188">
        <v>1000000</v>
      </c>
      <c r="BG188">
        <v>1000000</v>
      </c>
      <c r="BH188">
        <v>1015000</v>
      </c>
      <c r="BI188">
        <v>1041250</v>
      </c>
      <c r="BJ188">
        <v>1067500</v>
      </c>
      <c r="BK188">
        <v>1813249.5</v>
      </c>
      <c r="BL188">
        <v>2846798.8000000021</v>
      </c>
      <c r="BM188">
        <v>3880348.100000001</v>
      </c>
      <c r="BN188">
        <v>4027998</v>
      </c>
      <c r="BO188">
        <v>4027998</v>
      </c>
      <c r="BP188">
        <v>4027998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 x14ac:dyDescent="0.35">
      <c r="A189">
        <v>329506</v>
      </c>
      <c r="B189" t="s">
        <v>47</v>
      </c>
      <c r="C189" t="s">
        <v>48</v>
      </c>
      <c r="D189" s="1">
        <v>45759</v>
      </c>
      <c r="E189">
        <v>53850</v>
      </c>
      <c r="F189">
        <v>270</v>
      </c>
      <c r="G189" t="s">
        <v>185</v>
      </c>
      <c r="H189" t="s">
        <v>50</v>
      </c>
      <c r="I189" t="s">
        <v>51</v>
      </c>
      <c r="K189">
        <v>202504117890039</v>
      </c>
      <c r="L189">
        <v>2703300001695</v>
      </c>
      <c r="M189">
        <v>20250411</v>
      </c>
      <c r="N189" t="s">
        <v>694</v>
      </c>
      <c r="Q189" t="s">
        <v>52</v>
      </c>
      <c r="R189">
        <v>35936.81</v>
      </c>
      <c r="S189">
        <v>0</v>
      </c>
      <c r="T189">
        <v>1663273</v>
      </c>
      <c r="U189" t="s">
        <v>236</v>
      </c>
      <c r="V189" t="s">
        <v>237</v>
      </c>
      <c r="W189" t="s">
        <v>53</v>
      </c>
      <c r="Y189" t="s">
        <v>54</v>
      </c>
      <c r="Z189">
        <v>1876</v>
      </c>
      <c r="AH189">
        <v>0</v>
      </c>
      <c r="AI189">
        <v>202504</v>
      </c>
      <c r="AJ189" t="s">
        <v>59</v>
      </c>
      <c r="AK189">
        <v>0</v>
      </c>
      <c r="AL189">
        <v>1</v>
      </c>
      <c r="AO189">
        <v>1</v>
      </c>
      <c r="AP189">
        <v>999</v>
      </c>
      <c r="AQ189">
        <v>600</v>
      </c>
      <c r="AR189">
        <v>600999</v>
      </c>
      <c r="AS189" t="s">
        <v>55</v>
      </c>
      <c r="AU189" t="s">
        <v>55</v>
      </c>
      <c r="AV189">
        <v>1006.5</v>
      </c>
      <c r="AW189">
        <v>1052.7339999999999</v>
      </c>
      <c r="AX189">
        <v>1127.58</v>
      </c>
      <c r="AY189">
        <v>1414.4680000000001</v>
      </c>
      <c r="AZ189">
        <v>1622.598</v>
      </c>
      <c r="BA189">
        <v>1841.29</v>
      </c>
      <c r="BB189">
        <v>2391.9520000000002</v>
      </c>
      <c r="BC189">
        <v>3848.9180000000001</v>
      </c>
      <c r="BD189">
        <v>5555.95</v>
      </c>
      <c r="BE189">
        <v>5662.14</v>
      </c>
      <c r="BF189">
        <v>7955.45</v>
      </c>
      <c r="BG189">
        <v>8103.232</v>
      </c>
      <c r="BH189">
        <v>8882.2099999999991</v>
      </c>
      <c r="BI189">
        <v>12106.768000000009</v>
      </c>
      <c r="BJ189">
        <v>12891.47</v>
      </c>
      <c r="BK189">
        <v>16652.68</v>
      </c>
      <c r="BL189">
        <v>36005.086000000003</v>
      </c>
      <c r="BM189">
        <v>42116.26</v>
      </c>
      <c r="BN189">
        <v>49856.69</v>
      </c>
      <c r="BO189">
        <v>97573.113999999972</v>
      </c>
      <c r="BP189">
        <v>161797.57999999999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 x14ac:dyDescent="0.35">
      <c r="A190">
        <v>329504</v>
      </c>
      <c r="B190" t="s">
        <v>47</v>
      </c>
      <c r="C190" t="s">
        <v>48</v>
      </c>
      <c r="D190" s="1">
        <v>45759</v>
      </c>
      <c r="E190">
        <v>53850</v>
      </c>
      <c r="F190">
        <v>164</v>
      </c>
      <c r="G190" t="s">
        <v>193</v>
      </c>
      <c r="H190" t="s">
        <v>50</v>
      </c>
      <c r="I190" t="s">
        <v>51</v>
      </c>
      <c r="K190">
        <v>202504117889843</v>
      </c>
      <c r="L190">
        <v>1645500369067</v>
      </c>
      <c r="M190">
        <v>20250411</v>
      </c>
      <c r="N190" t="s">
        <v>890</v>
      </c>
      <c r="Q190" t="s">
        <v>73</v>
      </c>
      <c r="R190">
        <v>205000</v>
      </c>
      <c r="S190">
        <v>0</v>
      </c>
      <c r="T190">
        <v>812017</v>
      </c>
      <c r="U190" t="s">
        <v>194</v>
      </c>
      <c r="V190" t="s">
        <v>195</v>
      </c>
      <c r="W190" t="s">
        <v>53</v>
      </c>
      <c r="Y190" t="s">
        <v>54</v>
      </c>
      <c r="Z190">
        <v>789</v>
      </c>
      <c r="AH190">
        <v>0</v>
      </c>
      <c r="AI190">
        <v>202504</v>
      </c>
      <c r="AJ190" t="s">
        <v>88</v>
      </c>
      <c r="AK190">
        <v>0</v>
      </c>
      <c r="AL190">
        <v>1</v>
      </c>
      <c r="AO190">
        <v>0</v>
      </c>
      <c r="AP190">
        <v>999</v>
      </c>
      <c r="AQ190">
        <v>600</v>
      </c>
      <c r="AR190">
        <v>600999</v>
      </c>
      <c r="AS190" t="s">
        <v>55</v>
      </c>
      <c r="AU190" t="s">
        <v>55</v>
      </c>
      <c r="AV190">
        <v>168023.98</v>
      </c>
      <c r="AW190">
        <v>177267.98499999999</v>
      </c>
      <c r="AX190">
        <v>186511.99</v>
      </c>
      <c r="AY190">
        <v>195755.995</v>
      </c>
      <c r="AZ190">
        <v>205000</v>
      </c>
      <c r="BA190">
        <v>205000</v>
      </c>
      <c r="BB190">
        <v>205000</v>
      </c>
      <c r="BC190">
        <v>205000</v>
      </c>
      <c r="BD190">
        <v>205000</v>
      </c>
      <c r="BE190">
        <v>205000</v>
      </c>
      <c r="BF190">
        <v>205000</v>
      </c>
      <c r="BG190">
        <v>205000</v>
      </c>
      <c r="BH190">
        <v>205000</v>
      </c>
      <c r="BI190">
        <v>205000</v>
      </c>
      <c r="BJ190">
        <v>205000</v>
      </c>
      <c r="BK190">
        <v>205000</v>
      </c>
      <c r="BL190">
        <v>205000</v>
      </c>
      <c r="BM190">
        <v>228857.75</v>
      </c>
      <c r="BN190">
        <v>252715.5</v>
      </c>
      <c r="BO190">
        <v>276573.25</v>
      </c>
      <c r="BP190">
        <v>300431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0</v>
      </c>
      <c r="CI190">
        <v>0</v>
      </c>
      <c r="CJ190">
        <v>0</v>
      </c>
      <c r="CK190">
        <v>0</v>
      </c>
    </row>
    <row r="191" spans="1:89" x14ac:dyDescent="0.35">
      <c r="A191">
        <v>329502</v>
      </c>
      <c r="B191" t="s">
        <v>47</v>
      </c>
      <c r="C191" t="s">
        <v>48</v>
      </c>
      <c r="D191" s="1">
        <v>45759</v>
      </c>
      <c r="E191">
        <v>53850</v>
      </c>
      <c r="F191">
        <v>103</v>
      </c>
      <c r="G191" t="s">
        <v>75</v>
      </c>
      <c r="H191" t="s">
        <v>50</v>
      </c>
      <c r="I191" t="s">
        <v>51</v>
      </c>
      <c r="K191">
        <v>202504117888088</v>
      </c>
      <c r="L191">
        <v>1033302887038</v>
      </c>
      <c r="M191">
        <v>20250411</v>
      </c>
      <c r="N191" t="s">
        <v>784</v>
      </c>
      <c r="P191" t="s">
        <v>54</v>
      </c>
      <c r="Q191" t="s">
        <v>73</v>
      </c>
      <c r="R191">
        <v>200185.1</v>
      </c>
      <c r="S191">
        <v>0</v>
      </c>
      <c r="T191">
        <v>439301</v>
      </c>
      <c r="U191" t="s">
        <v>937</v>
      </c>
      <c r="V191" t="s">
        <v>938</v>
      </c>
      <c r="W191" t="s">
        <v>53</v>
      </c>
      <c r="Y191" t="s">
        <v>54</v>
      </c>
      <c r="AH191">
        <v>0</v>
      </c>
      <c r="AI191">
        <v>202504</v>
      </c>
      <c r="AJ191" t="s">
        <v>767</v>
      </c>
      <c r="AK191">
        <v>1</v>
      </c>
      <c r="AL191">
        <v>1</v>
      </c>
      <c r="AO191">
        <v>0</v>
      </c>
      <c r="AP191">
        <v>999</v>
      </c>
      <c r="AQ191">
        <v>600</v>
      </c>
      <c r="AR191">
        <v>600999</v>
      </c>
      <c r="AS191" t="s">
        <v>55</v>
      </c>
      <c r="AU191" t="s">
        <v>55</v>
      </c>
      <c r="AV191">
        <v>200185.1</v>
      </c>
      <c r="AW191">
        <v>200678.35</v>
      </c>
      <c r="AX191">
        <v>200833.98800000001</v>
      </c>
      <c r="AY191">
        <v>203335.45449999999</v>
      </c>
      <c r="AZ191">
        <v>206132.084</v>
      </c>
      <c r="BA191">
        <v>210268.38</v>
      </c>
      <c r="BB191">
        <v>240578.77600000001</v>
      </c>
      <c r="BC191">
        <v>246254.52549999999</v>
      </c>
      <c r="BD191">
        <v>249318.614</v>
      </c>
      <c r="BE191">
        <v>279250.00000000012</v>
      </c>
      <c r="BF191">
        <v>297500</v>
      </c>
      <c r="BG191">
        <v>301679.391</v>
      </c>
      <c r="BH191">
        <v>321114.18400000001</v>
      </c>
      <c r="BI191">
        <v>325987.95250000001</v>
      </c>
      <c r="BJ191">
        <v>347664.57799999998</v>
      </c>
      <c r="BK191">
        <v>372571.65</v>
      </c>
      <c r="BL191">
        <v>399884.79399999999</v>
      </c>
      <c r="BM191">
        <v>443839.04049999989</v>
      </c>
      <c r="BN191">
        <v>575445.98</v>
      </c>
      <c r="BO191">
        <v>717686.51049999997</v>
      </c>
      <c r="BP191">
        <v>1154498.28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35">
      <c r="A192">
        <v>329501</v>
      </c>
      <c r="B192" t="s">
        <v>47</v>
      </c>
      <c r="C192" t="s">
        <v>48</v>
      </c>
      <c r="D192" s="1">
        <v>45759</v>
      </c>
      <c r="E192">
        <v>53850</v>
      </c>
      <c r="F192">
        <v>103</v>
      </c>
      <c r="G192" t="s">
        <v>75</v>
      </c>
      <c r="H192" t="s">
        <v>50</v>
      </c>
      <c r="I192" t="s">
        <v>51</v>
      </c>
      <c r="K192">
        <v>202504117888088</v>
      </c>
      <c r="L192">
        <v>1033302887038</v>
      </c>
      <c r="M192">
        <v>20250411</v>
      </c>
      <c r="N192" t="s">
        <v>784</v>
      </c>
      <c r="P192" t="s">
        <v>54</v>
      </c>
      <c r="Q192" t="s">
        <v>73</v>
      </c>
      <c r="R192">
        <v>200185.1</v>
      </c>
      <c r="S192">
        <v>0</v>
      </c>
      <c r="T192">
        <v>403536</v>
      </c>
      <c r="U192" t="s">
        <v>939</v>
      </c>
      <c r="V192" t="s">
        <v>940</v>
      </c>
      <c r="W192" t="s">
        <v>53</v>
      </c>
      <c r="Y192" t="s">
        <v>54</v>
      </c>
      <c r="Z192">
        <v>1657</v>
      </c>
      <c r="AH192">
        <v>0</v>
      </c>
      <c r="AI192">
        <v>202504</v>
      </c>
      <c r="AJ192" t="s">
        <v>767</v>
      </c>
      <c r="AK192">
        <v>1</v>
      </c>
      <c r="AL192">
        <v>1</v>
      </c>
      <c r="AO192">
        <v>0</v>
      </c>
      <c r="AP192">
        <v>999</v>
      </c>
      <c r="AQ192">
        <v>600</v>
      </c>
      <c r="AR192">
        <v>600999</v>
      </c>
      <c r="AS192" t="s">
        <v>55</v>
      </c>
      <c r="AU192" t="s">
        <v>55</v>
      </c>
      <c r="AV192">
        <v>200185.1</v>
      </c>
      <c r="AW192">
        <v>200678.35</v>
      </c>
      <c r="AX192">
        <v>200833.98800000001</v>
      </c>
      <c r="AY192">
        <v>203335.45449999999</v>
      </c>
      <c r="AZ192">
        <v>206132.084</v>
      </c>
      <c r="BA192">
        <v>210268.38</v>
      </c>
      <c r="BB192">
        <v>240578.77600000001</v>
      </c>
      <c r="BC192">
        <v>246254.52549999999</v>
      </c>
      <c r="BD192">
        <v>249318.614</v>
      </c>
      <c r="BE192">
        <v>279250.00000000012</v>
      </c>
      <c r="BF192">
        <v>297500</v>
      </c>
      <c r="BG192">
        <v>301679.391</v>
      </c>
      <c r="BH192">
        <v>321114.18400000001</v>
      </c>
      <c r="BI192">
        <v>325987.95250000001</v>
      </c>
      <c r="BJ192">
        <v>347664.57799999998</v>
      </c>
      <c r="BK192">
        <v>372571.65</v>
      </c>
      <c r="BL192">
        <v>399884.79399999999</v>
      </c>
      <c r="BM192">
        <v>443839.04049999989</v>
      </c>
      <c r="BN192">
        <v>575445.98</v>
      </c>
      <c r="BO192">
        <v>717686.51049999997</v>
      </c>
      <c r="BP192">
        <v>1154498.28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 x14ac:dyDescent="0.35">
      <c r="A193">
        <v>329500</v>
      </c>
      <c r="B193" t="s">
        <v>47</v>
      </c>
      <c r="C193" t="s">
        <v>48</v>
      </c>
      <c r="D193" s="1">
        <v>45759</v>
      </c>
      <c r="E193">
        <v>53850</v>
      </c>
      <c r="F193">
        <v>103</v>
      </c>
      <c r="G193" t="s">
        <v>75</v>
      </c>
      <c r="H193" t="s">
        <v>50</v>
      </c>
      <c r="I193" t="s">
        <v>51</v>
      </c>
      <c r="K193">
        <v>202504117888088</v>
      </c>
      <c r="L193">
        <v>1033302887038</v>
      </c>
      <c r="M193">
        <v>20250411</v>
      </c>
      <c r="N193" t="s">
        <v>784</v>
      </c>
      <c r="P193" t="s">
        <v>54</v>
      </c>
      <c r="Q193" t="s">
        <v>73</v>
      </c>
      <c r="R193">
        <v>200185.1</v>
      </c>
      <c r="S193">
        <v>0</v>
      </c>
      <c r="T193">
        <v>106613</v>
      </c>
      <c r="U193" t="s">
        <v>238</v>
      </c>
      <c r="V193" t="s">
        <v>239</v>
      </c>
      <c r="W193" t="s">
        <v>53</v>
      </c>
      <c r="Y193" t="s">
        <v>54</v>
      </c>
      <c r="Z193">
        <v>1657</v>
      </c>
      <c r="AH193">
        <v>0</v>
      </c>
      <c r="AI193">
        <v>202504</v>
      </c>
      <c r="AJ193" t="s">
        <v>59</v>
      </c>
      <c r="AK193">
        <v>0</v>
      </c>
      <c r="AL193">
        <v>1</v>
      </c>
      <c r="AO193">
        <v>0</v>
      </c>
      <c r="AP193">
        <v>999</v>
      </c>
      <c r="AQ193">
        <v>600</v>
      </c>
      <c r="AR193">
        <v>600999</v>
      </c>
      <c r="AS193" t="s">
        <v>55</v>
      </c>
      <c r="AU193" t="s">
        <v>55</v>
      </c>
      <c r="AV193">
        <v>200185.1</v>
      </c>
      <c r="AW193">
        <v>200678.35</v>
      </c>
      <c r="AX193">
        <v>200833.98800000001</v>
      </c>
      <c r="AY193">
        <v>203335.45449999999</v>
      </c>
      <c r="AZ193">
        <v>206132.084</v>
      </c>
      <c r="BA193">
        <v>210268.38</v>
      </c>
      <c r="BB193">
        <v>240578.77600000001</v>
      </c>
      <c r="BC193">
        <v>246254.52549999999</v>
      </c>
      <c r="BD193">
        <v>249318.614</v>
      </c>
      <c r="BE193">
        <v>279250.00000000012</v>
      </c>
      <c r="BF193">
        <v>297500</v>
      </c>
      <c r="BG193">
        <v>301679.391</v>
      </c>
      <c r="BH193">
        <v>321114.18400000001</v>
      </c>
      <c r="BI193">
        <v>325987.95250000001</v>
      </c>
      <c r="BJ193">
        <v>347664.57799999998</v>
      </c>
      <c r="BK193">
        <v>372571.65</v>
      </c>
      <c r="BL193">
        <v>399884.79399999999</v>
      </c>
      <c r="BM193">
        <v>443839.04049999989</v>
      </c>
      <c r="BN193">
        <v>575445.98</v>
      </c>
      <c r="BO193">
        <v>717686.51049999997</v>
      </c>
      <c r="BP193">
        <v>1154498.28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 x14ac:dyDescent="0.35">
      <c r="A194">
        <v>329496</v>
      </c>
      <c r="B194" t="s">
        <v>47</v>
      </c>
      <c r="C194" t="s">
        <v>48</v>
      </c>
      <c r="D194" s="1">
        <v>45759</v>
      </c>
      <c r="E194">
        <v>53850</v>
      </c>
      <c r="F194">
        <v>120</v>
      </c>
      <c r="G194" t="s">
        <v>1464</v>
      </c>
      <c r="H194" t="s">
        <v>50</v>
      </c>
      <c r="I194" t="s">
        <v>51</v>
      </c>
      <c r="K194">
        <v>202504117887330</v>
      </c>
      <c r="L194">
        <v>1203300002401</v>
      </c>
      <c r="M194">
        <v>20250411</v>
      </c>
      <c r="N194" t="s">
        <v>784</v>
      </c>
      <c r="P194" t="s">
        <v>54</v>
      </c>
      <c r="Q194" t="s">
        <v>73</v>
      </c>
      <c r="R194">
        <v>11747000</v>
      </c>
      <c r="S194">
        <v>0</v>
      </c>
      <c r="T194">
        <v>613876</v>
      </c>
      <c r="U194">
        <v>574290722</v>
      </c>
      <c r="V194" t="s">
        <v>1716</v>
      </c>
      <c r="W194" t="s">
        <v>1717</v>
      </c>
      <c r="X194" t="s">
        <v>107</v>
      </c>
      <c r="Y194" t="s">
        <v>54</v>
      </c>
      <c r="Z194">
        <v>1058</v>
      </c>
      <c r="AH194">
        <v>0</v>
      </c>
      <c r="AI194">
        <v>202504</v>
      </c>
      <c r="AJ194" t="s">
        <v>88</v>
      </c>
      <c r="AK194">
        <v>0</v>
      </c>
      <c r="AL194">
        <v>1</v>
      </c>
      <c r="AM194">
        <v>613876</v>
      </c>
      <c r="AN194">
        <v>1</v>
      </c>
      <c r="AO194">
        <v>0</v>
      </c>
      <c r="AP194">
        <v>999</v>
      </c>
      <c r="AQ194">
        <v>500</v>
      </c>
      <c r="AR194">
        <v>500999</v>
      </c>
      <c r="AT194">
        <v>1</v>
      </c>
      <c r="AU194" t="s">
        <v>80</v>
      </c>
      <c r="AV194">
        <v>620000</v>
      </c>
      <c r="AW194">
        <v>674784.08000000007</v>
      </c>
      <c r="AX194">
        <v>700000</v>
      </c>
      <c r="AY194">
        <v>734938.70500000007</v>
      </c>
      <c r="AZ194">
        <v>800000</v>
      </c>
      <c r="BA194">
        <v>815163.73</v>
      </c>
      <c r="BB194">
        <v>855151.57</v>
      </c>
      <c r="BC194">
        <v>928064.07499999995</v>
      </c>
      <c r="BD194">
        <v>972757.19</v>
      </c>
      <c r="BE194">
        <v>993011.53</v>
      </c>
      <c r="BF194">
        <v>1015378.22</v>
      </c>
      <c r="BG194">
        <v>1238720</v>
      </c>
      <c r="BH194">
        <v>1546306.64</v>
      </c>
      <c r="BI194">
        <v>1795500</v>
      </c>
      <c r="BJ194">
        <v>2263165.14</v>
      </c>
      <c r="BK194">
        <v>2431000</v>
      </c>
      <c r="BL194">
        <v>2814221.66</v>
      </c>
      <c r="BM194">
        <v>3376056.5</v>
      </c>
      <c r="BN194">
        <v>4000000</v>
      </c>
      <c r="BO194">
        <v>10873500</v>
      </c>
      <c r="BP194">
        <v>11747000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</row>
    <row r="195" spans="1:89" x14ac:dyDescent="0.35">
      <c r="A195">
        <v>329493</v>
      </c>
      <c r="B195" t="s">
        <v>47</v>
      </c>
      <c r="C195" t="s">
        <v>48</v>
      </c>
      <c r="D195" s="1">
        <v>45759</v>
      </c>
      <c r="E195">
        <v>53850</v>
      </c>
      <c r="F195">
        <v>192</v>
      </c>
      <c r="G195" t="s">
        <v>156</v>
      </c>
      <c r="H195" t="s">
        <v>50</v>
      </c>
      <c r="I195" t="s">
        <v>51</v>
      </c>
      <c r="K195">
        <v>202504117889963</v>
      </c>
      <c r="L195">
        <v>1923300184022</v>
      </c>
      <c r="M195">
        <v>20250411</v>
      </c>
      <c r="N195" t="s">
        <v>694</v>
      </c>
      <c r="Q195" t="s">
        <v>52</v>
      </c>
      <c r="R195">
        <v>63308.61</v>
      </c>
      <c r="S195">
        <v>0</v>
      </c>
      <c r="T195">
        <v>4970354</v>
      </c>
      <c r="U195" t="s">
        <v>240</v>
      </c>
      <c r="V195" t="s">
        <v>241</v>
      </c>
      <c r="W195" t="s">
        <v>53</v>
      </c>
      <c r="Y195" t="s">
        <v>54</v>
      </c>
      <c r="Z195">
        <v>481</v>
      </c>
      <c r="AH195">
        <v>0</v>
      </c>
      <c r="AI195">
        <v>202504</v>
      </c>
      <c r="AJ195" t="s">
        <v>59</v>
      </c>
      <c r="AK195">
        <v>0</v>
      </c>
      <c r="AL195">
        <v>1</v>
      </c>
      <c r="AO195">
        <v>1</v>
      </c>
      <c r="AP195">
        <v>999</v>
      </c>
      <c r="AQ195">
        <v>600</v>
      </c>
      <c r="AR195">
        <v>600999</v>
      </c>
      <c r="AS195" t="s">
        <v>55</v>
      </c>
      <c r="AU195" t="s">
        <v>55</v>
      </c>
      <c r="AV195">
        <v>1006.5</v>
      </c>
      <c r="AW195">
        <v>1052.7339999999999</v>
      </c>
      <c r="AX195">
        <v>1127.58</v>
      </c>
      <c r="AY195">
        <v>1414.4680000000001</v>
      </c>
      <c r="AZ195">
        <v>1622.598</v>
      </c>
      <c r="BA195">
        <v>1841.29</v>
      </c>
      <c r="BB195">
        <v>2391.9520000000002</v>
      </c>
      <c r="BC195">
        <v>3848.9180000000001</v>
      </c>
      <c r="BD195">
        <v>5555.95</v>
      </c>
      <c r="BE195">
        <v>5662.14</v>
      </c>
      <c r="BF195">
        <v>7955.45</v>
      </c>
      <c r="BG195">
        <v>8103.232</v>
      </c>
      <c r="BH195">
        <v>8882.2099999999991</v>
      </c>
      <c r="BI195">
        <v>12106.768000000009</v>
      </c>
      <c r="BJ195">
        <v>12891.47</v>
      </c>
      <c r="BK195">
        <v>16652.68</v>
      </c>
      <c r="BL195">
        <v>36005.086000000003</v>
      </c>
      <c r="BM195">
        <v>42116.26</v>
      </c>
      <c r="BN195">
        <v>49856.69</v>
      </c>
      <c r="BO195">
        <v>97573.113999999972</v>
      </c>
      <c r="BP195">
        <v>161797.57999999999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0</v>
      </c>
      <c r="CK195">
        <v>0</v>
      </c>
    </row>
    <row r="196" spans="1:89" x14ac:dyDescent="0.35">
      <c r="A196">
        <v>329490</v>
      </c>
      <c r="B196" t="s">
        <v>47</v>
      </c>
      <c r="C196" t="s">
        <v>48</v>
      </c>
      <c r="D196" s="1">
        <v>45759</v>
      </c>
      <c r="E196">
        <v>53850</v>
      </c>
      <c r="F196">
        <v>164</v>
      </c>
      <c r="G196" t="s">
        <v>193</v>
      </c>
      <c r="H196" t="s">
        <v>50</v>
      </c>
      <c r="I196" t="s">
        <v>51</v>
      </c>
      <c r="K196">
        <v>202504117889843</v>
      </c>
      <c r="L196">
        <v>1645500369067</v>
      </c>
      <c r="M196">
        <v>20250411</v>
      </c>
      <c r="N196" t="s">
        <v>890</v>
      </c>
      <c r="Q196" t="s">
        <v>73</v>
      </c>
      <c r="R196">
        <v>205000</v>
      </c>
      <c r="S196">
        <v>0</v>
      </c>
      <c r="T196">
        <v>812018</v>
      </c>
      <c r="U196" t="s">
        <v>196</v>
      </c>
      <c r="V196" t="s">
        <v>197</v>
      </c>
      <c r="W196" t="s">
        <v>53</v>
      </c>
      <c r="Y196" t="s">
        <v>54</v>
      </c>
      <c r="Z196">
        <v>789</v>
      </c>
      <c r="AH196">
        <v>0</v>
      </c>
      <c r="AI196">
        <v>202504</v>
      </c>
      <c r="AJ196" t="s">
        <v>88</v>
      </c>
      <c r="AK196">
        <v>0</v>
      </c>
      <c r="AL196">
        <v>1</v>
      </c>
      <c r="AO196">
        <v>0</v>
      </c>
      <c r="AP196">
        <v>999</v>
      </c>
      <c r="AQ196">
        <v>600</v>
      </c>
      <c r="AR196">
        <v>600999</v>
      </c>
      <c r="AS196" t="s">
        <v>55</v>
      </c>
      <c r="AU196" t="s">
        <v>55</v>
      </c>
      <c r="AV196">
        <v>168023.98</v>
      </c>
      <c r="AW196">
        <v>177267.98499999999</v>
      </c>
      <c r="AX196">
        <v>186511.99</v>
      </c>
      <c r="AY196">
        <v>195755.995</v>
      </c>
      <c r="AZ196">
        <v>205000</v>
      </c>
      <c r="BA196">
        <v>205000</v>
      </c>
      <c r="BB196">
        <v>205000</v>
      </c>
      <c r="BC196">
        <v>205000</v>
      </c>
      <c r="BD196">
        <v>205000</v>
      </c>
      <c r="BE196">
        <v>205000</v>
      </c>
      <c r="BF196">
        <v>205000</v>
      </c>
      <c r="BG196">
        <v>205000</v>
      </c>
      <c r="BH196">
        <v>205000</v>
      </c>
      <c r="BI196">
        <v>205000</v>
      </c>
      <c r="BJ196">
        <v>205000</v>
      </c>
      <c r="BK196">
        <v>205000</v>
      </c>
      <c r="BL196">
        <v>205000</v>
      </c>
      <c r="BM196">
        <v>228857.75</v>
      </c>
      <c r="BN196">
        <v>252715.5</v>
      </c>
      <c r="BO196">
        <v>276573.25</v>
      </c>
      <c r="BP196">
        <v>300431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0</v>
      </c>
      <c r="CI196">
        <v>0</v>
      </c>
      <c r="CJ196">
        <v>0</v>
      </c>
      <c r="CK196">
        <v>0</v>
      </c>
    </row>
    <row r="197" spans="1:89" x14ac:dyDescent="0.35">
      <c r="A197">
        <v>329489</v>
      </c>
      <c r="B197" t="s">
        <v>47</v>
      </c>
      <c r="C197" t="s">
        <v>48</v>
      </c>
      <c r="D197" s="1">
        <v>45759</v>
      </c>
      <c r="E197">
        <v>53850</v>
      </c>
      <c r="F197">
        <v>192</v>
      </c>
      <c r="G197" t="s">
        <v>156</v>
      </c>
      <c r="H197" t="s">
        <v>50</v>
      </c>
      <c r="I197" t="s">
        <v>51</v>
      </c>
      <c r="K197">
        <v>202504117889963</v>
      </c>
      <c r="L197">
        <v>1923300184022</v>
      </c>
      <c r="M197">
        <v>20250411</v>
      </c>
      <c r="N197" t="s">
        <v>694</v>
      </c>
      <c r="Q197" t="s">
        <v>52</v>
      </c>
      <c r="R197">
        <v>63308.61</v>
      </c>
      <c r="S197">
        <v>0</v>
      </c>
      <c r="T197">
        <v>3009295</v>
      </c>
      <c r="U197" t="s">
        <v>242</v>
      </c>
      <c r="V197" t="s">
        <v>243</v>
      </c>
      <c r="W197" t="s">
        <v>53</v>
      </c>
      <c r="Y197" t="s">
        <v>54</v>
      </c>
      <c r="AH197">
        <v>0</v>
      </c>
      <c r="AI197">
        <v>202504</v>
      </c>
      <c r="AJ197" t="s">
        <v>59</v>
      </c>
      <c r="AK197">
        <v>0</v>
      </c>
      <c r="AL197">
        <v>1</v>
      </c>
      <c r="AO197">
        <v>1</v>
      </c>
      <c r="AP197">
        <v>999</v>
      </c>
      <c r="AQ197">
        <v>600</v>
      </c>
      <c r="AR197">
        <v>600999</v>
      </c>
      <c r="AS197" t="s">
        <v>55</v>
      </c>
      <c r="AU197" t="s">
        <v>55</v>
      </c>
      <c r="AV197">
        <v>1006.5</v>
      </c>
      <c r="AW197">
        <v>1052.7339999999999</v>
      </c>
      <c r="AX197">
        <v>1127.58</v>
      </c>
      <c r="AY197">
        <v>1414.4680000000001</v>
      </c>
      <c r="AZ197">
        <v>1622.598</v>
      </c>
      <c r="BA197">
        <v>1841.29</v>
      </c>
      <c r="BB197">
        <v>2391.9520000000002</v>
      </c>
      <c r="BC197">
        <v>3848.9180000000001</v>
      </c>
      <c r="BD197">
        <v>5555.95</v>
      </c>
      <c r="BE197">
        <v>5662.14</v>
      </c>
      <c r="BF197">
        <v>7955.45</v>
      </c>
      <c r="BG197">
        <v>8103.232</v>
      </c>
      <c r="BH197">
        <v>8882.2099999999991</v>
      </c>
      <c r="BI197">
        <v>12106.768000000009</v>
      </c>
      <c r="BJ197">
        <v>12891.47</v>
      </c>
      <c r="BK197">
        <v>16652.68</v>
      </c>
      <c r="BL197">
        <v>36005.086000000003</v>
      </c>
      <c r="BM197">
        <v>42116.26</v>
      </c>
      <c r="BN197">
        <v>49856.69</v>
      </c>
      <c r="BO197">
        <v>97573.113999999972</v>
      </c>
      <c r="BP197">
        <v>161797.57999999999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0</v>
      </c>
      <c r="CK197">
        <v>0</v>
      </c>
    </row>
    <row r="198" spans="1:89" x14ac:dyDescent="0.35">
      <c r="A198">
        <v>329486</v>
      </c>
      <c r="B198" t="s">
        <v>47</v>
      </c>
      <c r="C198" t="s">
        <v>48</v>
      </c>
      <c r="D198" s="1">
        <v>45759</v>
      </c>
      <c r="E198">
        <v>53850</v>
      </c>
      <c r="F198">
        <v>187</v>
      </c>
      <c r="G198" t="s">
        <v>109</v>
      </c>
      <c r="H198" t="s">
        <v>50</v>
      </c>
      <c r="I198" t="s">
        <v>51</v>
      </c>
      <c r="K198" t="s">
        <v>941</v>
      </c>
      <c r="L198">
        <v>1873300109751</v>
      </c>
      <c r="M198">
        <v>20250411</v>
      </c>
      <c r="N198" t="s">
        <v>694</v>
      </c>
      <c r="Q198" t="s">
        <v>52</v>
      </c>
      <c r="R198">
        <v>1401.07</v>
      </c>
      <c r="S198">
        <v>0</v>
      </c>
      <c r="T198">
        <v>4949517</v>
      </c>
      <c r="U198" t="s">
        <v>942</v>
      </c>
      <c r="V198" t="s">
        <v>943</v>
      </c>
      <c r="W198" t="s">
        <v>53</v>
      </c>
      <c r="Y198" t="s">
        <v>54</v>
      </c>
      <c r="Z198">
        <v>1162</v>
      </c>
      <c r="AH198">
        <v>0</v>
      </c>
      <c r="AI198">
        <v>202504</v>
      </c>
      <c r="AJ198" t="s">
        <v>767</v>
      </c>
      <c r="AK198">
        <v>1</v>
      </c>
      <c r="AL198">
        <v>1</v>
      </c>
      <c r="AO198">
        <v>1</v>
      </c>
      <c r="AP198">
        <v>999</v>
      </c>
      <c r="AQ198">
        <v>600</v>
      </c>
      <c r="AR198">
        <v>600999</v>
      </c>
      <c r="AS198" t="s">
        <v>55</v>
      </c>
      <c r="AU198" t="s">
        <v>55</v>
      </c>
      <c r="AV198">
        <v>1006.5</v>
      </c>
      <c r="AW198">
        <v>1052.7339999999999</v>
      </c>
      <c r="AX198">
        <v>1127.58</v>
      </c>
      <c r="AY198">
        <v>1414.4680000000001</v>
      </c>
      <c r="AZ198">
        <v>1622.598</v>
      </c>
      <c r="BA198">
        <v>1841.29</v>
      </c>
      <c r="BB198">
        <v>2391.9520000000002</v>
      </c>
      <c r="BC198">
        <v>3848.9180000000001</v>
      </c>
      <c r="BD198">
        <v>5555.95</v>
      </c>
      <c r="BE198">
        <v>5662.14</v>
      </c>
      <c r="BF198">
        <v>7955.45</v>
      </c>
      <c r="BG198">
        <v>8103.232</v>
      </c>
      <c r="BH198">
        <v>8882.2099999999991</v>
      </c>
      <c r="BI198">
        <v>12106.768000000009</v>
      </c>
      <c r="BJ198">
        <v>12891.47</v>
      </c>
      <c r="BK198">
        <v>16652.68</v>
      </c>
      <c r="BL198">
        <v>36005.086000000003</v>
      </c>
      <c r="BM198">
        <v>42116.26</v>
      </c>
      <c r="BN198">
        <v>49856.69</v>
      </c>
      <c r="BO198">
        <v>97573.113999999972</v>
      </c>
      <c r="BP198">
        <v>161797.57999999999</v>
      </c>
      <c r="BQ198">
        <v>1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 x14ac:dyDescent="0.35">
      <c r="A199">
        <v>329480</v>
      </c>
      <c r="B199" t="s">
        <v>47</v>
      </c>
      <c r="C199" t="s">
        <v>48</v>
      </c>
      <c r="D199" s="1">
        <v>45759</v>
      </c>
      <c r="E199">
        <v>53850</v>
      </c>
      <c r="F199">
        <v>187</v>
      </c>
      <c r="G199" t="s">
        <v>109</v>
      </c>
      <c r="H199" t="s">
        <v>50</v>
      </c>
      <c r="I199" t="s">
        <v>51</v>
      </c>
      <c r="K199" t="s">
        <v>941</v>
      </c>
      <c r="L199">
        <v>1873300109751</v>
      </c>
      <c r="M199">
        <v>20250411</v>
      </c>
      <c r="N199" t="s">
        <v>694</v>
      </c>
      <c r="Q199" t="s">
        <v>52</v>
      </c>
      <c r="R199">
        <v>1401.07</v>
      </c>
      <c r="S199">
        <v>0</v>
      </c>
      <c r="T199">
        <v>4949521</v>
      </c>
      <c r="U199" t="s">
        <v>944</v>
      </c>
      <c r="V199" t="s">
        <v>945</v>
      </c>
      <c r="W199" t="s">
        <v>53</v>
      </c>
      <c r="Y199" t="s">
        <v>54</v>
      </c>
      <c r="AH199">
        <v>0</v>
      </c>
      <c r="AI199">
        <v>202504</v>
      </c>
      <c r="AJ199" t="s">
        <v>767</v>
      </c>
      <c r="AK199">
        <v>1</v>
      </c>
      <c r="AL199">
        <v>1</v>
      </c>
      <c r="AO199">
        <v>1</v>
      </c>
      <c r="AP199">
        <v>999</v>
      </c>
      <c r="AQ199">
        <v>600</v>
      </c>
      <c r="AR199">
        <v>600999</v>
      </c>
      <c r="AS199" t="s">
        <v>55</v>
      </c>
      <c r="AU199" t="s">
        <v>55</v>
      </c>
      <c r="AV199">
        <v>1006.5</v>
      </c>
      <c r="AW199">
        <v>1052.7339999999999</v>
      </c>
      <c r="AX199">
        <v>1127.58</v>
      </c>
      <c r="AY199">
        <v>1414.4680000000001</v>
      </c>
      <c r="AZ199">
        <v>1622.598</v>
      </c>
      <c r="BA199">
        <v>1841.29</v>
      </c>
      <c r="BB199">
        <v>2391.9520000000002</v>
      </c>
      <c r="BC199">
        <v>3848.9180000000001</v>
      </c>
      <c r="BD199">
        <v>5555.95</v>
      </c>
      <c r="BE199">
        <v>5662.14</v>
      </c>
      <c r="BF199">
        <v>7955.45</v>
      </c>
      <c r="BG199">
        <v>8103.232</v>
      </c>
      <c r="BH199">
        <v>8882.2099999999991</v>
      </c>
      <c r="BI199">
        <v>12106.768000000009</v>
      </c>
      <c r="BJ199">
        <v>12891.47</v>
      </c>
      <c r="BK199">
        <v>16652.68</v>
      </c>
      <c r="BL199">
        <v>36005.086000000003</v>
      </c>
      <c r="BM199">
        <v>42116.26</v>
      </c>
      <c r="BN199">
        <v>49856.69</v>
      </c>
      <c r="BO199">
        <v>97573.113999999972</v>
      </c>
      <c r="BP199">
        <v>161797.57999999999</v>
      </c>
      <c r="BQ199">
        <v>1</v>
      </c>
      <c r="BR199">
        <v>1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 x14ac:dyDescent="0.35">
      <c r="A200">
        <v>329479</v>
      </c>
      <c r="B200" t="s">
        <v>47</v>
      </c>
      <c r="C200" t="s">
        <v>48</v>
      </c>
      <c r="D200" s="1">
        <v>45758</v>
      </c>
      <c r="E200">
        <v>53850</v>
      </c>
      <c r="F200">
        <v>110</v>
      </c>
      <c r="G200" t="s">
        <v>228</v>
      </c>
      <c r="H200" t="s">
        <v>50</v>
      </c>
      <c r="I200" t="s">
        <v>51</v>
      </c>
      <c r="K200">
        <v>202504117885346</v>
      </c>
      <c r="L200">
        <v>1103306286220</v>
      </c>
      <c r="M200">
        <v>20250411</v>
      </c>
      <c r="N200" t="s">
        <v>925</v>
      </c>
      <c r="Q200" t="s">
        <v>52</v>
      </c>
      <c r="R200">
        <v>500000</v>
      </c>
      <c r="S200">
        <v>0</v>
      </c>
      <c r="T200">
        <v>4216175</v>
      </c>
      <c r="U200" t="s">
        <v>946</v>
      </c>
      <c r="V200" t="s">
        <v>947</v>
      </c>
      <c r="W200" t="s">
        <v>97</v>
      </c>
      <c r="X200" t="s">
        <v>822</v>
      </c>
      <c r="Y200" t="s">
        <v>54</v>
      </c>
      <c r="Z200">
        <v>458</v>
      </c>
      <c r="AH200">
        <v>0</v>
      </c>
      <c r="AI200">
        <v>202504</v>
      </c>
      <c r="AJ200" t="s">
        <v>767</v>
      </c>
      <c r="AK200">
        <v>1</v>
      </c>
      <c r="AL200">
        <v>1</v>
      </c>
      <c r="AO200">
        <v>0</v>
      </c>
      <c r="AP200">
        <v>999</v>
      </c>
      <c r="AQ200">
        <v>615</v>
      </c>
      <c r="AR200">
        <v>615999</v>
      </c>
      <c r="AT200">
        <v>1</v>
      </c>
      <c r="AU200" t="s">
        <v>80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 x14ac:dyDescent="0.35">
      <c r="A201">
        <v>329478</v>
      </c>
      <c r="B201" t="s">
        <v>47</v>
      </c>
      <c r="C201" t="s">
        <v>48</v>
      </c>
      <c r="D201" s="1">
        <v>45758</v>
      </c>
      <c r="E201">
        <v>53850</v>
      </c>
      <c r="F201">
        <v>153</v>
      </c>
      <c r="G201" t="s">
        <v>244</v>
      </c>
      <c r="H201" t="s">
        <v>50</v>
      </c>
      <c r="I201" t="s">
        <v>51</v>
      </c>
      <c r="K201">
        <v>202504107886350</v>
      </c>
      <c r="L201">
        <v>1533300663496</v>
      </c>
      <c r="M201">
        <v>20250410</v>
      </c>
      <c r="N201" t="s">
        <v>694</v>
      </c>
      <c r="Q201" t="s">
        <v>52</v>
      </c>
      <c r="R201">
        <v>161797.57999999999</v>
      </c>
      <c r="S201">
        <v>0</v>
      </c>
      <c r="T201">
        <v>2001604</v>
      </c>
      <c r="U201" t="s">
        <v>245</v>
      </c>
      <c r="V201" t="s">
        <v>246</v>
      </c>
      <c r="W201" t="s">
        <v>53</v>
      </c>
      <c r="Y201" t="s">
        <v>54</v>
      </c>
      <c r="Z201">
        <v>1051</v>
      </c>
      <c r="AH201">
        <v>0</v>
      </c>
      <c r="AI201">
        <v>202504</v>
      </c>
      <c r="AJ201" t="s">
        <v>88</v>
      </c>
      <c r="AK201">
        <v>0</v>
      </c>
      <c r="AL201">
        <v>1</v>
      </c>
      <c r="AO201">
        <v>1</v>
      </c>
      <c r="AP201">
        <v>999</v>
      </c>
      <c r="AQ201">
        <v>600</v>
      </c>
      <c r="AR201">
        <v>600999</v>
      </c>
      <c r="AS201" t="s">
        <v>55</v>
      </c>
      <c r="AU201" t="s">
        <v>55</v>
      </c>
      <c r="AV201">
        <v>1006.5</v>
      </c>
      <c r="AW201">
        <v>1052.7339999999999</v>
      </c>
      <c r="AX201">
        <v>1127.58</v>
      </c>
      <c r="AY201">
        <v>1414.4680000000001</v>
      </c>
      <c r="AZ201">
        <v>1622.598</v>
      </c>
      <c r="BA201">
        <v>1841.29</v>
      </c>
      <c r="BB201">
        <v>2391.9520000000002</v>
      </c>
      <c r="BC201">
        <v>3848.9180000000001</v>
      </c>
      <c r="BD201">
        <v>5555.95</v>
      </c>
      <c r="BE201">
        <v>5662.14</v>
      </c>
      <c r="BF201">
        <v>7955.45</v>
      </c>
      <c r="BG201">
        <v>8103.232</v>
      </c>
      <c r="BH201">
        <v>8882.2099999999991</v>
      </c>
      <c r="BI201">
        <v>12106.768000000009</v>
      </c>
      <c r="BJ201">
        <v>12891.47</v>
      </c>
      <c r="BK201">
        <v>16652.68</v>
      </c>
      <c r="BL201">
        <v>36005.086000000003</v>
      </c>
      <c r="BM201">
        <v>42116.26</v>
      </c>
      <c r="BN201">
        <v>49856.69</v>
      </c>
      <c r="BO201">
        <v>97573.113999999972</v>
      </c>
      <c r="BP201">
        <v>161797.57999999999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</row>
    <row r="202" spans="1:89" x14ac:dyDescent="0.35">
      <c r="A202">
        <v>329477</v>
      </c>
      <c r="B202" t="s">
        <v>47</v>
      </c>
      <c r="C202" t="s">
        <v>48</v>
      </c>
      <c r="D202" s="1">
        <v>45758</v>
      </c>
      <c r="E202">
        <v>53850</v>
      </c>
      <c r="F202">
        <v>105</v>
      </c>
      <c r="G202" t="s">
        <v>49</v>
      </c>
      <c r="H202" t="s">
        <v>50</v>
      </c>
      <c r="I202" t="s">
        <v>51</v>
      </c>
      <c r="K202">
        <v>202504107886192</v>
      </c>
      <c r="L202">
        <v>1053306295285</v>
      </c>
      <c r="M202">
        <v>20250410</v>
      </c>
      <c r="N202" t="s">
        <v>779</v>
      </c>
      <c r="P202" t="s">
        <v>54</v>
      </c>
      <c r="Q202" t="s">
        <v>52</v>
      </c>
      <c r="R202">
        <v>261649.5</v>
      </c>
      <c r="S202">
        <v>0</v>
      </c>
      <c r="T202">
        <v>3740303</v>
      </c>
      <c r="U202" t="s">
        <v>247</v>
      </c>
      <c r="V202" t="s">
        <v>248</v>
      </c>
      <c r="W202" t="s">
        <v>53</v>
      </c>
      <c r="Y202" t="s">
        <v>54</v>
      </c>
      <c r="Z202">
        <v>763</v>
      </c>
      <c r="AH202">
        <v>0</v>
      </c>
      <c r="AI202">
        <v>202504</v>
      </c>
      <c r="AJ202" t="s">
        <v>88</v>
      </c>
      <c r="AK202">
        <v>0</v>
      </c>
      <c r="AL202">
        <v>1</v>
      </c>
      <c r="AO202">
        <v>0</v>
      </c>
      <c r="AP202">
        <v>999</v>
      </c>
      <c r="AQ202">
        <v>600</v>
      </c>
      <c r="AR202">
        <v>600999</v>
      </c>
      <c r="AS202" t="s">
        <v>55</v>
      </c>
      <c r="AU202" t="s">
        <v>55</v>
      </c>
      <c r="AV202">
        <v>202500</v>
      </c>
      <c r="AW202">
        <v>202500</v>
      </c>
      <c r="AX202">
        <v>202500</v>
      </c>
      <c r="AY202">
        <v>202500</v>
      </c>
      <c r="AZ202">
        <v>202500</v>
      </c>
      <c r="BA202">
        <v>202500</v>
      </c>
      <c r="BB202">
        <v>202500</v>
      </c>
      <c r="BC202">
        <v>202500</v>
      </c>
      <c r="BD202">
        <v>202655.56</v>
      </c>
      <c r="BE202">
        <v>203161.13</v>
      </c>
      <c r="BF202">
        <v>205963.9</v>
      </c>
      <c r="BG202">
        <v>214477.5</v>
      </c>
      <c r="BH202">
        <v>239730</v>
      </c>
      <c r="BI202">
        <v>248625</v>
      </c>
      <c r="BJ202">
        <v>250000</v>
      </c>
      <c r="BK202">
        <v>250000</v>
      </c>
      <c r="BL202">
        <v>252800</v>
      </c>
      <c r="BM202">
        <v>257232.47500000001</v>
      </c>
      <c r="BN202">
        <v>260254.65</v>
      </c>
      <c r="BO202">
        <v>464072.17499999981</v>
      </c>
      <c r="BP202">
        <v>840000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0</v>
      </c>
      <c r="CK202">
        <v>0</v>
      </c>
    </row>
    <row r="203" spans="1:89" x14ac:dyDescent="0.35">
      <c r="A203">
        <v>329470</v>
      </c>
      <c r="B203" t="s">
        <v>47</v>
      </c>
      <c r="C203" t="s">
        <v>48</v>
      </c>
      <c r="D203" s="1">
        <v>45758</v>
      </c>
      <c r="E203">
        <v>53850</v>
      </c>
      <c r="F203">
        <v>284</v>
      </c>
      <c r="G203" t="s">
        <v>249</v>
      </c>
      <c r="H203" t="s">
        <v>50</v>
      </c>
      <c r="I203" t="s">
        <v>51</v>
      </c>
      <c r="K203">
        <v>202504107886611</v>
      </c>
      <c r="L203">
        <v>2843300000468</v>
      </c>
      <c r="M203">
        <v>20250410</v>
      </c>
      <c r="N203" t="s">
        <v>694</v>
      </c>
      <c r="Q203" t="s">
        <v>52</v>
      </c>
      <c r="R203">
        <v>7537.58</v>
      </c>
      <c r="S203">
        <v>0</v>
      </c>
      <c r="T203">
        <v>1656678</v>
      </c>
      <c r="U203" t="s">
        <v>250</v>
      </c>
      <c r="V203" t="s">
        <v>251</v>
      </c>
      <c r="W203" t="s">
        <v>53</v>
      </c>
      <c r="Y203" t="s">
        <v>54</v>
      </c>
      <c r="Z203">
        <v>1860</v>
      </c>
      <c r="AH203">
        <v>0</v>
      </c>
      <c r="AI203">
        <v>202504</v>
      </c>
      <c r="AJ203" t="s">
        <v>59</v>
      </c>
      <c r="AK203">
        <v>0</v>
      </c>
      <c r="AL203">
        <v>1</v>
      </c>
      <c r="AO203">
        <v>1</v>
      </c>
      <c r="AP203">
        <v>999</v>
      </c>
      <c r="AQ203">
        <v>600</v>
      </c>
      <c r="AR203">
        <v>600999</v>
      </c>
      <c r="AS203" t="s">
        <v>55</v>
      </c>
      <c r="AU203" t="s">
        <v>55</v>
      </c>
      <c r="AV203">
        <v>1006.5</v>
      </c>
      <c r="AW203">
        <v>1052.7339999999999</v>
      </c>
      <c r="AX203">
        <v>1127.58</v>
      </c>
      <c r="AY203">
        <v>1414.4680000000001</v>
      </c>
      <c r="AZ203">
        <v>1622.598</v>
      </c>
      <c r="BA203">
        <v>1841.29</v>
      </c>
      <c r="BB203">
        <v>2391.9520000000002</v>
      </c>
      <c r="BC203">
        <v>3848.9180000000001</v>
      </c>
      <c r="BD203">
        <v>5555.95</v>
      </c>
      <c r="BE203">
        <v>5662.14</v>
      </c>
      <c r="BF203">
        <v>7955.45</v>
      </c>
      <c r="BG203">
        <v>8103.232</v>
      </c>
      <c r="BH203">
        <v>8882.2099999999991</v>
      </c>
      <c r="BI203">
        <v>12106.768000000009</v>
      </c>
      <c r="BJ203">
        <v>12891.47</v>
      </c>
      <c r="BK203">
        <v>16652.68</v>
      </c>
      <c r="BL203">
        <v>36005.086000000003</v>
      </c>
      <c r="BM203">
        <v>42116.26</v>
      </c>
      <c r="BN203">
        <v>49856.69</v>
      </c>
      <c r="BO203">
        <v>97573.113999999972</v>
      </c>
      <c r="BP203">
        <v>161797.57999999999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 x14ac:dyDescent="0.35">
      <c r="A204">
        <v>329469</v>
      </c>
      <c r="B204" t="s">
        <v>47</v>
      </c>
      <c r="C204" t="s">
        <v>48</v>
      </c>
      <c r="D204" s="1">
        <v>45758</v>
      </c>
      <c r="E204">
        <v>53850</v>
      </c>
      <c r="F204">
        <v>188</v>
      </c>
      <c r="G204" t="s">
        <v>252</v>
      </c>
      <c r="H204" t="s">
        <v>50</v>
      </c>
      <c r="I204" t="s">
        <v>51</v>
      </c>
      <c r="K204" t="s">
        <v>948</v>
      </c>
      <c r="L204">
        <v>1883300128444</v>
      </c>
      <c r="M204">
        <v>20250410</v>
      </c>
      <c r="N204" t="s">
        <v>694</v>
      </c>
      <c r="Q204" t="s">
        <v>52</v>
      </c>
      <c r="R204">
        <v>3919.57</v>
      </c>
      <c r="S204">
        <v>0</v>
      </c>
      <c r="T204">
        <v>4121707</v>
      </c>
      <c r="U204" t="s">
        <v>949</v>
      </c>
      <c r="V204" t="s">
        <v>950</v>
      </c>
      <c r="W204" t="s">
        <v>53</v>
      </c>
      <c r="Y204" t="s">
        <v>54</v>
      </c>
      <c r="Z204">
        <v>433</v>
      </c>
      <c r="AH204">
        <v>0</v>
      </c>
      <c r="AI204">
        <v>202504</v>
      </c>
      <c r="AJ204" t="s">
        <v>767</v>
      </c>
      <c r="AK204">
        <v>1</v>
      </c>
      <c r="AL204">
        <v>1</v>
      </c>
      <c r="AO204">
        <v>1</v>
      </c>
      <c r="AP204">
        <v>999</v>
      </c>
      <c r="AQ204">
        <v>600</v>
      </c>
      <c r="AR204">
        <v>600999</v>
      </c>
      <c r="AS204" t="s">
        <v>55</v>
      </c>
      <c r="AU204" t="s">
        <v>55</v>
      </c>
      <c r="AV204">
        <v>1006.5</v>
      </c>
      <c r="AW204">
        <v>1052.7339999999999</v>
      </c>
      <c r="AX204">
        <v>1127.58</v>
      </c>
      <c r="AY204">
        <v>1414.4680000000001</v>
      </c>
      <c r="AZ204">
        <v>1622.598</v>
      </c>
      <c r="BA204">
        <v>1841.29</v>
      </c>
      <c r="BB204">
        <v>2391.9520000000002</v>
      </c>
      <c r="BC204">
        <v>3848.9180000000001</v>
      </c>
      <c r="BD204">
        <v>5555.95</v>
      </c>
      <c r="BE204">
        <v>5662.14</v>
      </c>
      <c r="BF204">
        <v>7955.45</v>
      </c>
      <c r="BG204">
        <v>8103.232</v>
      </c>
      <c r="BH204">
        <v>8882.2099999999991</v>
      </c>
      <c r="BI204">
        <v>12106.768000000009</v>
      </c>
      <c r="BJ204">
        <v>12891.47</v>
      </c>
      <c r="BK204">
        <v>16652.68</v>
      </c>
      <c r="BL204">
        <v>36005.086000000003</v>
      </c>
      <c r="BM204">
        <v>42116.26</v>
      </c>
      <c r="BN204">
        <v>49856.69</v>
      </c>
      <c r="BO204">
        <v>97573.113999999972</v>
      </c>
      <c r="BP204">
        <v>161797.57999999999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 x14ac:dyDescent="0.35">
      <c r="A205">
        <v>329467</v>
      </c>
      <c r="B205" t="s">
        <v>47</v>
      </c>
      <c r="C205" t="s">
        <v>48</v>
      </c>
      <c r="D205" s="1">
        <v>45758</v>
      </c>
      <c r="E205">
        <v>53850</v>
      </c>
      <c r="F205">
        <v>153</v>
      </c>
      <c r="G205" t="s">
        <v>244</v>
      </c>
      <c r="H205" t="s">
        <v>50</v>
      </c>
      <c r="I205" t="s">
        <v>51</v>
      </c>
      <c r="K205">
        <v>202504107885819</v>
      </c>
      <c r="L205">
        <v>1533303003511</v>
      </c>
      <c r="M205">
        <v>20250410</v>
      </c>
      <c r="N205" t="s">
        <v>951</v>
      </c>
      <c r="Q205" t="s">
        <v>52</v>
      </c>
      <c r="R205">
        <v>953751.8</v>
      </c>
      <c r="S205">
        <v>0</v>
      </c>
      <c r="T205">
        <v>4176708</v>
      </c>
      <c r="U205">
        <v>606490647</v>
      </c>
      <c r="V205" t="s">
        <v>253</v>
      </c>
      <c r="W205" t="s">
        <v>66</v>
      </c>
      <c r="X205" t="s">
        <v>254</v>
      </c>
      <c r="Y205" t="s">
        <v>54</v>
      </c>
      <c r="Z205">
        <v>982</v>
      </c>
      <c r="AH205">
        <v>0</v>
      </c>
      <c r="AI205">
        <v>202504</v>
      </c>
      <c r="AJ205" t="s">
        <v>59</v>
      </c>
      <c r="AK205">
        <v>0</v>
      </c>
      <c r="AL205">
        <v>1</v>
      </c>
      <c r="AO205">
        <v>0</v>
      </c>
      <c r="AP205">
        <v>999</v>
      </c>
      <c r="AQ205">
        <v>430</v>
      </c>
      <c r="AR205">
        <v>430999</v>
      </c>
      <c r="AT205">
        <v>1</v>
      </c>
      <c r="AU205" t="s">
        <v>68</v>
      </c>
      <c r="AV205">
        <v>953751.8</v>
      </c>
      <c r="AW205">
        <v>953751.8</v>
      </c>
      <c r="AX205">
        <v>953751.8</v>
      </c>
      <c r="AY205">
        <v>953751.8</v>
      </c>
      <c r="AZ205">
        <v>953751.8</v>
      </c>
      <c r="BA205">
        <v>953751.8</v>
      </c>
      <c r="BB205">
        <v>953751.8</v>
      </c>
      <c r="BC205">
        <v>953751.8</v>
      </c>
      <c r="BD205">
        <v>953751.8</v>
      </c>
      <c r="BE205">
        <v>953751.8</v>
      </c>
      <c r="BF205">
        <v>953751.8</v>
      </c>
      <c r="BG205">
        <v>953751.8</v>
      </c>
      <c r="BH205">
        <v>953751.8</v>
      </c>
      <c r="BI205">
        <v>953751.8</v>
      </c>
      <c r="BJ205">
        <v>953751.8</v>
      </c>
      <c r="BK205">
        <v>953751.8</v>
      </c>
      <c r="BL205">
        <v>953751.8</v>
      </c>
      <c r="BM205">
        <v>953751.8</v>
      </c>
      <c r="BN205">
        <v>953751.8</v>
      </c>
      <c r="BO205">
        <v>953751.8</v>
      </c>
      <c r="BP205">
        <v>953751.8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</row>
    <row r="206" spans="1:89" x14ac:dyDescent="0.35">
      <c r="A206">
        <v>329463</v>
      </c>
      <c r="B206" t="s">
        <v>47</v>
      </c>
      <c r="C206" t="s">
        <v>48</v>
      </c>
      <c r="D206" s="1">
        <v>45758</v>
      </c>
      <c r="E206">
        <v>53850</v>
      </c>
      <c r="F206">
        <v>200</v>
      </c>
      <c r="G206" t="s">
        <v>255</v>
      </c>
      <c r="H206" t="s">
        <v>50</v>
      </c>
      <c r="I206" t="s">
        <v>51</v>
      </c>
      <c r="K206">
        <v>202504107886545</v>
      </c>
      <c r="L206">
        <v>2003300003447</v>
      </c>
      <c r="M206">
        <v>20250410</v>
      </c>
      <c r="N206" t="s">
        <v>256</v>
      </c>
      <c r="Q206" t="s">
        <v>73</v>
      </c>
      <c r="R206">
        <v>717873.56</v>
      </c>
      <c r="S206">
        <v>0</v>
      </c>
      <c r="T206">
        <v>4985570</v>
      </c>
      <c r="U206">
        <v>12490960965</v>
      </c>
      <c r="V206" t="s">
        <v>257</v>
      </c>
      <c r="W206" t="s">
        <v>198</v>
      </c>
      <c r="X206" t="s">
        <v>199</v>
      </c>
      <c r="Y206" t="s">
        <v>54</v>
      </c>
      <c r="Z206">
        <v>1784</v>
      </c>
      <c r="AH206">
        <v>0</v>
      </c>
      <c r="AI206">
        <v>202504</v>
      </c>
      <c r="AJ206" t="s">
        <v>88</v>
      </c>
      <c r="AK206">
        <v>0</v>
      </c>
      <c r="AL206">
        <v>1</v>
      </c>
      <c r="AO206">
        <v>0</v>
      </c>
      <c r="AP206">
        <v>999</v>
      </c>
      <c r="AQ206">
        <v>285</v>
      </c>
      <c r="AR206">
        <v>285999</v>
      </c>
      <c r="AT206">
        <v>1</v>
      </c>
      <c r="AU206" t="s">
        <v>84</v>
      </c>
      <c r="AV206">
        <v>717873.56</v>
      </c>
      <c r="AW206">
        <v>717873.56</v>
      </c>
      <c r="AX206">
        <v>717873.56</v>
      </c>
      <c r="AY206">
        <v>717873.56</v>
      </c>
      <c r="AZ206">
        <v>717873.56</v>
      </c>
      <c r="BA206">
        <v>717873.56</v>
      </c>
      <c r="BB206">
        <v>717873.56</v>
      </c>
      <c r="BC206">
        <v>717873.56</v>
      </c>
      <c r="BD206">
        <v>717873.56</v>
      </c>
      <c r="BE206">
        <v>717873.56</v>
      </c>
      <c r="BF206">
        <v>717873.56</v>
      </c>
      <c r="BG206">
        <v>717873.56</v>
      </c>
      <c r="BH206">
        <v>717873.56</v>
      </c>
      <c r="BI206">
        <v>717873.56</v>
      </c>
      <c r="BJ206">
        <v>717873.56</v>
      </c>
      <c r="BK206">
        <v>717873.56</v>
      </c>
      <c r="BL206">
        <v>717873.56</v>
      </c>
      <c r="BM206">
        <v>717873.56</v>
      </c>
      <c r="BN206">
        <v>717873.56</v>
      </c>
      <c r="BO206">
        <v>717873.56</v>
      </c>
      <c r="BP206">
        <v>717873.56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</row>
    <row r="207" spans="1:89" x14ac:dyDescent="0.35">
      <c r="A207">
        <v>329461</v>
      </c>
      <c r="B207" t="s">
        <v>47</v>
      </c>
      <c r="C207" t="s">
        <v>48</v>
      </c>
      <c r="D207" s="1">
        <v>45758</v>
      </c>
      <c r="E207">
        <v>53850</v>
      </c>
      <c r="F207">
        <v>284</v>
      </c>
      <c r="G207" t="s">
        <v>249</v>
      </c>
      <c r="H207" t="s">
        <v>50</v>
      </c>
      <c r="I207" t="s">
        <v>51</v>
      </c>
      <c r="K207">
        <v>202504107886611</v>
      </c>
      <c r="L207">
        <v>2843300000468</v>
      </c>
      <c r="M207">
        <v>20250410</v>
      </c>
      <c r="N207" t="s">
        <v>694</v>
      </c>
      <c r="Q207" t="s">
        <v>52</v>
      </c>
      <c r="R207">
        <v>7537.58</v>
      </c>
      <c r="S207">
        <v>0</v>
      </c>
      <c r="T207">
        <v>1702561</v>
      </c>
      <c r="U207" t="s">
        <v>258</v>
      </c>
      <c r="V207" t="s">
        <v>259</v>
      </c>
      <c r="W207" t="s">
        <v>53</v>
      </c>
      <c r="Y207" t="s">
        <v>54</v>
      </c>
      <c r="Z207">
        <v>1860</v>
      </c>
      <c r="AH207">
        <v>0</v>
      </c>
      <c r="AI207">
        <v>202504</v>
      </c>
      <c r="AJ207" t="s">
        <v>59</v>
      </c>
      <c r="AK207">
        <v>0</v>
      </c>
      <c r="AL207">
        <v>1</v>
      </c>
      <c r="AO207">
        <v>1</v>
      </c>
      <c r="AP207">
        <v>999</v>
      </c>
      <c r="AQ207">
        <v>600</v>
      </c>
      <c r="AR207">
        <v>600999</v>
      </c>
      <c r="AS207" t="s">
        <v>55</v>
      </c>
      <c r="AU207" t="s">
        <v>55</v>
      </c>
      <c r="AV207">
        <v>1006.5</v>
      </c>
      <c r="AW207">
        <v>1052.7339999999999</v>
      </c>
      <c r="AX207">
        <v>1127.58</v>
      </c>
      <c r="AY207">
        <v>1414.4680000000001</v>
      </c>
      <c r="AZ207">
        <v>1622.598</v>
      </c>
      <c r="BA207">
        <v>1841.29</v>
      </c>
      <c r="BB207">
        <v>2391.9520000000002</v>
      </c>
      <c r="BC207">
        <v>3848.9180000000001</v>
      </c>
      <c r="BD207">
        <v>5555.95</v>
      </c>
      <c r="BE207">
        <v>5662.14</v>
      </c>
      <c r="BF207">
        <v>7955.45</v>
      </c>
      <c r="BG207">
        <v>8103.232</v>
      </c>
      <c r="BH207">
        <v>8882.2099999999991</v>
      </c>
      <c r="BI207">
        <v>12106.768000000009</v>
      </c>
      <c r="BJ207">
        <v>12891.47</v>
      </c>
      <c r="BK207">
        <v>16652.68</v>
      </c>
      <c r="BL207">
        <v>36005.086000000003</v>
      </c>
      <c r="BM207">
        <v>42116.26</v>
      </c>
      <c r="BN207">
        <v>49856.69</v>
      </c>
      <c r="BO207">
        <v>97573.113999999972</v>
      </c>
      <c r="BP207">
        <v>161797.57999999999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 x14ac:dyDescent="0.35">
      <c r="A208">
        <v>329459</v>
      </c>
      <c r="B208" t="s">
        <v>47</v>
      </c>
      <c r="C208" t="s">
        <v>48</v>
      </c>
      <c r="D208" s="1">
        <v>45758</v>
      </c>
      <c r="E208">
        <v>53850</v>
      </c>
      <c r="F208">
        <v>109</v>
      </c>
      <c r="G208" t="s">
        <v>108</v>
      </c>
      <c r="H208" t="s">
        <v>50</v>
      </c>
      <c r="I208" t="s">
        <v>51</v>
      </c>
      <c r="K208">
        <v>202504107885699</v>
      </c>
      <c r="L208">
        <v>1093304102436</v>
      </c>
      <c r="M208">
        <v>20250410</v>
      </c>
      <c r="N208" t="s">
        <v>951</v>
      </c>
      <c r="Q208" t="s">
        <v>52</v>
      </c>
      <c r="R208">
        <v>318131.78999999998</v>
      </c>
      <c r="S208">
        <v>0</v>
      </c>
      <c r="T208">
        <v>4142804</v>
      </c>
      <c r="U208">
        <v>4794510729</v>
      </c>
      <c r="V208" t="s">
        <v>260</v>
      </c>
      <c r="W208" t="s">
        <v>66</v>
      </c>
      <c r="X208" t="s">
        <v>215</v>
      </c>
      <c r="Y208" t="s">
        <v>54</v>
      </c>
      <c r="Z208">
        <v>1919</v>
      </c>
      <c r="AH208">
        <v>0</v>
      </c>
      <c r="AI208">
        <v>202504</v>
      </c>
      <c r="AJ208" t="s">
        <v>88</v>
      </c>
      <c r="AK208">
        <v>0</v>
      </c>
      <c r="AL208">
        <v>1</v>
      </c>
      <c r="AO208">
        <v>0</v>
      </c>
      <c r="AP208">
        <v>464</v>
      </c>
      <c r="AQ208">
        <v>430</v>
      </c>
      <c r="AR208">
        <v>430464</v>
      </c>
      <c r="AS208" t="s">
        <v>216</v>
      </c>
      <c r="AU208" t="s">
        <v>216</v>
      </c>
      <c r="AV208">
        <v>318131.78999999998</v>
      </c>
      <c r="AW208">
        <v>320882.12699999998</v>
      </c>
      <c r="AX208">
        <v>323632.46399999998</v>
      </c>
      <c r="AY208">
        <v>326382.80099999998</v>
      </c>
      <c r="AZ208">
        <v>329133.13799999998</v>
      </c>
      <c r="BA208">
        <v>331883.47499999998</v>
      </c>
      <c r="BB208">
        <v>334633.81199999998</v>
      </c>
      <c r="BC208">
        <v>337384.14899999998</v>
      </c>
      <c r="BD208">
        <v>340134.48599999998</v>
      </c>
      <c r="BE208">
        <v>342884.82299999997</v>
      </c>
      <c r="BF208">
        <v>345635.16</v>
      </c>
      <c r="BG208">
        <v>360965.321</v>
      </c>
      <c r="BH208">
        <v>376295.48200000002</v>
      </c>
      <c r="BI208">
        <v>391625.64299999998</v>
      </c>
      <c r="BJ208">
        <v>406955.804</v>
      </c>
      <c r="BK208">
        <v>422285.96500000003</v>
      </c>
      <c r="BL208">
        <v>437616.12599999999</v>
      </c>
      <c r="BM208">
        <v>452946.28700000001</v>
      </c>
      <c r="BN208">
        <v>468276.44799999997</v>
      </c>
      <c r="BO208">
        <v>483606.609</v>
      </c>
      <c r="BP208">
        <v>498936.77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 x14ac:dyDescent="0.35">
      <c r="A209">
        <v>329458</v>
      </c>
      <c r="B209" t="s">
        <v>47</v>
      </c>
      <c r="C209" t="s">
        <v>48</v>
      </c>
      <c r="D209" s="1">
        <v>45758</v>
      </c>
      <c r="E209">
        <v>53850</v>
      </c>
      <c r="F209">
        <v>149</v>
      </c>
      <c r="G209" t="s">
        <v>261</v>
      </c>
      <c r="H209" t="s">
        <v>50</v>
      </c>
      <c r="I209" t="s">
        <v>51</v>
      </c>
      <c r="K209">
        <v>202504107884602</v>
      </c>
      <c r="L209">
        <v>1493300665012</v>
      </c>
      <c r="M209">
        <v>20250410</v>
      </c>
      <c r="N209" t="s">
        <v>784</v>
      </c>
      <c r="P209" t="s">
        <v>54</v>
      </c>
      <c r="Q209" t="s">
        <v>73</v>
      </c>
      <c r="R209">
        <v>1098966.73</v>
      </c>
      <c r="S209">
        <v>0</v>
      </c>
      <c r="T209">
        <v>3711346</v>
      </c>
      <c r="U209">
        <v>9125231218</v>
      </c>
      <c r="V209" t="s">
        <v>262</v>
      </c>
      <c r="W209" t="s">
        <v>66</v>
      </c>
      <c r="X209" t="s">
        <v>263</v>
      </c>
      <c r="Y209" t="s">
        <v>54</v>
      </c>
      <c r="Z209">
        <v>1910</v>
      </c>
      <c r="AH209">
        <v>0</v>
      </c>
      <c r="AI209">
        <v>202504</v>
      </c>
      <c r="AJ209" t="s">
        <v>88</v>
      </c>
      <c r="AK209">
        <v>0</v>
      </c>
      <c r="AL209">
        <v>1</v>
      </c>
      <c r="AO209">
        <v>0</v>
      </c>
      <c r="AP209">
        <v>999</v>
      </c>
      <c r="AQ209">
        <v>430</v>
      </c>
      <c r="AR209">
        <v>430999</v>
      </c>
      <c r="AT209">
        <v>1</v>
      </c>
      <c r="AU209" t="s">
        <v>68</v>
      </c>
      <c r="AV209">
        <v>1091696.83</v>
      </c>
      <c r="AW209">
        <v>1093076.656</v>
      </c>
      <c r="AX209">
        <v>1097819.378</v>
      </c>
      <c r="AY209">
        <v>1126587.9040000001</v>
      </c>
      <c r="AZ209">
        <v>1151370.22</v>
      </c>
      <c r="BA209">
        <v>1187619.1200000001</v>
      </c>
      <c r="BB209">
        <v>1215402.348</v>
      </c>
      <c r="BC209">
        <v>1228538.55</v>
      </c>
      <c r="BD209">
        <v>1300557.6259999999</v>
      </c>
      <c r="BE209">
        <v>1471494.2009999999</v>
      </c>
      <c r="BF209">
        <v>1500000</v>
      </c>
      <c r="BG209">
        <v>1500000</v>
      </c>
      <c r="BH209">
        <v>1500000</v>
      </c>
      <c r="BI209">
        <v>1551049.2990000001</v>
      </c>
      <c r="BJ209">
        <v>1589171.0279999999</v>
      </c>
      <c r="BK209">
        <v>1825654.93</v>
      </c>
      <c r="BL209">
        <v>2055872.46</v>
      </c>
      <c r="BM209">
        <v>2075849.8470000001</v>
      </c>
      <c r="BN209">
        <v>2385195.7199999988</v>
      </c>
      <c r="BO209">
        <v>3549999.9999999991</v>
      </c>
      <c r="BP209">
        <v>4000000</v>
      </c>
      <c r="BQ209">
        <v>1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 x14ac:dyDescent="0.35">
      <c r="A210">
        <v>329454</v>
      </c>
      <c r="B210" t="s">
        <v>47</v>
      </c>
      <c r="C210" t="s">
        <v>48</v>
      </c>
      <c r="D210" s="1">
        <v>45758</v>
      </c>
      <c r="E210">
        <v>53850</v>
      </c>
      <c r="F210">
        <v>188</v>
      </c>
      <c r="G210" t="s">
        <v>252</v>
      </c>
      <c r="H210" t="s">
        <v>50</v>
      </c>
      <c r="I210" t="s">
        <v>51</v>
      </c>
      <c r="K210" t="s">
        <v>948</v>
      </c>
      <c r="L210">
        <v>1883300128444</v>
      </c>
      <c r="M210">
        <v>20250410</v>
      </c>
      <c r="N210" t="s">
        <v>694</v>
      </c>
      <c r="Q210" t="s">
        <v>52</v>
      </c>
      <c r="R210">
        <v>3919.57</v>
      </c>
      <c r="S210">
        <v>0</v>
      </c>
      <c r="T210">
        <v>3009549</v>
      </c>
      <c r="U210" t="s">
        <v>952</v>
      </c>
      <c r="V210" t="s">
        <v>953</v>
      </c>
      <c r="W210" t="s">
        <v>53</v>
      </c>
      <c r="Y210" t="s">
        <v>54</v>
      </c>
      <c r="Z210">
        <v>433</v>
      </c>
      <c r="AH210">
        <v>0</v>
      </c>
      <c r="AI210">
        <v>202504</v>
      </c>
      <c r="AJ210" t="s">
        <v>767</v>
      </c>
      <c r="AK210">
        <v>1</v>
      </c>
      <c r="AL210">
        <v>1</v>
      </c>
      <c r="AO210">
        <v>1</v>
      </c>
      <c r="AP210">
        <v>999</v>
      </c>
      <c r="AQ210">
        <v>600</v>
      </c>
      <c r="AR210">
        <v>600999</v>
      </c>
      <c r="AS210" t="s">
        <v>55</v>
      </c>
      <c r="AU210" t="s">
        <v>55</v>
      </c>
      <c r="AV210">
        <v>1006.5</v>
      </c>
      <c r="AW210">
        <v>1052.7339999999999</v>
      </c>
      <c r="AX210">
        <v>1127.58</v>
      </c>
      <c r="AY210">
        <v>1414.4680000000001</v>
      </c>
      <c r="AZ210">
        <v>1622.598</v>
      </c>
      <c r="BA210">
        <v>1841.29</v>
      </c>
      <c r="BB210">
        <v>2391.9520000000002</v>
      </c>
      <c r="BC210">
        <v>3848.9180000000001</v>
      </c>
      <c r="BD210">
        <v>5555.95</v>
      </c>
      <c r="BE210">
        <v>5662.14</v>
      </c>
      <c r="BF210">
        <v>7955.45</v>
      </c>
      <c r="BG210">
        <v>8103.232</v>
      </c>
      <c r="BH210">
        <v>8882.2099999999991</v>
      </c>
      <c r="BI210">
        <v>12106.768000000009</v>
      </c>
      <c r="BJ210">
        <v>12891.47</v>
      </c>
      <c r="BK210">
        <v>16652.68</v>
      </c>
      <c r="BL210">
        <v>36005.086000000003</v>
      </c>
      <c r="BM210">
        <v>42116.26</v>
      </c>
      <c r="BN210">
        <v>49856.69</v>
      </c>
      <c r="BO210">
        <v>97573.113999999972</v>
      </c>
      <c r="BP210">
        <v>161797.57999999999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35">
      <c r="A211">
        <v>329451</v>
      </c>
      <c r="B211" t="s">
        <v>47</v>
      </c>
      <c r="C211" t="s">
        <v>48</v>
      </c>
      <c r="D211" s="1">
        <v>45758</v>
      </c>
      <c r="E211">
        <v>53850</v>
      </c>
      <c r="F211">
        <v>102</v>
      </c>
      <c r="G211" t="s">
        <v>60</v>
      </c>
      <c r="H211" t="s">
        <v>50</v>
      </c>
      <c r="I211" t="s">
        <v>51</v>
      </c>
      <c r="K211">
        <v>202504107885589</v>
      </c>
      <c r="L211">
        <v>1023300113820</v>
      </c>
      <c r="M211">
        <v>20250410</v>
      </c>
      <c r="N211" t="s">
        <v>798</v>
      </c>
      <c r="Q211" t="s">
        <v>52</v>
      </c>
      <c r="R211">
        <v>1800737.18</v>
      </c>
      <c r="S211">
        <v>0</v>
      </c>
      <c r="T211">
        <v>11382</v>
      </c>
      <c r="U211">
        <v>252420724</v>
      </c>
      <c r="V211" t="s">
        <v>954</v>
      </c>
      <c r="W211" t="s">
        <v>66</v>
      </c>
      <c r="X211" t="s">
        <v>955</v>
      </c>
      <c r="Y211" t="s">
        <v>54</v>
      </c>
      <c r="Z211">
        <v>1203</v>
      </c>
      <c r="AH211">
        <v>0</v>
      </c>
      <c r="AI211">
        <v>202504</v>
      </c>
      <c r="AJ211" t="s">
        <v>767</v>
      </c>
      <c r="AK211">
        <v>1</v>
      </c>
      <c r="AL211">
        <v>1</v>
      </c>
      <c r="AO211">
        <v>0</v>
      </c>
      <c r="AP211">
        <v>999</v>
      </c>
      <c r="AQ211">
        <v>430</v>
      </c>
      <c r="AR211">
        <v>430999</v>
      </c>
      <c r="AT211">
        <v>1</v>
      </c>
      <c r="AU211" t="s">
        <v>68</v>
      </c>
      <c r="AV211">
        <v>500000</v>
      </c>
      <c r="AW211">
        <v>510000</v>
      </c>
      <c r="AX211">
        <v>520000</v>
      </c>
      <c r="AY211">
        <v>530000</v>
      </c>
      <c r="AZ211">
        <v>540000</v>
      </c>
      <c r="BA211">
        <v>550000</v>
      </c>
      <c r="BB211">
        <v>560000</v>
      </c>
      <c r="BC211">
        <v>570000</v>
      </c>
      <c r="BD211">
        <v>580000</v>
      </c>
      <c r="BE211">
        <v>590000</v>
      </c>
      <c r="BF211">
        <v>600000</v>
      </c>
      <c r="BG211">
        <v>720000.00000000012</v>
      </c>
      <c r="BH211">
        <v>840000</v>
      </c>
      <c r="BI211">
        <v>960000</v>
      </c>
      <c r="BJ211">
        <v>1080000</v>
      </c>
      <c r="BK211">
        <v>1200000</v>
      </c>
      <c r="BL211">
        <v>1320000</v>
      </c>
      <c r="BM211">
        <v>1440000</v>
      </c>
      <c r="BN211">
        <v>1560000</v>
      </c>
      <c r="BO211">
        <v>1680000</v>
      </c>
      <c r="BP211">
        <v>1800000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</row>
    <row r="212" spans="1:89" x14ac:dyDescent="0.35">
      <c r="A212">
        <v>329447</v>
      </c>
      <c r="B212" t="s">
        <v>47</v>
      </c>
      <c r="C212" t="s">
        <v>48</v>
      </c>
      <c r="D212" s="1">
        <v>45758</v>
      </c>
      <c r="E212">
        <v>53850</v>
      </c>
      <c r="F212">
        <v>196</v>
      </c>
      <c r="G212" t="s">
        <v>170</v>
      </c>
      <c r="H212" t="s">
        <v>50</v>
      </c>
      <c r="I212" t="s">
        <v>51</v>
      </c>
      <c r="K212" t="s">
        <v>956</v>
      </c>
      <c r="L212">
        <v>1963302354309</v>
      </c>
      <c r="M212">
        <v>20250410</v>
      </c>
      <c r="N212" t="s">
        <v>694</v>
      </c>
      <c r="Q212" t="s">
        <v>52</v>
      </c>
      <c r="R212">
        <v>1163.22</v>
      </c>
      <c r="S212">
        <v>0</v>
      </c>
      <c r="T212">
        <v>4945096</v>
      </c>
      <c r="U212" t="s">
        <v>957</v>
      </c>
      <c r="V212" t="s">
        <v>958</v>
      </c>
      <c r="W212" t="s">
        <v>53</v>
      </c>
      <c r="Y212" t="s">
        <v>54</v>
      </c>
      <c r="Z212">
        <v>796</v>
      </c>
      <c r="AH212">
        <v>0</v>
      </c>
      <c r="AI212">
        <v>202504</v>
      </c>
      <c r="AJ212" t="s">
        <v>767</v>
      </c>
      <c r="AK212">
        <v>1</v>
      </c>
      <c r="AL212">
        <v>1</v>
      </c>
      <c r="AO212">
        <v>1</v>
      </c>
      <c r="AP212">
        <v>999</v>
      </c>
      <c r="AQ212">
        <v>600</v>
      </c>
      <c r="AR212">
        <v>600999</v>
      </c>
      <c r="AS212" t="s">
        <v>55</v>
      </c>
      <c r="AU212" t="s">
        <v>55</v>
      </c>
      <c r="AV212">
        <v>1006.5</v>
      </c>
      <c r="AW212">
        <v>1052.7339999999999</v>
      </c>
      <c r="AX212">
        <v>1127.58</v>
      </c>
      <c r="AY212">
        <v>1414.4680000000001</v>
      </c>
      <c r="AZ212">
        <v>1622.598</v>
      </c>
      <c r="BA212">
        <v>1841.29</v>
      </c>
      <c r="BB212">
        <v>2391.9520000000002</v>
      </c>
      <c r="BC212">
        <v>3848.9180000000001</v>
      </c>
      <c r="BD212">
        <v>5555.95</v>
      </c>
      <c r="BE212">
        <v>5662.14</v>
      </c>
      <c r="BF212">
        <v>7955.45</v>
      </c>
      <c r="BG212">
        <v>8103.232</v>
      </c>
      <c r="BH212">
        <v>8882.2099999999991</v>
      </c>
      <c r="BI212">
        <v>12106.768000000009</v>
      </c>
      <c r="BJ212">
        <v>12891.47</v>
      </c>
      <c r="BK212">
        <v>16652.68</v>
      </c>
      <c r="BL212">
        <v>36005.086000000003</v>
      </c>
      <c r="BM212">
        <v>42116.26</v>
      </c>
      <c r="BN212">
        <v>49856.69</v>
      </c>
      <c r="BO212">
        <v>97573.113999999972</v>
      </c>
      <c r="BP212">
        <v>161797.57999999999</v>
      </c>
      <c r="BQ212">
        <v>1</v>
      </c>
      <c r="BR212">
        <v>1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 x14ac:dyDescent="0.35">
      <c r="A213">
        <v>329446</v>
      </c>
      <c r="B213" t="s">
        <v>47</v>
      </c>
      <c r="C213" t="s">
        <v>48</v>
      </c>
      <c r="D213" s="1">
        <v>45758</v>
      </c>
      <c r="E213">
        <v>53850</v>
      </c>
      <c r="F213">
        <v>200</v>
      </c>
      <c r="G213" t="s">
        <v>255</v>
      </c>
      <c r="H213" t="s">
        <v>50</v>
      </c>
      <c r="I213" t="s">
        <v>51</v>
      </c>
      <c r="K213">
        <v>202504107886544</v>
      </c>
      <c r="L213">
        <v>2003300003466</v>
      </c>
      <c r="M213">
        <v>20250410</v>
      </c>
      <c r="N213" t="s">
        <v>694</v>
      </c>
      <c r="Q213" t="s">
        <v>52</v>
      </c>
      <c r="R213">
        <v>717873.56</v>
      </c>
      <c r="S213">
        <v>0</v>
      </c>
      <c r="T213">
        <v>4985570</v>
      </c>
      <c r="U213">
        <v>12490960965</v>
      </c>
      <c r="V213" t="s">
        <v>257</v>
      </c>
      <c r="W213" t="s">
        <v>198</v>
      </c>
      <c r="X213" t="s">
        <v>199</v>
      </c>
      <c r="Y213" t="s">
        <v>54</v>
      </c>
      <c r="Z213">
        <v>1784</v>
      </c>
      <c r="AH213">
        <v>0</v>
      </c>
      <c r="AI213">
        <v>202504</v>
      </c>
      <c r="AJ213" t="s">
        <v>88</v>
      </c>
      <c r="AK213">
        <v>0</v>
      </c>
      <c r="AL213">
        <v>1</v>
      </c>
      <c r="AO213">
        <v>1</v>
      </c>
      <c r="AP213">
        <v>999</v>
      </c>
      <c r="AQ213">
        <v>285</v>
      </c>
      <c r="AR213">
        <v>285999</v>
      </c>
      <c r="AT213">
        <v>1</v>
      </c>
      <c r="AU213" t="s">
        <v>84</v>
      </c>
      <c r="AV213">
        <v>1101.49</v>
      </c>
      <c r="AW213">
        <v>8420.8524999999991</v>
      </c>
      <c r="AX213">
        <v>15740.215</v>
      </c>
      <c r="AY213">
        <v>23059.577499999999</v>
      </c>
      <c r="AZ213">
        <v>30378.94</v>
      </c>
      <c r="BA213">
        <v>36157.842499999999</v>
      </c>
      <c r="BB213">
        <v>41936.745000000003</v>
      </c>
      <c r="BC213">
        <v>47715.647500000006</v>
      </c>
      <c r="BD213">
        <v>53494.55</v>
      </c>
      <c r="BE213">
        <v>55331.022500000006</v>
      </c>
      <c r="BF213">
        <v>57167.495000000003</v>
      </c>
      <c r="BG213">
        <v>59003.967499999999</v>
      </c>
      <c r="BH213">
        <v>60840.44</v>
      </c>
      <c r="BI213">
        <v>65742.679999999993</v>
      </c>
      <c r="BJ213">
        <v>70644.92</v>
      </c>
      <c r="BK213">
        <v>75547.16</v>
      </c>
      <c r="BL213">
        <v>80449.399999999994</v>
      </c>
      <c r="BM213">
        <v>239805.44</v>
      </c>
      <c r="BN213">
        <v>399161.48</v>
      </c>
      <c r="BO213">
        <v>558517.52</v>
      </c>
      <c r="BP213">
        <v>717873.56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</row>
    <row r="214" spans="1:89" x14ac:dyDescent="0.35">
      <c r="A214">
        <v>329441</v>
      </c>
      <c r="B214" t="s">
        <v>47</v>
      </c>
      <c r="C214" t="s">
        <v>48</v>
      </c>
      <c r="D214" s="1">
        <v>45758</v>
      </c>
      <c r="E214">
        <v>53850</v>
      </c>
      <c r="F214">
        <v>161</v>
      </c>
      <c r="G214" t="s">
        <v>461</v>
      </c>
      <c r="H214" t="s">
        <v>50</v>
      </c>
      <c r="I214" t="s">
        <v>51</v>
      </c>
      <c r="K214">
        <v>202504107885827</v>
      </c>
      <c r="L214">
        <v>1613300029653</v>
      </c>
      <c r="M214">
        <v>20250410</v>
      </c>
      <c r="N214" t="s">
        <v>149</v>
      </c>
      <c r="Q214" t="s">
        <v>52</v>
      </c>
      <c r="R214">
        <v>419331.55</v>
      </c>
      <c r="S214">
        <v>0</v>
      </c>
      <c r="T214">
        <v>4088769</v>
      </c>
      <c r="U214">
        <v>5150120722</v>
      </c>
      <c r="V214" t="s">
        <v>1721</v>
      </c>
      <c r="W214" t="s">
        <v>66</v>
      </c>
      <c r="X214" t="s">
        <v>215</v>
      </c>
      <c r="Y214" t="s">
        <v>54</v>
      </c>
      <c r="Z214">
        <v>1903</v>
      </c>
      <c r="AH214">
        <v>0</v>
      </c>
      <c r="AI214">
        <v>202504</v>
      </c>
      <c r="AJ214" t="s">
        <v>88</v>
      </c>
      <c r="AK214">
        <v>0</v>
      </c>
      <c r="AL214">
        <v>1</v>
      </c>
      <c r="AM214">
        <v>4088769</v>
      </c>
      <c r="AN214">
        <v>1</v>
      </c>
      <c r="AO214">
        <v>0</v>
      </c>
      <c r="AP214">
        <v>464</v>
      </c>
      <c r="AQ214">
        <v>430</v>
      </c>
      <c r="AR214">
        <v>430464</v>
      </c>
      <c r="AS214" t="s">
        <v>216</v>
      </c>
      <c r="AU214" t="s">
        <v>216</v>
      </c>
      <c r="AV214">
        <v>419331.55</v>
      </c>
      <c r="AW214">
        <v>420819.89</v>
      </c>
      <c r="AX214">
        <v>422308.23</v>
      </c>
      <c r="AY214">
        <v>423796.57</v>
      </c>
      <c r="AZ214">
        <v>425284.91</v>
      </c>
      <c r="BA214">
        <v>426773.25</v>
      </c>
      <c r="BB214">
        <v>428261.59</v>
      </c>
      <c r="BC214">
        <v>429749.93</v>
      </c>
      <c r="BD214">
        <v>431238.27</v>
      </c>
      <c r="BE214">
        <v>432726.61</v>
      </c>
      <c r="BF214">
        <v>434214.95</v>
      </c>
      <c r="BG214">
        <v>443168.799</v>
      </c>
      <c r="BH214">
        <v>452122.64799999999</v>
      </c>
      <c r="BI214">
        <v>461076.49699999997</v>
      </c>
      <c r="BJ214">
        <v>470030.34600000002</v>
      </c>
      <c r="BK214">
        <v>478984.19500000001</v>
      </c>
      <c r="BL214">
        <v>487938.04399999999</v>
      </c>
      <c r="BM214">
        <v>496891.89299999998</v>
      </c>
      <c r="BN214">
        <v>505845.74200000003</v>
      </c>
      <c r="BO214">
        <v>514799.59100000001</v>
      </c>
      <c r="BP214">
        <v>523753.44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 x14ac:dyDescent="0.35">
      <c r="A215">
        <v>329437</v>
      </c>
      <c r="B215" t="s">
        <v>47</v>
      </c>
      <c r="C215" t="s">
        <v>48</v>
      </c>
      <c r="D215" s="1">
        <v>45757</v>
      </c>
      <c r="E215">
        <v>53850</v>
      </c>
      <c r="F215">
        <v>269</v>
      </c>
      <c r="G215" t="s">
        <v>200</v>
      </c>
      <c r="H215" t="s">
        <v>50</v>
      </c>
      <c r="I215" t="s">
        <v>51</v>
      </c>
      <c r="K215">
        <v>202504097881464</v>
      </c>
      <c r="L215">
        <v>2693300001683</v>
      </c>
      <c r="M215">
        <v>20250409</v>
      </c>
      <c r="N215" t="s">
        <v>784</v>
      </c>
      <c r="P215" t="s">
        <v>54</v>
      </c>
      <c r="Q215" t="s">
        <v>73</v>
      </c>
      <c r="R215">
        <v>575445.98</v>
      </c>
      <c r="S215">
        <v>0</v>
      </c>
      <c r="T215">
        <v>1707161</v>
      </c>
      <c r="U215" t="s">
        <v>264</v>
      </c>
      <c r="V215" t="s">
        <v>265</v>
      </c>
      <c r="W215" t="s">
        <v>266</v>
      </c>
      <c r="Y215" t="s">
        <v>267</v>
      </c>
      <c r="Z215">
        <v>1713</v>
      </c>
      <c r="AH215">
        <v>0</v>
      </c>
      <c r="AI215">
        <v>202504</v>
      </c>
      <c r="AJ215" t="s">
        <v>59</v>
      </c>
      <c r="AK215">
        <v>0</v>
      </c>
      <c r="AL215">
        <v>1</v>
      </c>
      <c r="AO215">
        <v>0</v>
      </c>
      <c r="AP215">
        <v>999</v>
      </c>
      <c r="AQ215">
        <v>775</v>
      </c>
      <c r="AR215">
        <v>775999</v>
      </c>
      <c r="AS215" t="s">
        <v>55</v>
      </c>
      <c r="AU215" t="s">
        <v>55</v>
      </c>
      <c r="AV215">
        <v>200185.1</v>
      </c>
      <c r="AW215">
        <v>200678.35</v>
      </c>
      <c r="AX215">
        <v>200833.98800000001</v>
      </c>
      <c r="AY215">
        <v>203335.45449999999</v>
      </c>
      <c r="AZ215">
        <v>206132.084</v>
      </c>
      <c r="BA215">
        <v>210268.38</v>
      </c>
      <c r="BB215">
        <v>240578.77600000001</v>
      </c>
      <c r="BC215">
        <v>246254.52549999999</v>
      </c>
      <c r="BD215">
        <v>249318.614</v>
      </c>
      <c r="BE215">
        <v>279250.00000000012</v>
      </c>
      <c r="BF215">
        <v>297500</v>
      </c>
      <c r="BG215">
        <v>301679.391</v>
      </c>
      <c r="BH215">
        <v>321114.18400000001</v>
      </c>
      <c r="BI215">
        <v>325987.95250000001</v>
      </c>
      <c r="BJ215">
        <v>347664.57799999998</v>
      </c>
      <c r="BK215">
        <v>372571.65</v>
      </c>
      <c r="BL215">
        <v>399884.79399999999</v>
      </c>
      <c r="BM215">
        <v>443839.04049999989</v>
      </c>
      <c r="BN215">
        <v>575445.98</v>
      </c>
      <c r="BO215">
        <v>717686.51049999997</v>
      </c>
      <c r="BP215">
        <v>1154498.28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0</v>
      </c>
      <c r="CK215">
        <v>0</v>
      </c>
    </row>
    <row r="216" spans="1:89" x14ac:dyDescent="0.35">
      <c r="A216">
        <v>329435</v>
      </c>
      <c r="B216" t="s">
        <v>47</v>
      </c>
      <c r="C216" t="s">
        <v>48</v>
      </c>
      <c r="D216" s="1">
        <v>45757</v>
      </c>
      <c r="E216">
        <v>53850</v>
      </c>
      <c r="F216">
        <v>271</v>
      </c>
      <c r="G216" t="s">
        <v>268</v>
      </c>
      <c r="H216" t="s">
        <v>50</v>
      </c>
      <c r="I216" t="s">
        <v>51</v>
      </c>
      <c r="K216">
        <v>202504097881920</v>
      </c>
      <c r="L216">
        <v>2713300001219</v>
      </c>
      <c r="M216">
        <v>20250409</v>
      </c>
      <c r="N216" t="s">
        <v>784</v>
      </c>
      <c r="P216" t="s">
        <v>54</v>
      </c>
      <c r="Q216" t="s">
        <v>73</v>
      </c>
      <c r="R216">
        <v>207830.21</v>
      </c>
      <c r="S216">
        <v>0</v>
      </c>
      <c r="T216">
        <v>1628082</v>
      </c>
      <c r="U216" t="s">
        <v>269</v>
      </c>
      <c r="V216" t="s">
        <v>270</v>
      </c>
      <c r="W216" t="s">
        <v>53</v>
      </c>
      <c r="Y216" t="s">
        <v>54</v>
      </c>
      <c r="Z216">
        <v>994</v>
      </c>
      <c r="AH216">
        <v>0</v>
      </c>
      <c r="AI216">
        <v>202504</v>
      </c>
      <c r="AJ216" t="s">
        <v>59</v>
      </c>
      <c r="AK216">
        <v>0</v>
      </c>
      <c r="AL216">
        <v>1</v>
      </c>
      <c r="AO216">
        <v>0</v>
      </c>
      <c r="AP216">
        <v>999</v>
      </c>
      <c r="AQ216">
        <v>600</v>
      </c>
      <c r="AR216">
        <v>600999</v>
      </c>
      <c r="AS216" t="s">
        <v>55</v>
      </c>
      <c r="AU216" t="s">
        <v>55</v>
      </c>
      <c r="AV216">
        <v>200185.1</v>
      </c>
      <c r="AW216">
        <v>200678.35</v>
      </c>
      <c r="AX216">
        <v>200833.98800000001</v>
      </c>
      <c r="AY216">
        <v>203335.45449999999</v>
      </c>
      <c r="AZ216">
        <v>206132.084</v>
      </c>
      <c r="BA216">
        <v>210268.38</v>
      </c>
      <c r="BB216">
        <v>240578.77600000001</v>
      </c>
      <c r="BC216">
        <v>246254.52549999999</v>
      </c>
      <c r="BD216">
        <v>249318.614</v>
      </c>
      <c r="BE216">
        <v>279250.00000000012</v>
      </c>
      <c r="BF216">
        <v>297500</v>
      </c>
      <c r="BG216">
        <v>301679.391</v>
      </c>
      <c r="BH216">
        <v>321114.18400000001</v>
      </c>
      <c r="BI216">
        <v>325987.95250000001</v>
      </c>
      <c r="BJ216">
        <v>347664.57799999998</v>
      </c>
      <c r="BK216">
        <v>372571.65</v>
      </c>
      <c r="BL216">
        <v>399884.79399999999</v>
      </c>
      <c r="BM216">
        <v>443839.04049999989</v>
      </c>
      <c r="BN216">
        <v>575445.98</v>
      </c>
      <c r="BO216">
        <v>717686.51049999997</v>
      </c>
      <c r="BP216">
        <v>1154498.28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 x14ac:dyDescent="0.35">
      <c r="A217">
        <v>329432</v>
      </c>
      <c r="B217" t="s">
        <v>47</v>
      </c>
      <c r="C217" t="s">
        <v>48</v>
      </c>
      <c r="D217" s="1">
        <v>45757</v>
      </c>
      <c r="E217">
        <v>53850</v>
      </c>
      <c r="F217">
        <v>269</v>
      </c>
      <c r="G217" t="s">
        <v>200</v>
      </c>
      <c r="H217" t="s">
        <v>50</v>
      </c>
      <c r="I217" t="s">
        <v>51</v>
      </c>
      <c r="K217">
        <v>202504097881464</v>
      </c>
      <c r="L217">
        <v>2693300001683</v>
      </c>
      <c r="M217">
        <v>20250409</v>
      </c>
      <c r="N217" t="s">
        <v>784</v>
      </c>
      <c r="P217" t="s">
        <v>54</v>
      </c>
      <c r="Q217" t="s">
        <v>73</v>
      </c>
      <c r="R217">
        <v>575445.98</v>
      </c>
      <c r="S217">
        <v>0</v>
      </c>
      <c r="T217">
        <v>1706596</v>
      </c>
      <c r="U217" t="s">
        <v>271</v>
      </c>
      <c r="V217" t="s">
        <v>272</v>
      </c>
      <c r="W217" t="s">
        <v>53</v>
      </c>
      <c r="Y217" t="s">
        <v>54</v>
      </c>
      <c r="Z217">
        <v>1713</v>
      </c>
      <c r="AH217">
        <v>0</v>
      </c>
      <c r="AI217">
        <v>202504</v>
      </c>
      <c r="AJ217" t="s">
        <v>59</v>
      </c>
      <c r="AK217">
        <v>0</v>
      </c>
      <c r="AL217">
        <v>1</v>
      </c>
      <c r="AO217">
        <v>0</v>
      </c>
      <c r="AP217">
        <v>999</v>
      </c>
      <c r="AQ217">
        <v>600</v>
      </c>
      <c r="AR217">
        <v>600999</v>
      </c>
      <c r="AS217" t="s">
        <v>55</v>
      </c>
      <c r="AU217" t="s">
        <v>55</v>
      </c>
      <c r="AV217">
        <v>200185.1</v>
      </c>
      <c r="AW217">
        <v>200678.35</v>
      </c>
      <c r="AX217">
        <v>200833.98800000001</v>
      </c>
      <c r="AY217">
        <v>203335.45449999999</v>
      </c>
      <c r="AZ217">
        <v>206132.084</v>
      </c>
      <c r="BA217">
        <v>210268.38</v>
      </c>
      <c r="BB217">
        <v>240578.77600000001</v>
      </c>
      <c r="BC217">
        <v>246254.52549999999</v>
      </c>
      <c r="BD217">
        <v>249318.614</v>
      </c>
      <c r="BE217">
        <v>279250.00000000012</v>
      </c>
      <c r="BF217">
        <v>297500</v>
      </c>
      <c r="BG217">
        <v>301679.391</v>
      </c>
      <c r="BH217">
        <v>321114.18400000001</v>
      </c>
      <c r="BI217">
        <v>325987.95250000001</v>
      </c>
      <c r="BJ217">
        <v>347664.57799999998</v>
      </c>
      <c r="BK217">
        <v>372571.65</v>
      </c>
      <c r="BL217">
        <v>399884.79399999999</v>
      </c>
      <c r="BM217">
        <v>443839.04049999989</v>
      </c>
      <c r="BN217">
        <v>575445.98</v>
      </c>
      <c r="BO217">
        <v>717686.51049999997</v>
      </c>
      <c r="BP217">
        <v>1154498.28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0</v>
      </c>
      <c r="CK217">
        <v>0</v>
      </c>
    </row>
    <row r="218" spans="1:89" x14ac:dyDescent="0.35">
      <c r="A218">
        <v>329428</v>
      </c>
      <c r="B218" t="s">
        <v>47</v>
      </c>
      <c r="C218" t="s">
        <v>48</v>
      </c>
      <c r="D218" s="1">
        <v>45757</v>
      </c>
      <c r="E218">
        <v>53850</v>
      </c>
      <c r="F218">
        <v>268</v>
      </c>
      <c r="G218" t="s">
        <v>873</v>
      </c>
      <c r="H218" t="s">
        <v>50</v>
      </c>
      <c r="I218" t="s">
        <v>51</v>
      </c>
      <c r="K218">
        <v>202504097883425</v>
      </c>
      <c r="L218">
        <v>2683300010864</v>
      </c>
      <c r="M218">
        <v>20250409</v>
      </c>
      <c r="N218" t="s">
        <v>779</v>
      </c>
      <c r="P218" t="s">
        <v>54</v>
      </c>
      <c r="Q218" t="s">
        <v>52</v>
      </c>
      <c r="R218">
        <v>217212</v>
      </c>
      <c r="S218">
        <v>0</v>
      </c>
      <c r="T218">
        <v>3739084</v>
      </c>
      <c r="U218" t="s">
        <v>959</v>
      </c>
      <c r="V218" t="s">
        <v>960</v>
      </c>
      <c r="W218" t="s">
        <v>53</v>
      </c>
      <c r="Y218" t="s">
        <v>54</v>
      </c>
      <c r="Z218">
        <v>1830</v>
      </c>
      <c r="AH218">
        <v>0</v>
      </c>
      <c r="AI218">
        <v>202504</v>
      </c>
      <c r="AJ218" t="s">
        <v>767</v>
      </c>
      <c r="AK218">
        <v>1</v>
      </c>
      <c r="AL218">
        <v>1</v>
      </c>
      <c r="AO218">
        <v>0</v>
      </c>
      <c r="AP218">
        <v>999</v>
      </c>
      <c r="AQ218">
        <v>600</v>
      </c>
      <c r="AR218">
        <v>600999</v>
      </c>
      <c r="AS218" t="s">
        <v>55</v>
      </c>
      <c r="AU218" t="s">
        <v>55</v>
      </c>
      <c r="AV218">
        <v>202500</v>
      </c>
      <c r="AW218">
        <v>202500</v>
      </c>
      <c r="AX218">
        <v>202500</v>
      </c>
      <c r="AY218">
        <v>202500</v>
      </c>
      <c r="AZ218">
        <v>202500</v>
      </c>
      <c r="BA218">
        <v>202500</v>
      </c>
      <c r="BB218">
        <v>202500</v>
      </c>
      <c r="BC218">
        <v>202500</v>
      </c>
      <c r="BD218">
        <v>202655.56</v>
      </c>
      <c r="BE218">
        <v>203161.13</v>
      </c>
      <c r="BF218">
        <v>205963.9</v>
      </c>
      <c r="BG218">
        <v>214477.5</v>
      </c>
      <c r="BH218">
        <v>239730</v>
      </c>
      <c r="BI218">
        <v>248625</v>
      </c>
      <c r="BJ218">
        <v>250000</v>
      </c>
      <c r="BK218">
        <v>250000</v>
      </c>
      <c r="BL218">
        <v>252800</v>
      </c>
      <c r="BM218">
        <v>257232.47500000001</v>
      </c>
      <c r="BN218">
        <v>260254.65</v>
      </c>
      <c r="BO218">
        <v>464072.17499999981</v>
      </c>
      <c r="BP218">
        <v>840000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 x14ac:dyDescent="0.35">
      <c r="A219">
        <v>329427</v>
      </c>
      <c r="B219" t="s">
        <v>47</v>
      </c>
      <c r="C219" t="s">
        <v>48</v>
      </c>
      <c r="D219" s="1">
        <v>45757</v>
      </c>
      <c r="E219">
        <v>53850</v>
      </c>
      <c r="F219">
        <v>103</v>
      </c>
      <c r="G219" t="s">
        <v>75</v>
      </c>
      <c r="H219" t="s">
        <v>50</v>
      </c>
      <c r="I219" t="s">
        <v>51</v>
      </c>
      <c r="K219">
        <v>202504097883043</v>
      </c>
      <c r="L219">
        <v>1033302887757</v>
      </c>
      <c r="M219">
        <v>20250409</v>
      </c>
      <c r="N219" t="s">
        <v>694</v>
      </c>
      <c r="Q219" t="s">
        <v>52</v>
      </c>
      <c r="R219">
        <v>94953.62</v>
      </c>
      <c r="S219">
        <v>0</v>
      </c>
      <c r="T219">
        <v>4066375</v>
      </c>
      <c r="U219" t="s">
        <v>961</v>
      </c>
      <c r="V219" t="s">
        <v>962</v>
      </c>
      <c r="W219" t="s">
        <v>53</v>
      </c>
      <c r="Y219" t="s">
        <v>54</v>
      </c>
      <c r="AH219">
        <v>0</v>
      </c>
      <c r="AI219">
        <v>202504</v>
      </c>
      <c r="AJ219" t="s">
        <v>767</v>
      </c>
      <c r="AK219">
        <v>1</v>
      </c>
      <c r="AL219">
        <v>1</v>
      </c>
      <c r="AO219">
        <v>1</v>
      </c>
      <c r="AP219">
        <v>999</v>
      </c>
      <c r="AQ219">
        <v>600</v>
      </c>
      <c r="AR219">
        <v>600999</v>
      </c>
      <c r="AS219" t="s">
        <v>55</v>
      </c>
      <c r="AU219" t="s">
        <v>55</v>
      </c>
      <c r="AV219">
        <v>1006.5</v>
      </c>
      <c r="AW219">
        <v>1052.7339999999999</v>
      </c>
      <c r="AX219">
        <v>1127.58</v>
      </c>
      <c r="AY219">
        <v>1414.4680000000001</v>
      </c>
      <c r="AZ219">
        <v>1622.598</v>
      </c>
      <c r="BA219">
        <v>1841.29</v>
      </c>
      <c r="BB219">
        <v>2391.9520000000002</v>
      </c>
      <c r="BC219">
        <v>3848.9180000000001</v>
      </c>
      <c r="BD219">
        <v>5555.95</v>
      </c>
      <c r="BE219">
        <v>5662.14</v>
      </c>
      <c r="BF219">
        <v>7955.45</v>
      </c>
      <c r="BG219">
        <v>8103.232</v>
      </c>
      <c r="BH219">
        <v>8882.2099999999991</v>
      </c>
      <c r="BI219">
        <v>12106.768000000009</v>
      </c>
      <c r="BJ219">
        <v>12891.47</v>
      </c>
      <c r="BK219">
        <v>16652.68</v>
      </c>
      <c r="BL219">
        <v>36005.086000000003</v>
      </c>
      <c r="BM219">
        <v>42116.26</v>
      </c>
      <c r="BN219">
        <v>49856.69</v>
      </c>
      <c r="BO219">
        <v>97573.113999999972</v>
      </c>
      <c r="BP219">
        <v>161797.57999999999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0</v>
      </c>
      <c r="CK219">
        <v>0</v>
      </c>
    </row>
    <row r="220" spans="1:89" x14ac:dyDescent="0.35">
      <c r="A220">
        <v>329426</v>
      </c>
      <c r="B220" t="s">
        <v>47</v>
      </c>
      <c r="C220" t="s">
        <v>48</v>
      </c>
      <c r="D220" s="1">
        <v>45757</v>
      </c>
      <c r="E220">
        <v>53850</v>
      </c>
      <c r="F220">
        <v>268</v>
      </c>
      <c r="G220" t="s">
        <v>873</v>
      </c>
      <c r="H220" t="s">
        <v>50</v>
      </c>
      <c r="I220" t="s">
        <v>51</v>
      </c>
      <c r="K220">
        <v>202504097883425</v>
      </c>
      <c r="L220">
        <v>2683300010864</v>
      </c>
      <c r="M220">
        <v>20250409</v>
      </c>
      <c r="N220" t="s">
        <v>779</v>
      </c>
      <c r="P220" t="s">
        <v>54</v>
      </c>
      <c r="Q220" t="s">
        <v>52</v>
      </c>
      <c r="R220">
        <v>217212</v>
      </c>
      <c r="S220">
        <v>0</v>
      </c>
      <c r="T220">
        <v>1628555</v>
      </c>
      <c r="U220" t="s">
        <v>963</v>
      </c>
      <c r="V220" t="s">
        <v>964</v>
      </c>
      <c r="W220" t="s">
        <v>53</v>
      </c>
      <c r="Y220" t="s">
        <v>54</v>
      </c>
      <c r="Z220">
        <v>1870</v>
      </c>
      <c r="AH220">
        <v>0</v>
      </c>
      <c r="AI220">
        <v>202504</v>
      </c>
      <c r="AJ220" t="s">
        <v>767</v>
      </c>
      <c r="AK220">
        <v>1</v>
      </c>
      <c r="AL220">
        <v>1</v>
      </c>
      <c r="AO220">
        <v>0</v>
      </c>
      <c r="AP220">
        <v>999</v>
      </c>
      <c r="AQ220">
        <v>600</v>
      </c>
      <c r="AR220">
        <v>600999</v>
      </c>
      <c r="AS220" t="s">
        <v>55</v>
      </c>
      <c r="AU220" t="s">
        <v>55</v>
      </c>
      <c r="AV220">
        <v>202500</v>
      </c>
      <c r="AW220">
        <v>202500</v>
      </c>
      <c r="AX220">
        <v>202500</v>
      </c>
      <c r="AY220">
        <v>202500</v>
      </c>
      <c r="AZ220">
        <v>202500</v>
      </c>
      <c r="BA220">
        <v>202500</v>
      </c>
      <c r="BB220">
        <v>202500</v>
      </c>
      <c r="BC220">
        <v>202500</v>
      </c>
      <c r="BD220">
        <v>202655.56</v>
      </c>
      <c r="BE220">
        <v>203161.13</v>
      </c>
      <c r="BF220">
        <v>205963.9</v>
      </c>
      <c r="BG220">
        <v>214477.5</v>
      </c>
      <c r="BH220">
        <v>239730</v>
      </c>
      <c r="BI220">
        <v>248625</v>
      </c>
      <c r="BJ220">
        <v>250000</v>
      </c>
      <c r="BK220">
        <v>250000</v>
      </c>
      <c r="BL220">
        <v>252800</v>
      </c>
      <c r="BM220">
        <v>257232.47500000001</v>
      </c>
      <c r="BN220">
        <v>260254.65</v>
      </c>
      <c r="BO220">
        <v>464072.17499999981</v>
      </c>
      <c r="BP220">
        <v>840000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 x14ac:dyDescent="0.35">
      <c r="A221">
        <v>329420</v>
      </c>
      <c r="B221" t="s">
        <v>47</v>
      </c>
      <c r="C221" t="s">
        <v>48</v>
      </c>
      <c r="D221" s="1">
        <v>45757</v>
      </c>
      <c r="E221">
        <v>53850</v>
      </c>
      <c r="F221">
        <v>282</v>
      </c>
      <c r="G221" t="s">
        <v>273</v>
      </c>
      <c r="H221" t="s">
        <v>50</v>
      </c>
      <c r="I221" t="s">
        <v>51</v>
      </c>
      <c r="K221">
        <v>202504097883472</v>
      </c>
      <c r="L221">
        <v>2823300000075</v>
      </c>
      <c r="M221">
        <v>20250409</v>
      </c>
      <c r="N221" t="s">
        <v>965</v>
      </c>
      <c r="Q221" t="s">
        <v>52</v>
      </c>
      <c r="R221">
        <v>168023.98</v>
      </c>
      <c r="S221">
        <v>0</v>
      </c>
      <c r="T221">
        <v>1602060</v>
      </c>
      <c r="U221" t="s">
        <v>274</v>
      </c>
      <c r="V221" t="s">
        <v>275</v>
      </c>
      <c r="W221" t="s">
        <v>53</v>
      </c>
      <c r="Y221" t="s">
        <v>54</v>
      </c>
      <c r="Z221">
        <v>1756</v>
      </c>
      <c r="AH221">
        <v>0</v>
      </c>
      <c r="AI221">
        <v>202504</v>
      </c>
      <c r="AJ221" t="s">
        <v>59</v>
      </c>
      <c r="AK221">
        <v>0</v>
      </c>
      <c r="AL221">
        <v>1</v>
      </c>
      <c r="AO221">
        <v>0</v>
      </c>
      <c r="AP221">
        <v>999</v>
      </c>
      <c r="AQ221">
        <v>600</v>
      </c>
      <c r="AR221">
        <v>600999</v>
      </c>
      <c r="AS221" t="s">
        <v>55</v>
      </c>
      <c r="AU221" t="s">
        <v>55</v>
      </c>
      <c r="AV221">
        <v>168023.98</v>
      </c>
      <c r="AW221">
        <v>168023.98</v>
      </c>
      <c r="AX221">
        <v>168023.98</v>
      </c>
      <c r="AY221">
        <v>168023.98</v>
      </c>
      <c r="AZ221">
        <v>168023.98</v>
      </c>
      <c r="BA221">
        <v>168023.98</v>
      </c>
      <c r="BB221">
        <v>168023.98</v>
      </c>
      <c r="BC221">
        <v>168023.98</v>
      </c>
      <c r="BD221">
        <v>168023.98</v>
      </c>
      <c r="BE221">
        <v>168023.98</v>
      </c>
      <c r="BF221">
        <v>168023.98</v>
      </c>
      <c r="BG221">
        <v>168023.98</v>
      </c>
      <c r="BH221">
        <v>168023.98</v>
      </c>
      <c r="BI221">
        <v>168023.98</v>
      </c>
      <c r="BJ221">
        <v>168023.98</v>
      </c>
      <c r="BK221">
        <v>168023.98</v>
      </c>
      <c r="BL221">
        <v>168023.98</v>
      </c>
      <c r="BM221">
        <v>168023.98</v>
      </c>
      <c r="BN221">
        <v>168023.98</v>
      </c>
      <c r="BO221">
        <v>168023.98</v>
      </c>
      <c r="BP221">
        <v>168023.98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</row>
    <row r="222" spans="1:89" x14ac:dyDescent="0.35">
      <c r="A222">
        <v>329417</v>
      </c>
      <c r="B222" t="s">
        <v>47</v>
      </c>
      <c r="C222" t="s">
        <v>48</v>
      </c>
      <c r="D222" s="1">
        <v>45757</v>
      </c>
      <c r="E222">
        <v>53850</v>
      </c>
      <c r="F222">
        <v>282</v>
      </c>
      <c r="G222" t="s">
        <v>273</v>
      </c>
      <c r="H222" t="s">
        <v>50</v>
      </c>
      <c r="I222" t="s">
        <v>51</v>
      </c>
      <c r="K222">
        <v>202504097883473</v>
      </c>
      <c r="L222">
        <v>2825500000010</v>
      </c>
      <c r="M222">
        <v>20250409</v>
      </c>
      <c r="N222" t="s">
        <v>890</v>
      </c>
      <c r="Q222" t="s">
        <v>73</v>
      </c>
      <c r="R222">
        <v>168023.98</v>
      </c>
      <c r="S222">
        <v>0</v>
      </c>
      <c r="T222">
        <v>1602060</v>
      </c>
      <c r="U222" t="s">
        <v>274</v>
      </c>
      <c r="V222" t="s">
        <v>275</v>
      </c>
      <c r="W222" t="s">
        <v>53</v>
      </c>
      <c r="Y222" t="s">
        <v>54</v>
      </c>
      <c r="Z222">
        <v>1756</v>
      </c>
      <c r="AH222">
        <v>0</v>
      </c>
      <c r="AI222">
        <v>202504</v>
      </c>
      <c r="AJ222" t="s">
        <v>59</v>
      </c>
      <c r="AK222">
        <v>0</v>
      </c>
      <c r="AL222">
        <v>1</v>
      </c>
      <c r="AO222">
        <v>0</v>
      </c>
      <c r="AP222">
        <v>999</v>
      </c>
      <c r="AQ222">
        <v>600</v>
      </c>
      <c r="AR222">
        <v>600999</v>
      </c>
      <c r="AS222" t="s">
        <v>55</v>
      </c>
      <c r="AU222" t="s">
        <v>55</v>
      </c>
      <c r="AV222">
        <v>168023.98</v>
      </c>
      <c r="AW222">
        <v>177267.98499999999</v>
      </c>
      <c r="AX222">
        <v>186511.99</v>
      </c>
      <c r="AY222">
        <v>195755.995</v>
      </c>
      <c r="AZ222">
        <v>205000</v>
      </c>
      <c r="BA222">
        <v>205000</v>
      </c>
      <c r="BB222">
        <v>205000</v>
      </c>
      <c r="BC222">
        <v>205000</v>
      </c>
      <c r="BD222">
        <v>205000</v>
      </c>
      <c r="BE222">
        <v>205000</v>
      </c>
      <c r="BF222">
        <v>205000</v>
      </c>
      <c r="BG222">
        <v>205000</v>
      </c>
      <c r="BH222">
        <v>205000</v>
      </c>
      <c r="BI222">
        <v>205000</v>
      </c>
      <c r="BJ222">
        <v>205000</v>
      </c>
      <c r="BK222">
        <v>205000</v>
      </c>
      <c r="BL222">
        <v>205000</v>
      </c>
      <c r="BM222">
        <v>228857.75</v>
      </c>
      <c r="BN222">
        <v>252715.5</v>
      </c>
      <c r="BO222">
        <v>276573.25</v>
      </c>
      <c r="BP222">
        <v>300431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35">
      <c r="A223">
        <v>329414</v>
      </c>
      <c r="B223" t="s">
        <v>47</v>
      </c>
      <c r="C223" t="s">
        <v>48</v>
      </c>
      <c r="D223" s="1">
        <v>45757</v>
      </c>
      <c r="E223">
        <v>53850</v>
      </c>
      <c r="F223">
        <v>102</v>
      </c>
      <c r="G223" t="s">
        <v>60</v>
      </c>
      <c r="H223" t="s">
        <v>50</v>
      </c>
      <c r="I223" t="s">
        <v>51</v>
      </c>
      <c r="K223">
        <v>202504097882384</v>
      </c>
      <c r="L223">
        <v>1021200491975</v>
      </c>
      <c r="M223">
        <v>20250409</v>
      </c>
      <c r="N223" t="s">
        <v>276</v>
      </c>
      <c r="Q223" t="s">
        <v>73</v>
      </c>
      <c r="R223">
        <v>6131735.9900000002</v>
      </c>
      <c r="S223">
        <v>0</v>
      </c>
      <c r="T223">
        <v>491975</v>
      </c>
      <c r="U223">
        <v>4231470727</v>
      </c>
      <c r="V223" t="s">
        <v>277</v>
      </c>
      <c r="W223" t="s">
        <v>66</v>
      </c>
      <c r="X223" t="s">
        <v>278</v>
      </c>
      <c r="Y223" t="s">
        <v>54</v>
      </c>
      <c r="Z223">
        <v>739</v>
      </c>
      <c r="AH223">
        <v>0</v>
      </c>
      <c r="AI223">
        <v>202504</v>
      </c>
      <c r="AJ223" t="s">
        <v>59</v>
      </c>
      <c r="AK223">
        <v>0</v>
      </c>
      <c r="AL223">
        <v>1</v>
      </c>
      <c r="AO223">
        <v>0</v>
      </c>
      <c r="AP223">
        <v>462</v>
      </c>
      <c r="AQ223">
        <v>430</v>
      </c>
      <c r="AR223">
        <v>430462</v>
      </c>
      <c r="AS223" t="s">
        <v>80</v>
      </c>
      <c r="AU223" t="s">
        <v>80</v>
      </c>
      <c r="AV223">
        <v>6131735.9900000002</v>
      </c>
      <c r="AW223">
        <v>6131735.9900000002</v>
      </c>
      <c r="AX223">
        <v>6131735.9900000002</v>
      </c>
      <c r="AY223">
        <v>6131735.9900000002</v>
      </c>
      <c r="AZ223">
        <v>6131735.9900000002</v>
      </c>
      <c r="BA223">
        <v>6131735.9900000002</v>
      </c>
      <c r="BB223">
        <v>6131735.9900000002</v>
      </c>
      <c r="BC223">
        <v>6131735.9900000002</v>
      </c>
      <c r="BD223">
        <v>6131735.9900000002</v>
      </c>
      <c r="BE223">
        <v>6131735.9900000002</v>
      </c>
      <c r="BF223">
        <v>6131735.9900000002</v>
      </c>
      <c r="BG223">
        <v>6131735.9900000002</v>
      </c>
      <c r="BH223">
        <v>6131735.9900000002</v>
      </c>
      <c r="BI223">
        <v>6131735.9900000002</v>
      </c>
      <c r="BJ223">
        <v>6131735.9900000002</v>
      </c>
      <c r="BK223">
        <v>6131735.9900000002</v>
      </c>
      <c r="BL223">
        <v>6131735.9900000002</v>
      </c>
      <c r="BM223">
        <v>6131735.9900000002</v>
      </c>
      <c r="BN223">
        <v>6131735.9900000002</v>
      </c>
      <c r="BO223">
        <v>6131735.9900000002</v>
      </c>
      <c r="BP223">
        <v>6131735.9900000002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</row>
    <row r="224" spans="1:89" x14ac:dyDescent="0.35">
      <c r="A224">
        <v>329413</v>
      </c>
      <c r="B224" t="s">
        <v>47</v>
      </c>
      <c r="C224" t="s">
        <v>48</v>
      </c>
      <c r="D224" s="1">
        <v>45757</v>
      </c>
      <c r="E224">
        <v>53850</v>
      </c>
      <c r="F224">
        <v>271</v>
      </c>
      <c r="G224" t="s">
        <v>268</v>
      </c>
      <c r="H224" t="s">
        <v>50</v>
      </c>
      <c r="I224" t="s">
        <v>51</v>
      </c>
      <c r="K224">
        <v>202504097881974</v>
      </c>
      <c r="L224">
        <v>2713300001219</v>
      </c>
      <c r="M224">
        <v>20250409</v>
      </c>
      <c r="N224" t="s">
        <v>784</v>
      </c>
      <c r="P224" t="s">
        <v>54</v>
      </c>
      <c r="Q224" t="s">
        <v>73</v>
      </c>
      <c r="R224">
        <v>209039.88</v>
      </c>
      <c r="S224">
        <v>0</v>
      </c>
      <c r="T224">
        <v>1628082</v>
      </c>
      <c r="U224" t="s">
        <v>269</v>
      </c>
      <c r="V224" t="s">
        <v>270</v>
      </c>
      <c r="W224" t="s">
        <v>53</v>
      </c>
      <c r="Y224" t="s">
        <v>54</v>
      </c>
      <c r="Z224">
        <v>994</v>
      </c>
      <c r="AH224">
        <v>0</v>
      </c>
      <c r="AI224">
        <v>202504</v>
      </c>
      <c r="AJ224" t="s">
        <v>59</v>
      </c>
      <c r="AK224">
        <v>0</v>
      </c>
      <c r="AL224">
        <v>1</v>
      </c>
      <c r="AO224">
        <v>0</v>
      </c>
      <c r="AP224">
        <v>999</v>
      </c>
      <c r="AQ224">
        <v>600</v>
      </c>
      <c r="AR224">
        <v>600999</v>
      </c>
      <c r="AS224" t="s">
        <v>55</v>
      </c>
      <c r="AU224" t="s">
        <v>55</v>
      </c>
      <c r="AV224">
        <v>200185.1</v>
      </c>
      <c r="AW224">
        <v>200678.35</v>
      </c>
      <c r="AX224">
        <v>200833.98800000001</v>
      </c>
      <c r="AY224">
        <v>203335.45449999999</v>
      </c>
      <c r="AZ224">
        <v>206132.084</v>
      </c>
      <c r="BA224">
        <v>210268.38</v>
      </c>
      <c r="BB224">
        <v>240578.77600000001</v>
      </c>
      <c r="BC224">
        <v>246254.52549999999</v>
      </c>
      <c r="BD224">
        <v>249318.614</v>
      </c>
      <c r="BE224">
        <v>279250.00000000012</v>
      </c>
      <c r="BF224">
        <v>297500</v>
      </c>
      <c r="BG224">
        <v>301679.391</v>
      </c>
      <c r="BH224">
        <v>321114.18400000001</v>
      </c>
      <c r="BI224">
        <v>325987.95250000001</v>
      </c>
      <c r="BJ224">
        <v>347664.57799999998</v>
      </c>
      <c r="BK224">
        <v>372571.65</v>
      </c>
      <c r="BL224">
        <v>399884.79399999999</v>
      </c>
      <c r="BM224">
        <v>443839.04049999989</v>
      </c>
      <c r="BN224">
        <v>575445.98</v>
      </c>
      <c r="BO224">
        <v>717686.51049999997</v>
      </c>
      <c r="BP224">
        <v>1154498.28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 x14ac:dyDescent="0.35">
      <c r="A225">
        <v>329409</v>
      </c>
      <c r="B225" t="s">
        <v>47</v>
      </c>
      <c r="C225" t="s">
        <v>48</v>
      </c>
      <c r="D225" s="1">
        <v>45757</v>
      </c>
      <c r="E225">
        <v>53850</v>
      </c>
      <c r="F225">
        <v>102</v>
      </c>
      <c r="G225" t="s">
        <v>60</v>
      </c>
      <c r="H225" t="s">
        <v>50</v>
      </c>
      <c r="I225" t="s">
        <v>51</v>
      </c>
      <c r="K225">
        <v>202504097882385</v>
      </c>
      <c r="L225">
        <v>1021200491975</v>
      </c>
      <c r="M225">
        <v>20250409</v>
      </c>
      <c r="N225" t="s">
        <v>279</v>
      </c>
      <c r="Q225" t="s">
        <v>52</v>
      </c>
      <c r="R225">
        <v>6131735.9900000002</v>
      </c>
      <c r="S225">
        <v>0</v>
      </c>
      <c r="T225">
        <v>491975</v>
      </c>
      <c r="U225">
        <v>4231470727</v>
      </c>
      <c r="V225" t="s">
        <v>277</v>
      </c>
      <c r="W225" t="s">
        <v>66</v>
      </c>
      <c r="X225" t="s">
        <v>278</v>
      </c>
      <c r="Y225" t="s">
        <v>54</v>
      </c>
      <c r="Z225">
        <v>739</v>
      </c>
      <c r="AH225">
        <v>0</v>
      </c>
      <c r="AI225">
        <v>202504</v>
      </c>
      <c r="AJ225" t="s">
        <v>59</v>
      </c>
      <c r="AK225">
        <v>0</v>
      </c>
      <c r="AL225">
        <v>1</v>
      </c>
      <c r="AO225">
        <v>0</v>
      </c>
      <c r="AP225">
        <v>462</v>
      </c>
      <c r="AQ225">
        <v>430</v>
      </c>
      <c r="AR225">
        <v>430462</v>
      </c>
      <c r="AS225" t="s">
        <v>80</v>
      </c>
      <c r="AU225" t="s">
        <v>80</v>
      </c>
      <c r="AV225">
        <v>6131735.9900000002</v>
      </c>
      <c r="AW225">
        <v>6131735.9900000002</v>
      </c>
      <c r="AX225">
        <v>6131735.9900000002</v>
      </c>
      <c r="AY225">
        <v>6131735.9900000002</v>
      </c>
      <c r="AZ225">
        <v>6131735.9900000002</v>
      </c>
      <c r="BA225">
        <v>6131735.9900000002</v>
      </c>
      <c r="BB225">
        <v>6131735.9900000002</v>
      </c>
      <c r="BC225">
        <v>6131735.9900000002</v>
      </c>
      <c r="BD225">
        <v>6131735.9900000002</v>
      </c>
      <c r="BE225">
        <v>6131735.9900000002</v>
      </c>
      <c r="BF225">
        <v>6131735.9900000002</v>
      </c>
      <c r="BG225">
        <v>6131735.9900000002</v>
      </c>
      <c r="BH225">
        <v>6131735.9900000002</v>
      </c>
      <c r="BI225">
        <v>6131735.9900000002</v>
      </c>
      <c r="BJ225">
        <v>6131735.9900000002</v>
      </c>
      <c r="BK225">
        <v>6131735.9900000002</v>
      </c>
      <c r="BL225">
        <v>6131735.9900000002</v>
      </c>
      <c r="BM225">
        <v>6131735.9900000002</v>
      </c>
      <c r="BN225">
        <v>6131735.9900000002</v>
      </c>
      <c r="BO225">
        <v>6131735.9900000002</v>
      </c>
      <c r="BP225">
        <v>6131735.9900000002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</row>
    <row r="226" spans="1:89" x14ac:dyDescent="0.35">
      <c r="A226">
        <v>329408</v>
      </c>
      <c r="B226" t="s">
        <v>47</v>
      </c>
      <c r="C226" t="s">
        <v>48</v>
      </c>
      <c r="D226" s="1">
        <v>45757</v>
      </c>
      <c r="E226">
        <v>53850</v>
      </c>
      <c r="F226">
        <v>273</v>
      </c>
      <c r="G226" t="s">
        <v>63</v>
      </c>
      <c r="H226" t="s">
        <v>50</v>
      </c>
      <c r="I226" t="s">
        <v>51</v>
      </c>
      <c r="K226">
        <v>202504097883041</v>
      </c>
      <c r="L226">
        <v>2733300003808</v>
      </c>
      <c r="M226">
        <v>20250409</v>
      </c>
      <c r="N226" t="s">
        <v>694</v>
      </c>
      <c r="Q226" t="s">
        <v>52</v>
      </c>
      <c r="R226">
        <v>5557.46</v>
      </c>
      <c r="S226">
        <v>0</v>
      </c>
      <c r="T226">
        <v>1689973</v>
      </c>
      <c r="U226" t="s">
        <v>280</v>
      </c>
      <c r="V226" t="s">
        <v>281</v>
      </c>
      <c r="W226" t="s">
        <v>53</v>
      </c>
      <c r="Y226" t="s">
        <v>54</v>
      </c>
      <c r="Z226">
        <v>1752</v>
      </c>
      <c r="AH226">
        <v>0</v>
      </c>
      <c r="AI226">
        <v>202504</v>
      </c>
      <c r="AJ226" t="s">
        <v>59</v>
      </c>
      <c r="AK226">
        <v>0</v>
      </c>
      <c r="AL226">
        <v>1</v>
      </c>
      <c r="AO226">
        <v>1</v>
      </c>
      <c r="AP226">
        <v>999</v>
      </c>
      <c r="AQ226">
        <v>600</v>
      </c>
      <c r="AR226">
        <v>600999</v>
      </c>
      <c r="AS226" t="s">
        <v>55</v>
      </c>
      <c r="AU226" t="s">
        <v>55</v>
      </c>
      <c r="AV226">
        <v>1006.5</v>
      </c>
      <c r="AW226">
        <v>1052.7339999999999</v>
      </c>
      <c r="AX226">
        <v>1127.58</v>
      </c>
      <c r="AY226">
        <v>1414.4680000000001</v>
      </c>
      <c r="AZ226">
        <v>1622.598</v>
      </c>
      <c r="BA226">
        <v>1841.29</v>
      </c>
      <c r="BB226">
        <v>2391.9520000000002</v>
      </c>
      <c r="BC226">
        <v>3848.9180000000001</v>
      </c>
      <c r="BD226">
        <v>5555.95</v>
      </c>
      <c r="BE226">
        <v>5662.14</v>
      </c>
      <c r="BF226">
        <v>7955.45</v>
      </c>
      <c r="BG226">
        <v>8103.232</v>
      </c>
      <c r="BH226">
        <v>8882.2099999999991</v>
      </c>
      <c r="BI226">
        <v>12106.768000000009</v>
      </c>
      <c r="BJ226">
        <v>12891.47</v>
      </c>
      <c r="BK226">
        <v>16652.68</v>
      </c>
      <c r="BL226">
        <v>36005.086000000003</v>
      </c>
      <c r="BM226">
        <v>42116.26</v>
      </c>
      <c r="BN226">
        <v>49856.69</v>
      </c>
      <c r="BO226">
        <v>97573.113999999972</v>
      </c>
      <c r="BP226">
        <v>161797.57999999999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 x14ac:dyDescent="0.35">
      <c r="A227">
        <v>329401</v>
      </c>
      <c r="B227" t="s">
        <v>47</v>
      </c>
      <c r="C227" t="s">
        <v>48</v>
      </c>
      <c r="D227" s="1">
        <v>45757</v>
      </c>
      <c r="E227">
        <v>53850</v>
      </c>
      <c r="F227">
        <v>192</v>
      </c>
      <c r="G227" t="s">
        <v>156</v>
      </c>
      <c r="H227" t="s">
        <v>50</v>
      </c>
      <c r="I227" t="s">
        <v>51</v>
      </c>
      <c r="K227">
        <v>202504097881763</v>
      </c>
      <c r="L227">
        <v>1923300183163</v>
      </c>
      <c r="M227">
        <v>20250409</v>
      </c>
      <c r="N227" t="s">
        <v>1018</v>
      </c>
      <c r="P227" t="s">
        <v>1722</v>
      </c>
      <c r="Q227" t="s">
        <v>73</v>
      </c>
      <c r="R227">
        <v>833000</v>
      </c>
      <c r="S227">
        <v>0</v>
      </c>
      <c r="T227">
        <v>4695944</v>
      </c>
      <c r="U227" t="s">
        <v>1706</v>
      </c>
      <c r="V227" t="s">
        <v>1707</v>
      </c>
      <c r="W227" t="s">
        <v>97</v>
      </c>
      <c r="X227" t="s">
        <v>642</v>
      </c>
      <c r="Y227" t="s">
        <v>54</v>
      </c>
      <c r="Z227">
        <v>481</v>
      </c>
      <c r="AH227">
        <v>0</v>
      </c>
      <c r="AI227">
        <v>202504</v>
      </c>
      <c r="AJ227" t="s">
        <v>88</v>
      </c>
      <c r="AK227">
        <v>0</v>
      </c>
      <c r="AL227">
        <v>1</v>
      </c>
      <c r="AM227">
        <v>4695944</v>
      </c>
      <c r="AN227">
        <v>1</v>
      </c>
      <c r="AO227">
        <v>0</v>
      </c>
      <c r="AP227">
        <v>999</v>
      </c>
      <c r="AQ227">
        <v>615</v>
      </c>
      <c r="AR227">
        <v>615999</v>
      </c>
      <c r="AT227">
        <v>1</v>
      </c>
      <c r="AU227" t="s">
        <v>80</v>
      </c>
      <c r="AV227">
        <v>807716.46</v>
      </c>
      <c r="AW227">
        <v>808980.63699999999</v>
      </c>
      <c r="AX227">
        <v>810244.81400000001</v>
      </c>
      <c r="AY227">
        <v>811508.99099999992</v>
      </c>
      <c r="AZ227">
        <v>812773.16799999995</v>
      </c>
      <c r="BA227">
        <v>814037.34499999997</v>
      </c>
      <c r="BB227">
        <v>815301.522</v>
      </c>
      <c r="BC227">
        <v>816565.69900000002</v>
      </c>
      <c r="BD227">
        <v>817829.87599999993</v>
      </c>
      <c r="BE227">
        <v>819094.05299999996</v>
      </c>
      <c r="BF227">
        <v>820358.23</v>
      </c>
      <c r="BG227">
        <v>821622.40700000001</v>
      </c>
      <c r="BH227">
        <v>822886.58400000003</v>
      </c>
      <c r="BI227">
        <v>824150.76099999994</v>
      </c>
      <c r="BJ227">
        <v>825414.93799999997</v>
      </c>
      <c r="BK227">
        <v>826679.11499999999</v>
      </c>
      <c r="BL227">
        <v>827943.29200000002</v>
      </c>
      <c r="BM227">
        <v>829207.46900000004</v>
      </c>
      <c r="BN227">
        <v>830471.64599999995</v>
      </c>
      <c r="BO227">
        <v>831735.82299999997</v>
      </c>
      <c r="BP227">
        <v>833000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</row>
    <row r="228" spans="1:89" x14ac:dyDescent="0.35">
      <c r="A228">
        <v>329398</v>
      </c>
      <c r="B228" t="s">
        <v>47</v>
      </c>
      <c r="C228" t="s">
        <v>48</v>
      </c>
      <c r="D228" s="1">
        <v>45757</v>
      </c>
      <c r="E228">
        <v>53850</v>
      </c>
      <c r="F228">
        <v>103</v>
      </c>
      <c r="G228" t="s">
        <v>75</v>
      </c>
      <c r="H228" t="s">
        <v>50</v>
      </c>
      <c r="I228" t="s">
        <v>51</v>
      </c>
      <c r="K228">
        <v>202504097883043</v>
      </c>
      <c r="L228">
        <v>1033302887757</v>
      </c>
      <c r="M228">
        <v>20250409</v>
      </c>
      <c r="N228" t="s">
        <v>694</v>
      </c>
      <c r="Q228" t="s">
        <v>52</v>
      </c>
      <c r="R228">
        <v>94953.62</v>
      </c>
      <c r="S228">
        <v>0</v>
      </c>
      <c r="T228">
        <v>4019401</v>
      </c>
      <c r="U228" t="s">
        <v>966</v>
      </c>
      <c r="V228" t="s">
        <v>967</v>
      </c>
      <c r="W228" t="s">
        <v>53</v>
      </c>
      <c r="Y228" t="s">
        <v>54</v>
      </c>
      <c r="Z228">
        <v>1224</v>
      </c>
      <c r="AH228">
        <v>0</v>
      </c>
      <c r="AI228">
        <v>202504</v>
      </c>
      <c r="AJ228" t="s">
        <v>767</v>
      </c>
      <c r="AK228">
        <v>1</v>
      </c>
      <c r="AL228">
        <v>1</v>
      </c>
      <c r="AO228">
        <v>1</v>
      </c>
      <c r="AP228">
        <v>999</v>
      </c>
      <c r="AQ228">
        <v>600</v>
      </c>
      <c r="AR228">
        <v>600999</v>
      </c>
      <c r="AS228" t="s">
        <v>55</v>
      </c>
      <c r="AU228" t="s">
        <v>55</v>
      </c>
      <c r="AV228">
        <v>1006.5</v>
      </c>
      <c r="AW228">
        <v>1052.7339999999999</v>
      </c>
      <c r="AX228">
        <v>1127.58</v>
      </c>
      <c r="AY228">
        <v>1414.4680000000001</v>
      </c>
      <c r="AZ228">
        <v>1622.598</v>
      </c>
      <c r="BA228">
        <v>1841.29</v>
      </c>
      <c r="BB228">
        <v>2391.9520000000002</v>
      </c>
      <c r="BC228">
        <v>3848.9180000000001</v>
      </c>
      <c r="BD228">
        <v>5555.95</v>
      </c>
      <c r="BE228">
        <v>5662.14</v>
      </c>
      <c r="BF228">
        <v>7955.45</v>
      </c>
      <c r="BG228">
        <v>8103.232</v>
      </c>
      <c r="BH228">
        <v>8882.2099999999991</v>
      </c>
      <c r="BI228">
        <v>12106.768000000009</v>
      </c>
      <c r="BJ228">
        <v>12891.47</v>
      </c>
      <c r="BK228">
        <v>16652.68</v>
      </c>
      <c r="BL228">
        <v>36005.086000000003</v>
      </c>
      <c r="BM228">
        <v>42116.26</v>
      </c>
      <c r="BN228">
        <v>49856.69</v>
      </c>
      <c r="BO228">
        <v>97573.113999999972</v>
      </c>
      <c r="BP228">
        <v>161797.57999999999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0</v>
      </c>
      <c r="CK228">
        <v>0</v>
      </c>
    </row>
    <row r="229" spans="1:89" x14ac:dyDescent="0.35">
      <c r="A229">
        <v>329386</v>
      </c>
      <c r="B229" t="s">
        <v>47</v>
      </c>
      <c r="C229" t="s">
        <v>48</v>
      </c>
      <c r="D229" s="1">
        <v>45756</v>
      </c>
      <c r="E229">
        <v>53850</v>
      </c>
      <c r="F229">
        <v>102</v>
      </c>
      <c r="G229" t="s">
        <v>60</v>
      </c>
      <c r="H229" t="s">
        <v>50</v>
      </c>
      <c r="I229" t="s">
        <v>51</v>
      </c>
      <c r="K229">
        <v>202504087880064</v>
      </c>
      <c r="L229">
        <v>1023308727570</v>
      </c>
      <c r="M229">
        <v>20250408</v>
      </c>
      <c r="N229" t="s">
        <v>779</v>
      </c>
      <c r="P229" t="s">
        <v>54</v>
      </c>
      <c r="Q229" t="s">
        <v>52</v>
      </c>
      <c r="R229">
        <v>2450000</v>
      </c>
      <c r="S229">
        <v>0</v>
      </c>
      <c r="T229">
        <v>3726777</v>
      </c>
      <c r="U229">
        <v>8920410720</v>
      </c>
      <c r="V229" t="s">
        <v>898</v>
      </c>
      <c r="W229" t="s">
        <v>198</v>
      </c>
      <c r="X229" t="s">
        <v>199</v>
      </c>
      <c r="Y229" t="s">
        <v>54</v>
      </c>
      <c r="Z229">
        <v>739</v>
      </c>
      <c r="AH229">
        <v>0</v>
      </c>
      <c r="AI229">
        <v>202504</v>
      </c>
      <c r="AJ229" t="s">
        <v>767</v>
      </c>
      <c r="AK229">
        <v>1</v>
      </c>
      <c r="AL229">
        <v>1</v>
      </c>
      <c r="AO229">
        <v>0</v>
      </c>
      <c r="AP229">
        <v>999</v>
      </c>
      <c r="AQ229">
        <v>285</v>
      </c>
      <c r="AR229">
        <v>285999</v>
      </c>
      <c r="AT229">
        <v>1</v>
      </c>
      <c r="AU229" t="s">
        <v>84</v>
      </c>
      <c r="AV229">
        <v>1025096.37</v>
      </c>
      <c r="AW229">
        <v>1092509.6370000001</v>
      </c>
      <c r="AX229">
        <v>1132586.976</v>
      </c>
      <c r="AY229">
        <v>1140733.72</v>
      </c>
      <c r="AZ229">
        <v>1176293.4879999999</v>
      </c>
      <c r="BA229">
        <v>1250000</v>
      </c>
      <c r="BB229">
        <v>1316000</v>
      </c>
      <c r="BC229">
        <v>1346841.638</v>
      </c>
      <c r="BD229">
        <v>1362805.46</v>
      </c>
      <c r="BE229">
        <v>1362805.46</v>
      </c>
      <c r="BF229">
        <v>1362805.46</v>
      </c>
      <c r="BG229">
        <v>1362805.46</v>
      </c>
      <c r="BH229">
        <v>1362805.46</v>
      </c>
      <c r="BI229">
        <v>1388841.638</v>
      </c>
      <c r="BJ229">
        <v>1403194.2080000001</v>
      </c>
      <c r="BK229">
        <v>1418601.36</v>
      </c>
      <c r="BL229">
        <v>1459673.38</v>
      </c>
      <c r="BM229">
        <v>1770955.422999999</v>
      </c>
      <c r="BN229">
        <v>2490471.459999999</v>
      </c>
      <c r="BO229">
        <v>4117121.5699999728</v>
      </c>
      <c r="BP229">
        <v>15500000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0</v>
      </c>
      <c r="CJ229">
        <v>0</v>
      </c>
      <c r="CK229">
        <v>0</v>
      </c>
    </row>
    <row r="230" spans="1:89" x14ac:dyDescent="0.35">
      <c r="A230">
        <v>329385</v>
      </c>
      <c r="B230" t="s">
        <v>47</v>
      </c>
      <c r="C230" t="s">
        <v>48</v>
      </c>
      <c r="D230" s="1">
        <v>45756</v>
      </c>
      <c r="E230">
        <v>53850</v>
      </c>
      <c r="F230">
        <v>114</v>
      </c>
      <c r="G230" t="s">
        <v>211</v>
      </c>
      <c r="H230" t="s">
        <v>50</v>
      </c>
      <c r="I230" t="s">
        <v>51</v>
      </c>
      <c r="K230">
        <v>202504087880142</v>
      </c>
      <c r="L230">
        <v>1143306281461</v>
      </c>
      <c r="M230">
        <v>20250408</v>
      </c>
      <c r="N230" t="s">
        <v>694</v>
      </c>
      <c r="Q230" t="s">
        <v>52</v>
      </c>
      <c r="R230">
        <v>30378.94</v>
      </c>
      <c r="S230">
        <v>0</v>
      </c>
      <c r="T230">
        <v>4779500</v>
      </c>
      <c r="U230">
        <v>80005800711</v>
      </c>
      <c r="V230" t="s">
        <v>282</v>
      </c>
      <c r="W230" t="s">
        <v>205</v>
      </c>
      <c r="Y230" t="s">
        <v>54</v>
      </c>
      <c r="Z230">
        <v>519</v>
      </c>
      <c r="AH230">
        <v>0</v>
      </c>
      <c r="AI230">
        <v>202504</v>
      </c>
      <c r="AJ230" t="s">
        <v>88</v>
      </c>
      <c r="AK230">
        <v>0</v>
      </c>
      <c r="AL230">
        <v>1</v>
      </c>
      <c r="AO230">
        <v>1</v>
      </c>
      <c r="AP230">
        <v>999</v>
      </c>
      <c r="AQ230">
        <v>102</v>
      </c>
      <c r="AR230">
        <v>102999</v>
      </c>
      <c r="AS230" t="s">
        <v>84</v>
      </c>
      <c r="AU230" t="s">
        <v>84</v>
      </c>
      <c r="AV230">
        <v>1101.49</v>
      </c>
      <c r="AW230">
        <v>8420.8524999999991</v>
      </c>
      <c r="AX230">
        <v>15740.215</v>
      </c>
      <c r="AY230">
        <v>23059.577499999999</v>
      </c>
      <c r="AZ230">
        <v>30378.94</v>
      </c>
      <c r="BA230">
        <v>36157.842499999999</v>
      </c>
      <c r="BB230">
        <v>41936.745000000003</v>
      </c>
      <c r="BC230">
        <v>47715.647500000006</v>
      </c>
      <c r="BD230">
        <v>53494.55</v>
      </c>
      <c r="BE230">
        <v>55331.022500000006</v>
      </c>
      <c r="BF230">
        <v>57167.495000000003</v>
      </c>
      <c r="BG230">
        <v>59003.967499999999</v>
      </c>
      <c r="BH230">
        <v>60840.44</v>
      </c>
      <c r="BI230">
        <v>65742.679999999993</v>
      </c>
      <c r="BJ230">
        <v>70644.92</v>
      </c>
      <c r="BK230">
        <v>75547.16</v>
      </c>
      <c r="BL230">
        <v>80449.399999999994</v>
      </c>
      <c r="BM230">
        <v>239805.44</v>
      </c>
      <c r="BN230">
        <v>399161.48</v>
      </c>
      <c r="BO230">
        <v>558517.52</v>
      </c>
      <c r="BP230">
        <v>717873.56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 x14ac:dyDescent="0.35">
      <c r="A231">
        <v>329384</v>
      </c>
      <c r="B231" t="s">
        <v>47</v>
      </c>
      <c r="C231" t="s">
        <v>48</v>
      </c>
      <c r="D231" s="1">
        <v>45756</v>
      </c>
      <c r="E231">
        <v>53850</v>
      </c>
      <c r="F231">
        <v>114</v>
      </c>
      <c r="G231" t="s">
        <v>211</v>
      </c>
      <c r="H231" t="s">
        <v>50</v>
      </c>
      <c r="I231" t="s">
        <v>51</v>
      </c>
      <c r="K231">
        <v>202504087880144</v>
      </c>
      <c r="L231">
        <v>1143306281460</v>
      </c>
      <c r="M231">
        <v>20250408</v>
      </c>
      <c r="N231" t="s">
        <v>694</v>
      </c>
      <c r="Q231" t="s">
        <v>52</v>
      </c>
      <c r="R231">
        <v>60840.44</v>
      </c>
      <c r="S231">
        <v>0</v>
      </c>
      <c r="T231">
        <v>4779500</v>
      </c>
      <c r="U231">
        <v>80005800711</v>
      </c>
      <c r="V231" t="s">
        <v>282</v>
      </c>
      <c r="W231" t="s">
        <v>205</v>
      </c>
      <c r="Y231" t="s">
        <v>54</v>
      </c>
      <c r="Z231">
        <v>519</v>
      </c>
      <c r="AH231">
        <v>0</v>
      </c>
      <c r="AI231">
        <v>202504</v>
      </c>
      <c r="AJ231" t="s">
        <v>88</v>
      </c>
      <c r="AK231">
        <v>0</v>
      </c>
      <c r="AL231">
        <v>1</v>
      </c>
      <c r="AO231">
        <v>1</v>
      </c>
      <c r="AP231">
        <v>999</v>
      </c>
      <c r="AQ231">
        <v>102</v>
      </c>
      <c r="AR231">
        <v>102999</v>
      </c>
      <c r="AS231" t="s">
        <v>84</v>
      </c>
      <c r="AU231" t="s">
        <v>84</v>
      </c>
      <c r="AV231">
        <v>1101.49</v>
      </c>
      <c r="AW231">
        <v>8420.8524999999991</v>
      </c>
      <c r="AX231">
        <v>15740.215</v>
      </c>
      <c r="AY231">
        <v>23059.577499999999</v>
      </c>
      <c r="AZ231">
        <v>30378.94</v>
      </c>
      <c r="BA231">
        <v>36157.842499999999</v>
      </c>
      <c r="BB231">
        <v>41936.745000000003</v>
      </c>
      <c r="BC231">
        <v>47715.647500000006</v>
      </c>
      <c r="BD231">
        <v>53494.55</v>
      </c>
      <c r="BE231">
        <v>55331.022500000006</v>
      </c>
      <c r="BF231">
        <v>57167.495000000003</v>
      </c>
      <c r="BG231">
        <v>59003.967499999999</v>
      </c>
      <c r="BH231">
        <v>60840.44</v>
      </c>
      <c r="BI231">
        <v>65742.679999999993</v>
      </c>
      <c r="BJ231">
        <v>70644.92</v>
      </c>
      <c r="BK231">
        <v>75547.16</v>
      </c>
      <c r="BL231">
        <v>80449.399999999994</v>
      </c>
      <c r="BM231">
        <v>239805.44</v>
      </c>
      <c r="BN231">
        <v>399161.48</v>
      </c>
      <c r="BO231">
        <v>558517.52</v>
      </c>
      <c r="BP231">
        <v>717873.56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 x14ac:dyDescent="0.35">
      <c r="A232">
        <v>329382</v>
      </c>
      <c r="B232" t="s">
        <v>47</v>
      </c>
      <c r="C232" t="s">
        <v>48</v>
      </c>
      <c r="D232" s="1">
        <v>45756</v>
      </c>
      <c r="E232">
        <v>53850</v>
      </c>
      <c r="F232">
        <v>102</v>
      </c>
      <c r="G232" t="s">
        <v>60</v>
      </c>
      <c r="H232" t="s">
        <v>50</v>
      </c>
      <c r="I232" t="s">
        <v>51</v>
      </c>
      <c r="K232">
        <v>202504087878890</v>
      </c>
      <c r="L232">
        <v>1603300002981</v>
      </c>
      <c r="M232">
        <v>20250408</v>
      </c>
      <c r="N232" t="s">
        <v>784</v>
      </c>
      <c r="P232" t="s">
        <v>54</v>
      </c>
      <c r="Q232" t="s">
        <v>73</v>
      </c>
      <c r="R232">
        <v>23639999.420000002</v>
      </c>
      <c r="S232">
        <v>0</v>
      </c>
      <c r="T232">
        <v>4990319</v>
      </c>
      <c r="U232">
        <v>6655971007</v>
      </c>
      <c r="V232" t="s">
        <v>968</v>
      </c>
      <c r="W232" t="s">
        <v>969</v>
      </c>
      <c r="X232" t="s">
        <v>283</v>
      </c>
      <c r="Y232" t="s">
        <v>54</v>
      </c>
      <c r="Z232">
        <v>739</v>
      </c>
      <c r="AH232">
        <v>0</v>
      </c>
      <c r="AI232">
        <v>202504</v>
      </c>
      <c r="AJ232" t="s">
        <v>767</v>
      </c>
      <c r="AK232">
        <v>1</v>
      </c>
      <c r="AL232">
        <v>1</v>
      </c>
      <c r="AO232">
        <v>0</v>
      </c>
      <c r="AP232">
        <v>999</v>
      </c>
      <c r="AQ232">
        <v>475</v>
      </c>
      <c r="AR232">
        <v>475999</v>
      </c>
      <c r="AT232">
        <v>1</v>
      </c>
      <c r="AU232" t="s">
        <v>68</v>
      </c>
      <c r="AV232">
        <v>1091696.83</v>
      </c>
      <c r="AW232">
        <v>1093076.656</v>
      </c>
      <c r="AX232">
        <v>1097819.378</v>
      </c>
      <c r="AY232">
        <v>1126587.9040000001</v>
      </c>
      <c r="AZ232">
        <v>1151370.22</v>
      </c>
      <c r="BA232">
        <v>1187619.1200000001</v>
      </c>
      <c r="BB232">
        <v>1215402.348</v>
      </c>
      <c r="BC232">
        <v>1228538.55</v>
      </c>
      <c r="BD232">
        <v>1300557.6259999999</v>
      </c>
      <c r="BE232">
        <v>1471494.2009999999</v>
      </c>
      <c r="BF232">
        <v>1500000</v>
      </c>
      <c r="BG232">
        <v>1500000</v>
      </c>
      <c r="BH232">
        <v>1500000</v>
      </c>
      <c r="BI232">
        <v>1551049.2990000001</v>
      </c>
      <c r="BJ232">
        <v>1589171.0279999999</v>
      </c>
      <c r="BK232">
        <v>1825654.93</v>
      </c>
      <c r="BL232">
        <v>2055872.46</v>
      </c>
      <c r="BM232">
        <v>2075849.8470000001</v>
      </c>
      <c r="BN232">
        <v>2385195.7199999988</v>
      </c>
      <c r="BO232">
        <v>3549999.9999999991</v>
      </c>
      <c r="BP232">
        <v>4000000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</row>
    <row r="233" spans="1:89" x14ac:dyDescent="0.35">
      <c r="A233">
        <v>329381</v>
      </c>
      <c r="B233" t="s">
        <v>47</v>
      </c>
      <c r="C233" t="s">
        <v>48</v>
      </c>
      <c r="D233" s="1">
        <v>45756</v>
      </c>
      <c r="E233">
        <v>53850</v>
      </c>
      <c r="F233">
        <v>102</v>
      </c>
      <c r="G233" t="s">
        <v>60</v>
      </c>
      <c r="H233" t="s">
        <v>50</v>
      </c>
      <c r="I233" t="s">
        <v>51</v>
      </c>
      <c r="K233">
        <v>202504087880062</v>
      </c>
      <c r="L233">
        <v>1023300113820</v>
      </c>
      <c r="M233">
        <v>20250408</v>
      </c>
      <c r="N233" t="s">
        <v>779</v>
      </c>
      <c r="P233" t="s">
        <v>54</v>
      </c>
      <c r="Q233" t="s">
        <v>52</v>
      </c>
      <c r="R233">
        <v>1270000</v>
      </c>
      <c r="S233">
        <v>0</v>
      </c>
      <c r="T233">
        <v>11382</v>
      </c>
      <c r="U233">
        <v>252420724</v>
      </c>
      <c r="V233" t="s">
        <v>954</v>
      </c>
      <c r="W233" t="s">
        <v>66</v>
      </c>
      <c r="X233" t="s">
        <v>955</v>
      </c>
      <c r="Y233" t="s">
        <v>54</v>
      </c>
      <c r="Z233">
        <v>1203</v>
      </c>
      <c r="AH233">
        <v>0</v>
      </c>
      <c r="AI233">
        <v>202504</v>
      </c>
      <c r="AJ233" t="s">
        <v>767</v>
      </c>
      <c r="AK233">
        <v>1</v>
      </c>
      <c r="AL233">
        <v>1</v>
      </c>
      <c r="AO233">
        <v>0</v>
      </c>
      <c r="AP233">
        <v>999</v>
      </c>
      <c r="AQ233">
        <v>430</v>
      </c>
      <c r="AR233">
        <v>430999</v>
      </c>
      <c r="AT233">
        <v>1</v>
      </c>
      <c r="AU233" t="s">
        <v>68</v>
      </c>
      <c r="AV233">
        <v>1010413.22</v>
      </c>
      <c r="AW233">
        <v>1013062.2709999999</v>
      </c>
      <c r="AX233">
        <v>1015711.322</v>
      </c>
      <c r="AY233">
        <v>1031722.561</v>
      </c>
      <c r="AZ233">
        <v>1051551.568</v>
      </c>
      <c r="BA233">
        <v>1063068.3125</v>
      </c>
      <c r="BB233">
        <v>1067935.247</v>
      </c>
      <c r="BC233">
        <v>1135502.8895</v>
      </c>
      <c r="BD233">
        <v>1328471.9480000001</v>
      </c>
      <c r="BE233">
        <v>1500000</v>
      </c>
      <c r="BF233">
        <v>1500000</v>
      </c>
      <c r="BG233">
        <v>1500000</v>
      </c>
      <c r="BH233">
        <v>1600000</v>
      </c>
      <c r="BI233">
        <v>1712500</v>
      </c>
      <c r="BJ233">
        <v>1825000</v>
      </c>
      <c r="BK233">
        <v>1937500</v>
      </c>
      <c r="BL233">
        <v>2002600</v>
      </c>
      <c r="BM233">
        <v>2008450</v>
      </c>
      <c r="BN233">
        <v>2187789.4529999988</v>
      </c>
      <c r="BO233">
        <v>2974341.9914999981</v>
      </c>
      <c r="BP233">
        <v>3760894.53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 x14ac:dyDescent="0.35">
      <c r="A234">
        <v>329380</v>
      </c>
      <c r="B234" t="s">
        <v>47</v>
      </c>
      <c r="C234" t="s">
        <v>48</v>
      </c>
      <c r="D234" s="1">
        <v>45756</v>
      </c>
      <c r="E234">
        <v>53850</v>
      </c>
      <c r="F234">
        <v>200</v>
      </c>
      <c r="G234" t="s">
        <v>255</v>
      </c>
      <c r="H234" t="s">
        <v>50</v>
      </c>
      <c r="I234" t="s">
        <v>51</v>
      </c>
      <c r="K234">
        <v>202504087878812</v>
      </c>
      <c r="L234">
        <v>2003300003730</v>
      </c>
      <c r="M234">
        <v>20250408</v>
      </c>
      <c r="N234" t="s">
        <v>784</v>
      </c>
      <c r="P234" t="s">
        <v>54</v>
      </c>
      <c r="Q234" t="s">
        <v>73</v>
      </c>
      <c r="R234">
        <v>750000</v>
      </c>
      <c r="S234">
        <v>0</v>
      </c>
      <c r="T234">
        <v>3731305</v>
      </c>
      <c r="U234" t="s">
        <v>284</v>
      </c>
      <c r="V234" t="s">
        <v>285</v>
      </c>
      <c r="W234" t="s">
        <v>53</v>
      </c>
      <c r="Y234" t="s">
        <v>54</v>
      </c>
      <c r="Z234">
        <v>1837</v>
      </c>
      <c r="AH234">
        <v>0</v>
      </c>
      <c r="AI234">
        <v>202504</v>
      </c>
      <c r="AJ234" t="s">
        <v>88</v>
      </c>
      <c r="AK234">
        <v>0</v>
      </c>
      <c r="AL234">
        <v>1</v>
      </c>
      <c r="AO234">
        <v>0</v>
      </c>
      <c r="AP234">
        <v>999</v>
      </c>
      <c r="AQ234">
        <v>600</v>
      </c>
      <c r="AR234">
        <v>600999</v>
      </c>
      <c r="AS234" t="s">
        <v>55</v>
      </c>
      <c r="AU234" t="s">
        <v>55</v>
      </c>
      <c r="AV234">
        <v>200185.1</v>
      </c>
      <c r="AW234">
        <v>200678.35</v>
      </c>
      <c r="AX234">
        <v>200833.98800000001</v>
      </c>
      <c r="AY234">
        <v>203335.45449999999</v>
      </c>
      <c r="AZ234">
        <v>206132.084</v>
      </c>
      <c r="BA234">
        <v>210268.38</v>
      </c>
      <c r="BB234">
        <v>240578.77600000001</v>
      </c>
      <c r="BC234">
        <v>246254.52549999999</v>
      </c>
      <c r="BD234">
        <v>249318.614</v>
      </c>
      <c r="BE234">
        <v>279250.00000000012</v>
      </c>
      <c r="BF234">
        <v>297500</v>
      </c>
      <c r="BG234">
        <v>301679.391</v>
      </c>
      <c r="BH234">
        <v>321114.18400000001</v>
      </c>
      <c r="BI234">
        <v>325987.95250000001</v>
      </c>
      <c r="BJ234">
        <v>347664.57799999998</v>
      </c>
      <c r="BK234">
        <v>372571.65</v>
      </c>
      <c r="BL234">
        <v>399884.79399999999</v>
      </c>
      <c r="BM234">
        <v>443839.04049999989</v>
      </c>
      <c r="BN234">
        <v>575445.98</v>
      </c>
      <c r="BO234">
        <v>717686.51049999997</v>
      </c>
      <c r="BP234">
        <v>1154498.28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0</v>
      </c>
    </row>
    <row r="235" spans="1:89" x14ac:dyDescent="0.35">
      <c r="A235">
        <v>329375</v>
      </c>
      <c r="B235" t="s">
        <v>47</v>
      </c>
      <c r="C235" t="s">
        <v>48</v>
      </c>
      <c r="D235" s="1">
        <v>45756</v>
      </c>
      <c r="E235">
        <v>53850</v>
      </c>
      <c r="F235">
        <v>102</v>
      </c>
      <c r="G235" t="s">
        <v>60</v>
      </c>
      <c r="H235" t="s">
        <v>50</v>
      </c>
      <c r="I235" t="s">
        <v>51</v>
      </c>
      <c r="K235">
        <v>202504087880073</v>
      </c>
      <c r="L235">
        <v>1603300002981</v>
      </c>
      <c r="M235">
        <v>20250408</v>
      </c>
      <c r="N235" t="s">
        <v>149</v>
      </c>
      <c r="Q235" t="s">
        <v>52</v>
      </c>
      <c r="R235">
        <v>23639999.420000002</v>
      </c>
      <c r="S235">
        <v>0</v>
      </c>
      <c r="T235">
        <v>4990319</v>
      </c>
      <c r="U235">
        <v>6655971007</v>
      </c>
      <c r="V235" t="s">
        <v>968</v>
      </c>
      <c r="W235" t="s">
        <v>969</v>
      </c>
      <c r="X235" t="s">
        <v>283</v>
      </c>
      <c r="Y235" t="s">
        <v>54</v>
      </c>
      <c r="Z235">
        <v>739</v>
      </c>
      <c r="AH235">
        <v>0</v>
      </c>
      <c r="AI235">
        <v>202504</v>
      </c>
      <c r="AJ235" t="s">
        <v>767</v>
      </c>
      <c r="AK235">
        <v>1</v>
      </c>
      <c r="AL235">
        <v>1</v>
      </c>
      <c r="AO235">
        <v>0</v>
      </c>
      <c r="AP235">
        <v>999</v>
      </c>
      <c r="AQ235">
        <v>475</v>
      </c>
      <c r="AR235">
        <v>475999</v>
      </c>
      <c r="AT235">
        <v>1</v>
      </c>
      <c r="AU235" t="s">
        <v>68</v>
      </c>
      <c r="AV235">
        <v>625176.67000000004</v>
      </c>
      <c r="AW235">
        <v>625176.67000000004</v>
      </c>
      <c r="AX235">
        <v>625176.67000000004</v>
      </c>
      <c r="AY235">
        <v>625176.67000000004</v>
      </c>
      <c r="AZ235">
        <v>625176.67000000004</v>
      </c>
      <c r="BA235">
        <v>625176.67000000004</v>
      </c>
      <c r="BB235">
        <v>625176.67000000004</v>
      </c>
      <c r="BC235">
        <v>625176.67000000004</v>
      </c>
      <c r="BD235">
        <v>625176.67000000004</v>
      </c>
      <c r="BE235">
        <v>625176.67000000004</v>
      </c>
      <c r="BF235">
        <v>625176.67000000004</v>
      </c>
      <c r="BG235">
        <v>625176.67000000004</v>
      </c>
      <c r="BH235">
        <v>625176.67000000004</v>
      </c>
      <c r="BI235">
        <v>625176.67000000004</v>
      </c>
      <c r="BJ235">
        <v>625176.67000000004</v>
      </c>
      <c r="BK235">
        <v>625176.67000000004</v>
      </c>
      <c r="BL235">
        <v>625176.67000000004</v>
      </c>
      <c r="BM235">
        <v>625176.67000000004</v>
      </c>
      <c r="BN235">
        <v>625176.67000000004</v>
      </c>
      <c r="BO235">
        <v>625176.67000000004</v>
      </c>
      <c r="BP235">
        <v>625176.67000000004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</row>
    <row r="236" spans="1:89" x14ac:dyDescent="0.35">
      <c r="A236">
        <v>329373</v>
      </c>
      <c r="B236" t="s">
        <v>47</v>
      </c>
      <c r="C236" t="s">
        <v>48</v>
      </c>
      <c r="D236" s="1">
        <v>45756</v>
      </c>
      <c r="E236">
        <v>53850</v>
      </c>
      <c r="F236">
        <v>102</v>
      </c>
      <c r="G236" t="s">
        <v>60</v>
      </c>
      <c r="H236" t="s">
        <v>50</v>
      </c>
      <c r="I236" t="s">
        <v>51</v>
      </c>
      <c r="K236">
        <v>202504087878484</v>
      </c>
      <c r="L236">
        <v>1023308727570</v>
      </c>
      <c r="M236">
        <v>20250408</v>
      </c>
      <c r="N236" t="s">
        <v>784</v>
      </c>
      <c r="P236" t="s">
        <v>54</v>
      </c>
      <c r="Q236" t="s">
        <v>73</v>
      </c>
      <c r="R236">
        <v>4000000</v>
      </c>
      <c r="S236">
        <v>0</v>
      </c>
      <c r="T236">
        <v>3726777</v>
      </c>
      <c r="U236">
        <v>8920410720</v>
      </c>
      <c r="V236" t="s">
        <v>898</v>
      </c>
      <c r="W236" t="s">
        <v>198</v>
      </c>
      <c r="X236" t="s">
        <v>199</v>
      </c>
      <c r="Y236" t="s">
        <v>54</v>
      </c>
      <c r="Z236">
        <v>739</v>
      </c>
      <c r="AH236">
        <v>0</v>
      </c>
      <c r="AI236">
        <v>202504</v>
      </c>
      <c r="AJ236" t="s">
        <v>767</v>
      </c>
      <c r="AK236">
        <v>1</v>
      </c>
      <c r="AL236">
        <v>1</v>
      </c>
      <c r="AO236">
        <v>0</v>
      </c>
      <c r="AP236">
        <v>999</v>
      </c>
      <c r="AQ236">
        <v>285</v>
      </c>
      <c r="AR236">
        <v>285999</v>
      </c>
      <c r="AT236">
        <v>1</v>
      </c>
      <c r="AU236" t="s">
        <v>84</v>
      </c>
      <c r="AV236">
        <v>1371568.24</v>
      </c>
      <c r="AW236">
        <v>1392019.3559999999</v>
      </c>
      <c r="AX236">
        <v>1412470.4720000001</v>
      </c>
      <c r="AY236">
        <v>1433500</v>
      </c>
      <c r="AZ236">
        <v>1458000</v>
      </c>
      <c r="BA236">
        <v>1482500</v>
      </c>
      <c r="BB236">
        <v>1546711.199</v>
      </c>
      <c r="BC236">
        <v>1710200.3955000001</v>
      </c>
      <c r="BD236">
        <v>1873689.5919999999</v>
      </c>
      <c r="BE236">
        <v>2047045.1915</v>
      </c>
      <c r="BF236">
        <v>2233555.9950000001</v>
      </c>
      <c r="BG236">
        <v>2420066.7985</v>
      </c>
      <c r="BH236">
        <v>2668203.5260000001</v>
      </c>
      <c r="BI236">
        <v>2962559.6965000001</v>
      </c>
      <c r="BJ236">
        <v>3256915.8670000001</v>
      </c>
      <c r="BK236">
        <v>3349513.2225000001</v>
      </c>
      <c r="BL236">
        <v>3361407.0520000001</v>
      </c>
      <c r="BM236">
        <v>3373300.8815000001</v>
      </c>
      <c r="BN236">
        <v>6894299.9999999981</v>
      </c>
      <c r="BO236">
        <v>11000149.999999991</v>
      </c>
      <c r="BP236">
        <v>15106000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0</v>
      </c>
      <c r="CJ236">
        <v>0</v>
      </c>
      <c r="CK236">
        <v>0</v>
      </c>
    </row>
    <row r="237" spans="1:89" x14ac:dyDescent="0.35">
      <c r="A237">
        <v>329371</v>
      </c>
      <c r="B237" t="s">
        <v>47</v>
      </c>
      <c r="C237" t="s">
        <v>48</v>
      </c>
      <c r="D237" s="1">
        <v>45756</v>
      </c>
      <c r="E237">
        <v>53850</v>
      </c>
      <c r="F237">
        <v>102</v>
      </c>
      <c r="G237" t="s">
        <v>60</v>
      </c>
      <c r="H237" t="s">
        <v>50</v>
      </c>
      <c r="I237" t="s">
        <v>51</v>
      </c>
      <c r="K237">
        <v>202504087879191</v>
      </c>
      <c r="L237">
        <v>1023308723686</v>
      </c>
      <c r="M237">
        <v>20250408</v>
      </c>
      <c r="N237" t="s">
        <v>784</v>
      </c>
      <c r="P237" t="s">
        <v>54</v>
      </c>
      <c r="Q237" t="s">
        <v>73</v>
      </c>
      <c r="R237">
        <v>2362000</v>
      </c>
      <c r="S237">
        <v>0</v>
      </c>
      <c r="T237">
        <v>531420</v>
      </c>
      <c r="U237" t="s">
        <v>1719</v>
      </c>
      <c r="V237" t="s">
        <v>1720</v>
      </c>
      <c r="W237" t="s">
        <v>97</v>
      </c>
      <c r="X237" t="s">
        <v>1380</v>
      </c>
      <c r="Y237" t="s">
        <v>54</v>
      </c>
      <c r="Z237">
        <v>1306</v>
      </c>
      <c r="AH237">
        <v>0</v>
      </c>
      <c r="AI237">
        <v>202504</v>
      </c>
      <c r="AJ237" t="s">
        <v>88</v>
      </c>
      <c r="AK237">
        <v>0</v>
      </c>
      <c r="AL237">
        <v>1</v>
      </c>
      <c r="AM237">
        <v>531420</v>
      </c>
      <c r="AN237">
        <v>1</v>
      </c>
      <c r="AO237">
        <v>0</v>
      </c>
      <c r="AP237">
        <v>999</v>
      </c>
      <c r="AQ237">
        <v>615</v>
      </c>
      <c r="AR237">
        <v>615999</v>
      </c>
      <c r="AT237">
        <v>1</v>
      </c>
      <c r="AU237" t="s">
        <v>80</v>
      </c>
      <c r="AV237">
        <v>620000</v>
      </c>
      <c r="AW237">
        <v>674784.08000000007</v>
      </c>
      <c r="AX237">
        <v>700000</v>
      </c>
      <c r="AY237">
        <v>734938.70500000007</v>
      </c>
      <c r="AZ237">
        <v>800000</v>
      </c>
      <c r="BA237">
        <v>815163.73</v>
      </c>
      <c r="BB237">
        <v>855151.57</v>
      </c>
      <c r="BC237">
        <v>928064.07499999995</v>
      </c>
      <c r="BD237">
        <v>972757.19</v>
      </c>
      <c r="BE237">
        <v>993011.53</v>
      </c>
      <c r="BF237">
        <v>1015378.22</v>
      </c>
      <c r="BG237">
        <v>1238720</v>
      </c>
      <c r="BH237">
        <v>1546306.64</v>
      </c>
      <c r="BI237">
        <v>1795500</v>
      </c>
      <c r="BJ237">
        <v>2263165.14</v>
      </c>
      <c r="BK237">
        <v>2431000</v>
      </c>
      <c r="BL237">
        <v>2814221.66</v>
      </c>
      <c r="BM237">
        <v>3376056.5</v>
      </c>
      <c r="BN237">
        <v>4000000</v>
      </c>
      <c r="BO237">
        <v>10873500</v>
      </c>
      <c r="BP237">
        <v>11747000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 x14ac:dyDescent="0.35">
      <c r="A238">
        <v>329369</v>
      </c>
      <c r="B238" t="s">
        <v>47</v>
      </c>
      <c r="C238" t="s">
        <v>48</v>
      </c>
      <c r="D238" s="1">
        <v>45756</v>
      </c>
      <c r="E238">
        <v>53850</v>
      </c>
      <c r="F238">
        <v>175</v>
      </c>
      <c r="G238" t="s">
        <v>94</v>
      </c>
      <c r="H238" t="s">
        <v>50</v>
      </c>
      <c r="I238" t="s">
        <v>51</v>
      </c>
      <c r="K238">
        <v>202504087880034</v>
      </c>
      <c r="L238">
        <v>1753305678410</v>
      </c>
      <c r="M238">
        <v>20250408</v>
      </c>
      <c r="N238" t="s">
        <v>149</v>
      </c>
      <c r="Q238" t="s">
        <v>52</v>
      </c>
      <c r="R238">
        <v>160000</v>
      </c>
      <c r="S238">
        <v>0</v>
      </c>
      <c r="T238">
        <v>567841</v>
      </c>
      <c r="U238" t="s">
        <v>970</v>
      </c>
      <c r="V238" t="s">
        <v>971</v>
      </c>
      <c r="W238" t="s">
        <v>53</v>
      </c>
      <c r="Y238" t="s">
        <v>54</v>
      </c>
      <c r="Z238">
        <v>1585</v>
      </c>
      <c r="AH238">
        <v>0</v>
      </c>
      <c r="AI238">
        <v>202504</v>
      </c>
      <c r="AJ238" t="s">
        <v>767</v>
      </c>
      <c r="AK238">
        <v>1</v>
      </c>
      <c r="AL238">
        <v>1</v>
      </c>
      <c r="AO238">
        <v>0</v>
      </c>
      <c r="AP238">
        <v>999</v>
      </c>
      <c r="AQ238">
        <v>600</v>
      </c>
      <c r="AR238">
        <v>600999</v>
      </c>
      <c r="AS238" t="s">
        <v>55</v>
      </c>
      <c r="AU238" t="s">
        <v>55</v>
      </c>
      <c r="AV238">
        <v>200000</v>
      </c>
      <c r="AW238">
        <v>200000</v>
      </c>
      <c r="AX238">
        <v>200000</v>
      </c>
      <c r="AY238">
        <v>200000</v>
      </c>
      <c r="AZ238">
        <v>200000</v>
      </c>
      <c r="BA238">
        <v>200000</v>
      </c>
      <c r="BB238">
        <v>200000</v>
      </c>
      <c r="BC238">
        <v>200000</v>
      </c>
      <c r="BD238">
        <v>200000</v>
      </c>
      <c r="BE238">
        <v>200000</v>
      </c>
      <c r="BF238">
        <v>200000</v>
      </c>
      <c r="BG238">
        <v>200000</v>
      </c>
      <c r="BH238">
        <v>200000</v>
      </c>
      <c r="BI238">
        <v>200000</v>
      </c>
      <c r="BJ238">
        <v>200000</v>
      </c>
      <c r="BK238">
        <v>200000</v>
      </c>
      <c r="BL238">
        <v>200000</v>
      </c>
      <c r="BM238">
        <v>200000</v>
      </c>
      <c r="BN238">
        <v>200000</v>
      </c>
      <c r="BO238">
        <v>200000</v>
      </c>
      <c r="BP238">
        <v>200000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 x14ac:dyDescent="0.35">
      <c r="A239">
        <v>329368</v>
      </c>
      <c r="B239" t="s">
        <v>47</v>
      </c>
      <c r="C239" t="s">
        <v>48</v>
      </c>
      <c r="D239" s="1">
        <v>45756</v>
      </c>
      <c r="E239">
        <v>53850</v>
      </c>
      <c r="F239">
        <v>147</v>
      </c>
      <c r="G239" t="s">
        <v>286</v>
      </c>
      <c r="H239" t="s">
        <v>50</v>
      </c>
      <c r="I239" t="s">
        <v>51</v>
      </c>
      <c r="K239">
        <v>202504087880231</v>
      </c>
      <c r="L239">
        <v>1473300003059</v>
      </c>
      <c r="M239">
        <v>20250408</v>
      </c>
      <c r="N239" t="s">
        <v>694</v>
      </c>
      <c r="Q239" t="s">
        <v>52</v>
      </c>
      <c r="R239">
        <v>42791.93</v>
      </c>
      <c r="S239">
        <v>0</v>
      </c>
      <c r="T239">
        <v>4963912</v>
      </c>
      <c r="U239">
        <v>2946001217</v>
      </c>
      <c r="V239" t="s">
        <v>287</v>
      </c>
      <c r="W239" t="s">
        <v>288</v>
      </c>
      <c r="X239" t="s">
        <v>289</v>
      </c>
      <c r="Y239" t="s">
        <v>54</v>
      </c>
      <c r="Z239">
        <v>1356</v>
      </c>
      <c r="AH239">
        <v>0</v>
      </c>
      <c r="AI239">
        <v>202504</v>
      </c>
      <c r="AJ239" t="s">
        <v>59</v>
      </c>
      <c r="AK239">
        <v>0</v>
      </c>
      <c r="AL239">
        <v>1</v>
      </c>
      <c r="AO239">
        <v>1</v>
      </c>
      <c r="AP239">
        <v>999</v>
      </c>
      <c r="AQ239">
        <v>480</v>
      </c>
      <c r="AR239">
        <v>480999</v>
      </c>
      <c r="AT239">
        <v>1</v>
      </c>
      <c r="AU239" t="s">
        <v>93</v>
      </c>
      <c r="AV239">
        <v>2006.41</v>
      </c>
      <c r="AW239">
        <v>4045.6860000000001</v>
      </c>
      <c r="AX239">
        <v>6084.9620000000004</v>
      </c>
      <c r="AY239">
        <v>8124.2379999999994</v>
      </c>
      <c r="AZ239">
        <v>10163.513999999999</v>
      </c>
      <c r="BA239">
        <v>12202.79</v>
      </c>
      <c r="BB239">
        <v>14242.066000000001</v>
      </c>
      <c r="BC239">
        <v>16281.342000000001</v>
      </c>
      <c r="BD239">
        <v>18320.617999999999</v>
      </c>
      <c r="BE239">
        <v>20359.894</v>
      </c>
      <c r="BF239">
        <v>22399.17</v>
      </c>
      <c r="BG239">
        <v>24438.446</v>
      </c>
      <c r="BH239">
        <v>26477.722000000002</v>
      </c>
      <c r="BI239">
        <v>28516.998</v>
      </c>
      <c r="BJ239">
        <v>30556.274000000001</v>
      </c>
      <c r="BK239">
        <v>32595.55</v>
      </c>
      <c r="BL239">
        <v>34634.826000000001</v>
      </c>
      <c r="BM239">
        <v>36674.101999999999</v>
      </c>
      <c r="BN239">
        <v>38713.377999999997</v>
      </c>
      <c r="BO239">
        <v>40752.654000000002</v>
      </c>
      <c r="BP239">
        <v>42791.93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</row>
    <row r="240" spans="1:89" x14ac:dyDescent="0.35">
      <c r="A240">
        <v>329367</v>
      </c>
      <c r="B240" t="s">
        <v>47</v>
      </c>
      <c r="C240" t="s">
        <v>48</v>
      </c>
      <c r="D240" s="1">
        <v>45756</v>
      </c>
      <c r="E240">
        <v>53850</v>
      </c>
      <c r="F240">
        <v>114</v>
      </c>
      <c r="G240" t="s">
        <v>211</v>
      </c>
      <c r="H240" t="s">
        <v>50</v>
      </c>
      <c r="I240" t="s">
        <v>51</v>
      </c>
      <c r="K240">
        <v>202504087878114</v>
      </c>
      <c r="L240">
        <v>1143306280621</v>
      </c>
      <c r="M240">
        <v>20250408</v>
      </c>
      <c r="N240" t="s">
        <v>64</v>
      </c>
      <c r="Q240" t="s">
        <v>52</v>
      </c>
      <c r="R240">
        <v>203481.28</v>
      </c>
      <c r="S240">
        <v>0</v>
      </c>
      <c r="T240">
        <v>4658875</v>
      </c>
      <c r="U240">
        <v>3230890711</v>
      </c>
      <c r="V240" t="s">
        <v>1703</v>
      </c>
      <c r="W240" t="s">
        <v>92</v>
      </c>
      <c r="X240" t="s">
        <v>218</v>
      </c>
      <c r="Y240" t="s">
        <v>54</v>
      </c>
      <c r="Z240">
        <v>870</v>
      </c>
      <c r="AH240">
        <v>0</v>
      </c>
      <c r="AI240">
        <v>202504</v>
      </c>
      <c r="AJ240" t="s">
        <v>88</v>
      </c>
      <c r="AK240">
        <v>0</v>
      </c>
      <c r="AL240">
        <v>1</v>
      </c>
      <c r="AM240">
        <v>4658875</v>
      </c>
      <c r="AN240">
        <v>1</v>
      </c>
      <c r="AO240">
        <v>0</v>
      </c>
      <c r="AP240">
        <v>477</v>
      </c>
      <c r="AQ240">
        <v>492</v>
      </c>
      <c r="AR240">
        <v>492477</v>
      </c>
      <c r="AS240" t="s">
        <v>1704</v>
      </c>
      <c r="AU240" t="s">
        <v>1704</v>
      </c>
      <c r="AV240">
        <v>203481.28</v>
      </c>
      <c r="AW240">
        <v>203481.28</v>
      </c>
      <c r="AX240">
        <v>203481.28</v>
      </c>
      <c r="AY240">
        <v>203481.28</v>
      </c>
      <c r="AZ240">
        <v>203481.28</v>
      </c>
      <c r="BA240">
        <v>203481.28</v>
      </c>
      <c r="BB240">
        <v>203481.28</v>
      </c>
      <c r="BC240">
        <v>203481.28</v>
      </c>
      <c r="BD240">
        <v>203481.28</v>
      </c>
      <c r="BE240">
        <v>203481.28</v>
      </c>
      <c r="BF240">
        <v>203481.28</v>
      </c>
      <c r="BG240">
        <v>203481.28</v>
      </c>
      <c r="BH240">
        <v>203481.28</v>
      </c>
      <c r="BI240">
        <v>203481.28</v>
      </c>
      <c r="BJ240">
        <v>203481.28</v>
      </c>
      <c r="BK240">
        <v>203481.28</v>
      </c>
      <c r="BL240">
        <v>203481.28</v>
      </c>
      <c r="BM240">
        <v>203481.28</v>
      </c>
      <c r="BN240">
        <v>203481.28</v>
      </c>
      <c r="BO240">
        <v>203481.28</v>
      </c>
      <c r="BP240">
        <v>203481.28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</row>
    <row r="241" spans="1:89" x14ac:dyDescent="0.35">
      <c r="A241">
        <v>329365</v>
      </c>
      <c r="B241" t="s">
        <v>47</v>
      </c>
      <c r="C241" t="s">
        <v>48</v>
      </c>
      <c r="D241" s="1">
        <v>45756</v>
      </c>
      <c r="E241">
        <v>53850</v>
      </c>
      <c r="F241">
        <v>125</v>
      </c>
      <c r="G241" t="s">
        <v>102</v>
      </c>
      <c r="H241" t="s">
        <v>50</v>
      </c>
      <c r="I241" t="s">
        <v>51</v>
      </c>
      <c r="K241">
        <v>202504087878592</v>
      </c>
      <c r="L241">
        <v>1253300000194</v>
      </c>
      <c r="M241">
        <v>20250408</v>
      </c>
      <c r="N241" t="s">
        <v>784</v>
      </c>
      <c r="P241" t="s">
        <v>54</v>
      </c>
      <c r="Q241" t="s">
        <v>73</v>
      </c>
      <c r="R241">
        <v>1468326.89</v>
      </c>
      <c r="S241">
        <v>0</v>
      </c>
      <c r="T241">
        <v>4075615</v>
      </c>
      <c r="U241">
        <v>1898620610</v>
      </c>
      <c r="V241" t="s">
        <v>290</v>
      </c>
      <c r="W241" t="s">
        <v>66</v>
      </c>
      <c r="X241" t="s">
        <v>107</v>
      </c>
      <c r="Y241" t="s">
        <v>54</v>
      </c>
      <c r="Z241">
        <v>982</v>
      </c>
      <c r="AH241">
        <v>0</v>
      </c>
      <c r="AI241">
        <v>202504</v>
      </c>
      <c r="AJ241" t="s">
        <v>59</v>
      </c>
      <c r="AK241">
        <v>0</v>
      </c>
      <c r="AL241">
        <v>1</v>
      </c>
      <c r="AO241">
        <v>0</v>
      </c>
      <c r="AP241">
        <v>999</v>
      </c>
      <c r="AQ241">
        <v>430</v>
      </c>
      <c r="AR241">
        <v>430999</v>
      </c>
      <c r="AT241">
        <v>1</v>
      </c>
      <c r="AU241" t="s">
        <v>68</v>
      </c>
      <c r="AV241">
        <v>1091696.83</v>
      </c>
      <c r="AW241">
        <v>1093076.656</v>
      </c>
      <c r="AX241">
        <v>1097819.378</v>
      </c>
      <c r="AY241">
        <v>1126587.9040000001</v>
      </c>
      <c r="AZ241">
        <v>1151370.22</v>
      </c>
      <c r="BA241">
        <v>1187619.1200000001</v>
      </c>
      <c r="BB241">
        <v>1215402.348</v>
      </c>
      <c r="BC241">
        <v>1228538.55</v>
      </c>
      <c r="BD241">
        <v>1300557.6259999999</v>
      </c>
      <c r="BE241">
        <v>1471494.2009999999</v>
      </c>
      <c r="BF241">
        <v>1500000</v>
      </c>
      <c r="BG241">
        <v>1500000</v>
      </c>
      <c r="BH241">
        <v>1500000</v>
      </c>
      <c r="BI241">
        <v>1551049.2990000001</v>
      </c>
      <c r="BJ241">
        <v>1589171.0279999999</v>
      </c>
      <c r="BK241">
        <v>1825654.93</v>
      </c>
      <c r="BL241">
        <v>2055872.46</v>
      </c>
      <c r="BM241">
        <v>2075849.8470000001</v>
      </c>
      <c r="BN241">
        <v>2385195.7199999988</v>
      </c>
      <c r="BO241">
        <v>3549999.9999999991</v>
      </c>
      <c r="BP241">
        <v>4000000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 x14ac:dyDescent="0.35">
      <c r="A242">
        <v>329364</v>
      </c>
      <c r="B242" t="s">
        <v>47</v>
      </c>
      <c r="C242" t="s">
        <v>48</v>
      </c>
      <c r="D242" s="1">
        <v>45756</v>
      </c>
      <c r="E242">
        <v>53850</v>
      </c>
      <c r="F242">
        <v>147</v>
      </c>
      <c r="G242" t="s">
        <v>286</v>
      </c>
      <c r="H242" t="s">
        <v>50</v>
      </c>
      <c r="I242" t="s">
        <v>51</v>
      </c>
      <c r="K242">
        <v>202504087880228</v>
      </c>
      <c r="L242">
        <v>1473300003312</v>
      </c>
      <c r="M242">
        <v>20250408</v>
      </c>
      <c r="N242" t="s">
        <v>694</v>
      </c>
      <c r="Q242" t="s">
        <v>52</v>
      </c>
      <c r="R242">
        <v>8167.78</v>
      </c>
      <c r="S242">
        <v>0</v>
      </c>
      <c r="T242">
        <v>4991735</v>
      </c>
      <c r="V242" t="s">
        <v>291</v>
      </c>
      <c r="W242" t="s">
        <v>190</v>
      </c>
      <c r="Y242" t="s">
        <v>54</v>
      </c>
      <c r="Z242">
        <v>1356</v>
      </c>
      <c r="AH242">
        <v>0</v>
      </c>
      <c r="AI242">
        <v>202504</v>
      </c>
      <c r="AJ242" t="s">
        <v>59</v>
      </c>
      <c r="AK242">
        <v>0</v>
      </c>
      <c r="AL242">
        <v>1</v>
      </c>
      <c r="AO242">
        <v>1</v>
      </c>
      <c r="AP242">
        <v>999</v>
      </c>
      <c r="AQ242">
        <v>501</v>
      </c>
      <c r="AR242">
        <v>501999</v>
      </c>
      <c r="AS242" t="s">
        <v>80</v>
      </c>
      <c r="AU242" t="s">
        <v>80</v>
      </c>
      <c r="AV242">
        <v>1024.83</v>
      </c>
      <c r="AW242">
        <v>1074.95</v>
      </c>
      <c r="AX242">
        <v>1125.07</v>
      </c>
      <c r="AY242">
        <v>1180.8955000000001</v>
      </c>
      <c r="AZ242">
        <v>1270.954</v>
      </c>
      <c r="BA242">
        <v>1361.0125</v>
      </c>
      <c r="BB242">
        <v>1461.192</v>
      </c>
      <c r="BC242">
        <v>1586.674</v>
      </c>
      <c r="BD242">
        <v>1712.1559999999999</v>
      </c>
      <c r="BE242">
        <v>1825.5735</v>
      </c>
      <c r="BF242">
        <v>1922.905</v>
      </c>
      <c r="BG242">
        <v>2020.2365</v>
      </c>
      <c r="BH242">
        <v>3155.9140000000011</v>
      </c>
      <c r="BI242">
        <v>5070.3509999999987</v>
      </c>
      <c r="BJ242">
        <v>6984.7879999999977</v>
      </c>
      <c r="BK242">
        <v>7690.7725</v>
      </c>
      <c r="BL242">
        <v>7913.3760000000002</v>
      </c>
      <c r="BM242">
        <v>8135.9794999999986</v>
      </c>
      <c r="BN242">
        <v>23068.389999999989</v>
      </c>
      <c r="BO242">
        <v>40452.434999999983</v>
      </c>
      <c r="BP242">
        <v>57836.480000000003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0</v>
      </c>
      <c r="CJ242">
        <v>0</v>
      </c>
      <c r="CK242">
        <v>0</v>
      </c>
    </row>
    <row r="243" spans="1:89" x14ac:dyDescent="0.35">
      <c r="A243">
        <v>329363</v>
      </c>
      <c r="B243" t="s">
        <v>47</v>
      </c>
      <c r="C243" t="s">
        <v>48</v>
      </c>
      <c r="D243" s="1">
        <v>45756</v>
      </c>
      <c r="E243">
        <v>53850</v>
      </c>
      <c r="F243">
        <v>182</v>
      </c>
      <c r="G243" t="s">
        <v>72</v>
      </c>
      <c r="H243" t="s">
        <v>50</v>
      </c>
      <c r="I243" t="s">
        <v>51</v>
      </c>
      <c r="K243">
        <v>202504087880336</v>
      </c>
      <c r="L243">
        <v>1823300174221</v>
      </c>
      <c r="M243">
        <v>20250408</v>
      </c>
      <c r="N243" t="s">
        <v>694</v>
      </c>
      <c r="Q243" t="s">
        <v>52</v>
      </c>
      <c r="R243">
        <v>131839.34</v>
      </c>
      <c r="S243">
        <v>0</v>
      </c>
      <c r="T243">
        <v>3020729</v>
      </c>
      <c r="U243" t="s">
        <v>972</v>
      </c>
      <c r="V243" t="s">
        <v>973</v>
      </c>
      <c r="W243" t="s">
        <v>53</v>
      </c>
      <c r="Y243" t="s">
        <v>54</v>
      </c>
      <c r="Z243">
        <v>1656</v>
      </c>
      <c r="AH243">
        <v>0</v>
      </c>
      <c r="AI243">
        <v>202504</v>
      </c>
      <c r="AJ243" t="s">
        <v>767</v>
      </c>
      <c r="AK243">
        <v>1</v>
      </c>
      <c r="AL243">
        <v>1</v>
      </c>
      <c r="AO243">
        <v>1</v>
      </c>
      <c r="AP243">
        <v>999</v>
      </c>
      <c r="AQ243">
        <v>600</v>
      </c>
      <c r="AR243">
        <v>600999</v>
      </c>
      <c r="AS243" t="s">
        <v>55</v>
      </c>
      <c r="AU243" t="s">
        <v>55</v>
      </c>
      <c r="AV243">
        <v>1006.5</v>
      </c>
      <c r="AW243">
        <v>1052.7339999999999</v>
      </c>
      <c r="AX243">
        <v>1127.58</v>
      </c>
      <c r="AY243">
        <v>1414.4680000000001</v>
      </c>
      <c r="AZ243">
        <v>1622.598</v>
      </c>
      <c r="BA243">
        <v>1841.29</v>
      </c>
      <c r="BB243">
        <v>2391.9520000000002</v>
      </c>
      <c r="BC243">
        <v>3848.9180000000001</v>
      </c>
      <c r="BD243">
        <v>5555.95</v>
      </c>
      <c r="BE243">
        <v>5662.14</v>
      </c>
      <c r="BF243">
        <v>7955.45</v>
      </c>
      <c r="BG243">
        <v>8103.232</v>
      </c>
      <c r="BH243">
        <v>8882.2099999999991</v>
      </c>
      <c r="BI243">
        <v>12106.768000000009</v>
      </c>
      <c r="BJ243">
        <v>12891.47</v>
      </c>
      <c r="BK243">
        <v>16652.68</v>
      </c>
      <c r="BL243">
        <v>36005.086000000003</v>
      </c>
      <c r="BM243">
        <v>42116.26</v>
      </c>
      <c r="BN243">
        <v>49856.69</v>
      </c>
      <c r="BO243">
        <v>97573.113999999972</v>
      </c>
      <c r="BP243">
        <v>161797.57999999999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0</v>
      </c>
    </row>
    <row r="244" spans="1:89" x14ac:dyDescent="0.35">
      <c r="A244">
        <v>329361</v>
      </c>
      <c r="B244" t="s">
        <v>47</v>
      </c>
      <c r="C244" t="s">
        <v>48</v>
      </c>
      <c r="D244" s="1">
        <v>45755</v>
      </c>
      <c r="E244">
        <v>53850</v>
      </c>
      <c r="F244">
        <v>182</v>
      </c>
      <c r="G244" t="s">
        <v>72</v>
      </c>
      <c r="H244" t="s">
        <v>50</v>
      </c>
      <c r="I244" t="s">
        <v>51</v>
      </c>
      <c r="K244">
        <v>202504087876006</v>
      </c>
      <c r="L244">
        <v>1823300017474</v>
      </c>
      <c r="M244">
        <v>20250408</v>
      </c>
      <c r="N244" t="s">
        <v>764</v>
      </c>
      <c r="Q244" t="s">
        <v>52</v>
      </c>
      <c r="R244">
        <v>975210.17</v>
      </c>
      <c r="S244">
        <v>0</v>
      </c>
      <c r="T244">
        <v>3041446</v>
      </c>
      <c r="U244" t="s">
        <v>292</v>
      </c>
      <c r="V244" t="s">
        <v>293</v>
      </c>
      <c r="W244" t="s">
        <v>53</v>
      </c>
      <c r="Y244" t="s">
        <v>54</v>
      </c>
      <c r="Z244">
        <v>616</v>
      </c>
      <c r="AH244">
        <v>0</v>
      </c>
      <c r="AI244">
        <v>202504</v>
      </c>
      <c r="AJ244" t="s">
        <v>59</v>
      </c>
      <c r="AK244">
        <v>0</v>
      </c>
      <c r="AL244">
        <v>1</v>
      </c>
      <c r="AO244">
        <v>0</v>
      </c>
      <c r="AP244">
        <v>999</v>
      </c>
      <c r="AQ244">
        <v>600</v>
      </c>
      <c r="AR244">
        <v>600999</v>
      </c>
      <c r="AS244" t="s">
        <v>55</v>
      </c>
      <c r="AU244" t="s">
        <v>55</v>
      </c>
      <c r="AV244">
        <v>400000</v>
      </c>
      <c r="AW244">
        <v>404916.25199999998</v>
      </c>
      <c r="AX244">
        <v>409832.50400000002</v>
      </c>
      <c r="AY244">
        <v>429149.64199999999</v>
      </c>
      <c r="AZ244">
        <v>462867.66600000003</v>
      </c>
      <c r="BA244">
        <v>496585.69</v>
      </c>
      <c r="BB244">
        <v>688035.48199999996</v>
      </c>
      <c r="BC244">
        <v>879485.27399999998</v>
      </c>
      <c r="BD244">
        <v>978632.13600000006</v>
      </c>
      <c r="BE244">
        <v>985476.06799999997</v>
      </c>
      <c r="BF244">
        <v>992320</v>
      </c>
      <c r="BG244">
        <v>992320</v>
      </c>
      <c r="BH244">
        <v>992320</v>
      </c>
      <c r="BI244">
        <v>1016135.6800000001</v>
      </c>
      <c r="BJ244">
        <v>1063767.04</v>
      </c>
      <c r="BK244">
        <v>1111398.3999999999</v>
      </c>
      <c r="BL244">
        <v>1506839.04</v>
      </c>
      <c r="BM244">
        <v>1902279.6799999999</v>
      </c>
      <c r="BN244">
        <v>2100000</v>
      </c>
      <c r="BO244">
        <v>2100000</v>
      </c>
      <c r="BP244">
        <v>2100000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 x14ac:dyDescent="0.35">
      <c r="A245">
        <v>329360</v>
      </c>
      <c r="B245" t="s">
        <v>47</v>
      </c>
      <c r="C245" t="s">
        <v>48</v>
      </c>
      <c r="D245" s="1">
        <v>45755</v>
      </c>
      <c r="E245">
        <v>53850</v>
      </c>
      <c r="F245">
        <v>125</v>
      </c>
      <c r="G245" t="s">
        <v>102</v>
      </c>
      <c r="H245" t="s">
        <v>50</v>
      </c>
      <c r="I245" t="s">
        <v>51</v>
      </c>
      <c r="K245" t="s">
        <v>294</v>
      </c>
      <c r="L245">
        <v>1253300002492</v>
      </c>
      <c r="M245">
        <v>20250407</v>
      </c>
      <c r="N245" t="s">
        <v>694</v>
      </c>
      <c r="Q245" t="s">
        <v>52</v>
      </c>
      <c r="R245">
        <v>1335.49</v>
      </c>
      <c r="S245">
        <v>0</v>
      </c>
      <c r="T245">
        <v>4930799</v>
      </c>
      <c r="U245">
        <v>5212370638</v>
      </c>
      <c r="V245" t="s">
        <v>295</v>
      </c>
      <c r="W245" t="s">
        <v>66</v>
      </c>
      <c r="X245" t="s">
        <v>296</v>
      </c>
      <c r="Y245" t="s">
        <v>54</v>
      </c>
      <c r="Z245">
        <v>982</v>
      </c>
      <c r="AH245">
        <v>0</v>
      </c>
      <c r="AI245">
        <v>202504</v>
      </c>
      <c r="AJ245" t="s">
        <v>88</v>
      </c>
      <c r="AK245">
        <v>0</v>
      </c>
      <c r="AL245">
        <v>1</v>
      </c>
      <c r="AO245">
        <v>1</v>
      </c>
      <c r="AP245">
        <v>999</v>
      </c>
      <c r="AQ245">
        <v>430</v>
      </c>
      <c r="AR245">
        <v>430999</v>
      </c>
      <c r="AT245">
        <v>1</v>
      </c>
      <c r="AU245" t="s">
        <v>68</v>
      </c>
      <c r="AV245">
        <v>1004.79</v>
      </c>
      <c r="AW245">
        <v>1020.1925</v>
      </c>
      <c r="AX245">
        <v>1033.5899999999999</v>
      </c>
      <c r="AY245">
        <v>1054.3820000000001</v>
      </c>
      <c r="AZ245">
        <v>1088.81</v>
      </c>
      <c r="BA245">
        <v>1130.7625</v>
      </c>
      <c r="BB245">
        <v>1181.82</v>
      </c>
      <c r="BC245">
        <v>1188.6524999999999</v>
      </c>
      <c r="BD245">
        <v>1242.846</v>
      </c>
      <c r="BE245">
        <v>1332.1714999999999</v>
      </c>
      <c r="BF245">
        <v>1386.7149999999999</v>
      </c>
      <c r="BG245">
        <v>1495.4949999999999</v>
      </c>
      <c r="BH245">
        <v>1547.1379999999999</v>
      </c>
      <c r="BI245">
        <v>1597.471</v>
      </c>
      <c r="BJ245">
        <v>1667.7760000000001</v>
      </c>
      <c r="BK245">
        <v>1867.885</v>
      </c>
      <c r="BL245">
        <v>1978.634</v>
      </c>
      <c r="BM245">
        <v>2034.2315000000001</v>
      </c>
      <c r="BN245">
        <v>2137.1950000000002</v>
      </c>
      <c r="BO245">
        <v>19274.369499999972</v>
      </c>
      <c r="BP245">
        <v>664672.81999999995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 x14ac:dyDescent="0.35">
      <c r="A246">
        <v>329356</v>
      </c>
      <c r="B246" t="s">
        <v>47</v>
      </c>
      <c r="C246" t="s">
        <v>48</v>
      </c>
      <c r="D246" s="1">
        <v>45755</v>
      </c>
      <c r="E246">
        <v>53850</v>
      </c>
      <c r="F246">
        <v>102</v>
      </c>
      <c r="G246" t="s">
        <v>60</v>
      </c>
      <c r="H246" t="s">
        <v>50</v>
      </c>
      <c r="I246" t="s">
        <v>51</v>
      </c>
      <c r="K246">
        <v>202504077875103</v>
      </c>
      <c r="L246">
        <v>1023304132020</v>
      </c>
      <c r="M246">
        <v>20250407</v>
      </c>
      <c r="N246" t="s">
        <v>784</v>
      </c>
      <c r="P246" t="s">
        <v>54</v>
      </c>
      <c r="Q246" t="s">
        <v>73</v>
      </c>
      <c r="R246">
        <v>1546306.64</v>
      </c>
      <c r="S246">
        <v>0</v>
      </c>
      <c r="T246">
        <v>413202</v>
      </c>
      <c r="U246">
        <v>454840778</v>
      </c>
      <c r="V246" t="s">
        <v>144</v>
      </c>
      <c r="W246" t="s">
        <v>66</v>
      </c>
      <c r="X246" t="s">
        <v>87</v>
      </c>
      <c r="Y246" t="s">
        <v>54</v>
      </c>
      <c r="Z246">
        <v>1203</v>
      </c>
      <c r="AH246">
        <v>0</v>
      </c>
      <c r="AI246">
        <v>202504</v>
      </c>
      <c r="AJ246" t="s">
        <v>88</v>
      </c>
      <c r="AK246">
        <v>0</v>
      </c>
      <c r="AL246">
        <v>1</v>
      </c>
      <c r="AO246">
        <v>0</v>
      </c>
      <c r="AP246">
        <v>412</v>
      </c>
      <c r="AQ246">
        <v>430</v>
      </c>
      <c r="AR246">
        <v>430412</v>
      </c>
      <c r="AS246" t="s">
        <v>80</v>
      </c>
      <c r="AU246" t="s">
        <v>80</v>
      </c>
      <c r="AV246">
        <v>620000</v>
      </c>
      <c r="AW246">
        <v>674784.08000000007</v>
      </c>
      <c r="AX246">
        <v>700000</v>
      </c>
      <c r="AY246">
        <v>734938.70500000007</v>
      </c>
      <c r="AZ246">
        <v>800000</v>
      </c>
      <c r="BA246">
        <v>815163.73</v>
      </c>
      <c r="BB246">
        <v>855151.57</v>
      </c>
      <c r="BC246">
        <v>928064.07499999995</v>
      </c>
      <c r="BD246">
        <v>972757.19</v>
      </c>
      <c r="BE246">
        <v>993011.53</v>
      </c>
      <c r="BF246">
        <v>1015378.22</v>
      </c>
      <c r="BG246">
        <v>1238720</v>
      </c>
      <c r="BH246">
        <v>1546306.64</v>
      </c>
      <c r="BI246">
        <v>1795500</v>
      </c>
      <c r="BJ246">
        <v>2263165.14</v>
      </c>
      <c r="BK246">
        <v>2431000</v>
      </c>
      <c r="BL246">
        <v>2814221.66</v>
      </c>
      <c r="BM246">
        <v>3376056.5</v>
      </c>
      <c r="BN246">
        <v>4000000</v>
      </c>
      <c r="BO246">
        <v>10873500</v>
      </c>
      <c r="BP246">
        <v>11747000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35">
      <c r="A247">
        <v>329353</v>
      </c>
      <c r="B247" t="s">
        <v>47</v>
      </c>
      <c r="C247" t="s">
        <v>48</v>
      </c>
      <c r="D247" s="1">
        <v>45755</v>
      </c>
      <c r="E247">
        <v>53850</v>
      </c>
      <c r="F247">
        <v>267</v>
      </c>
      <c r="G247" t="s">
        <v>775</v>
      </c>
      <c r="H247" t="s">
        <v>50</v>
      </c>
      <c r="I247" t="s">
        <v>51</v>
      </c>
      <c r="K247" t="s">
        <v>1723</v>
      </c>
      <c r="L247">
        <v>2673300010262</v>
      </c>
      <c r="M247">
        <v>20250407</v>
      </c>
      <c r="N247" t="s">
        <v>694</v>
      </c>
      <c r="Q247" t="s">
        <v>52</v>
      </c>
      <c r="R247">
        <v>1033.3800000000001</v>
      </c>
      <c r="S247">
        <v>0</v>
      </c>
      <c r="T247">
        <v>1616725</v>
      </c>
      <c r="U247">
        <v>2694030798</v>
      </c>
      <c r="V247" t="s">
        <v>1724</v>
      </c>
      <c r="W247" t="s">
        <v>66</v>
      </c>
      <c r="X247" t="s">
        <v>300</v>
      </c>
      <c r="Y247" t="s">
        <v>54</v>
      </c>
      <c r="Z247">
        <v>1878</v>
      </c>
      <c r="AH247">
        <v>0</v>
      </c>
      <c r="AI247">
        <v>202504</v>
      </c>
      <c r="AJ247" t="s">
        <v>88</v>
      </c>
      <c r="AK247">
        <v>0</v>
      </c>
      <c r="AL247">
        <v>1</v>
      </c>
      <c r="AM247">
        <v>1616725</v>
      </c>
      <c r="AN247">
        <v>1</v>
      </c>
      <c r="AO247">
        <v>1</v>
      </c>
      <c r="AP247">
        <v>999</v>
      </c>
      <c r="AQ247">
        <v>430</v>
      </c>
      <c r="AR247">
        <v>430999</v>
      </c>
      <c r="AT247">
        <v>1</v>
      </c>
      <c r="AU247" t="s">
        <v>68</v>
      </c>
      <c r="AV247">
        <v>1004.79</v>
      </c>
      <c r="AW247">
        <v>1020.1925</v>
      </c>
      <c r="AX247">
        <v>1033.5899999999999</v>
      </c>
      <c r="AY247">
        <v>1054.3820000000001</v>
      </c>
      <c r="AZ247">
        <v>1088.81</v>
      </c>
      <c r="BA247">
        <v>1130.7625</v>
      </c>
      <c r="BB247">
        <v>1181.82</v>
      </c>
      <c r="BC247">
        <v>1188.6524999999999</v>
      </c>
      <c r="BD247">
        <v>1242.846</v>
      </c>
      <c r="BE247">
        <v>1332.1714999999999</v>
      </c>
      <c r="BF247">
        <v>1386.7149999999999</v>
      </c>
      <c r="BG247">
        <v>1495.4949999999999</v>
      </c>
      <c r="BH247">
        <v>1547.1379999999999</v>
      </c>
      <c r="BI247">
        <v>1597.471</v>
      </c>
      <c r="BJ247">
        <v>1667.7760000000001</v>
      </c>
      <c r="BK247">
        <v>1867.885</v>
      </c>
      <c r="BL247">
        <v>1978.634</v>
      </c>
      <c r="BM247">
        <v>2034.2315000000001</v>
      </c>
      <c r="BN247">
        <v>2137.1950000000002</v>
      </c>
      <c r="BO247">
        <v>19274.369499999972</v>
      </c>
      <c r="BP247">
        <v>664672.81999999995</v>
      </c>
      <c r="BQ247">
        <v>1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 x14ac:dyDescent="0.35">
      <c r="A248">
        <v>329346</v>
      </c>
      <c r="B248" t="s">
        <v>47</v>
      </c>
      <c r="C248" t="s">
        <v>48</v>
      </c>
      <c r="D248" s="1">
        <v>45755</v>
      </c>
      <c r="E248">
        <v>53850</v>
      </c>
      <c r="F248">
        <v>204</v>
      </c>
      <c r="G248" t="s">
        <v>297</v>
      </c>
      <c r="H248" t="s">
        <v>50</v>
      </c>
      <c r="I248" t="s">
        <v>51</v>
      </c>
      <c r="K248" t="s">
        <v>298</v>
      </c>
      <c r="L248">
        <v>2043300012553</v>
      </c>
      <c r="M248">
        <v>20250407</v>
      </c>
      <c r="N248" t="s">
        <v>694</v>
      </c>
      <c r="Q248" t="s">
        <v>52</v>
      </c>
      <c r="R248">
        <v>1004.79</v>
      </c>
      <c r="S248">
        <v>0</v>
      </c>
      <c r="T248">
        <v>4902092</v>
      </c>
      <c r="U248">
        <v>14374361005</v>
      </c>
      <c r="V248" t="s">
        <v>299</v>
      </c>
      <c r="W248" t="s">
        <v>66</v>
      </c>
      <c r="X248" t="s">
        <v>300</v>
      </c>
      <c r="Y248" t="s">
        <v>54</v>
      </c>
      <c r="Z248">
        <v>1810</v>
      </c>
      <c r="AH248">
        <v>0</v>
      </c>
      <c r="AI248">
        <v>202504</v>
      </c>
      <c r="AJ248" t="s">
        <v>88</v>
      </c>
      <c r="AK248">
        <v>0</v>
      </c>
      <c r="AL248">
        <v>1</v>
      </c>
      <c r="AO248">
        <v>1</v>
      </c>
      <c r="AP248">
        <v>999</v>
      </c>
      <c r="AQ248">
        <v>430</v>
      </c>
      <c r="AR248">
        <v>430999</v>
      </c>
      <c r="AT248">
        <v>1</v>
      </c>
      <c r="AU248" t="s">
        <v>68</v>
      </c>
      <c r="AV248">
        <v>1004.79</v>
      </c>
      <c r="AW248">
        <v>1020.1925</v>
      </c>
      <c r="AX248">
        <v>1033.5899999999999</v>
      </c>
      <c r="AY248">
        <v>1054.3820000000001</v>
      </c>
      <c r="AZ248">
        <v>1088.81</v>
      </c>
      <c r="BA248">
        <v>1130.7625</v>
      </c>
      <c r="BB248">
        <v>1181.82</v>
      </c>
      <c r="BC248">
        <v>1188.6524999999999</v>
      </c>
      <c r="BD248">
        <v>1242.846</v>
      </c>
      <c r="BE248">
        <v>1332.1714999999999</v>
      </c>
      <c r="BF248">
        <v>1386.7149999999999</v>
      </c>
      <c r="BG248">
        <v>1495.4949999999999</v>
      </c>
      <c r="BH248">
        <v>1547.1379999999999</v>
      </c>
      <c r="BI248">
        <v>1597.471</v>
      </c>
      <c r="BJ248">
        <v>1667.7760000000001</v>
      </c>
      <c r="BK248">
        <v>1867.885</v>
      </c>
      <c r="BL248">
        <v>1978.634</v>
      </c>
      <c r="BM248">
        <v>2034.2315000000001</v>
      </c>
      <c r="BN248">
        <v>2137.1950000000002</v>
      </c>
      <c r="BO248">
        <v>19274.369499999972</v>
      </c>
      <c r="BP248">
        <v>664672.81999999995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 x14ac:dyDescent="0.35">
      <c r="A249">
        <v>329342</v>
      </c>
      <c r="B249" t="s">
        <v>47</v>
      </c>
      <c r="C249" t="s">
        <v>48</v>
      </c>
      <c r="D249" s="1">
        <v>45755</v>
      </c>
      <c r="E249">
        <v>53850</v>
      </c>
      <c r="F249">
        <v>273</v>
      </c>
      <c r="G249" t="s">
        <v>63</v>
      </c>
      <c r="H249" t="s">
        <v>50</v>
      </c>
      <c r="I249" t="s">
        <v>51</v>
      </c>
      <c r="K249" t="s">
        <v>301</v>
      </c>
      <c r="L249">
        <v>2733300004121</v>
      </c>
      <c r="M249">
        <v>20250407</v>
      </c>
      <c r="N249" t="s">
        <v>694</v>
      </c>
      <c r="Q249" t="s">
        <v>52</v>
      </c>
      <c r="R249">
        <v>1035.48</v>
      </c>
      <c r="S249">
        <v>0</v>
      </c>
      <c r="T249">
        <v>1694705</v>
      </c>
      <c r="U249">
        <v>1947330690</v>
      </c>
      <c r="V249" t="s">
        <v>302</v>
      </c>
      <c r="W249" t="s">
        <v>66</v>
      </c>
      <c r="X249" t="s">
        <v>105</v>
      </c>
      <c r="Y249" t="s">
        <v>54</v>
      </c>
      <c r="Z249">
        <v>1765</v>
      </c>
      <c r="AH249">
        <v>0</v>
      </c>
      <c r="AI249">
        <v>202504</v>
      </c>
      <c r="AJ249" t="s">
        <v>59</v>
      </c>
      <c r="AK249">
        <v>0</v>
      </c>
      <c r="AL249">
        <v>1</v>
      </c>
      <c r="AO249">
        <v>1</v>
      </c>
      <c r="AP249">
        <v>999</v>
      </c>
      <c r="AQ249">
        <v>430</v>
      </c>
      <c r="AR249">
        <v>430999</v>
      </c>
      <c r="AT249">
        <v>1</v>
      </c>
      <c r="AU249" t="s">
        <v>68</v>
      </c>
      <c r="AV249">
        <v>1004.79</v>
      </c>
      <c r="AW249">
        <v>1020.1925</v>
      </c>
      <c r="AX249">
        <v>1033.5899999999999</v>
      </c>
      <c r="AY249">
        <v>1054.3820000000001</v>
      </c>
      <c r="AZ249">
        <v>1088.81</v>
      </c>
      <c r="BA249">
        <v>1130.7625</v>
      </c>
      <c r="BB249">
        <v>1181.82</v>
      </c>
      <c r="BC249">
        <v>1188.6524999999999</v>
      </c>
      <c r="BD249">
        <v>1242.846</v>
      </c>
      <c r="BE249">
        <v>1332.1714999999999</v>
      </c>
      <c r="BF249">
        <v>1386.7149999999999</v>
      </c>
      <c r="BG249">
        <v>1495.4949999999999</v>
      </c>
      <c r="BH249">
        <v>1547.1379999999999</v>
      </c>
      <c r="BI249">
        <v>1597.471</v>
      </c>
      <c r="BJ249">
        <v>1667.7760000000001</v>
      </c>
      <c r="BK249">
        <v>1867.885</v>
      </c>
      <c r="BL249">
        <v>1978.634</v>
      </c>
      <c r="BM249">
        <v>2034.2315000000001</v>
      </c>
      <c r="BN249">
        <v>2137.1950000000002</v>
      </c>
      <c r="BO249">
        <v>19274.369499999972</v>
      </c>
      <c r="BP249">
        <v>664672.81999999995</v>
      </c>
      <c r="BQ249">
        <v>1</v>
      </c>
      <c r="BR249">
        <v>1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 x14ac:dyDescent="0.35">
      <c r="A250">
        <v>329340</v>
      </c>
      <c r="B250" t="s">
        <v>47</v>
      </c>
      <c r="C250" t="s">
        <v>48</v>
      </c>
      <c r="D250" s="1">
        <v>45755</v>
      </c>
      <c r="E250">
        <v>53850</v>
      </c>
      <c r="F250">
        <v>196</v>
      </c>
      <c r="G250" t="s">
        <v>170</v>
      </c>
      <c r="H250" t="s">
        <v>50</v>
      </c>
      <c r="I250" t="s">
        <v>51</v>
      </c>
      <c r="K250" t="s">
        <v>974</v>
      </c>
      <c r="L250">
        <v>1963302354339</v>
      </c>
      <c r="M250">
        <v>20250407</v>
      </c>
      <c r="N250" t="s">
        <v>694</v>
      </c>
      <c r="Q250" t="s">
        <v>52</v>
      </c>
      <c r="R250">
        <v>1057.92</v>
      </c>
      <c r="S250">
        <v>0</v>
      </c>
      <c r="T250">
        <v>4943315</v>
      </c>
      <c r="U250">
        <v>1578810713</v>
      </c>
      <c r="V250" t="s">
        <v>975</v>
      </c>
      <c r="W250" t="s">
        <v>288</v>
      </c>
      <c r="X250" t="s">
        <v>300</v>
      </c>
      <c r="Y250" t="s">
        <v>54</v>
      </c>
      <c r="Z250">
        <v>1453</v>
      </c>
      <c r="AH250">
        <v>0</v>
      </c>
      <c r="AI250">
        <v>202504</v>
      </c>
      <c r="AJ250" t="s">
        <v>767</v>
      </c>
      <c r="AK250">
        <v>1</v>
      </c>
      <c r="AL250">
        <v>1</v>
      </c>
      <c r="AO250">
        <v>1</v>
      </c>
      <c r="AP250">
        <v>999</v>
      </c>
      <c r="AQ250">
        <v>480</v>
      </c>
      <c r="AR250">
        <v>480999</v>
      </c>
      <c r="AT250">
        <v>1</v>
      </c>
      <c r="AU250" t="s">
        <v>93</v>
      </c>
      <c r="AV250">
        <v>2006.41</v>
      </c>
      <c r="AW250">
        <v>4045.6860000000001</v>
      </c>
      <c r="AX250">
        <v>6084.9620000000004</v>
      </c>
      <c r="AY250">
        <v>8124.2379999999994</v>
      </c>
      <c r="AZ250">
        <v>10163.513999999999</v>
      </c>
      <c r="BA250">
        <v>12202.79</v>
      </c>
      <c r="BB250">
        <v>14242.066000000001</v>
      </c>
      <c r="BC250">
        <v>16281.342000000001</v>
      </c>
      <c r="BD250">
        <v>18320.617999999999</v>
      </c>
      <c r="BE250">
        <v>20359.894</v>
      </c>
      <c r="BF250">
        <v>22399.17</v>
      </c>
      <c r="BG250">
        <v>24438.446</v>
      </c>
      <c r="BH250">
        <v>26477.722000000002</v>
      </c>
      <c r="BI250">
        <v>28516.998</v>
      </c>
      <c r="BJ250">
        <v>30556.274000000001</v>
      </c>
      <c r="BK250">
        <v>32595.55</v>
      </c>
      <c r="BL250">
        <v>34634.826000000001</v>
      </c>
      <c r="BM250">
        <v>36674.101999999999</v>
      </c>
      <c r="BN250">
        <v>38713.377999999997</v>
      </c>
      <c r="BO250">
        <v>40752.654000000002</v>
      </c>
      <c r="BP250">
        <v>42791.93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 x14ac:dyDescent="0.35">
      <c r="A251">
        <v>329339</v>
      </c>
      <c r="B251" t="s">
        <v>47</v>
      </c>
      <c r="C251" t="s">
        <v>48</v>
      </c>
      <c r="D251" s="1">
        <v>45755</v>
      </c>
      <c r="E251">
        <v>53850</v>
      </c>
      <c r="F251">
        <v>187</v>
      </c>
      <c r="G251" t="s">
        <v>109</v>
      </c>
      <c r="H251" t="s">
        <v>50</v>
      </c>
      <c r="I251" t="s">
        <v>51</v>
      </c>
      <c r="K251">
        <v>202504077876611</v>
      </c>
      <c r="L251">
        <v>1873300102696</v>
      </c>
      <c r="M251">
        <v>20250407</v>
      </c>
      <c r="N251" t="s">
        <v>149</v>
      </c>
      <c r="Q251" t="s">
        <v>52</v>
      </c>
      <c r="R251">
        <v>436461.36</v>
      </c>
      <c r="S251">
        <v>0</v>
      </c>
      <c r="T251">
        <v>4000559</v>
      </c>
      <c r="U251">
        <v>2099160737</v>
      </c>
      <c r="V251" t="s">
        <v>303</v>
      </c>
      <c r="W251" t="s">
        <v>66</v>
      </c>
      <c r="X251" t="s">
        <v>155</v>
      </c>
      <c r="Y251" t="s">
        <v>54</v>
      </c>
      <c r="Z251">
        <v>1627</v>
      </c>
      <c r="AH251">
        <v>0</v>
      </c>
      <c r="AI251">
        <v>202504</v>
      </c>
      <c r="AJ251" t="s">
        <v>88</v>
      </c>
      <c r="AK251">
        <v>0</v>
      </c>
      <c r="AL251">
        <v>1</v>
      </c>
      <c r="AO251">
        <v>0</v>
      </c>
      <c r="AP251">
        <v>463</v>
      </c>
      <c r="AQ251">
        <v>430</v>
      </c>
      <c r="AR251">
        <v>430463</v>
      </c>
      <c r="AS251" t="s">
        <v>80</v>
      </c>
      <c r="AU251" t="s">
        <v>80</v>
      </c>
      <c r="AV251">
        <v>436461.36</v>
      </c>
      <c r="AW251">
        <v>468606.09499999997</v>
      </c>
      <c r="AX251">
        <v>500750.83</v>
      </c>
      <c r="AY251">
        <v>537083.18999999994</v>
      </c>
      <c r="AZ251">
        <v>598541.30000000005</v>
      </c>
      <c r="BA251">
        <v>659999.41</v>
      </c>
      <c r="BB251">
        <v>713142.21700000006</v>
      </c>
      <c r="BC251">
        <v>745496.76650000003</v>
      </c>
      <c r="BD251">
        <v>777851.31599999999</v>
      </c>
      <c r="BE251">
        <v>806278.92700000003</v>
      </c>
      <c r="BF251">
        <v>829470.62</v>
      </c>
      <c r="BG251">
        <v>852662.31300000008</v>
      </c>
      <c r="BH251">
        <v>1295015.514</v>
      </c>
      <c r="BI251">
        <v>2051739.845999999</v>
      </c>
      <c r="BJ251">
        <v>2808464.1779999989</v>
      </c>
      <c r="BK251">
        <v>3093490.9674999998</v>
      </c>
      <c r="BL251">
        <v>3189838.74</v>
      </c>
      <c r="BM251">
        <v>3286186.5125000002</v>
      </c>
      <c r="BN251">
        <v>3345556.1290000002</v>
      </c>
      <c r="BO251">
        <v>3398762.7195000001</v>
      </c>
      <c r="BP251">
        <v>3451969.31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 x14ac:dyDescent="0.35">
      <c r="A252">
        <v>329338</v>
      </c>
      <c r="B252" t="s">
        <v>47</v>
      </c>
      <c r="C252" t="s">
        <v>48</v>
      </c>
      <c r="D252" s="1">
        <v>45755</v>
      </c>
      <c r="E252">
        <v>53850</v>
      </c>
      <c r="F252">
        <v>120</v>
      </c>
      <c r="G252" t="s">
        <v>1464</v>
      </c>
      <c r="H252" t="s">
        <v>50</v>
      </c>
      <c r="I252" t="s">
        <v>51</v>
      </c>
      <c r="K252" t="s">
        <v>1725</v>
      </c>
      <c r="L252">
        <v>1203300002401</v>
      </c>
      <c r="M252">
        <v>20250407</v>
      </c>
      <c r="N252" t="s">
        <v>694</v>
      </c>
      <c r="Q252" t="s">
        <v>52</v>
      </c>
      <c r="R252">
        <v>1783.86</v>
      </c>
      <c r="S252">
        <v>0</v>
      </c>
      <c r="T252">
        <v>613876</v>
      </c>
      <c r="U252">
        <v>574290722</v>
      </c>
      <c r="V252" t="s">
        <v>1716</v>
      </c>
      <c r="W252" t="s">
        <v>1717</v>
      </c>
      <c r="X252" t="s">
        <v>107</v>
      </c>
      <c r="Y252" t="s">
        <v>54</v>
      </c>
      <c r="Z252">
        <v>1058</v>
      </c>
      <c r="AH252">
        <v>0</v>
      </c>
      <c r="AI252">
        <v>202504</v>
      </c>
      <c r="AJ252" t="s">
        <v>88</v>
      </c>
      <c r="AK252">
        <v>0</v>
      </c>
      <c r="AL252">
        <v>1</v>
      </c>
      <c r="AM252">
        <v>613876</v>
      </c>
      <c r="AN252">
        <v>1</v>
      </c>
      <c r="AO252">
        <v>1</v>
      </c>
      <c r="AP252">
        <v>999</v>
      </c>
      <c r="AQ252">
        <v>500</v>
      </c>
      <c r="AR252">
        <v>500999</v>
      </c>
      <c r="AT252">
        <v>1</v>
      </c>
      <c r="AU252" t="s">
        <v>80</v>
      </c>
      <c r="AV252">
        <v>1024.83</v>
      </c>
      <c r="AW252">
        <v>1074.95</v>
      </c>
      <c r="AX252">
        <v>1125.07</v>
      </c>
      <c r="AY252">
        <v>1180.8955000000001</v>
      </c>
      <c r="AZ252">
        <v>1270.954</v>
      </c>
      <c r="BA252">
        <v>1361.0125</v>
      </c>
      <c r="BB252">
        <v>1461.192</v>
      </c>
      <c r="BC252">
        <v>1586.674</v>
      </c>
      <c r="BD252">
        <v>1712.1559999999999</v>
      </c>
      <c r="BE252">
        <v>1825.5735</v>
      </c>
      <c r="BF252">
        <v>1922.905</v>
      </c>
      <c r="BG252">
        <v>2020.2365</v>
      </c>
      <c r="BH252">
        <v>3155.9140000000011</v>
      </c>
      <c r="BI252">
        <v>5070.3509999999987</v>
      </c>
      <c r="BJ252">
        <v>6984.7879999999977</v>
      </c>
      <c r="BK252">
        <v>7690.7725</v>
      </c>
      <c r="BL252">
        <v>7913.3760000000002</v>
      </c>
      <c r="BM252">
        <v>8135.9794999999986</v>
      </c>
      <c r="BN252">
        <v>23068.389999999989</v>
      </c>
      <c r="BO252">
        <v>40452.434999999983</v>
      </c>
      <c r="BP252">
        <v>57836.480000000003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 x14ac:dyDescent="0.35">
      <c r="A253">
        <v>329336</v>
      </c>
      <c r="B253" t="s">
        <v>47</v>
      </c>
      <c r="C253" t="s">
        <v>48</v>
      </c>
      <c r="D253" s="1">
        <v>45755</v>
      </c>
      <c r="E253">
        <v>53850</v>
      </c>
      <c r="F253">
        <v>188</v>
      </c>
      <c r="G253" t="s">
        <v>252</v>
      </c>
      <c r="H253" t="s">
        <v>50</v>
      </c>
      <c r="I253" t="s">
        <v>51</v>
      </c>
      <c r="K253" t="s">
        <v>1726</v>
      </c>
      <c r="L253">
        <v>1883300028081</v>
      </c>
      <c r="M253">
        <v>20250407</v>
      </c>
      <c r="N253" t="s">
        <v>694</v>
      </c>
      <c r="Q253" t="s">
        <v>52</v>
      </c>
      <c r="R253">
        <v>1085.97</v>
      </c>
      <c r="S253">
        <v>0</v>
      </c>
      <c r="T253">
        <v>3001543</v>
      </c>
      <c r="U253">
        <v>943900738</v>
      </c>
      <c r="V253" t="s">
        <v>1712</v>
      </c>
      <c r="W253" t="s">
        <v>66</v>
      </c>
      <c r="X253" t="s">
        <v>107</v>
      </c>
      <c r="Y253" t="s">
        <v>54</v>
      </c>
      <c r="Z253">
        <v>1627</v>
      </c>
      <c r="AH253">
        <v>0</v>
      </c>
      <c r="AI253">
        <v>202504</v>
      </c>
      <c r="AJ253" t="s">
        <v>59</v>
      </c>
      <c r="AK253">
        <v>0</v>
      </c>
      <c r="AL253">
        <v>1</v>
      </c>
      <c r="AM253">
        <v>3001543</v>
      </c>
      <c r="AN253">
        <v>1</v>
      </c>
      <c r="AO253">
        <v>1</v>
      </c>
      <c r="AP253">
        <v>999</v>
      </c>
      <c r="AQ253">
        <v>430</v>
      </c>
      <c r="AR253">
        <v>430999</v>
      </c>
      <c r="AT253">
        <v>1</v>
      </c>
      <c r="AU253" t="s">
        <v>68</v>
      </c>
      <c r="AV253">
        <v>1004.79</v>
      </c>
      <c r="AW253">
        <v>1020.1925</v>
      </c>
      <c r="AX253">
        <v>1033.5899999999999</v>
      </c>
      <c r="AY253">
        <v>1054.3820000000001</v>
      </c>
      <c r="AZ253">
        <v>1088.81</v>
      </c>
      <c r="BA253">
        <v>1130.7625</v>
      </c>
      <c r="BB253">
        <v>1181.82</v>
      </c>
      <c r="BC253">
        <v>1188.6524999999999</v>
      </c>
      <c r="BD253">
        <v>1242.846</v>
      </c>
      <c r="BE253">
        <v>1332.1714999999999</v>
      </c>
      <c r="BF253">
        <v>1386.7149999999999</v>
      </c>
      <c r="BG253">
        <v>1495.4949999999999</v>
      </c>
      <c r="BH253">
        <v>1547.1379999999999</v>
      </c>
      <c r="BI253">
        <v>1597.471</v>
      </c>
      <c r="BJ253">
        <v>1667.7760000000001</v>
      </c>
      <c r="BK253">
        <v>1867.885</v>
      </c>
      <c r="BL253">
        <v>1978.634</v>
      </c>
      <c r="BM253">
        <v>2034.2315000000001</v>
      </c>
      <c r="BN253">
        <v>2137.1950000000002</v>
      </c>
      <c r="BO253">
        <v>19274.369499999972</v>
      </c>
      <c r="BP253">
        <v>664672.81999999995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 x14ac:dyDescent="0.35">
      <c r="A254">
        <v>329335</v>
      </c>
      <c r="B254" t="s">
        <v>47</v>
      </c>
      <c r="C254" t="s">
        <v>48</v>
      </c>
      <c r="D254" s="1">
        <v>45755</v>
      </c>
      <c r="E254">
        <v>53850</v>
      </c>
      <c r="F254">
        <v>102</v>
      </c>
      <c r="G254" t="s">
        <v>60</v>
      </c>
      <c r="H254" t="s">
        <v>50</v>
      </c>
      <c r="I254" t="s">
        <v>51</v>
      </c>
      <c r="K254">
        <v>202504077876856</v>
      </c>
      <c r="L254">
        <v>1023301264620</v>
      </c>
      <c r="M254">
        <v>20250407</v>
      </c>
      <c r="N254" t="s">
        <v>74</v>
      </c>
      <c r="Q254" t="s">
        <v>52</v>
      </c>
      <c r="R254">
        <v>300000</v>
      </c>
      <c r="S254">
        <v>0</v>
      </c>
      <c r="T254">
        <v>126462</v>
      </c>
      <c r="U254" t="s">
        <v>304</v>
      </c>
      <c r="V254" t="s">
        <v>305</v>
      </c>
      <c r="W254" t="s">
        <v>53</v>
      </c>
      <c r="Y254" t="s">
        <v>54</v>
      </c>
      <c r="Z254">
        <v>1335</v>
      </c>
      <c r="AH254">
        <v>0</v>
      </c>
      <c r="AI254">
        <v>202504</v>
      </c>
      <c r="AJ254" t="s">
        <v>88</v>
      </c>
      <c r="AK254">
        <v>0</v>
      </c>
      <c r="AL254">
        <v>1</v>
      </c>
      <c r="AO254">
        <v>0</v>
      </c>
      <c r="AP254">
        <v>999</v>
      </c>
      <c r="AQ254">
        <v>600</v>
      </c>
      <c r="AR254">
        <v>600999</v>
      </c>
      <c r="AS254" t="s">
        <v>55</v>
      </c>
      <c r="AU254" t="s">
        <v>55</v>
      </c>
      <c r="AV254">
        <v>233000</v>
      </c>
      <c r="AW254">
        <v>236000</v>
      </c>
      <c r="AX254">
        <v>239000</v>
      </c>
      <c r="AY254">
        <v>242000</v>
      </c>
      <c r="AZ254">
        <v>245000</v>
      </c>
      <c r="BA254">
        <v>257500</v>
      </c>
      <c r="BB254">
        <v>270000</v>
      </c>
      <c r="BC254">
        <v>282500</v>
      </c>
      <c r="BD254">
        <v>295000</v>
      </c>
      <c r="BE254">
        <v>295000</v>
      </c>
      <c r="BF254">
        <v>295000</v>
      </c>
      <c r="BG254">
        <v>295000</v>
      </c>
      <c r="BH254">
        <v>295000</v>
      </c>
      <c r="BI254">
        <v>296250</v>
      </c>
      <c r="BJ254">
        <v>297500</v>
      </c>
      <c r="BK254">
        <v>298750</v>
      </c>
      <c r="BL254">
        <v>300000</v>
      </c>
      <c r="BM254">
        <v>350000</v>
      </c>
      <c r="BN254">
        <v>400000</v>
      </c>
      <c r="BO254">
        <v>450000</v>
      </c>
      <c r="BP254">
        <v>500000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0</v>
      </c>
      <c r="CI254">
        <v>0</v>
      </c>
      <c r="CJ254">
        <v>0</v>
      </c>
      <c r="CK254">
        <v>0</v>
      </c>
    </row>
    <row r="255" spans="1:89" x14ac:dyDescent="0.35">
      <c r="A255">
        <v>329334</v>
      </c>
      <c r="B255" t="s">
        <v>47</v>
      </c>
      <c r="C255" t="s">
        <v>48</v>
      </c>
      <c r="D255" s="1">
        <v>45755</v>
      </c>
      <c r="E255">
        <v>53850</v>
      </c>
      <c r="F255">
        <v>268</v>
      </c>
      <c r="G255" t="s">
        <v>873</v>
      </c>
      <c r="H255" t="s">
        <v>50</v>
      </c>
      <c r="I255" t="s">
        <v>51</v>
      </c>
      <c r="K255" t="s">
        <v>1727</v>
      </c>
      <c r="L255">
        <v>2683300005043</v>
      </c>
      <c r="M255">
        <v>20250407</v>
      </c>
      <c r="N255" t="s">
        <v>694</v>
      </c>
      <c r="Q255" t="s">
        <v>52</v>
      </c>
      <c r="R255">
        <v>1788.37</v>
      </c>
      <c r="S255">
        <v>0</v>
      </c>
      <c r="T255">
        <v>1687990</v>
      </c>
      <c r="U255">
        <v>3703970792</v>
      </c>
      <c r="V255" t="s">
        <v>1728</v>
      </c>
      <c r="W255" t="s">
        <v>66</v>
      </c>
      <c r="X255" t="s">
        <v>300</v>
      </c>
      <c r="Y255" t="s">
        <v>54</v>
      </c>
      <c r="Z255">
        <v>1891</v>
      </c>
      <c r="AH255">
        <v>0</v>
      </c>
      <c r="AI255">
        <v>202504</v>
      </c>
      <c r="AJ255" t="s">
        <v>767</v>
      </c>
      <c r="AK255">
        <v>1</v>
      </c>
      <c r="AL255">
        <v>1</v>
      </c>
      <c r="AM255">
        <v>1687990</v>
      </c>
      <c r="AN255">
        <v>1</v>
      </c>
      <c r="AO255">
        <v>1</v>
      </c>
      <c r="AP255">
        <v>999</v>
      </c>
      <c r="AQ255">
        <v>430</v>
      </c>
      <c r="AR255">
        <v>430999</v>
      </c>
      <c r="AT255">
        <v>1</v>
      </c>
      <c r="AU255" t="s">
        <v>68</v>
      </c>
      <c r="AV255">
        <v>1004.79</v>
      </c>
      <c r="AW255">
        <v>1020.1925</v>
      </c>
      <c r="AX255">
        <v>1033.5899999999999</v>
      </c>
      <c r="AY255">
        <v>1054.3820000000001</v>
      </c>
      <c r="AZ255">
        <v>1088.81</v>
      </c>
      <c r="BA255">
        <v>1130.7625</v>
      </c>
      <c r="BB255">
        <v>1181.82</v>
      </c>
      <c r="BC255">
        <v>1188.6524999999999</v>
      </c>
      <c r="BD255">
        <v>1242.846</v>
      </c>
      <c r="BE255">
        <v>1332.1714999999999</v>
      </c>
      <c r="BF255">
        <v>1386.7149999999999</v>
      </c>
      <c r="BG255">
        <v>1495.4949999999999</v>
      </c>
      <c r="BH255">
        <v>1547.1379999999999</v>
      </c>
      <c r="BI255">
        <v>1597.471</v>
      </c>
      <c r="BJ255">
        <v>1667.7760000000001</v>
      </c>
      <c r="BK255">
        <v>1867.885</v>
      </c>
      <c r="BL255">
        <v>1978.634</v>
      </c>
      <c r="BM255">
        <v>2034.2315000000001</v>
      </c>
      <c r="BN255">
        <v>2137.1950000000002</v>
      </c>
      <c r="BO255">
        <v>19274.369499999972</v>
      </c>
      <c r="BP255">
        <v>664672.81999999995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 x14ac:dyDescent="0.35">
      <c r="A256">
        <v>329332</v>
      </c>
      <c r="B256" t="s">
        <v>47</v>
      </c>
      <c r="C256" t="s">
        <v>48</v>
      </c>
      <c r="D256" s="1">
        <v>45755</v>
      </c>
      <c r="E256">
        <v>53850</v>
      </c>
      <c r="F256">
        <v>167</v>
      </c>
      <c r="G256" t="s">
        <v>838</v>
      </c>
      <c r="H256" t="s">
        <v>50</v>
      </c>
      <c r="I256" t="s">
        <v>51</v>
      </c>
      <c r="K256" t="s">
        <v>1729</v>
      </c>
      <c r="L256">
        <v>1673301674288</v>
      </c>
      <c r="M256">
        <v>20250407</v>
      </c>
      <c r="N256" t="s">
        <v>694</v>
      </c>
      <c r="Q256" t="s">
        <v>52</v>
      </c>
      <c r="R256">
        <v>1269.1199999999999</v>
      </c>
      <c r="S256">
        <v>0</v>
      </c>
      <c r="T256">
        <v>562079</v>
      </c>
      <c r="U256">
        <v>4629890726</v>
      </c>
      <c r="V256" t="s">
        <v>1730</v>
      </c>
      <c r="W256" t="s">
        <v>66</v>
      </c>
      <c r="X256" t="s">
        <v>955</v>
      </c>
      <c r="Y256" t="s">
        <v>54</v>
      </c>
      <c r="Z256">
        <v>1175</v>
      </c>
      <c r="AH256">
        <v>0</v>
      </c>
      <c r="AI256">
        <v>202504</v>
      </c>
      <c r="AJ256" t="s">
        <v>59</v>
      </c>
      <c r="AK256">
        <v>0</v>
      </c>
      <c r="AL256">
        <v>1</v>
      </c>
      <c r="AM256">
        <v>562079</v>
      </c>
      <c r="AN256">
        <v>1</v>
      </c>
      <c r="AO256">
        <v>1</v>
      </c>
      <c r="AP256">
        <v>999</v>
      </c>
      <c r="AQ256">
        <v>430</v>
      </c>
      <c r="AR256">
        <v>430999</v>
      </c>
      <c r="AT256">
        <v>1</v>
      </c>
      <c r="AU256" t="s">
        <v>68</v>
      </c>
      <c r="AV256">
        <v>1004.79</v>
      </c>
      <c r="AW256">
        <v>1020.1925</v>
      </c>
      <c r="AX256">
        <v>1033.5899999999999</v>
      </c>
      <c r="AY256">
        <v>1054.3820000000001</v>
      </c>
      <c r="AZ256">
        <v>1088.81</v>
      </c>
      <c r="BA256">
        <v>1130.7625</v>
      </c>
      <c r="BB256">
        <v>1181.82</v>
      </c>
      <c r="BC256">
        <v>1188.6524999999999</v>
      </c>
      <c r="BD256">
        <v>1242.846</v>
      </c>
      <c r="BE256">
        <v>1332.1714999999999</v>
      </c>
      <c r="BF256">
        <v>1386.7149999999999</v>
      </c>
      <c r="BG256">
        <v>1495.4949999999999</v>
      </c>
      <c r="BH256">
        <v>1547.1379999999999</v>
      </c>
      <c r="BI256">
        <v>1597.471</v>
      </c>
      <c r="BJ256">
        <v>1667.7760000000001</v>
      </c>
      <c r="BK256">
        <v>1867.885</v>
      </c>
      <c r="BL256">
        <v>1978.634</v>
      </c>
      <c r="BM256">
        <v>2034.2315000000001</v>
      </c>
      <c r="BN256">
        <v>2137.1950000000002</v>
      </c>
      <c r="BO256">
        <v>19274.369499999972</v>
      </c>
      <c r="BP256">
        <v>664672.81999999995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 x14ac:dyDescent="0.35">
      <c r="A257">
        <v>329331</v>
      </c>
      <c r="B257" t="s">
        <v>47</v>
      </c>
      <c r="C257" t="s">
        <v>48</v>
      </c>
      <c r="D257" s="1">
        <v>45755</v>
      </c>
      <c r="E257">
        <v>53850</v>
      </c>
      <c r="F257">
        <v>109</v>
      </c>
      <c r="G257" t="s">
        <v>108</v>
      </c>
      <c r="H257" t="s">
        <v>50</v>
      </c>
      <c r="I257" t="s">
        <v>51</v>
      </c>
      <c r="K257" t="s">
        <v>306</v>
      </c>
      <c r="L257">
        <v>1093306674452</v>
      </c>
      <c r="M257">
        <v>20250407</v>
      </c>
      <c r="N257" t="s">
        <v>694</v>
      </c>
      <c r="Q257" t="s">
        <v>52</v>
      </c>
      <c r="R257">
        <v>1889.77</v>
      </c>
      <c r="S257">
        <v>0</v>
      </c>
      <c r="T257">
        <v>4924753</v>
      </c>
      <c r="U257">
        <v>7222270725</v>
      </c>
      <c r="V257" t="s">
        <v>307</v>
      </c>
      <c r="W257" t="s">
        <v>66</v>
      </c>
      <c r="X257" t="s">
        <v>308</v>
      </c>
      <c r="Y257" t="s">
        <v>54</v>
      </c>
      <c r="Z257">
        <v>1903</v>
      </c>
      <c r="AH257">
        <v>0</v>
      </c>
      <c r="AI257">
        <v>202504</v>
      </c>
      <c r="AJ257" t="s">
        <v>88</v>
      </c>
      <c r="AK257">
        <v>0</v>
      </c>
      <c r="AL257">
        <v>1</v>
      </c>
      <c r="AO257">
        <v>1</v>
      </c>
      <c r="AP257">
        <v>999</v>
      </c>
      <c r="AQ257">
        <v>430</v>
      </c>
      <c r="AR257">
        <v>430999</v>
      </c>
      <c r="AT257">
        <v>1</v>
      </c>
      <c r="AU257" t="s">
        <v>68</v>
      </c>
      <c r="AV257">
        <v>1004.79</v>
      </c>
      <c r="AW257">
        <v>1020.1925</v>
      </c>
      <c r="AX257">
        <v>1033.5899999999999</v>
      </c>
      <c r="AY257">
        <v>1054.3820000000001</v>
      </c>
      <c r="AZ257">
        <v>1088.81</v>
      </c>
      <c r="BA257">
        <v>1130.7625</v>
      </c>
      <c r="BB257">
        <v>1181.82</v>
      </c>
      <c r="BC257">
        <v>1188.6524999999999</v>
      </c>
      <c r="BD257">
        <v>1242.846</v>
      </c>
      <c r="BE257">
        <v>1332.1714999999999</v>
      </c>
      <c r="BF257">
        <v>1386.7149999999999</v>
      </c>
      <c r="BG257">
        <v>1495.4949999999999</v>
      </c>
      <c r="BH257">
        <v>1547.1379999999999</v>
      </c>
      <c r="BI257">
        <v>1597.471</v>
      </c>
      <c r="BJ257">
        <v>1667.7760000000001</v>
      </c>
      <c r="BK257">
        <v>1867.885</v>
      </c>
      <c r="BL257">
        <v>1978.634</v>
      </c>
      <c r="BM257">
        <v>2034.2315000000001</v>
      </c>
      <c r="BN257">
        <v>2137.1950000000002</v>
      </c>
      <c r="BO257">
        <v>19274.369499999972</v>
      </c>
      <c r="BP257">
        <v>664672.81999999995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35">
      <c r="A258">
        <v>329330</v>
      </c>
      <c r="B258" t="s">
        <v>47</v>
      </c>
      <c r="C258" t="s">
        <v>48</v>
      </c>
      <c r="D258" s="1">
        <v>45755</v>
      </c>
      <c r="E258">
        <v>53850</v>
      </c>
      <c r="F258">
        <v>109</v>
      </c>
      <c r="G258" t="s">
        <v>108</v>
      </c>
      <c r="H258" t="s">
        <v>50</v>
      </c>
      <c r="I258" t="s">
        <v>51</v>
      </c>
      <c r="K258" t="s">
        <v>1731</v>
      </c>
      <c r="L258">
        <v>1093306677007</v>
      </c>
      <c r="M258">
        <v>20250407</v>
      </c>
      <c r="N258" t="s">
        <v>694</v>
      </c>
      <c r="Q258" t="s">
        <v>52</v>
      </c>
      <c r="R258">
        <v>1523.9</v>
      </c>
      <c r="S258">
        <v>0</v>
      </c>
      <c r="T258">
        <v>3710113</v>
      </c>
      <c r="U258">
        <v>8795060725</v>
      </c>
      <c r="V258" t="s">
        <v>1732</v>
      </c>
      <c r="W258" t="s">
        <v>66</v>
      </c>
      <c r="X258" t="s">
        <v>105</v>
      </c>
      <c r="Y258" t="s">
        <v>54</v>
      </c>
      <c r="Z258">
        <v>502</v>
      </c>
      <c r="AH258">
        <v>0</v>
      </c>
      <c r="AI258">
        <v>202504</v>
      </c>
      <c r="AJ258" t="s">
        <v>88</v>
      </c>
      <c r="AK258">
        <v>0</v>
      </c>
      <c r="AL258">
        <v>1</v>
      </c>
      <c r="AM258">
        <v>3710113</v>
      </c>
      <c r="AN258">
        <v>1</v>
      </c>
      <c r="AO258">
        <v>1</v>
      </c>
      <c r="AP258">
        <v>999</v>
      </c>
      <c r="AQ258">
        <v>430</v>
      </c>
      <c r="AR258">
        <v>430999</v>
      </c>
      <c r="AT258">
        <v>1</v>
      </c>
      <c r="AU258" t="s">
        <v>68</v>
      </c>
      <c r="AV258">
        <v>1004.79</v>
      </c>
      <c r="AW258">
        <v>1020.1925</v>
      </c>
      <c r="AX258">
        <v>1033.5899999999999</v>
      </c>
      <c r="AY258">
        <v>1054.3820000000001</v>
      </c>
      <c r="AZ258">
        <v>1088.81</v>
      </c>
      <c r="BA258">
        <v>1130.7625</v>
      </c>
      <c r="BB258">
        <v>1181.82</v>
      </c>
      <c r="BC258">
        <v>1188.6524999999999</v>
      </c>
      <c r="BD258">
        <v>1242.846</v>
      </c>
      <c r="BE258">
        <v>1332.1714999999999</v>
      </c>
      <c r="BF258">
        <v>1386.7149999999999</v>
      </c>
      <c r="BG258">
        <v>1495.4949999999999</v>
      </c>
      <c r="BH258">
        <v>1547.1379999999999</v>
      </c>
      <c r="BI258">
        <v>1597.471</v>
      </c>
      <c r="BJ258">
        <v>1667.7760000000001</v>
      </c>
      <c r="BK258">
        <v>1867.885</v>
      </c>
      <c r="BL258">
        <v>1978.634</v>
      </c>
      <c r="BM258">
        <v>2034.2315000000001</v>
      </c>
      <c r="BN258">
        <v>2137.1950000000002</v>
      </c>
      <c r="BO258">
        <v>19274.369499999972</v>
      </c>
      <c r="BP258">
        <v>664672.81999999995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 x14ac:dyDescent="0.35">
      <c r="A259">
        <v>329328</v>
      </c>
      <c r="B259" t="s">
        <v>47</v>
      </c>
      <c r="C259" t="s">
        <v>48</v>
      </c>
      <c r="D259" s="1">
        <v>45755</v>
      </c>
      <c r="E259">
        <v>53850</v>
      </c>
      <c r="F259">
        <v>120</v>
      </c>
      <c r="G259" t="s">
        <v>1464</v>
      </c>
      <c r="H259" t="s">
        <v>50</v>
      </c>
      <c r="I259" t="s">
        <v>51</v>
      </c>
      <c r="K259" t="s">
        <v>1733</v>
      </c>
      <c r="L259">
        <v>1203300002401</v>
      </c>
      <c r="M259">
        <v>20250407</v>
      </c>
      <c r="N259" t="s">
        <v>694</v>
      </c>
      <c r="Q259" t="s">
        <v>52</v>
      </c>
      <c r="R259">
        <v>1168.03</v>
      </c>
      <c r="S259">
        <v>0</v>
      </c>
      <c r="T259">
        <v>613876</v>
      </c>
      <c r="U259">
        <v>574290722</v>
      </c>
      <c r="V259" t="s">
        <v>1716</v>
      </c>
      <c r="W259" t="s">
        <v>1717</v>
      </c>
      <c r="X259" t="s">
        <v>107</v>
      </c>
      <c r="Y259" t="s">
        <v>54</v>
      </c>
      <c r="Z259">
        <v>1058</v>
      </c>
      <c r="AH259">
        <v>0</v>
      </c>
      <c r="AI259">
        <v>202504</v>
      </c>
      <c r="AJ259" t="s">
        <v>88</v>
      </c>
      <c r="AK259">
        <v>0</v>
      </c>
      <c r="AL259">
        <v>1</v>
      </c>
      <c r="AM259">
        <v>613876</v>
      </c>
      <c r="AN259">
        <v>1</v>
      </c>
      <c r="AO259">
        <v>1</v>
      </c>
      <c r="AP259">
        <v>999</v>
      </c>
      <c r="AQ259">
        <v>500</v>
      </c>
      <c r="AR259">
        <v>500999</v>
      </c>
      <c r="AT259">
        <v>1</v>
      </c>
      <c r="AU259" t="s">
        <v>80</v>
      </c>
      <c r="AV259">
        <v>1024.83</v>
      </c>
      <c r="AW259">
        <v>1074.95</v>
      </c>
      <c r="AX259">
        <v>1125.07</v>
      </c>
      <c r="AY259">
        <v>1180.8955000000001</v>
      </c>
      <c r="AZ259">
        <v>1270.954</v>
      </c>
      <c r="BA259">
        <v>1361.0125</v>
      </c>
      <c r="BB259">
        <v>1461.192</v>
      </c>
      <c r="BC259">
        <v>1586.674</v>
      </c>
      <c r="BD259">
        <v>1712.1559999999999</v>
      </c>
      <c r="BE259">
        <v>1825.5735</v>
      </c>
      <c r="BF259">
        <v>1922.905</v>
      </c>
      <c r="BG259">
        <v>2020.2365</v>
      </c>
      <c r="BH259">
        <v>3155.9140000000011</v>
      </c>
      <c r="BI259">
        <v>5070.3509999999987</v>
      </c>
      <c r="BJ259">
        <v>6984.7879999999977</v>
      </c>
      <c r="BK259">
        <v>7690.7725</v>
      </c>
      <c r="BL259">
        <v>7913.3760000000002</v>
      </c>
      <c r="BM259">
        <v>8135.9794999999986</v>
      </c>
      <c r="BN259">
        <v>23068.389999999989</v>
      </c>
      <c r="BO259">
        <v>40452.434999999983</v>
      </c>
      <c r="BP259">
        <v>57836.480000000003</v>
      </c>
      <c r="BQ259">
        <v>1</v>
      </c>
      <c r="BR259">
        <v>1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 x14ac:dyDescent="0.35">
      <c r="A260">
        <v>329327</v>
      </c>
      <c r="B260" t="s">
        <v>47</v>
      </c>
      <c r="C260" t="s">
        <v>48</v>
      </c>
      <c r="D260" s="1">
        <v>45755</v>
      </c>
      <c r="E260">
        <v>53850</v>
      </c>
      <c r="F260">
        <v>114</v>
      </c>
      <c r="G260" t="s">
        <v>211</v>
      </c>
      <c r="H260" t="s">
        <v>50</v>
      </c>
      <c r="I260" t="s">
        <v>51</v>
      </c>
      <c r="K260">
        <v>202504077876318</v>
      </c>
      <c r="L260">
        <v>1143306280636</v>
      </c>
      <c r="M260">
        <v>20250407</v>
      </c>
      <c r="N260" t="s">
        <v>951</v>
      </c>
      <c r="Q260" t="s">
        <v>52</v>
      </c>
      <c r="R260">
        <v>212409.61</v>
      </c>
      <c r="S260">
        <v>0</v>
      </c>
      <c r="T260">
        <v>4658875</v>
      </c>
      <c r="U260">
        <v>3230890711</v>
      </c>
      <c r="V260" t="s">
        <v>1703</v>
      </c>
      <c r="W260" t="s">
        <v>92</v>
      </c>
      <c r="X260" t="s">
        <v>218</v>
      </c>
      <c r="Y260" t="s">
        <v>54</v>
      </c>
      <c r="Z260">
        <v>870</v>
      </c>
      <c r="AH260">
        <v>0</v>
      </c>
      <c r="AI260">
        <v>202504</v>
      </c>
      <c r="AJ260" t="s">
        <v>88</v>
      </c>
      <c r="AK260">
        <v>0</v>
      </c>
      <c r="AL260">
        <v>1</v>
      </c>
      <c r="AM260">
        <v>4658875</v>
      </c>
      <c r="AN260">
        <v>1</v>
      </c>
      <c r="AO260">
        <v>0</v>
      </c>
      <c r="AP260">
        <v>477</v>
      </c>
      <c r="AQ260">
        <v>492</v>
      </c>
      <c r="AR260">
        <v>492477</v>
      </c>
      <c r="AS260" t="s">
        <v>1704</v>
      </c>
      <c r="AU260" t="s">
        <v>1704</v>
      </c>
      <c r="AV260">
        <v>158006.29999999999</v>
      </c>
      <c r="AW260">
        <v>159088.31200000001</v>
      </c>
      <c r="AX260">
        <v>160170.32399999999</v>
      </c>
      <c r="AY260">
        <v>161252.33600000001</v>
      </c>
      <c r="AZ260">
        <v>162334.348</v>
      </c>
      <c r="BA260">
        <v>163416.35999999999</v>
      </c>
      <c r="BB260">
        <v>164498.372</v>
      </c>
      <c r="BC260">
        <v>165580.38399999999</v>
      </c>
      <c r="BD260">
        <v>166662.39600000001</v>
      </c>
      <c r="BE260">
        <v>167744.408</v>
      </c>
      <c r="BF260">
        <v>168826.42</v>
      </c>
      <c r="BG260">
        <v>173184.739</v>
      </c>
      <c r="BH260">
        <v>177543.05799999999</v>
      </c>
      <c r="BI260">
        <v>181901.37700000001</v>
      </c>
      <c r="BJ260">
        <v>186259.696</v>
      </c>
      <c r="BK260">
        <v>190618.01500000001</v>
      </c>
      <c r="BL260">
        <v>194976.334</v>
      </c>
      <c r="BM260">
        <v>199334.65299999999</v>
      </c>
      <c r="BN260">
        <v>203692.97200000001</v>
      </c>
      <c r="BO260">
        <v>208051.291</v>
      </c>
      <c r="BP260">
        <v>212409.61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</row>
    <row r="261" spans="1:89" x14ac:dyDescent="0.35">
      <c r="A261">
        <v>329322</v>
      </c>
      <c r="B261" t="s">
        <v>47</v>
      </c>
      <c r="C261" t="s">
        <v>48</v>
      </c>
      <c r="D261" s="1">
        <v>45755</v>
      </c>
      <c r="E261">
        <v>53850</v>
      </c>
      <c r="F261">
        <v>216</v>
      </c>
      <c r="G261" t="s">
        <v>309</v>
      </c>
      <c r="H261" t="s">
        <v>50</v>
      </c>
      <c r="I261" t="s">
        <v>51</v>
      </c>
      <c r="K261" t="s">
        <v>310</v>
      </c>
      <c r="L261">
        <v>2163300012270</v>
      </c>
      <c r="M261">
        <v>20250407</v>
      </c>
      <c r="N261" t="s">
        <v>694</v>
      </c>
      <c r="Q261" t="s">
        <v>52</v>
      </c>
      <c r="R261">
        <v>2017.05</v>
      </c>
      <c r="S261">
        <v>0</v>
      </c>
      <c r="T261">
        <v>3723660</v>
      </c>
      <c r="U261">
        <v>1453600676</v>
      </c>
      <c r="V261" t="s">
        <v>311</v>
      </c>
      <c r="W261" t="s">
        <v>66</v>
      </c>
      <c r="X261" t="s">
        <v>296</v>
      </c>
      <c r="Y261" t="s">
        <v>54</v>
      </c>
      <c r="Z261">
        <v>1595</v>
      </c>
      <c r="AH261">
        <v>0</v>
      </c>
      <c r="AI261">
        <v>202504</v>
      </c>
      <c r="AJ261" t="s">
        <v>88</v>
      </c>
      <c r="AK261">
        <v>0</v>
      </c>
      <c r="AL261">
        <v>1</v>
      </c>
      <c r="AO261">
        <v>1</v>
      </c>
      <c r="AP261">
        <v>999</v>
      </c>
      <c r="AQ261">
        <v>430</v>
      </c>
      <c r="AR261">
        <v>430999</v>
      </c>
      <c r="AT261">
        <v>1</v>
      </c>
      <c r="AU261" t="s">
        <v>68</v>
      </c>
      <c r="AV261">
        <v>1004.79</v>
      </c>
      <c r="AW261">
        <v>1020.1925</v>
      </c>
      <c r="AX261">
        <v>1033.5899999999999</v>
      </c>
      <c r="AY261">
        <v>1054.3820000000001</v>
      </c>
      <c r="AZ261">
        <v>1088.81</v>
      </c>
      <c r="BA261">
        <v>1130.7625</v>
      </c>
      <c r="BB261">
        <v>1181.82</v>
      </c>
      <c r="BC261">
        <v>1188.6524999999999</v>
      </c>
      <c r="BD261">
        <v>1242.846</v>
      </c>
      <c r="BE261">
        <v>1332.1714999999999</v>
      </c>
      <c r="BF261">
        <v>1386.7149999999999</v>
      </c>
      <c r="BG261">
        <v>1495.4949999999999</v>
      </c>
      <c r="BH261">
        <v>1547.1379999999999</v>
      </c>
      <c r="BI261">
        <v>1597.471</v>
      </c>
      <c r="BJ261">
        <v>1667.7760000000001</v>
      </c>
      <c r="BK261">
        <v>1867.885</v>
      </c>
      <c r="BL261">
        <v>1978.634</v>
      </c>
      <c r="BM261">
        <v>2034.2315000000001</v>
      </c>
      <c r="BN261">
        <v>2137.1950000000002</v>
      </c>
      <c r="BO261">
        <v>19274.369499999972</v>
      </c>
      <c r="BP261">
        <v>664672.81999999995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</row>
    <row r="262" spans="1:89" x14ac:dyDescent="0.35">
      <c r="A262">
        <v>329320</v>
      </c>
      <c r="B262" t="s">
        <v>47</v>
      </c>
      <c r="C262" t="s">
        <v>48</v>
      </c>
      <c r="D262" s="1">
        <v>45755</v>
      </c>
      <c r="E262">
        <v>53850</v>
      </c>
      <c r="F262">
        <v>109</v>
      </c>
      <c r="G262" t="s">
        <v>108</v>
      </c>
      <c r="H262" t="s">
        <v>50</v>
      </c>
      <c r="I262" t="s">
        <v>51</v>
      </c>
      <c r="K262" t="s">
        <v>976</v>
      </c>
      <c r="L262">
        <v>1093306677028</v>
      </c>
      <c r="M262">
        <v>20250407</v>
      </c>
      <c r="N262" t="s">
        <v>694</v>
      </c>
      <c r="Q262" t="s">
        <v>52</v>
      </c>
      <c r="R262">
        <v>1334.44</v>
      </c>
      <c r="S262">
        <v>0</v>
      </c>
      <c r="T262">
        <v>3711845</v>
      </c>
      <c r="U262">
        <v>8604300726</v>
      </c>
      <c r="V262" t="s">
        <v>977</v>
      </c>
      <c r="W262" t="s">
        <v>66</v>
      </c>
      <c r="X262" t="s">
        <v>105</v>
      </c>
      <c r="Y262" t="s">
        <v>54</v>
      </c>
      <c r="Z262">
        <v>502</v>
      </c>
      <c r="AH262">
        <v>0</v>
      </c>
      <c r="AI262">
        <v>202504</v>
      </c>
      <c r="AJ262" t="s">
        <v>767</v>
      </c>
      <c r="AK262">
        <v>1</v>
      </c>
      <c r="AL262">
        <v>1</v>
      </c>
      <c r="AO262">
        <v>1</v>
      </c>
      <c r="AP262">
        <v>999</v>
      </c>
      <c r="AQ262">
        <v>430</v>
      </c>
      <c r="AR262">
        <v>430999</v>
      </c>
      <c r="AT262">
        <v>1</v>
      </c>
      <c r="AU262" t="s">
        <v>68</v>
      </c>
      <c r="AV262">
        <v>1004.79</v>
      </c>
      <c r="AW262">
        <v>1020.1925</v>
      </c>
      <c r="AX262">
        <v>1033.5899999999999</v>
      </c>
      <c r="AY262">
        <v>1054.3820000000001</v>
      </c>
      <c r="AZ262">
        <v>1088.81</v>
      </c>
      <c r="BA262">
        <v>1130.7625</v>
      </c>
      <c r="BB262">
        <v>1181.82</v>
      </c>
      <c r="BC262">
        <v>1188.6524999999999</v>
      </c>
      <c r="BD262">
        <v>1242.846</v>
      </c>
      <c r="BE262">
        <v>1332.1714999999999</v>
      </c>
      <c r="BF262">
        <v>1386.7149999999999</v>
      </c>
      <c r="BG262">
        <v>1495.4949999999999</v>
      </c>
      <c r="BH262">
        <v>1547.1379999999999</v>
      </c>
      <c r="BI262">
        <v>1597.471</v>
      </c>
      <c r="BJ262">
        <v>1667.7760000000001</v>
      </c>
      <c r="BK262">
        <v>1867.885</v>
      </c>
      <c r="BL262">
        <v>1978.634</v>
      </c>
      <c r="BM262">
        <v>2034.2315000000001</v>
      </c>
      <c r="BN262">
        <v>2137.1950000000002</v>
      </c>
      <c r="BO262">
        <v>19274.369499999972</v>
      </c>
      <c r="BP262">
        <v>664672.81999999995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 x14ac:dyDescent="0.35">
      <c r="A263">
        <v>329318</v>
      </c>
      <c r="B263" t="s">
        <v>47</v>
      </c>
      <c r="C263" t="s">
        <v>48</v>
      </c>
      <c r="D263" s="1">
        <v>45755</v>
      </c>
      <c r="E263">
        <v>53850</v>
      </c>
      <c r="F263">
        <v>102</v>
      </c>
      <c r="G263" t="s">
        <v>60</v>
      </c>
      <c r="H263" t="s">
        <v>50</v>
      </c>
      <c r="I263" t="s">
        <v>51</v>
      </c>
      <c r="K263">
        <v>202504077876859</v>
      </c>
      <c r="L263">
        <v>1023308724252</v>
      </c>
      <c r="M263">
        <v>20250407</v>
      </c>
      <c r="N263" t="s">
        <v>256</v>
      </c>
      <c r="Q263" t="s">
        <v>73</v>
      </c>
      <c r="R263">
        <v>587520</v>
      </c>
      <c r="S263">
        <v>0</v>
      </c>
      <c r="T263">
        <v>4917772</v>
      </c>
      <c r="U263">
        <v>8218730722</v>
      </c>
      <c r="V263" t="s">
        <v>978</v>
      </c>
      <c r="W263" t="s">
        <v>66</v>
      </c>
      <c r="X263" t="s">
        <v>87</v>
      </c>
      <c r="Y263" t="s">
        <v>54</v>
      </c>
      <c r="Z263">
        <v>1203</v>
      </c>
      <c r="AH263">
        <v>0</v>
      </c>
      <c r="AI263">
        <v>202504</v>
      </c>
      <c r="AJ263" t="s">
        <v>767</v>
      </c>
      <c r="AK263">
        <v>1</v>
      </c>
      <c r="AL263">
        <v>1</v>
      </c>
      <c r="AO263">
        <v>0</v>
      </c>
      <c r="AP263">
        <v>412</v>
      </c>
      <c r="AQ263">
        <v>430</v>
      </c>
      <c r="AR263">
        <v>430412</v>
      </c>
      <c r="AS263" t="s">
        <v>80</v>
      </c>
      <c r="AU263" t="s">
        <v>80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 x14ac:dyDescent="0.35">
      <c r="A264">
        <v>329317</v>
      </c>
      <c r="B264" t="s">
        <v>47</v>
      </c>
      <c r="C264" t="s">
        <v>48</v>
      </c>
      <c r="D264" s="1">
        <v>45755</v>
      </c>
      <c r="E264">
        <v>53850</v>
      </c>
      <c r="F264">
        <v>267</v>
      </c>
      <c r="G264" t="s">
        <v>775</v>
      </c>
      <c r="H264" t="s">
        <v>50</v>
      </c>
      <c r="I264" t="s">
        <v>51</v>
      </c>
      <c r="K264" t="s">
        <v>1734</v>
      </c>
      <c r="L264">
        <v>2673300000258</v>
      </c>
      <c r="M264">
        <v>20250407</v>
      </c>
      <c r="N264" t="s">
        <v>694</v>
      </c>
      <c r="Q264" t="s">
        <v>52</v>
      </c>
      <c r="R264">
        <v>1181.46</v>
      </c>
      <c r="S264">
        <v>0</v>
      </c>
      <c r="T264">
        <v>1616725</v>
      </c>
      <c r="U264">
        <v>2694030798</v>
      </c>
      <c r="V264" t="s">
        <v>1724</v>
      </c>
      <c r="W264" t="s">
        <v>66</v>
      </c>
      <c r="X264" t="s">
        <v>300</v>
      </c>
      <c r="Y264" t="s">
        <v>54</v>
      </c>
      <c r="Z264">
        <v>1878</v>
      </c>
      <c r="AH264">
        <v>0</v>
      </c>
      <c r="AI264">
        <v>202504</v>
      </c>
      <c r="AJ264" t="s">
        <v>88</v>
      </c>
      <c r="AK264">
        <v>0</v>
      </c>
      <c r="AL264">
        <v>1</v>
      </c>
      <c r="AM264">
        <v>1616725</v>
      </c>
      <c r="AN264">
        <v>1</v>
      </c>
      <c r="AO264">
        <v>1</v>
      </c>
      <c r="AP264">
        <v>999</v>
      </c>
      <c r="AQ264">
        <v>430</v>
      </c>
      <c r="AR264">
        <v>430999</v>
      </c>
      <c r="AT264">
        <v>1</v>
      </c>
      <c r="AU264" t="s">
        <v>68</v>
      </c>
      <c r="AV264">
        <v>1004.79</v>
      </c>
      <c r="AW264">
        <v>1020.1925</v>
      </c>
      <c r="AX264">
        <v>1033.5899999999999</v>
      </c>
      <c r="AY264">
        <v>1054.3820000000001</v>
      </c>
      <c r="AZ264">
        <v>1088.81</v>
      </c>
      <c r="BA264">
        <v>1130.7625</v>
      </c>
      <c r="BB264">
        <v>1181.82</v>
      </c>
      <c r="BC264">
        <v>1188.6524999999999</v>
      </c>
      <c r="BD264">
        <v>1242.846</v>
      </c>
      <c r="BE264">
        <v>1332.1714999999999</v>
      </c>
      <c r="BF264">
        <v>1386.7149999999999</v>
      </c>
      <c r="BG264">
        <v>1495.4949999999999</v>
      </c>
      <c r="BH264">
        <v>1547.1379999999999</v>
      </c>
      <c r="BI264">
        <v>1597.471</v>
      </c>
      <c r="BJ264">
        <v>1667.7760000000001</v>
      </c>
      <c r="BK264">
        <v>1867.885</v>
      </c>
      <c r="BL264">
        <v>1978.634</v>
      </c>
      <c r="BM264">
        <v>2034.2315000000001</v>
      </c>
      <c r="BN264">
        <v>2137.1950000000002</v>
      </c>
      <c r="BO264">
        <v>19274.369499999972</v>
      </c>
      <c r="BP264">
        <v>664672.81999999995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 x14ac:dyDescent="0.35">
      <c r="A265">
        <v>329314</v>
      </c>
      <c r="B265" t="s">
        <v>47</v>
      </c>
      <c r="C265" t="s">
        <v>48</v>
      </c>
      <c r="D265" s="1">
        <v>45755</v>
      </c>
      <c r="E265">
        <v>53850</v>
      </c>
      <c r="F265">
        <v>117</v>
      </c>
      <c r="G265" t="s">
        <v>133</v>
      </c>
      <c r="H265" t="s">
        <v>50</v>
      </c>
      <c r="I265" t="s">
        <v>51</v>
      </c>
      <c r="K265" t="s">
        <v>1735</v>
      </c>
      <c r="L265">
        <v>1173300538726</v>
      </c>
      <c r="M265">
        <v>20250407</v>
      </c>
      <c r="N265" t="s">
        <v>694</v>
      </c>
      <c r="Q265" t="s">
        <v>52</v>
      </c>
      <c r="R265">
        <v>1593.4</v>
      </c>
      <c r="S265">
        <v>0</v>
      </c>
      <c r="T265">
        <v>4784989</v>
      </c>
      <c r="U265">
        <v>1269590772</v>
      </c>
      <c r="V265" t="s">
        <v>1736</v>
      </c>
      <c r="W265" t="s">
        <v>66</v>
      </c>
      <c r="X265" t="s">
        <v>448</v>
      </c>
      <c r="Y265" t="s">
        <v>54</v>
      </c>
      <c r="Z265">
        <v>1926</v>
      </c>
      <c r="AH265">
        <v>0</v>
      </c>
      <c r="AI265">
        <v>202504</v>
      </c>
      <c r="AJ265" t="s">
        <v>88</v>
      </c>
      <c r="AK265">
        <v>0</v>
      </c>
      <c r="AL265">
        <v>1</v>
      </c>
      <c r="AM265">
        <v>4784989</v>
      </c>
      <c r="AN265">
        <v>1</v>
      </c>
      <c r="AO265">
        <v>1</v>
      </c>
      <c r="AP265">
        <v>999</v>
      </c>
      <c r="AQ265">
        <v>430</v>
      </c>
      <c r="AR265">
        <v>430999</v>
      </c>
      <c r="AT265">
        <v>1</v>
      </c>
      <c r="AU265" t="s">
        <v>68</v>
      </c>
      <c r="AV265">
        <v>1004.79</v>
      </c>
      <c r="AW265">
        <v>1020.1925</v>
      </c>
      <c r="AX265">
        <v>1033.5899999999999</v>
      </c>
      <c r="AY265">
        <v>1054.3820000000001</v>
      </c>
      <c r="AZ265">
        <v>1088.81</v>
      </c>
      <c r="BA265">
        <v>1130.7625</v>
      </c>
      <c r="BB265">
        <v>1181.82</v>
      </c>
      <c r="BC265">
        <v>1188.6524999999999</v>
      </c>
      <c r="BD265">
        <v>1242.846</v>
      </c>
      <c r="BE265">
        <v>1332.1714999999999</v>
      </c>
      <c r="BF265">
        <v>1386.7149999999999</v>
      </c>
      <c r="BG265">
        <v>1495.4949999999999</v>
      </c>
      <c r="BH265">
        <v>1547.1379999999999</v>
      </c>
      <c r="BI265">
        <v>1597.471</v>
      </c>
      <c r="BJ265">
        <v>1667.7760000000001</v>
      </c>
      <c r="BK265">
        <v>1867.885</v>
      </c>
      <c r="BL265">
        <v>1978.634</v>
      </c>
      <c r="BM265">
        <v>2034.2315000000001</v>
      </c>
      <c r="BN265">
        <v>2137.1950000000002</v>
      </c>
      <c r="BO265">
        <v>19274.369499999972</v>
      </c>
      <c r="BP265">
        <v>664672.81999999995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 x14ac:dyDescent="0.35">
      <c r="A266">
        <v>329312</v>
      </c>
      <c r="B266" t="s">
        <v>47</v>
      </c>
      <c r="C266" t="s">
        <v>48</v>
      </c>
      <c r="D266" s="1">
        <v>45755</v>
      </c>
      <c r="E266">
        <v>53850</v>
      </c>
      <c r="F266">
        <v>102</v>
      </c>
      <c r="G266" t="s">
        <v>60</v>
      </c>
      <c r="H266" t="s">
        <v>50</v>
      </c>
      <c r="I266" t="s">
        <v>51</v>
      </c>
      <c r="K266">
        <v>202504077876860</v>
      </c>
      <c r="L266">
        <v>1023308724252</v>
      </c>
      <c r="M266">
        <v>20250407</v>
      </c>
      <c r="N266" t="s">
        <v>256</v>
      </c>
      <c r="Q266" t="s">
        <v>73</v>
      </c>
      <c r="R266">
        <v>881280</v>
      </c>
      <c r="S266">
        <v>0</v>
      </c>
      <c r="T266">
        <v>4917772</v>
      </c>
      <c r="U266">
        <v>8218730722</v>
      </c>
      <c r="V266" t="s">
        <v>978</v>
      </c>
      <c r="W266" t="s">
        <v>66</v>
      </c>
      <c r="X266" t="s">
        <v>87</v>
      </c>
      <c r="Y266" t="s">
        <v>54</v>
      </c>
      <c r="Z266">
        <v>1203</v>
      </c>
      <c r="AH266">
        <v>0</v>
      </c>
      <c r="AI266">
        <v>202504</v>
      </c>
      <c r="AJ266" t="s">
        <v>767</v>
      </c>
      <c r="AK266">
        <v>1</v>
      </c>
      <c r="AL266">
        <v>1</v>
      </c>
      <c r="AO266">
        <v>0</v>
      </c>
      <c r="AP266">
        <v>412</v>
      </c>
      <c r="AQ266">
        <v>430</v>
      </c>
      <c r="AR266">
        <v>430412</v>
      </c>
      <c r="AS266" t="s">
        <v>80</v>
      </c>
      <c r="AU266" t="s">
        <v>80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35">
      <c r="A267">
        <v>329309</v>
      </c>
      <c r="B267" t="s">
        <v>47</v>
      </c>
      <c r="C267" t="s">
        <v>48</v>
      </c>
      <c r="D267" s="1">
        <v>45752</v>
      </c>
      <c r="E267">
        <v>53850</v>
      </c>
      <c r="F267">
        <v>109</v>
      </c>
      <c r="G267" t="s">
        <v>108</v>
      </c>
      <c r="H267" t="s">
        <v>50</v>
      </c>
      <c r="I267" t="s">
        <v>51</v>
      </c>
      <c r="K267">
        <v>202504047868337</v>
      </c>
      <c r="L267">
        <v>1093307072930</v>
      </c>
      <c r="M267">
        <v>20250404</v>
      </c>
      <c r="N267" t="s">
        <v>76</v>
      </c>
      <c r="Q267" t="s">
        <v>52</v>
      </c>
      <c r="R267">
        <v>400000</v>
      </c>
      <c r="S267">
        <v>0</v>
      </c>
      <c r="T267">
        <v>4505060</v>
      </c>
      <c r="U267" t="s">
        <v>979</v>
      </c>
      <c r="V267" t="s">
        <v>980</v>
      </c>
      <c r="W267" t="s">
        <v>53</v>
      </c>
      <c r="Y267" t="s">
        <v>54</v>
      </c>
      <c r="Z267">
        <v>778</v>
      </c>
      <c r="AH267">
        <v>0</v>
      </c>
      <c r="AI267">
        <v>202504</v>
      </c>
      <c r="AJ267" t="s">
        <v>767</v>
      </c>
      <c r="AK267">
        <v>1</v>
      </c>
      <c r="AL267">
        <v>1</v>
      </c>
      <c r="AO267">
        <v>0</v>
      </c>
      <c r="AP267">
        <v>999</v>
      </c>
      <c r="AQ267">
        <v>600</v>
      </c>
      <c r="AR267">
        <v>600999</v>
      </c>
      <c r="AS267" t="s">
        <v>55</v>
      </c>
      <c r="AU267" t="s">
        <v>55</v>
      </c>
      <c r="AV267">
        <v>250000</v>
      </c>
      <c r="AW267">
        <v>250000</v>
      </c>
      <c r="AX267">
        <v>250000</v>
      </c>
      <c r="AY267">
        <v>250000</v>
      </c>
      <c r="AZ267">
        <v>250000</v>
      </c>
      <c r="BA267">
        <v>250000</v>
      </c>
      <c r="BB267">
        <v>250000</v>
      </c>
      <c r="BC267">
        <v>250000</v>
      </c>
      <c r="BD267">
        <v>250000</v>
      </c>
      <c r="BE267">
        <v>250000</v>
      </c>
      <c r="BF267">
        <v>250000</v>
      </c>
      <c r="BG267">
        <v>265000</v>
      </c>
      <c r="BH267">
        <v>280000</v>
      </c>
      <c r="BI267">
        <v>295000</v>
      </c>
      <c r="BJ267">
        <v>310000</v>
      </c>
      <c r="BK267">
        <v>325000</v>
      </c>
      <c r="BL267">
        <v>340000</v>
      </c>
      <c r="BM267">
        <v>355000</v>
      </c>
      <c r="BN267">
        <v>370000</v>
      </c>
      <c r="BO267">
        <v>385000</v>
      </c>
      <c r="BP267">
        <v>400000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</row>
    <row r="268" spans="1:89" x14ac:dyDescent="0.35">
      <c r="A268">
        <v>329308</v>
      </c>
      <c r="B268" t="s">
        <v>47</v>
      </c>
      <c r="C268" t="s">
        <v>48</v>
      </c>
      <c r="D268" s="1">
        <v>45752</v>
      </c>
      <c r="E268">
        <v>53850</v>
      </c>
      <c r="F268">
        <v>182</v>
      </c>
      <c r="G268" t="s">
        <v>72</v>
      </c>
      <c r="H268" t="s">
        <v>50</v>
      </c>
      <c r="I268" t="s">
        <v>51</v>
      </c>
      <c r="K268">
        <v>202504047867785</v>
      </c>
      <c r="L268">
        <v>1823300072312</v>
      </c>
      <c r="M268">
        <v>20250404</v>
      </c>
      <c r="N268" t="s">
        <v>784</v>
      </c>
      <c r="P268" t="s">
        <v>54</v>
      </c>
      <c r="Q268" t="s">
        <v>73</v>
      </c>
      <c r="R268">
        <v>1091696.83</v>
      </c>
      <c r="S268">
        <v>0</v>
      </c>
      <c r="T268">
        <v>3072878</v>
      </c>
      <c r="U268">
        <v>333580736</v>
      </c>
      <c r="V268" t="s">
        <v>106</v>
      </c>
      <c r="W268" t="s">
        <v>66</v>
      </c>
      <c r="X268" t="s">
        <v>107</v>
      </c>
      <c r="Y268" t="s">
        <v>54</v>
      </c>
      <c r="Z268">
        <v>1627</v>
      </c>
      <c r="AH268">
        <v>0</v>
      </c>
      <c r="AI268">
        <v>202504</v>
      </c>
      <c r="AJ268" t="s">
        <v>59</v>
      </c>
      <c r="AK268">
        <v>0</v>
      </c>
      <c r="AL268">
        <v>1</v>
      </c>
      <c r="AO268">
        <v>0</v>
      </c>
      <c r="AP268">
        <v>999</v>
      </c>
      <c r="AQ268">
        <v>430</v>
      </c>
      <c r="AR268">
        <v>430999</v>
      </c>
      <c r="AT268">
        <v>1</v>
      </c>
      <c r="AU268" t="s">
        <v>68</v>
      </c>
      <c r="AV268">
        <v>1091696.83</v>
      </c>
      <c r="AW268">
        <v>1093076.656</v>
      </c>
      <c r="AX268">
        <v>1097819.378</v>
      </c>
      <c r="AY268">
        <v>1126587.9040000001</v>
      </c>
      <c r="AZ268">
        <v>1151370.22</v>
      </c>
      <c r="BA268">
        <v>1187619.1200000001</v>
      </c>
      <c r="BB268">
        <v>1215402.348</v>
      </c>
      <c r="BC268">
        <v>1228538.55</v>
      </c>
      <c r="BD268">
        <v>1300557.6259999999</v>
      </c>
      <c r="BE268">
        <v>1471494.2009999999</v>
      </c>
      <c r="BF268">
        <v>1500000</v>
      </c>
      <c r="BG268">
        <v>1500000</v>
      </c>
      <c r="BH268">
        <v>1500000</v>
      </c>
      <c r="BI268">
        <v>1551049.2990000001</v>
      </c>
      <c r="BJ268">
        <v>1589171.0279999999</v>
      </c>
      <c r="BK268">
        <v>1825654.93</v>
      </c>
      <c r="BL268">
        <v>2055872.46</v>
      </c>
      <c r="BM268">
        <v>2075849.8470000001</v>
      </c>
      <c r="BN268">
        <v>2385195.7199999988</v>
      </c>
      <c r="BO268">
        <v>3549999.9999999991</v>
      </c>
      <c r="BP268">
        <v>4000000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 x14ac:dyDescent="0.35">
      <c r="A269">
        <v>329307</v>
      </c>
      <c r="B269" t="s">
        <v>47</v>
      </c>
      <c r="C269" t="s">
        <v>48</v>
      </c>
      <c r="D269" s="1">
        <v>45752</v>
      </c>
      <c r="E269">
        <v>53850</v>
      </c>
      <c r="F269">
        <v>182</v>
      </c>
      <c r="G269" t="s">
        <v>72</v>
      </c>
      <c r="H269" t="s">
        <v>50</v>
      </c>
      <c r="I269" t="s">
        <v>51</v>
      </c>
      <c r="K269">
        <v>202504047869147</v>
      </c>
      <c r="L269">
        <v>1823300169483</v>
      </c>
      <c r="M269">
        <v>20250404</v>
      </c>
      <c r="N269" t="s">
        <v>694</v>
      </c>
      <c r="Q269" t="s">
        <v>52</v>
      </c>
      <c r="R269">
        <v>16393.25</v>
      </c>
      <c r="S269">
        <v>0</v>
      </c>
      <c r="T269">
        <v>4330466</v>
      </c>
      <c r="U269">
        <v>2609640731</v>
      </c>
      <c r="V269" t="s">
        <v>981</v>
      </c>
      <c r="W269" t="s">
        <v>66</v>
      </c>
      <c r="X269" t="s">
        <v>87</v>
      </c>
      <c r="Y269" t="s">
        <v>54</v>
      </c>
      <c r="Z269">
        <v>1101</v>
      </c>
      <c r="AH269">
        <v>0</v>
      </c>
      <c r="AI269">
        <v>202504</v>
      </c>
      <c r="AJ269" t="s">
        <v>767</v>
      </c>
      <c r="AK269">
        <v>1</v>
      </c>
      <c r="AL269">
        <v>1</v>
      </c>
      <c r="AO269">
        <v>1</v>
      </c>
      <c r="AP269">
        <v>412</v>
      </c>
      <c r="AQ269">
        <v>430</v>
      </c>
      <c r="AR269">
        <v>430412</v>
      </c>
      <c r="AS269" t="s">
        <v>80</v>
      </c>
      <c r="AU269" t="s">
        <v>80</v>
      </c>
      <c r="AV269">
        <v>1024.83</v>
      </c>
      <c r="AW269">
        <v>1074.95</v>
      </c>
      <c r="AX269">
        <v>1125.07</v>
      </c>
      <c r="AY269">
        <v>1180.8955000000001</v>
      </c>
      <c r="AZ269">
        <v>1270.954</v>
      </c>
      <c r="BA269">
        <v>1361.0125</v>
      </c>
      <c r="BB269">
        <v>1461.192</v>
      </c>
      <c r="BC269">
        <v>1586.674</v>
      </c>
      <c r="BD269">
        <v>1712.1559999999999</v>
      </c>
      <c r="BE269">
        <v>1825.5735</v>
      </c>
      <c r="BF269">
        <v>1922.905</v>
      </c>
      <c r="BG269">
        <v>2020.2365</v>
      </c>
      <c r="BH269">
        <v>3155.9140000000011</v>
      </c>
      <c r="BI269">
        <v>5070.3509999999987</v>
      </c>
      <c r="BJ269">
        <v>6984.7879999999977</v>
      </c>
      <c r="BK269">
        <v>7690.7725</v>
      </c>
      <c r="BL269">
        <v>7913.3760000000002</v>
      </c>
      <c r="BM269">
        <v>8135.9794999999986</v>
      </c>
      <c r="BN269">
        <v>23068.389999999989</v>
      </c>
      <c r="BO269">
        <v>40452.434999999983</v>
      </c>
      <c r="BP269">
        <v>57836.480000000003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0</v>
      </c>
      <c r="CJ269">
        <v>0</v>
      </c>
      <c r="CK269">
        <v>0</v>
      </c>
    </row>
    <row r="270" spans="1:89" x14ac:dyDescent="0.35">
      <c r="A270">
        <v>329299</v>
      </c>
      <c r="B270" t="s">
        <v>47</v>
      </c>
      <c r="C270" t="s">
        <v>48</v>
      </c>
      <c r="D270" s="1">
        <v>45752</v>
      </c>
      <c r="E270">
        <v>53850</v>
      </c>
      <c r="F270">
        <v>131</v>
      </c>
      <c r="G270" t="s">
        <v>792</v>
      </c>
      <c r="H270" t="s">
        <v>50</v>
      </c>
      <c r="I270" t="s">
        <v>51</v>
      </c>
      <c r="K270" t="s">
        <v>982</v>
      </c>
      <c r="L270">
        <v>1313300002966</v>
      </c>
      <c r="M270">
        <v>20250404</v>
      </c>
      <c r="N270" t="s">
        <v>694</v>
      </c>
      <c r="Q270" t="s">
        <v>52</v>
      </c>
      <c r="R270">
        <v>3519.16</v>
      </c>
      <c r="S270">
        <v>0</v>
      </c>
      <c r="T270">
        <v>4264523</v>
      </c>
      <c r="U270" t="s">
        <v>983</v>
      </c>
      <c r="V270" t="s">
        <v>984</v>
      </c>
      <c r="W270" t="s">
        <v>53</v>
      </c>
      <c r="Y270" t="s">
        <v>54</v>
      </c>
      <c r="Z270">
        <v>1345</v>
      </c>
      <c r="AH270">
        <v>0</v>
      </c>
      <c r="AI270">
        <v>202504</v>
      </c>
      <c r="AJ270" t="s">
        <v>767</v>
      </c>
      <c r="AK270">
        <v>1</v>
      </c>
      <c r="AL270">
        <v>1</v>
      </c>
      <c r="AO270">
        <v>1</v>
      </c>
      <c r="AP270">
        <v>999</v>
      </c>
      <c r="AQ270">
        <v>600</v>
      </c>
      <c r="AR270">
        <v>600999</v>
      </c>
      <c r="AS270" t="s">
        <v>55</v>
      </c>
      <c r="AU270" t="s">
        <v>55</v>
      </c>
      <c r="AV270">
        <v>1006.5</v>
      </c>
      <c r="AW270">
        <v>1052.7339999999999</v>
      </c>
      <c r="AX270">
        <v>1127.58</v>
      </c>
      <c r="AY270">
        <v>1414.4680000000001</v>
      </c>
      <c r="AZ270">
        <v>1622.598</v>
      </c>
      <c r="BA270">
        <v>1841.29</v>
      </c>
      <c r="BB270">
        <v>2391.9520000000002</v>
      </c>
      <c r="BC270">
        <v>3848.9180000000001</v>
      </c>
      <c r="BD270">
        <v>5555.95</v>
      </c>
      <c r="BE270">
        <v>5662.14</v>
      </c>
      <c r="BF270">
        <v>7955.45</v>
      </c>
      <c r="BG270">
        <v>8103.232</v>
      </c>
      <c r="BH270">
        <v>8882.2099999999991</v>
      </c>
      <c r="BI270">
        <v>12106.768000000009</v>
      </c>
      <c r="BJ270">
        <v>12891.47</v>
      </c>
      <c r="BK270">
        <v>16652.68</v>
      </c>
      <c r="BL270">
        <v>36005.086000000003</v>
      </c>
      <c r="BM270">
        <v>42116.26</v>
      </c>
      <c r="BN270">
        <v>49856.69</v>
      </c>
      <c r="BO270">
        <v>97573.113999999972</v>
      </c>
      <c r="BP270">
        <v>161797.57999999999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 x14ac:dyDescent="0.35">
      <c r="A271">
        <v>329295</v>
      </c>
      <c r="B271" t="s">
        <v>47</v>
      </c>
      <c r="C271" t="s">
        <v>48</v>
      </c>
      <c r="D271" s="1">
        <v>45752</v>
      </c>
      <c r="E271">
        <v>53850</v>
      </c>
      <c r="F271">
        <v>198</v>
      </c>
      <c r="G271" t="s">
        <v>312</v>
      </c>
      <c r="H271" t="s">
        <v>50</v>
      </c>
      <c r="I271" t="s">
        <v>51</v>
      </c>
      <c r="K271" t="s">
        <v>313</v>
      </c>
      <c r="L271">
        <v>1983300001378</v>
      </c>
      <c r="M271">
        <v>20250404</v>
      </c>
      <c r="N271" t="s">
        <v>694</v>
      </c>
      <c r="Q271" t="s">
        <v>52</v>
      </c>
      <c r="R271">
        <v>4300.62</v>
      </c>
      <c r="S271">
        <v>0</v>
      </c>
      <c r="T271">
        <v>4251364</v>
      </c>
      <c r="U271" t="s">
        <v>985</v>
      </c>
      <c r="V271" t="s">
        <v>986</v>
      </c>
      <c r="W271" t="s">
        <v>53</v>
      </c>
      <c r="Y271" t="s">
        <v>54</v>
      </c>
      <c r="Z271">
        <v>1718</v>
      </c>
      <c r="AH271">
        <v>0</v>
      </c>
      <c r="AI271">
        <v>202504</v>
      </c>
      <c r="AJ271" t="s">
        <v>774</v>
      </c>
      <c r="AK271">
        <v>1</v>
      </c>
      <c r="AL271">
        <v>1</v>
      </c>
      <c r="AO271">
        <v>1</v>
      </c>
      <c r="AP271">
        <v>999</v>
      </c>
      <c r="AQ271">
        <v>600</v>
      </c>
      <c r="AR271">
        <v>600999</v>
      </c>
      <c r="AS271" t="s">
        <v>55</v>
      </c>
      <c r="AU271" t="s">
        <v>55</v>
      </c>
      <c r="AV271">
        <v>1006.5</v>
      </c>
      <c r="AW271">
        <v>1052.7339999999999</v>
      </c>
      <c r="AX271">
        <v>1127.58</v>
      </c>
      <c r="AY271">
        <v>1414.4680000000001</v>
      </c>
      <c r="AZ271">
        <v>1622.598</v>
      </c>
      <c r="BA271">
        <v>1841.29</v>
      </c>
      <c r="BB271">
        <v>2391.9520000000002</v>
      </c>
      <c r="BC271">
        <v>3848.9180000000001</v>
      </c>
      <c r="BD271">
        <v>5555.95</v>
      </c>
      <c r="BE271">
        <v>5662.14</v>
      </c>
      <c r="BF271">
        <v>7955.45</v>
      </c>
      <c r="BG271">
        <v>8103.232</v>
      </c>
      <c r="BH271">
        <v>8882.2099999999991</v>
      </c>
      <c r="BI271">
        <v>12106.768000000009</v>
      </c>
      <c r="BJ271">
        <v>12891.47</v>
      </c>
      <c r="BK271">
        <v>16652.68</v>
      </c>
      <c r="BL271">
        <v>36005.086000000003</v>
      </c>
      <c r="BM271">
        <v>42116.26</v>
      </c>
      <c r="BN271">
        <v>49856.69</v>
      </c>
      <c r="BO271">
        <v>97573.113999999972</v>
      </c>
      <c r="BP271">
        <v>161797.57999999999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35">
      <c r="A272">
        <v>329293</v>
      </c>
      <c r="B272" t="s">
        <v>47</v>
      </c>
      <c r="C272" t="s">
        <v>48</v>
      </c>
      <c r="D272" s="1">
        <v>45752</v>
      </c>
      <c r="E272">
        <v>53850</v>
      </c>
      <c r="F272">
        <v>109</v>
      </c>
      <c r="G272" t="s">
        <v>108</v>
      </c>
      <c r="H272" t="s">
        <v>50</v>
      </c>
      <c r="I272" t="s">
        <v>51</v>
      </c>
      <c r="K272">
        <v>202504047868337</v>
      </c>
      <c r="L272">
        <v>1093307072930</v>
      </c>
      <c r="M272">
        <v>20250404</v>
      </c>
      <c r="N272" t="s">
        <v>76</v>
      </c>
      <c r="Q272" t="s">
        <v>52</v>
      </c>
      <c r="R272">
        <v>400000</v>
      </c>
      <c r="S272">
        <v>0</v>
      </c>
      <c r="T272">
        <v>4439527</v>
      </c>
      <c r="U272" t="s">
        <v>987</v>
      </c>
      <c r="V272" t="s">
        <v>988</v>
      </c>
      <c r="W272" t="s">
        <v>53</v>
      </c>
      <c r="Y272" t="s">
        <v>54</v>
      </c>
      <c r="Z272">
        <v>778</v>
      </c>
      <c r="AH272">
        <v>0</v>
      </c>
      <c r="AI272">
        <v>202504</v>
      </c>
      <c r="AJ272" t="s">
        <v>767</v>
      </c>
      <c r="AK272">
        <v>1</v>
      </c>
      <c r="AL272">
        <v>1</v>
      </c>
      <c r="AO272">
        <v>0</v>
      </c>
      <c r="AP272">
        <v>999</v>
      </c>
      <c r="AQ272">
        <v>600</v>
      </c>
      <c r="AR272">
        <v>600999</v>
      </c>
      <c r="AS272" t="s">
        <v>55</v>
      </c>
      <c r="AU272" t="s">
        <v>55</v>
      </c>
      <c r="AV272">
        <v>250000</v>
      </c>
      <c r="AW272">
        <v>250000</v>
      </c>
      <c r="AX272">
        <v>250000</v>
      </c>
      <c r="AY272">
        <v>250000</v>
      </c>
      <c r="AZ272">
        <v>250000</v>
      </c>
      <c r="BA272">
        <v>250000</v>
      </c>
      <c r="BB272">
        <v>250000</v>
      </c>
      <c r="BC272">
        <v>250000</v>
      </c>
      <c r="BD272">
        <v>250000</v>
      </c>
      <c r="BE272">
        <v>250000</v>
      </c>
      <c r="BF272">
        <v>250000</v>
      </c>
      <c r="BG272">
        <v>265000</v>
      </c>
      <c r="BH272">
        <v>280000</v>
      </c>
      <c r="BI272">
        <v>295000</v>
      </c>
      <c r="BJ272">
        <v>310000</v>
      </c>
      <c r="BK272">
        <v>325000</v>
      </c>
      <c r="BL272">
        <v>340000</v>
      </c>
      <c r="BM272">
        <v>355000</v>
      </c>
      <c r="BN272">
        <v>370000</v>
      </c>
      <c r="BO272">
        <v>385000</v>
      </c>
      <c r="BP272">
        <v>400000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</row>
    <row r="273" spans="1:89" x14ac:dyDescent="0.35">
      <c r="A273">
        <v>329292</v>
      </c>
      <c r="B273" t="s">
        <v>47</v>
      </c>
      <c r="C273" t="s">
        <v>48</v>
      </c>
      <c r="D273" s="1">
        <v>45752</v>
      </c>
      <c r="E273">
        <v>53850</v>
      </c>
      <c r="F273">
        <v>117</v>
      </c>
      <c r="G273" t="s">
        <v>133</v>
      </c>
      <c r="H273" t="s">
        <v>50</v>
      </c>
      <c r="I273" t="s">
        <v>51</v>
      </c>
      <c r="K273">
        <v>202504047867413</v>
      </c>
      <c r="L273">
        <v>1173300536339</v>
      </c>
      <c r="M273">
        <v>20250404</v>
      </c>
      <c r="N273" t="s">
        <v>784</v>
      </c>
      <c r="P273" t="s">
        <v>54</v>
      </c>
      <c r="Q273" t="s">
        <v>73</v>
      </c>
      <c r="R273">
        <v>243955.63</v>
      </c>
      <c r="S273">
        <v>0</v>
      </c>
      <c r="T273">
        <v>3028778</v>
      </c>
      <c r="U273" t="s">
        <v>230</v>
      </c>
      <c r="V273" t="s">
        <v>231</v>
      </c>
      <c r="W273" t="s">
        <v>53</v>
      </c>
      <c r="Y273" t="s">
        <v>54</v>
      </c>
      <c r="Z273">
        <v>1772</v>
      </c>
      <c r="AH273">
        <v>0</v>
      </c>
      <c r="AI273">
        <v>202504</v>
      </c>
      <c r="AJ273" t="s">
        <v>59</v>
      </c>
      <c r="AK273">
        <v>0</v>
      </c>
      <c r="AL273">
        <v>1</v>
      </c>
      <c r="AO273">
        <v>0</v>
      </c>
      <c r="AP273">
        <v>999</v>
      </c>
      <c r="AQ273">
        <v>600</v>
      </c>
      <c r="AR273">
        <v>600999</v>
      </c>
      <c r="AS273" t="s">
        <v>55</v>
      </c>
      <c r="AU273" t="s">
        <v>55</v>
      </c>
      <c r="AV273">
        <v>200185.1</v>
      </c>
      <c r="AW273">
        <v>200678.35</v>
      </c>
      <c r="AX273">
        <v>200833.98800000001</v>
      </c>
      <c r="AY273">
        <v>203335.45449999999</v>
      </c>
      <c r="AZ273">
        <v>206132.084</v>
      </c>
      <c r="BA273">
        <v>210268.38</v>
      </c>
      <c r="BB273">
        <v>240578.77600000001</v>
      </c>
      <c r="BC273">
        <v>246254.52549999999</v>
      </c>
      <c r="BD273">
        <v>249318.614</v>
      </c>
      <c r="BE273">
        <v>279250.00000000012</v>
      </c>
      <c r="BF273">
        <v>297500</v>
      </c>
      <c r="BG273">
        <v>301679.391</v>
      </c>
      <c r="BH273">
        <v>321114.18400000001</v>
      </c>
      <c r="BI273">
        <v>325987.95250000001</v>
      </c>
      <c r="BJ273">
        <v>347664.57799999998</v>
      </c>
      <c r="BK273">
        <v>372571.65</v>
      </c>
      <c r="BL273">
        <v>399884.79399999999</v>
      </c>
      <c r="BM273">
        <v>443839.04049999989</v>
      </c>
      <c r="BN273">
        <v>575445.98</v>
      </c>
      <c r="BO273">
        <v>717686.51049999997</v>
      </c>
      <c r="BP273">
        <v>1154498.28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 x14ac:dyDescent="0.35">
      <c r="A274">
        <v>329291</v>
      </c>
      <c r="B274" t="s">
        <v>47</v>
      </c>
      <c r="C274" t="s">
        <v>48</v>
      </c>
      <c r="D274" s="1">
        <v>45752</v>
      </c>
      <c r="E274">
        <v>53850</v>
      </c>
      <c r="F274">
        <v>102</v>
      </c>
      <c r="G274" t="s">
        <v>60</v>
      </c>
      <c r="H274" t="s">
        <v>50</v>
      </c>
      <c r="I274" t="s">
        <v>51</v>
      </c>
      <c r="K274">
        <v>202504047868273</v>
      </c>
      <c r="L274">
        <v>1023308726574</v>
      </c>
      <c r="M274">
        <v>20250404</v>
      </c>
      <c r="N274" t="s">
        <v>76</v>
      </c>
      <c r="Q274" t="s">
        <v>52</v>
      </c>
      <c r="R274">
        <v>600000</v>
      </c>
      <c r="S274">
        <v>0</v>
      </c>
      <c r="T274">
        <v>403527</v>
      </c>
      <c r="U274" t="s">
        <v>1737</v>
      </c>
      <c r="V274" t="s">
        <v>1738</v>
      </c>
      <c r="W274" t="s">
        <v>97</v>
      </c>
      <c r="X274" t="s">
        <v>316</v>
      </c>
      <c r="Y274" t="s">
        <v>54</v>
      </c>
      <c r="Z274">
        <v>1110</v>
      </c>
      <c r="AH274">
        <v>0</v>
      </c>
      <c r="AI274">
        <v>202504</v>
      </c>
      <c r="AJ274" t="s">
        <v>88</v>
      </c>
      <c r="AK274">
        <v>0</v>
      </c>
      <c r="AL274">
        <v>1</v>
      </c>
      <c r="AM274">
        <v>403527</v>
      </c>
      <c r="AN274">
        <v>1</v>
      </c>
      <c r="AO274">
        <v>0</v>
      </c>
      <c r="AP274">
        <v>999</v>
      </c>
      <c r="AQ274">
        <v>615</v>
      </c>
      <c r="AR274">
        <v>615999</v>
      </c>
      <c r="AT274">
        <v>1</v>
      </c>
      <c r="AU274" t="s">
        <v>80</v>
      </c>
      <c r="AV274">
        <v>600000</v>
      </c>
      <c r="AW274">
        <v>600000</v>
      </c>
      <c r="AX274">
        <v>600000</v>
      </c>
      <c r="AY274">
        <v>600000</v>
      </c>
      <c r="AZ274">
        <v>600000</v>
      </c>
      <c r="BA274">
        <v>600000</v>
      </c>
      <c r="BB274">
        <v>600000</v>
      </c>
      <c r="BC274">
        <v>600000</v>
      </c>
      <c r="BD274">
        <v>600000</v>
      </c>
      <c r="BE274">
        <v>600000</v>
      </c>
      <c r="BF274">
        <v>600000</v>
      </c>
      <c r="BG274">
        <v>600000</v>
      </c>
      <c r="BH274">
        <v>600000</v>
      </c>
      <c r="BI274">
        <v>600000</v>
      </c>
      <c r="BJ274">
        <v>600000</v>
      </c>
      <c r="BK274">
        <v>600000</v>
      </c>
      <c r="BL274">
        <v>600000</v>
      </c>
      <c r="BM274">
        <v>600000</v>
      </c>
      <c r="BN274">
        <v>600000</v>
      </c>
      <c r="BO274">
        <v>600000</v>
      </c>
      <c r="BP274">
        <v>600000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</row>
    <row r="275" spans="1:89" x14ac:dyDescent="0.35">
      <c r="A275">
        <v>329290</v>
      </c>
      <c r="B275" t="s">
        <v>47</v>
      </c>
      <c r="C275" t="s">
        <v>48</v>
      </c>
      <c r="D275" s="1">
        <v>45752</v>
      </c>
      <c r="E275">
        <v>53850</v>
      </c>
      <c r="F275">
        <v>102</v>
      </c>
      <c r="G275" t="s">
        <v>60</v>
      </c>
      <c r="H275" t="s">
        <v>50</v>
      </c>
      <c r="I275" t="s">
        <v>51</v>
      </c>
      <c r="K275">
        <v>202504047868775</v>
      </c>
      <c r="L275">
        <v>1503300003301</v>
      </c>
      <c r="M275">
        <v>20250404</v>
      </c>
      <c r="N275" t="s">
        <v>149</v>
      </c>
      <c r="Q275" t="s">
        <v>52</v>
      </c>
      <c r="R275">
        <v>1250003.8</v>
      </c>
      <c r="S275">
        <v>0</v>
      </c>
      <c r="T275">
        <v>4992759</v>
      </c>
      <c r="U275">
        <v>2853230429</v>
      </c>
      <c r="V275" t="s">
        <v>989</v>
      </c>
      <c r="W275" t="s">
        <v>66</v>
      </c>
      <c r="X275" t="s">
        <v>990</v>
      </c>
      <c r="Y275" t="s">
        <v>54</v>
      </c>
      <c r="Z275">
        <v>739</v>
      </c>
      <c r="AH275">
        <v>0</v>
      </c>
      <c r="AI275">
        <v>202504</v>
      </c>
      <c r="AJ275" t="s">
        <v>767</v>
      </c>
      <c r="AK275">
        <v>1</v>
      </c>
      <c r="AL275">
        <v>1</v>
      </c>
      <c r="AO275">
        <v>0</v>
      </c>
      <c r="AP275">
        <v>999</v>
      </c>
      <c r="AQ275">
        <v>430</v>
      </c>
      <c r="AR275">
        <v>430999</v>
      </c>
      <c r="AT275">
        <v>1</v>
      </c>
      <c r="AU275" t="s">
        <v>68</v>
      </c>
      <c r="AV275">
        <v>625176.67000000004</v>
      </c>
      <c r="AW275">
        <v>625176.67000000004</v>
      </c>
      <c r="AX275">
        <v>625176.67000000004</v>
      </c>
      <c r="AY275">
        <v>625176.67000000004</v>
      </c>
      <c r="AZ275">
        <v>625176.67000000004</v>
      </c>
      <c r="BA275">
        <v>625176.67000000004</v>
      </c>
      <c r="BB275">
        <v>625176.67000000004</v>
      </c>
      <c r="BC275">
        <v>625176.67000000004</v>
      </c>
      <c r="BD275">
        <v>625176.67000000004</v>
      </c>
      <c r="BE275">
        <v>625176.67000000004</v>
      </c>
      <c r="BF275">
        <v>625176.67000000004</v>
      </c>
      <c r="BG275">
        <v>625176.67000000004</v>
      </c>
      <c r="BH275">
        <v>625176.67000000004</v>
      </c>
      <c r="BI275">
        <v>625176.67000000004</v>
      </c>
      <c r="BJ275">
        <v>625176.67000000004</v>
      </c>
      <c r="BK275">
        <v>625176.67000000004</v>
      </c>
      <c r="BL275">
        <v>625176.67000000004</v>
      </c>
      <c r="BM275">
        <v>625176.67000000004</v>
      </c>
      <c r="BN275">
        <v>625176.67000000004</v>
      </c>
      <c r="BO275">
        <v>625176.67000000004</v>
      </c>
      <c r="BP275">
        <v>625176.67000000004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</row>
    <row r="276" spans="1:89" x14ac:dyDescent="0.35">
      <c r="A276">
        <v>329288</v>
      </c>
      <c r="B276" t="s">
        <v>47</v>
      </c>
      <c r="C276" t="s">
        <v>48</v>
      </c>
      <c r="D276" s="1">
        <v>45752</v>
      </c>
      <c r="E276">
        <v>53850</v>
      </c>
      <c r="F276">
        <v>102</v>
      </c>
      <c r="G276" t="s">
        <v>60</v>
      </c>
      <c r="H276" t="s">
        <v>50</v>
      </c>
      <c r="I276" t="s">
        <v>51</v>
      </c>
      <c r="K276">
        <v>202504047867071</v>
      </c>
      <c r="L276">
        <v>1503300003301</v>
      </c>
      <c r="M276">
        <v>20250404</v>
      </c>
      <c r="N276" t="s">
        <v>784</v>
      </c>
      <c r="P276" t="s">
        <v>54</v>
      </c>
      <c r="Q276" t="s">
        <v>73</v>
      </c>
      <c r="R276">
        <v>1250004</v>
      </c>
      <c r="S276">
        <v>0</v>
      </c>
      <c r="T276">
        <v>4992759</v>
      </c>
      <c r="U276">
        <v>2853230429</v>
      </c>
      <c r="V276" t="s">
        <v>989</v>
      </c>
      <c r="W276" t="s">
        <v>66</v>
      </c>
      <c r="X276" t="s">
        <v>990</v>
      </c>
      <c r="Y276" t="s">
        <v>54</v>
      </c>
      <c r="Z276">
        <v>739</v>
      </c>
      <c r="AH276">
        <v>0</v>
      </c>
      <c r="AI276">
        <v>202504</v>
      </c>
      <c r="AJ276" t="s">
        <v>767</v>
      </c>
      <c r="AK276">
        <v>1</v>
      </c>
      <c r="AL276">
        <v>1</v>
      </c>
      <c r="AO276">
        <v>0</v>
      </c>
      <c r="AP276">
        <v>999</v>
      </c>
      <c r="AQ276">
        <v>430</v>
      </c>
      <c r="AR276">
        <v>430999</v>
      </c>
      <c r="AT276">
        <v>1</v>
      </c>
      <c r="AU276" t="s">
        <v>68</v>
      </c>
      <c r="AV276">
        <v>1091696.83</v>
      </c>
      <c r="AW276">
        <v>1093076.656</v>
      </c>
      <c r="AX276">
        <v>1097819.378</v>
      </c>
      <c r="AY276">
        <v>1126587.9040000001</v>
      </c>
      <c r="AZ276">
        <v>1151370.22</v>
      </c>
      <c r="BA276">
        <v>1187619.1200000001</v>
      </c>
      <c r="BB276">
        <v>1215402.348</v>
      </c>
      <c r="BC276">
        <v>1228538.55</v>
      </c>
      <c r="BD276">
        <v>1300557.6259999999</v>
      </c>
      <c r="BE276">
        <v>1471494.2009999999</v>
      </c>
      <c r="BF276">
        <v>1500000</v>
      </c>
      <c r="BG276">
        <v>1500000</v>
      </c>
      <c r="BH276">
        <v>1500000</v>
      </c>
      <c r="BI276">
        <v>1551049.2990000001</v>
      </c>
      <c r="BJ276">
        <v>1589171.0279999999</v>
      </c>
      <c r="BK276">
        <v>1825654.93</v>
      </c>
      <c r="BL276">
        <v>2055872.46</v>
      </c>
      <c r="BM276">
        <v>2075849.8470000001</v>
      </c>
      <c r="BN276">
        <v>2385195.7199999988</v>
      </c>
      <c r="BO276">
        <v>3549999.9999999991</v>
      </c>
      <c r="BP276">
        <v>4000000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 x14ac:dyDescent="0.35">
      <c r="A277">
        <v>329287</v>
      </c>
      <c r="B277" t="s">
        <v>47</v>
      </c>
      <c r="C277" t="s">
        <v>48</v>
      </c>
      <c r="D277" s="1">
        <v>45752</v>
      </c>
      <c r="E277">
        <v>53850</v>
      </c>
      <c r="F277">
        <v>102</v>
      </c>
      <c r="G277" t="s">
        <v>60</v>
      </c>
      <c r="H277" t="s">
        <v>50</v>
      </c>
      <c r="I277" t="s">
        <v>51</v>
      </c>
      <c r="K277">
        <v>202504047868273</v>
      </c>
      <c r="L277">
        <v>1023308726574</v>
      </c>
      <c r="M277">
        <v>20250404</v>
      </c>
      <c r="N277" t="s">
        <v>76</v>
      </c>
      <c r="Q277" t="s">
        <v>52</v>
      </c>
      <c r="R277">
        <v>600000</v>
      </c>
      <c r="S277">
        <v>0</v>
      </c>
      <c r="T277">
        <v>46622</v>
      </c>
      <c r="U277" t="s">
        <v>314</v>
      </c>
      <c r="V277" t="s">
        <v>315</v>
      </c>
      <c r="W277" t="s">
        <v>97</v>
      </c>
      <c r="X277" t="s">
        <v>316</v>
      </c>
      <c r="Y277" t="s">
        <v>54</v>
      </c>
      <c r="Z277">
        <v>580</v>
      </c>
      <c r="AH277">
        <v>0</v>
      </c>
      <c r="AI277">
        <v>202504</v>
      </c>
      <c r="AJ277" t="s">
        <v>88</v>
      </c>
      <c r="AK277">
        <v>0</v>
      </c>
      <c r="AL277">
        <v>1</v>
      </c>
      <c r="AO277">
        <v>0</v>
      </c>
      <c r="AP277">
        <v>999</v>
      </c>
      <c r="AQ277">
        <v>615</v>
      </c>
      <c r="AR277">
        <v>615999</v>
      </c>
      <c r="AT277">
        <v>1</v>
      </c>
      <c r="AU277" t="s">
        <v>80</v>
      </c>
      <c r="AV277">
        <v>600000</v>
      </c>
      <c r="AW277">
        <v>600000</v>
      </c>
      <c r="AX277">
        <v>600000</v>
      </c>
      <c r="AY277">
        <v>600000</v>
      </c>
      <c r="AZ277">
        <v>600000</v>
      </c>
      <c r="BA277">
        <v>600000</v>
      </c>
      <c r="BB277">
        <v>600000</v>
      </c>
      <c r="BC277">
        <v>600000</v>
      </c>
      <c r="BD277">
        <v>600000</v>
      </c>
      <c r="BE277">
        <v>600000</v>
      </c>
      <c r="BF277">
        <v>600000</v>
      </c>
      <c r="BG277">
        <v>600000</v>
      </c>
      <c r="BH277">
        <v>600000</v>
      </c>
      <c r="BI277">
        <v>600000</v>
      </c>
      <c r="BJ277">
        <v>600000</v>
      </c>
      <c r="BK277">
        <v>600000</v>
      </c>
      <c r="BL277">
        <v>600000</v>
      </c>
      <c r="BM277">
        <v>600000</v>
      </c>
      <c r="BN277">
        <v>600000</v>
      </c>
      <c r="BO277">
        <v>600000</v>
      </c>
      <c r="BP277">
        <v>600000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</row>
    <row r="278" spans="1:89" x14ac:dyDescent="0.35">
      <c r="A278">
        <v>329286</v>
      </c>
      <c r="B278" t="s">
        <v>47</v>
      </c>
      <c r="C278" t="s">
        <v>48</v>
      </c>
      <c r="D278" s="1">
        <v>45752</v>
      </c>
      <c r="E278">
        <v>53850</v>
      </c>
      <c r="F278">
        <v>268</v>
      </c>
      <c r="G278" t="s">
        <v>873</v>
      </c>
      <c r="H278" t="s">
        <v>50</v>
      </c>
      <c r="I278" t="s">
        <v>51</v>
      </c>
      <c r="K278">
        <v>202504047869226</v>
      </c>
      <c r="L278">
        <v>2683300005239</v>
      </c>
      <c r="M278">
        <v>20250404</v>
      </c>
      <c r="N278" t="s">
        <v>694</v>
      </c>
      <c r="Q278" t="s">
        <v>52</v>
      </c>
      <c r="R278">
        <v>99198.79</v>
      </c>
      <c r="S278">
        <v>0</v>
      </c>
      <c r="T278">
        <v>1600096</v>
      </c>
      <c r="U278" t="s">
        <v>991</v>
      </c>
      <c r="V278" t="s">
        <v>992</v>
      </c>
      <c r="W278" t="s">
        <v>53</v>
      </c>
      <c r="Y278" t="s">
        <v>54</v>
      </c>
      <c r="Z278">
        <v>1757</v>
      </c>
      <c r="AH278">
        <v>0</v>
      </c>
      <c r="AI278">
        <v>202504</v>
      </c>
      <c r="AJ278" t="s">
        <v>767</v>
      </c>
      <c r="AK278">
        <v>1</v>
      </c>
      <c r="AL278">
        <v>1</v>
      </c>
      <c r="AO278">
        <v>1</v>
      </c>
      <c r="AP278">
        <v>999</v>
      </c>
      <c r="AQ278">
        <v>600</v>
      </c>
      <c r="AR278">
        <v>600999</v>
      </c>
      <c r="AS278" t="s">
        <v>55</v>
      </c>
      <c r="AU278" t="s">
        <v>55</v>
      </c>
      <c r="AV278">
        <v>1006.5</v>
      </c>
      <c r="AW278">
        <v>1052.7339999999999</v>
      </c>
      <c r="AX278">
        <v>1127.58</v>
      </c>
      <c r="AY278">
        <v>1414.4680000000001</v>
      </c>
      <c r="AZ278">
        <v>1622.598</v>
      </c>
      <c r="BA278">
        <v>1841.29</v>
      </c>
      <c r="BB278">
        <v>2391.9520000000002</v>
      </c>
      <c r="BC278">
        <v>3848.9180000000001</v>
      </c>
      <c r="BD278">
        <v>5555.95</v>
      </c>
      <c r="BE278">
        <v>5662.14</v>
      </c>
      <c r="BF278">
        <v>7955.45</v>
      </c>
      <c r="BG278">
        <v>8103.232</v>
      </c>
      <c r="BH278">
        <v>8882.2099999999991</v>
      </c>
      <c r="BI278">
        <v>12106.768000000009</v>
      </c>
      <c r="BJ278">
        <v>12891.47</v>
      </c>
      <c r="BK278">
        <v>16652.68</v>
      </c>
      <c r="BL278">
        <v>36005.086000000003</v>
      </c>
      <c r="BM278">
        <v>42116.26</v>
      </c>
      <c r="BN278">
        <v>49856.69</v>
      </c>
      <c r="BO278">
        <v>97573.113999999972</v>
      </c>
      <c r="BP278">
        <v>161797.57999999999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0</v>
      </c>
    </row>
    <row r="279" spans="1:89" x14ac:dyDescent="0.35">
      <c r="A279">
        <v>329282</v>
      </c>
      <c r="B279" t="s">
        <v>47</v>
      </c>
      <c r="C279" t="s">
        <v>48</v>
      </c>
      <c r="D279" s="1">
        <v>45752</v>
      </c>
      <c r="E279">
        <v>53850</v>
      </c>
      <c r="F279">
        <v>114</v>
      </c>
      <c r="G279" t="s">
        <v>211</v>
      </c>
      <c r="H279" t="s">
        <v>50</v>
      </c>
      <c r="I279" t="s">
        <v>51</v>
      </c>
      <c r="K279">
        <v>202504047866860</v>
      </c>
      <c r="L279">
        <v>1143306285135</v>
      </c>
      <c r="M279">
        <v>20250404</v>
      </c>
      <c r="N279" t="s">
        <v>779</v>
      </c>
      <c r="P279" t="s">
        <v>54</v>
      </c>
      <c r="Q279" t="s">
        <v>52</v>
      </c>
      <c r="R279">
        <v>100000</v>
      </c>
      <c r="S279">
        <v>0</v>
      </c>
      <c r="T279">
        <v>3730898</v>
      </c>
      <c r="U279" t="s">
        <v>1739</v>
      </c>
      <c r="V279" t="s">
        <v>1740</v>
      </c>
      <c r="W279" t="s">
        <v>97</v>
      </c>
      <c r="X279" t="s">
        <v>218</v>
      </c>
      <c r="Y279" t="s">
        <v>54</v>
      </c>
      <c r="Z279">
        <v>869</v>
      </c>
      <c r="AH279">
        <v>0</v>
      </c>
      <c r="AI279">
        <v>202504</v>
      </c>
      <c r="AJ279" t="s">
        <v>88</v>
      </c>
      <c r="AK279">
        <v>0</v>
      </c>
      <c r="AL279">
        <v>1</v>
      </c>
      <c r="AM279">
        <v>3730898</v>
      </c>
      <c r="AN279">
        <v>1</v>
      </c>
      <c r="AO279">
        <v>0</v>
      </c>
      <c r="AP279">
        <v>477</v>
      </c>
      <c r="AQ279">
        <v>615</v>
      </c>
      <c r="AR279">
        <v>615477</v>
      </c>
      <c r="AS279" t="s">
        <v>219</v>
      </c>
      <c r="AU279" t="s">
        <v>219</v>
      </c>
      <c r="AV279">
        <v>83067.360000000001</v>
      </c>
      <c r="AW279">
        <v>85607.255999999994</v>
      </c>
      <c r="AX279">
        <v>88147.152000000002</v>
      </c>
      <c r="AY279">
        <v>90687.047999999995</v>
      </c>
      <c r="AZ279">
        <v>93226.944000000003</v>
      </c>
      <c r="BA279">
        <v>95766.84</v>
      </c>
      <c r="BB279">
        <v>98306.736000000004</v>
      </c>
      <c r="BC279">
        <v>100000</v>
      </c>
      <c r="BD279">
        <v>100000</v>
      </c>
      <c r="BE279">
        <v>100000</v>
      </c>
      <c r="BF279">
        <v>100000</v>
      </c>
      <c r="BG279">
        <v>100000</v>
      </c>
      <c r="BH279">
        <v>100000</v>
      </c>
      <c r="BI279">
        <v>100000</v>
      </c>
      <c r="BJ279">
        <v>100000</v>
      </c>
      <c r="BK279">
        <v>100000</v>
      </c>
      <c r="BL279">
        <v>100000</v>
      </c>
      <c r="BM279">
        <v>100000</v>
      </c>
      <c r="BN279">
        <v>100000</v>
      </c>
      <c r="BO279">
        <v>100000</v>
      </c>
      <c r="BP279">
        <v>100000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</row>
    <row r="280" spans="1:89" x14ac:dyDescent="0.35">
      <c r="A280">
        <v>329281</v>
      </c>
      <c r="B280" t="s">
        <v>47</v>
      </c>
      <c r="C280" t="s">
        <v>48</v>
      </c>
      <c r="D280" s="1">
        <v>45752</v>
      </c>
      <c r="E280">
        <v>53850</v>
      </c>
      <c r="F280">
        <v>131</v>
      </c>
      <c r="G280" t="s">
        <v>792</v>
      </c>
      <c r="H280" t="s">
        <v>50</v>
      </c>
      <c r="I280" t="s">
        <v>51</v>
      </c>
      <c r="K280" t="s">
        <v>982</v>
      </c>
      <c r="L280">
        <v>1313300002966</v>
      </c>
      <c r="M280">
        <v>20250404</v>
      </c>
      <c r="N280" t="s">
        <v>694</v>
      </c>
      <c r="Q280" t="s">
        <v>52</v>
      </c>
      <c r="R280">
        <v>3519.16</v>
      </c>
      <c r="S280">
        <v>0</v>
      </c>
      <c r="T280">
        <v>4053961</v>
      </c>
      <c r="U280" t="s">
        <v>993</v>
      </c>
      <c r="V280" t="s">
        <v>994</v>
      </c>
      <c r="W280" t="s">
        <v>53</v>
      </c>
      <c r="Y280" t="s">
        <v>54</v>
      </c>
      <c r="Z280">
        <v>826</v>
      </c>
      <c r="AH280">
        <v>0</v>
      </c>
      <c r="AI280">
        <v>202504</v>
      </c>
      <c r="AJ280" t="s">
        <v>767</v>
      </c>
      <c r="AK280">
        <v>1</v>
      </c>
      <c r="AL280">
        <v>1</v>
      </c>
      <c r="AO280">
        <v>1</v>
      </c>
      <c r="AP280">
        <v>999</v>
      </c>
      <c r="AQ280">
        <v>600</v>
      </c>
      <c r="AR280">
        <v>600999</v>
      </c>
      <c r="AS280" t="s">
        <v>55</v>
      </c>
      <c r="AU280" t="s">
        <v>55</v>
      </c>
      <c r="AV280">
        <v>1006.5</v>
      </c>
      <c r="AW280">
        <v>1052.7339999999999</v>
      </c>
      <c r="AX280">
        <v>1127.58</v>
      </c>
      <c r="AY280">
        <v>1414.4680000000001</v>
      </c>
      <c r="AZ280">
        <v>1622.598</v>
      </c>
      <c r="BA280">
        <v>1841.29</v>
      </c>
      <c r="BB280">
        <v>2391.9520000000002</v>
      </c>
      <c r="BC280">
        <v>3848.9180000000001</v>
      </c>
      <c r="BD280">
        <v>5555.95</v>
      </c>
      <c r="BE280">
        <v>5662.14</v>
      </c>
      <c r="BF280">
        <v>7955.45</v>
      </c>
      <c r="BG280">
        <v>8103.232</v>
      </c>
      <c r="BH280">
        <v>8882.2099999999991</v>
      </c>
      <c r="BI280">
        <v>12106.768000000009</v>
      </c>
      <c r="BJ280">
        <v>12891.47</v>
      </c>
      <c r="BK280">
        <v>16652.68</v>
      </c>
      <c r="BL280">
        <v>36005.086000000003</v>
      </c>
      <c r="BM280">
        <v>42116.26</v>
      </c>
      <c r="BN280">
        <v>49856.69</v>
      </c>
      <c r="BO280">
        <v>97573.113999999972</v>
      </c>
      <c r="BP280">
        <v>161797.57999999999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 x14ac:dyDescent="0.35">
      <c r="A281">
        <v>329280</v>
      </c>
      <c r="B281" t="s">
        <v>47</v>
      </c>
      <c r="C281" t="s">
        <v>48</v>
      </c>
      <c r="D281" s="1">
        <v>45752</v>
      </c>
      <c r="E281">
        <v>53850</v>
      </c>
      <c r="F281">
        <v>273</v>
      </c>
      <c r="G281" t="s">
        <v>63</v>
      </c>
      <c r="H281" t="s">
        <v>50</v>
      </c>
      <c r="I281" t="s">
        <v>51</v>
      </c>
      <c r="K281">
        <v>202504047867933</v>
      </c>
      <c r="L281">
        <v>2733300010292</v>
      </c>
      <c r="M281">
        <v>20250404</v>
      </c>
      <c r="N281" t="s">
        <v>784</v>
      </c>
      <c r="P281" t="s">
        <v>54</v>
      </c>
      <c r="Q281" t="s">
        <v>73</v>
      </c>
      <c r="R281">
        <v>320000</v>
      </c>
      <c r="S281">
        <v>0</v>
      </c>
      <c r="T281">
        <v>1687356</v>
      </c>
      <c r="U281" t="s">
        <v>317</v>
      </c>
      <c r="V281" t="s">
        <v>318</v>
      </c>
      <c r="W281" t="s">
        <v>53</v>
      </c>
      <c r="Y281" t="s">
        <v>54</v>
      </c>
      <c r="Z281">
        <v>1295</v>
      </c>
      <c r="AH281">
        <v>0</v>
      </c>
      <c r="AI281">
        <v>202504</v>
      </c>
      <c r="AJ281" t="s">
        <v>59</v>
      </c>
      <c r="AK281">
        <v>0</v>
      </c>
      <c r="AL281">
        <v>1</v>
      </c>
      <c r="AO281">
        <v>0</v>
      </c>
      <c r="AP281">
        <v>999</v>
      </c>
      <c r="AQ281">
        <v>600</v>
      </c>
      <c r="AR281">
        <v>600999</v>
      </c>
      <c r="AS281" t="s">
        <v>55</v>
      </c>
      <c r="AU281" t="s">
        <v>55</v>
      </c>
      <c r="AV281">
        <v>200185.1</v>
      </c>
      <c r="AW281">
        <v>200678.35</v>
      </c>
      <c r="AX281">
        <v>200833.98800000001</v>
      </c>
      <c r="AY281">
        <v>203335.45449999999</v>
      </c>
      <c r="AZ281">
        <v>206132.084</v>
      </c>
      <c r="BA281">
        <v>210268.38</v>
      </c>
      <c r="BB281">
        <v>240578.77600000001</v>
      </c>
      <c r="BC281">
        <v>246254.52549999999</v>
      </c>
      <c r="BD281">
        <v>249318.614</v>
      </c>
      <c r="BE281">
        <v>279250.00000000012</v>
      </c>
      <c r="BF281">
        <v>297500</v>
      </c>
      <c r="BG281">
        <v>301679.391</v>
      </c>
      <c r="BH281">
        <v>321114.18400000001</v>
      </c>
      <c r="BI281">
        <v>325987.95250000001</v>
      </c>
      <c r="BJ281">
        <v>347664.57799999998</v>
      </c>
      <c r="BK281">
        <v>372571.65</v>
      </c>
      <c r="BL281">
        <v>399884.79399999999</v>
      </c>
      <c r="BM281">
        <v>443839.04049999989</v>
      </c>
      <c r="BN281">
        <v>575445.98</v>
      </c>
      <c r="BO281">
        <v>717686.51049999997</v>
      </c>
      <c r="BP281">
        <v>1154498.28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 x14ac:dyDescent="0.35">
      <c r="A282">
        <v>329278</v>
      </c>
      <c r="B282" t="s">
        <v>47</v>
      </c>
      <c r="C282" t="s">
        <v>48</v>
      </c>
      <c r="D282" s="1">
        <v>45752</v>
      </c>
      <c r="E282">
        <v>53850</v>
      </c>
      <c r="F282">
        <v>286</v>
      </c>
      <c r="G282" t="s">
        <v>99</v>
      </c>
      <c r="H282" t="s">
        <v>50</v>
      </c>
      <c r="I282" t="s">
        <v>51</v>
      </c>
      <c r="K282">
        <v>202504047866977</v>
      </c>
      <c r="L282">
        <v>2863300003269</v>
      </c>
      <c r="M282">
        <v>20250404</v>
      </c>
      <c r="N282" t="s">
        <v>779</v>
      </c>
      <c r="P282" t="s">
        <v>54</v>
      </c>
      <c r="Q282" t="s">
        <v>52</v>
      </c>
      <c r="R282">
        <v>3760894.53</v>
      </c>
      <c r="S282">
        <v>0</v>
      </c>
      <c r="T282">
        <v>1703846</v>
      </c>
      <c r="U282">
        <v>2557890692</v>
      </c>
      <c r="V282" t="s">
        <v>319</v>
      </c>
      <c r="W282" t="s">
        <v>66</v>
      </c>
      <c r="X282" t="s">
        <v>283</v>
      </c>
      <c r="Y282" t="s">
        <v>54</v>
      </c>
      <c r="Z282">
        <v>1877</v>
      </c>
      <c r="AH282">
        <v>0</v>
      </c>
      <c r="AI282">
        <v>202504</v>
      </c>
      <c r="AJ282" t="s">
        <v>88</v>
      </c>
      <c r="AK282">
        <v>0</v>
      </c>
      <c r="AL282">
        <v>1</v>
      </c>
      <c r="AO282">
        <v>0</v>
      </c>
      <c r="AP282">
        <v>999</v>
      </c>
      <c r="AQ282">
        <v>430</v>
      </c>
      <c r="AR282">
        <v>430999</v>
      </c>
      <c r="AT282">
        <v>1</v>
      </c>
      <c r="AU282" t="s">
        <v>68</v>
      </c>
      <c r="AV282">
        <v>1010413.22</v>
      </c>
      <c r="AW282">
        <v>1013062.2709999999</v>
      </c>
      <c r="AX282">
        <v>1015711.322</v>
      </c>
      <c r="AY282">
        <v>1031722.561</v>
      </c>
      <c r="AZ282">
        <v>1051551.568</v>
      </c>
      <c r="BA282">
        <v>1063068.3125</v>
      </c>
      <c r="BB282">
        <v>1067935.247</v>
      </c>
      <c r="BC282">
        <v>1135502.8895</v>
      </c>
      <c r="BD282">
        <v>1328471.9480000001</v>
      </c>
      <c r="BE282">
        <v>1500000</v>
      </c>
      <c r="BF282">
        <v>1500000</v>
      </c>
      <c r="BG282">
        <v>1500000</v>
      </c>
      <c r="BH282">
        <v>1600000</v>
      </c>
      <c r="BI282">
        <v>1712500</v>
      </c>
      <c r="BJ282">
        <v>1825000</v>
      </c>
      <c r="BK282">
        <v>1937500</v>
      </c>
      <c r="BL282">
        <v>2002600</v>
      </c>
      <c r="BM282">
        <v>2008450</v>
      </c>
      <c r="BN282">
        <v>2187789.4529999988</v>
      </c>
      <c r="BO282">
        <v>2974341.9914999981</v>
      </c>
      <c r="BP282">
        <v>3760894.53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</row>
    <row r="283" spans="1:89" x14ac:dyDescent="0.35">
      <c r="A283">
        <v>329276</v>
      </c>
      <c r="B283" t="s">
        <v>47</v>
      </c>
      <c r="C283" t="s">
        <v>48</v>
      </c>
      <c r="D283" s="1">
        <v>45752</v>
      </c>
      <c r="E283">
        <v>53850</v>
      </c>
      <c r="F283">
        <v>153</v>
      </c>
      <c r="G283" t="s">
        <v>244</v>
      </c>
      <c r="H283" t="s">
        <v>50</v>
      </c>
      <c r="I283" t="s">
        <v>51</v>
      </c>
      <c r="K283">
        <v>202504047866805</v>
      </c>
      <c r="L283">
        <v>1533300662905</v>
      </c>
      <c r="M283">
        <v>20250404</v>
      </c>
      <c r="N283" t="s">
        <v>779</v>
      </c>
      <c r="P283" t="s">
        <v>54</v>
      </c>
      <c r="Q283" t="s">
        <v>52</v>
      </c>
      <c r="R283">
        <v>732000</v>
      </c>
      <c r="S283">
        <v>0</v>
      </c>
      <c r="T283">
        <v>4165339</v>
      </c>
      <c r="U283">
        <v>5612950633</v>
      </c>
      <c r="V283" t="s">
        <v>320</v>
      </c>
      <c r="W283" t="s">
        <v>66</v>
      </c>
      <c r="X283" t="s">
        <v>321</v>
      </c>
      <c r="Y283" t="s">
        <v>54</v>
      </c>
      <c r="Z283">
        <v>982</v>
      </c>
      <c r="AH283">
        <v>0</v>
      </c>
      <c r="AI283">
        <v>202504</v>
      </c>
      <c r="AJ283" t="s">
        <v>88</v>
      </c>
      <c r="AK283">
        <v>0</v>
      </c>
      <c r="AL283">
        <v>1</v>
      </c>
      <c r="AO283">
        <v>0</v>
      </c>
      <c r="AP283">
        <v>236</v>
      </c>
      <c r="AQ283">
        <v>430</v>
      </c>
      <c r="AR283">
        <v>430236</v>
      </c>
      <c r="AS283" t="s">
        <v>80</v>
      </c>
      <c r="AU283" t="s">
        <v>80</v>
      </c>
      <c r="AV283">
        <v>620000</v>
      </c>
      <c r="AW283">
        <v>658862.05850000004</v>
      </c>
      <c r="AX283">
        <v>696090.74300000002</v>
      </c>
      <c r="AY283">
        <v>700000</v>
      </c>
      <c r="AZ283">
        <v>725600</v>
      </c>
      <c r="BA283">
        <v>804067.5</v>
      </c>
      <c r="BB283">
        <v>898989.61200000008</v>
      </c>
      <c r="BC283">
        <v>944081.30599999998</v>
      </c>
      <c r="BD283">
        <v>971200</v>
      </c>
      <c r="BE283">
        <v>992800</v>
      </c>
      <c r="BF283">
        <v>1065000</v>
      </c>
      <c r="BG283">
        <v>1229450</v>
      </c>
      <c r="BH283">
        <v>1384600</v>
      </c>
      <c r="BI283">
        <v>1470350</v>
      </c>
      <c r="BJ283">
        <v>1540200</v>
      </c>
      <c r="BK283">
        <v>1554000</v>
      </c>
      <c r="BL283">
        <v>1572800</v>
      </c>
      <c r="BM283">
        <v>1615000</v>
      </c>
      <c r="BN283">
        <v>1735774.0819999999</v>
      </c>
      <c r="BO283">
        <v>2071953.7790000001</v>
      </c>
      <c r="BP283">
        <v>2342000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 x14ac:dyDescent="0.35">
      <c r="A284">
        <v>329273</v>
      </c>
      <c r="B284" t="s">
        <v>47</v>
      </c>
      <c r="C284" t="s">
        <v>48</v>
      </c>
      <c r="D284" s="1">
        <v>45752</v>
      </c>
      <c r="E284">
        <v>53850</v>
      </c>
      <c r="F284">
        <v>106</v>
      </c>
      <c r="G284" t="s">
        <v>876</v>
      </c>
      <c r="H284" t="s">
        <v>50</v>
      </c>
      <c r="I284" t="s">
        <v>51</v>
      </c>
      <c r="K284">
        <v>202504047867099</v>
      </c>
      <c r="L284">
        <v>1063304957810</v>
      </c>
      <c r="M284">
        <v>20250404</v>
      </c>
      <c r="N284" t="s">
        <v>784</v>
      </c>
      <c r="P284" t="s">
        <v>54</v>
      </c>
      <c r="Q284" t="s">
        <v>73</v>
      </c>
      <c r="R284">
        <v>386230</v>
      </c>
      <c r="S284">
        <v>0</v>
      </c>
      <c r="T284">
        <v>495781</v>
      </c>
      <c r="U284" t="s">
        <v>995</v>
      </c>
      <c r="V284" t="s">
        <v>996</v>
      </c>
      <c r="W284" t="s">
        <v>53</v>
      </c>
      <c r="Y284" t="s">
        <v>54</v>
      </c>
      <c r="Z284">
        <v>1464</v>
      </c>
      <c r="AH284">
        <v>0</v>
      </c>
      <c r="AI284">
        <v>202504</v>
      </c>
      <c r="AJ284" t="s">
        <v>767</v>
      </c>
      <c r="AK284">
        <v>1</v>
      </c>
      <c r="AL284">
        <v>1</v>
      </c>
      <c r="AO284">
        <v>0</v>
      </c>
      <c r="AP284">
        <v>999</v>
      </c>
      <c r="AQ284">
        <v>600</v>
      </c>
      <c r="AR284">
        <v>600999</v>
      </c>
      <c r="AS284" t="s">
        <v>55</v>
      </c>
      <c r="AU284" t="s">
        <v>55</v>
      </c>
      <c r="AV284">
        <v>200185.1</v>
      </c>
      <c r="AW284">
        <v>200678.35</v>
      </c>
      <c r="AX284">
        <v>200833.98800000001</v>
      </c>
      <c r="AY284">
        <v>203335.45449999999</v>
      </c>
      <c r="AZ284">
        <v>206132.084</v>
      </c>
      <c r="BA284">
        <v>210268.38</v>
      </c>
      <c r="BB284">
        <v>240578.77600000001</v>
      </c>
      <c r="BC284">
        <v>246254.52549999999</v>
      </c>
      <c r="BD284">
        <v>249318.614</v>
      </c>
      <c r="BE284">
        <v>279250.00000000012</v>
      </c>
      <c r="BF284">
        <v>297500</v>
      </c>
      <c r="BG284">
        <v>301679.391</v>
      </c>
      <c r="BH284">
        <v>321114.18400000001</v>
      </c>
      <c r="BI284">
        <v>325987.95250000001</v>
      </c>
      <c r="BJ284">
        <v>347664.57799999998</v>
      </c>
      <c r="BK284">
        <v>372571.65</v>
      </c>
      <c r="BL284">
        <v>399884.79399999999</v>
      </c>
      <c r="BM284">
        <v>443839.04049999989</v>
      </c>
      <c r="BN284">
        <v>575445.98</v>
      </c>
      <c r="BO284">
        <v>717686.51049999997</v>
      </c>
      <c r="BP284">
        <v>1154498.28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 x14ac:dyDescent="0.35">
      <c r="A285">
        <v>329272</v>
      </c>
      <c r="B285" t="s">
        <v>47</v>
      </c>
      <c r="C285" t="s">
        <v>48</v>
      </c>
      <c r="D285" s="1">
        <v>45752</v>
      </c>
      <c r="E285">
        <v>53850</v>
      </c>
      <c r="F285">
        <v>134</v>
      </c>
      <c r="G285" t="s">
        <v>322</v>
      </c>
      <c r="H285" t="s">
        <v>50</v>
      </c>
      <c r="I285" t="s">
        <v>51</v>
      </c>
      <c r="K285" t="s">
        <v>997</v>
      </c>
      <c r="L285">
        <v>1343300002838</v>
      </c>
      <c r="M285">
        <v>20250404</v>
      </c>
      <c r="N285" t="s">
        <v>694</v>
      </c>
      <c r="Q285" t="s">
        <v>52</v>
      </c>
      <c r="R285">
        <v>2746.26</v>
      </c>
      <c r="S285">
        <v>0</v>
      </c>
      <c r="T285">
        <v>4917006</v>
      </c>
      <c r="U285" t="s">
        <v>998</v>
      </c>
      <c r="V285" t="s">
        <v>999</v>
      </c>
      <c r="W285" t="s">
        <v>53</v>
      </c>
      <c r="Y285" t="s">
        <v>54</v>
      </c>
      <c r="Z285">
        <v>1659</v>
      </c>
      <c r="AH285">
        <v>0</v>
      </c>
      <c r="AI285">
        <v>202504</v>
      </c>
      <c r="AJ285" t="s">
        <v>868</v>
      </c>
      <c r="AK285">
        <v>1</v>
      </c>
      <c r="AL285">
        <v>1</v>
      </c>
      <c r="AO285">
        <v>1</v>
      </c>
      <c r="AP285">
        <v>999</v>
      </c>
      <c r="AQ285">
        <v>600</v>
      </c>
      <c r="AR285">
        <v>600999</v>
      </c>
      <c r="AS285" t="s">
        <v>55</v>
      </c>
      <c r="AU285" t="s">
        <v>55</v>
      </c>
      <c r="AV285">
        <v>1006.5</v>
      </c>
      <c r="AW285">
        <v>1052.7339999999999</v>
      </c>
      <c r="AX285">
        <v>1127.58</v>
      </c>
      <c r="AY285">
        <v>1414.4680000000001</v>
      </c>
      <c r="AZ285">
        <v>1622.598</v>
      </c>
      <c r="BA285">
        <v>1841.29</v>
      </c>
      <c r="BB285">
        <v>2391.9520000000002</v>
      </c>
      <c r="BC285">
        <v>3848.9180000000001</v>
      </c>
      <c r="BD285">
        <v>5555.95</v>
      </c>
      <c r="BE285">
        <v>5662.14</v>
      </c>
      <c r="BF285">
        <v>7955.45</v>
      </c>
      <c r="BG285">
        <v>8103.232</v>
      </c>
      <c r="BH285">
        <v>8882.2099999999991</v>
      </c>
      <c r="BI285">
        <v>12106.768000000009</v>
      </c>
      <c r="BJ285">
        <v>12891.47</v>
      </c>
      <c r="BK285">
        <v>16652.68</v>
      </c>
      <c r="BL285">
        <v>36005.086000000003</v>
      </c>
      <c r="BM285">
        <v>42116.26</v>
      </c>
      <c r="BN285">
        <v>49856.69</v>
      </c>
      <c r="BO285">
        <v>97573.113999999972</v>
      </c>
      <c r="BP285">
        <v>161797.57999999999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 x14ac:dyDescent="0.35">
      <c r="A286">
        <v>329269</v>
      </c>
      <c r="B286" t="s">
        <v>47</v>
      </c>
      <c r="C286" t="s">
        <v>48</v>
      </c>
      <c r="D286" s="1">
        <v>45752</v>
      </c>
      <c r="E286">
        <v>53850</v>
      </c>
      <c r="F286">
        <v>147</v>
      </c>
      <c r="G286" t="s">
        <v>286</v>
      </c>
      <c r="H286" t="s">
        <v>50</v>
      </c>
      <c r="I286" t="s">
        <v>51</v>
      </c>
      <c r="K286">
        <v>202504047869032</v>
      </c>
      <c r="L286">
        <v>1473300003231</v>
      </c>
      <c r="M286">
        <v>20250404</v>
      </c>
      <c r="N286" t="s">
        <v>694</v>
      </c>
      <c r="Q286" t="s">
        <v>52</v>
      </c>
      <c r="R286">
        <v>57836.480000000003</v>
      </c>
      <c r="S286">
        <v>0</v>
      </c>
      <c r="T286">
        <v>4983955</v>
      </c>
      <c r="V286" t="s">
        <v>323</v>
      </c>
      <c r="W286" t="s">
        <v>190</v>
      </c>
      <c r="Y286" t="s">
        <v>54</v>
      </c>
      <c r="Z286">
        <v>1356</v>
      </c>
      <c r="AH286">
        <v>0</v>
      </c>
      <c r="AI286">
        <v>202504</v>
      </c>
      <c r="AJ286" t="s">
        <v>59</v>
      </c>
      <c r="AK286">
        <v>0</v>
      </c>
      <c r="AL286">
        <v>1</v>
      </c>
      <c r="AO286">
        <v>1</v>
      </c>
      <c r="AP286">
        <v>999</v>
      </c>
      <c r="AQ286">
        <v>501</v>
      </c>
      <c r="AR286">
        <v>501999</v>
      </c>
      <c r="AS286" t="s">
        <v>80</v>
      </c>
      <c r="AU286" t="s">
        <v>80</v>
      </c>
      <c r="AV286">
        <v>1024.83</v>
      </c>
      <c r="AW286">
        <v>1074.95</v>
      </c>
      <c r="AX286">
        <v>1125.07</v>
      </c>
      <c r="AY286">
        <v>1180.8955000000001</v>
      </c>
      <c r="AZ286">
        <v>1270.954</v>
      </c>
      <c r="BA286">
        <v>1361.0125</v>
      </c>
      <c r="BB286">
        <v>1461.192</v>
      </c>
      <c r="BC286">
        <v>1586.674</v>
      </c>
      <c r="BD286">
        <v>1712.1559999999999</v>
      </c>
      <c r="BE286">
        <v>1825.5735</v>
      </c>
      <c r="BF286">
        <v>1922.905</v>
      </c>
      <c r="BG286">
        <v>2020.2365</v>
      </c>
      <c r="BH286">
        <v>3155.9140000000011</v>
      </c>
      <c r="BI286">
        <v>5070.3509999999987</v>
      </c>
      <c r="BJ286">
        <v>6984.7879999999977</v>
      </c>
      <c r="BK286">
        <v>7690.7725</v>
      </c>
      <c r="BL286">
        <v>7913.3760000000002</v>
      </c>
      <c r="BM286">
        <v>8135.9794999999986</v>
      </c>
      <c r="BN286">
        <v>23068.389999999989</v>
      </c>
      <c r="BO286">
        <v>40452.434999999983</v>
      </c>
      <c r="BP286">
        <v>57836.480000000003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</row>
    <row r="287" spans="1:89" x14ac:dyDescent="0.35">
      <c r="A287">
        <v>329268</v>
      </c>
      <c r="B287" t="s">
        <v>47</v>
      </c>
      <c r="C287" t="s">
        <v>48</v>
      </c>
      <c r="D287" s="1">
        <v>45752</v>
      </c>
      <c r="E287">
        <v>53850</v>
      </c>
      <c r="F287">
        <v>198</v>
      </c>
      <c r="G287" t="s">
        <v>312</v>
      </c>
      <c r="H287" t="s">
        <v>50</v>
      </c>
      <c r="I287" t="s">
        <v>51</v>
      </c>
      <c r="K287" t="s">
        <v>313</v>
      </c>
      <c r="L287">
        <v>1983300001378</v>
      </c>
      <c r="M287">
        <v>20250404</v>
      </c>
      <c r="N287" t="s">
        <v>694</v>
      </c>
      <c r="Q287" t="s">
        <v>52</v>
      </c>
      <c r="R287">
        <v>4300.62</v>
      </c>
      <c r="S287">
        <v>0</v>
      </c>
      <c r="T287">
        <v>4409914</v>
      </c>
      <c r="U287" t="s">
        <v>324</v>
      </c>
      <c r="V287" t="s">
        <v>325</v>
      </c>
      <c r="W287" t="s">
        <v>53</v>
      </c>
      <c r="Y287" t="s">
        <v>54</v>
      </c>
      <c r="Z287">
        <v>1718</v>
      </c>
      <c r="AH287">
        <v>0</v>
      </c>
      <c r="AI287">
        <v>202504</v>
      </c>
      <c r="AJ287" t="s">
        <v>88</v>
      </c>
      <c r="AK287">
        <v>0</v>
      </c>
      <c r="AL287">
        <v>1</v>
      </c>
      <c r="AO287">
        <v>1</v>
      </c>
      <c r="AP287">
        <v>999</v>
      </c>
      <c r="AQ287">
        <v>600</v>
      </c>
      <c r="AR287">
        <v>600999</v>
      </c>
      <c r="AS287" t="s">
        <v>55</v>
      </c>
      <c r="AU287" t="s">
        <v>55</v>
      </c>
      <c r="AV287">
        <v>1006.5</v>
      </c>
      <c r="AW287">
        <v>1052.7339999999999</v>
      </c>
      <c r="AX287">
        <v>1127.58</v>
      </c>
      <c r="AY287">
        <v>1414.4680000000001</v>
      </c>
      <c r="AZ287">
        <v>1622.598</v>
      </c>
      <c r="BA287">
        <v>1841.29</v>
      </c>
      <c r="BB287">
        <v>2391.9520000000002</v>
      </c>
      <c r="BC287">
        <v>3848.9180000000001</v>
      </c>
      <c r="BD287">
        <v>5555.95</v>
      </c>
      <c r="BE287">
        <v>5662.14</v>
      </c>
      <c r="BF287">
        <v>7955.45</v>
      </c>
      <c r="BG287">
        <v>8103.232</v>
      </c>
      <c r="BH287">
        <v>8882.2099999999991</v>
      </c>
      <c r="BI287">
        <v>12106.768000000009</v>
      </c>
      <c r="BJ287">
        <v>12891.47</v>
      </c>
      <c r="BK287">
        <v>16652.68</v>
      </c>
      <c r="BL287">
        <v>36005.086000000003</v>
      </c>
      <c r="BM287">
        <v>42116.26</v>
      </c>
      <c r="BN287">
        <v>49856.69</v>
      </c>
      <c r="BO287">
        <v>97573.113999999972</v>
      </c>
      <c r="BP287">
        <v>161797.57999999999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35">
      <c r="A288">
        <v>329265</v>
      </c>
      <c r="B288" t="s">
        <v>47</v>
      </c>
      <c r="C288" t="s">
        <v>48</v>
      </c>
      <c r="D288" s="1">
        <v>45752</v>
      </c>
      <c r="E288">
        <v>53850</v>
      </c>
      <c r="F288">
        <v>102</v>
      </c>
      <c r="G288" t="s">
        <v>60</v>
      </c>
      <c r="H288" t="s">
        <v>50</v>
      </c>
      <c r="I288" t="s">
        <v>51</v>
      </c>
      <c r="K288">
        <v>202504047868273</v>
      </c>
      <c r="L288">
        <v>1023308726574</v>
      </c>
      <c r="M288">
        <v>20250404</v>
      </c>
      <c r="N288" t="s">
        <v>76</v>
      </c>
      <c r="Q288" t="s">
        <v>52</v>
      </c>
      <c r="R288">
        <v>600000</v>
      </c>
      <c r="S288">
        <v>0</v>
      </c>
      <c r="T288">
        <v>403529</v>
      </c>
      <c r="U288" t="s">
        <v>326</v>
      </c>
      <c r="V288" t="s">
        <v>327</v>
      </c>
      <c r="W288" t="s">
        <v>97</v>
      </c>
      <c r="X288" t="s">
        <v>316</v>
      </c>
      <c r="Y288" t="s">
        <v>54</v>
      </c>
      <c r="Z288">
        <v>1110</v>
      </c>
      <c r="AH288">
        <v>0</v>
      </c>
      <c r="AI288">
        <v>202504</v>
      </c>
      <c r="AJ288" t="s">
        <v>88</v>
      </c>
      <c r="AK288">
        <v>0</v>
      </c>
      <c r="AL288">
        <v>1</v>
      </c>
      <c r="AO288">
        <v>0</v>
      </c>
      <c r="AP288">
        <v>999</v>
      </c>
      <c r="AQ288">
        <v>615</v>
      </c>
      <c r="AR288">
        <v>615999</v>
      </c>
      <c r="AT288">
        <v>1</v>
      </c>
      <c r="AU288" t="s">
        <v>80</v>
      </c>
      <c r="AV288">
        <v>600000</v>
      </c>
      <c r="AW288">
        <v>600000</v>
      </c>
      <c r="AX288">
        <v>600000</v>
      </c>
      <c r="AY288">
        <v>600000</v>
      </c>
      <c r="AZ288">
        <v>600000</v>
      </c>
      <c r="BA288">
        <v>600000</v>
      </c>
      <c r="BB288">
        <v>600000</v>
      </c>
      <c r="BC288">
        <v>600000</v>
      </c>
      <c r="BD288">
        <v>600000</v>
      </c>
      <c r="BE288">
        <v>600000</v>
      </c>
      <c r="BF288">
        <v>600000</v>
      </c>
      <c r="BG288">
        <v>600000</v>
      </c>
      <c r="BH288">
        <v>600000</v>
      </c>
      <c r="BI288">
        <v>600000</v>
      </c>
      <c r="BJ288">
        <v>600000</v>
      </c>
      <c r="BK288">
        <v>600000</v>
      </c>
      <c r="BL288">
        <v>600000</v>
      </c>
      <c r="BM288">
        <v>600000</v>
      </c>
      <c r="BN288">
        <v>600000</v>
      </c>
      <c r="BO288">
        <v>600000</v>
      </c>
      <c r="BP288">
        <v>600000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</row>
    <row r="289" spans="1:89" x14ac:dyDescent="0.35">
      <c r="A289">
        <v>329264</v>
      </c>
      <c r="B289" t="s">
        <v>47</v>
      </c>
      <c r="C289" t="s">
        <v>48</v>
      </c>
      <c r="D289" s="1">
        <v>45752</v>
      </c>
      <c r="E289">
        <v>53850</v>
      </c>
      <c r="F289">
        <v>268</v>
      </c>
      <c r="G289" t="s">
        <v>873</v>
      </c>
      <c r="H289" t="s">
        <v>50</v>
      </c>
      <c r="I289" t="s">
        <v>51</v>
      </c>
      <c r="K289">
        <v>202504047869226</v>
      </c>
      <c r="L289">
        <v>2683300005239</v>
      </c>
      <c r="M289">
        <v>20250404</v>
      </c>
      <c r="N289" t="s">
        <v>694</v>
      </c>
      <c r="Q289" t="s">
        <v>52</v>
      </c>
      <c r="R289">
        <v>99198.79</v>
      </c>
      <c r="S289">
        <v>0</v>
      </c>
      <c r="T289">
        <v>1646694</v>
      </c>
      <c r="U289" t="s">
        <v>1000</v>
      </c>
      <c r="V289" t="s">
        <v>1001</v>
      </c>
      <c r="W289" t="s">
        <v>53</v>
      </c>
      <c r="Y289" t="s">
        <v>54</v>
      </c>
      <c r="Z289">
        <v>1757</v>
      </c>
      <c r="AH289">
        <v>0</v>
      </c>
      <c r="AI289">
        <v>202504</v>
      </c>
      <c r="AJ289" t="s">
        <v>767</v>
      </c>
      <c r="AK289">
        <v>1</v>
      </c>
      <c r="AL289">
        <v>1</v>
      </c>
      <c r="AO289">
        <v>1</v>
      </c>
      <c r="AP289">
        <v>999</v>
      </c>
      <c r="AQ289">
        <v>600</v>
      </c>
      <c r="AR289">
        <v>600999</v>
      </c>
      <c r="AS289" t="s">
        <v>55</v>
      </c>
      <c r="AU289" t="s">
        <v>55</v>
      </c>
      <c r="AV289">
        <v>1006.5</v>
      </c>
      <c r="AW289">
        <v>1052.7339999999999</v>
      </c>
      <c r="AX289">
        <v>1127.58</v>
      </c>
      <c r="AY289">
        <v>1414.4680000000001</v>
      </c>
      <c r="AZ289">
        <v>1622.598</v>
      </c>
      <c r="BA289">
        <v>1841.29</v>
      </c>
      <c r="BB289">
        <v>2391.9520000000002</v>
      </c>
      <c r="BC289">
        <v>3848.9180000000001</v>
      </c>
      <c r="BD289">
        <v>5555.95</v>
      </c>
      <c r="BE289">
        <v>5662.14</v>
      </c>
      <c r="BF289">
        <v>7955.45</v>
      </c>
      <c r="BG289">
        <v>8103.232</v>
      </c>
      <c r="BH289">
        <v>8882.2099999999991</v>
      </c>
      <c r="BI289">
        <v>12106.768000000009</v>
      </c>
      <c r="BJ289">
        <v>12891.47</v>
      </c>
      <c r="BK289">
        <v>16652.68</v>
      </c>
      <c r="BL289">
        <v>36005.086000000003</v>
      </c>
      <c r="BM289">
        <v>42116.26</v>
      </c>
      <c r="BN289">
        <v>49856.69</v>
      </c>
      <c r="BO289">
        <v>97573.113999999972</v>
      </c>
      <c r="BP289">
        <v>161797.57999999999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0</v>
      </c>
    </row>
    <row r="290" spans="1:89" x14ac:dyDescent="0.35">
      <c r="A290">
        <v>329263</v>
      </c>
      <c r="B290" t="s">
        <v>47</v>
      </c>
      <c r="C290" t="s">
        <v>48</v>
      </c>
      <c r="D290" s="1">
        <v>45752</v>
      </c>
      <c r="E290">
        <v>53850</v>
      </c>
      <c r="F290">
        <v>174</v>
      </c>
      <c r="G290" t="s">
        <v>328</v>
      </c>
      <c r="H290" t="s">
        <v>50</v>
      </c>
      <c r="I290" t="s">
        <v>51</v>
      </c>
      <c r="K290">
        <v>202504047867766</v>
      </c>
      <c r="L290">
        <v>1743302880040</v>
      </c>
      <c r="M290">
        <v>20250404</v>
      </c>
      <c r="N290" t="s">
        <v>784</v>
      </c>
      <c r="P290" t="s">
        <v>54</v>
      </c>
      <c r="Q290" t="s">
        <v>73</v>
      </c>
      <c r="R290">
        <v>213953.88</v>
      </c>
      <c r="S290">
        <v>0</v>
      </c>
      <c r="T290">
        <v>4945451</v>
      </c>
      <c r="U290" t="s">
        <v>329</v>
      </c>
      <c r="V290" t="s">
        <v>330</v>
      </c>
      <c r="W290" t="s">
        <v>53</v>
      </c>
      <c r="Y290" t="s">
        <v>54</v>
      </c>
      <c r="Z290">
        <v>1106</v>
      </c>
      <c r="AH290">
        <v>0</v>
      </c>
      <c r="AI290">
        <v>202504</v>
      </c>
      <c r="AJ290" t="s">
        <v>59</v>
      </c>
      <c r="AK290">
        <v>0</v>
      </c>
      <c r="AL290">
        <v>1</v>
      </c>
      <c r="AO290">
        <v>0</v>
      </c>
      <c r="AP290">
        <v>999</v>
      </c>
      <c r="AQ290">
        <v>600</v>
      </c>
      <c r="AR290">
        <v>600999</v>
      </c>
      <c r="AS290" t="s">
        <v>55</v>
      </c>
      <c r="AU290" t="s">
        <v>55</v>
      </c>
      <c r="AV290">
        <v>200185.1</v>
      </c>
      <c r="AW290">
        <v>200678.35</v>
      </c>
      <c r="AX290">
        <v>200833.98800000001</v>
      </c>
      <c r="AY290">
        <v>203335.45449999999</v>
      </c>
      <c r="AZ290">
        <v>206132.084</v>
      </c>
      <c r="BA290">
        <v>210268.38</v>
      </c>
      <c r="BB290">
        <v>240578.77600000001</v>
      </c>
      <c r="BC290">
        <v>246254.52549999999</v>
      </c>
      <c r="BD290">
        <v>249318.614</v>
      </c>
      <c r="BE290">
        <v>279250.00000000012</v>
      </c>
      <c r="BF290">
        <v>297500</v>
      </c>
      <c r="BG290">
        <v>301679.391</v>
      </c>
      <c r="BH290">
        <v>321114.18400000001</v>
      </c>
      <c r="BI290">
        <v>325987.95250000001</v>
      </c>
      <c r="BJ290">
        <v>347664.57799999998</v>
      </c>
      <c r="BK290">
        <v>372571.65</v>
      </c>
      <c r="BL290">
        <v>399884.79399999999</v>
      </c>
      <c r="BM290">
        <v>443839.04049999989</v>
      </c>
      <c r="BN290">
        <v>575445.98</v>
      </c>
      <c r="BO290">
        <v>717686.51049999997</v>
      </c>
      <c r="BP290">
        <v>1154498.28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 x14ac:dyDescent="0.35">
      <c r="A291">
        <v>329262</v>
      </c>
      <c r="B291" t="s">
        <v>47</v>
      </c>
      <c r="C291" t="s">
        <v>48</v>
      </c>
      <c r="D291" s="1">
        <v>45752</v>
      </c>
      <c r="E291">
        <v>53850</v>
      </c>
      <c r="F291">
        <v>108</v>
      </c>
      <c r="G291" t="s">
        <v>331</v>
      </c>
      <c r="H291" t="s">
        <v>50</v>
      </c>
      <c r="I291" t="s">
        <v>51</v>
      </c>
      <c r="K291" t="s">
        <v>332</v>
      </c>
      <c r="L291">
        <v>1083306288271</v>
      </c>
      <c r="M291">
        <v>20250404</v>
      </c>
      <c r="N291" t="s">
        <v>694</v>
      </c>
      <c r="Q291" t="s">
        <v>52</v>
      </c>
      <c r="R291">
        <v>2066.14</v>
      </c>
      <c r="S291">
        <v>0</v>
      </c>
      <c r="T291">
        <v>4238924</v>
      </c>
      <c r="U291">
        <v>6177420723</v>
      </c>
      <c r="V291" t="s">
        <v>333</v>
      </c>
      <c r="W291" t="s">
        <v>66</v>
      </c>
      <c r="X291" t="s">
        <v>334</v>
      </c>
      <c r="Y291" t="s">
        <v>54</v>
      </c>
      <c r="Z291">
        <v>1058</v>
      </c>
      <c r="AH291">
        <v>0</v>
      </c>
      <c r="AI291">
        <v>202504</v>
      </c>
      <c r="AJ291" t="s">
        <v>59</v>
      </c>
      <c r="AK291">
        <v>0</v>
      </c>
      <c r="AL291">
        <v>1</v>
      </c>
      <c r="AO291">
        <v>1</v>
      </c>
      <c r="AP291">
        <v>999</v>
      </c>
      <c r="AQ291">
        <v>430</v>
      </c>
      <c r="AR291">
        <v>430999</v>
      </c>
      <c r="AT291">
        <v>1</v>
      </c>
      <c r="AU291" t="s">
        <v>68</v>
      </c>
      <c r="AV291">
        <v>1004.79</v>
      </c>
      <c r="AW291">
        <v>1020.1925</v>
      </c>
      <c r="AX291">
        <v>1033.5899999999999</v>
      </c>
      <c r="AY291">
        <v>1054.3820000000001</v>
      </c>
      <c r="AZ291">
        <v>1088.81</v>
      </c>
      <c r="BA291">
        <v>1130.7625</v>
      </c>
      <c r="BB291">
        <v>1181.82</v>
      </c>
      <c r="BC291">
        <v>1188.6524999999999</v>
      </c>
      <c r="BD291">
        <v>1242.846</v>
      </c>
      <c r="BE291">
        <v>1332.1714999999999</v>
      </c>
      <c r="BF291">
        <v>1386.7149999999999</v>
      </c>
      <c r="BG291">
        <v>1495.4949999999999</v>
      </c>
      <c r="BH291">
        <v>1547.1379999999999</v>
      </c>
      <c r="BI291">
        <v>1597.471</v>
      </c>
      <c r="BJ291">
        <v>1667.7760000000001</v>
      </c>
      <c r="BK291">
        <v>1867.885</v>
      </c>
      <c r="BL291">
        <v>1978.634</v>
      </c>
      <c r="BM291">
        <v>2034.2315000000001</v>
      </c>
      <c r="BN291">
        <v>2137.1950000000002</v>
      </c>
      <c r="BO291">
        <v>19274.369499999972</v>
      </c>
      <c r="BP291">
        <v>664672.81999999995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0</v>
      </c>
      <c r="CJ291">
        <v>0</v>
      </c>
      <c r="CK291">
        <v>0</v>
      </c>
    </row>
    <row r="292" spans="1:89" x14ac:dyDescent="0.35">
      <c r="A292">
        <v>329260</v>
      </c>
      <c r="B292" t="s">
        <v>47</v>
      </c>
      <c r="C292" t="s">
        <v>48</v>
      </c>
      <c r="D292" s="1">
        <v>45752</v>
      </c>
      <c r="E292">
        <v>53850</v>
      </c>
      <c r="F292">
        <v>286</v>
      </c>
      <c r="G292" t="s">
        <v>99</v>
      </c>
      <c r="H292" t="s">
        <v>50</v>
      </c>
      <c r="I292" t="s">
        <v>51</v>
      </c>
      <c r="K292">
        <v>202504047867523</v>
      </c>
      <c r="L292">
        <v>2863300003269</v>
      </c>
      <c r="M292">
        <v>20250404</v>
      </c>
      <c r="N292" t="s">
        <v>784</v>
      </c>
      <c r="P292" t="s">
        <v>54</v>
      </c>
      <c r="Q292" t="s">
        <v>73</v>
      </c>
      <c r="R292">
        <v>4000000</v>
      </c>
      <c r="S292">
        <v>0</v>
      </c>
      <c r="T292">
        <v>1703846</v>
      </c>
      <c r="U292">
        <v>2557890692</v>
      </c>
      <c r="V292" t="s">
        <v>319</v>
      </c>
      <c r="W292" t="s">
        <v>66</v>
      </c>
      <c r="X292" t="s">
        <v>283</v>
      </c>
      <c r="Y292" t="s">
        <v>54</v>
      </c>
      <c r="Z292">
        <v>1877</v>
      </c>
      <c r="AH292">
        <v>0</v>
      </c>
      <c r="AI292">
        <v>202504</v>
      </c>
      <c r="AJ292" t="s">
        <v>88</v>
      </c>
      <c r="AK292">
        <v>0</v>
      </c>
      <c r="AL292">
        <v>1</v>
      </c>
      <c r="AO292">
        <v>0</v>
      </c>
      <c r="AP292">
        <v>999</v>
      </c>
      <c r="AQ292">
        <v>430</v>
      </c>
      <c r="AR292">
        <v>430999</v>
      </c>
      <c r="AT292">
        <v>1</v>
      </c>
      <c r="AU292" t="s">
        <v>68</v>
      </c>
      <c r="AV292">
        <v>1091696.83</v>
      </c>
      <c r="AW292">
        <v>1093076.656</v>
      </c>
      <c r="AX292">
        <v>1097819.378</v>
      </c>
      <c r="AY292">
        <v>1126587.9040000001</v>
      </c>
      <c r="AZ292">
        <v>1151370.22</v>
      </c>
      <c r="BA292">
        <v>1187619.1200000001</v>
      </c>
      <c r="BB292">
        <v>1215402.348</v>
      </c>
      <c r="BC292">
        <v>1228538.55</v>
      </c>
      <c r="BD292">
        <v>1300557.6259999999</v>
      </c>
      <c r="BE292">
        <v>1471494.2009999999</v>
      </c>
      <c r="BF292">
        <v>1500000</v>
      </c>
      <c r="BG292">
        <v>1500000</v>
      </c>
      <c r="BH292">
        <v>1500000</v>
      </c>
      <c r="BI292">
        <v>1551049.2990000001</v>
      </c>
      <c r="BJ292">
        <v>1589171.0279999999</v>
      </c>
      <c r="BK292">
        <v>1825654.93</v>
      </c>
      <c r="BL292">
        <v>2055872.46</v>
      </c>
      <c r="BM292">
        <v>2075849.8470000001</v>
      </c>
      <c r="BN292">
        <v>2385195.7199999988</v>
      </c>
      <c r="BO292">
        <v>3549999.9999999991</v>
      </c>
      <c r="BP292">
        <v>4000000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</row>
    <row r="293" spans="1:89" x14ac:dyDescent="0.35">
      <c r="A293">
        <v>329259</v>
      </c>
      <c r="B293" t="s">
        <v>47</v>
      </c>
      <c r="C293" t="s">
        <v>48</v>
      </c>
      <c r="D293" s="1">
        <v>45752</v>
      </c>
      <c r="E293">
        <v>53850</v>
      </c>
      <c r="F293">
        <v>110</v>
      </c>
      <c r="G293" t="s">
        <v>228</v>
      </c>
      <c r="H293" t="s">
        <v>50</v>
      </c>
      <c r="I293" t="s">
        <v>51</v>
      </c>
      <c r="K293">
        <v>202504047868342</v>
      </c>
      <c r="L293">
        <v>1103304235290</v>
      </c>
      <c r="M293">
        <v>20250404</v>
      </c>
      <c r="N293" t="s">
        <v>149</v>
      </c>
      <c r="Q293" t="s">
        <v>52</v>
      </c>
      <c r="R293">
        <v>200000</v>
      </c>
      <c r="S293">
        <v>0</v>
      </c>
      <c r="T293">
        <v>423529</v>
      </c>
      <c r="U293" t="s">
        <v>335</v>
      </c>
      <c r="V293" t="s">
        <v>336</v>
      </c>
      <c r="W293" t="s">
        <v>53</v>
      </c>
      <c r="Y293" t="s">
        <v>54</v>
      </c>
      <c r="Z293">
        <v>458</v>
      </c>
      <c r="AH293">
        <v>0</v>
      </c>
      <c r="AI293">
        <v>202504</v>
      </c>
      <c r="AJ293" t="s">
        <v>88</v>
      </c>
      <c r="AK293">
        <v>0</v>
      </c>
      <c r="AL293">
        <v>1</v>
      </c>
      <c r="AO293">
        <v>0</v>
      </c>
      <c r="AP293">
        <v>999</v>
      </c>
      <c r="AQ293">
        <v>600</v>
      </c>
      <c r="AR293">
        <v>600999</v>
      </c>
      <c r="AS293" t="s">
        <v>55</v>
      </c>
      <c r="AU293" t="s">
        <v>55</v>
      </c>
      <c r="AV293">
        <v>200000</v>
      </c>
      <c r="AW293">
        <v>200000</v>
      </c>
      <c r="AX293">
        <v>200000</v>
      </c>
      <c r="AY293">
        <v>200000</v>
      </c>
      <c r="AZ293">
        <v>200000</v>
      </c>
      <c r="BA293">
        <v>200000</v>
      </c>
      <c r="BB293">
        <v>200000</v>
      </c>
      <c r="BC293">
        <v>200000</v>
      </c>
      <c r="BD293">
        <v>200000</v>
      </c>
      <c r="BE293">
        <v>200000</v>
      </c>
      <c r="BF293">
        <v>200000</v>
      </c>
      <c r="BG293">
        <v>200000</v>
      </c>
      <c r="BH293">
        <v>200000</v>
      </c>
      <c r="BI293">
        <v>200000</v>
      </c>
      <c r="BJ293">
        <v>200000</v>
      </c>
      <c r="BK293">
        <v>200000</v>
      </c>
      <c r="BL293">
        <v>200000</v>
      </c>
      <c r="BM293">
        <v>200000</v>
      </c>
      <c r="BN293">
        <v>200000</v>
      </c>
      <c r="BO293">
        <v>200000</v>
      </c>
      <c r="BP293">
        <v>200000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</row>
    <row r="294" spans="1:89" x14ac:dyDescent="0.35">
      <c r="A294">
        <v>329258</v>
      </c>
      <c r="B294" t="s">
        <v>47</v>
      </c>
      <c r="C294" t="s">
        <v>48</v>
      </c>
      <c r="D294" s="1">
        <v>45751</v>
      </c>
      <c r="E294">
        <v>53850</v>
      </c>
      <c r="F294">
        <v>137</v>
      </c>
      <c r="G294" t="s">
        <v>138</v>
      </c>
      <c r="H294" t="s">
        <v>50</v>
      </c>
      <c r="I294" t="s">
        <v>51</v>
      </c>
      <c r="K294">
        <v>202504047865531</v>
      </c>
      <c r="L294">
        <v>1370050040202</v>
      </c>
      <c r="M294">
        <v>20250404</v>
      </c>
      <c r="N294" t="s">
        <v>1002</v>
      </c>
      <c r="Q294" t="s">
        <v>52</v>
      </c>
      <c r="R294">
        <v>467000</v>
      </c>
      <c r="S294">
        <v>0</v>
      </c>
      <c r="T294">
        <v>1007107</v>
      </c>
      <c r="U294" t="s">
        <v>337</v>
      </c>
      <c r="V294" t="s">
        <v>338</v>
      </c>
      <c r="W294" t="s">
        <v>53</v>
      </c>
      <c r="Y294" t="s">
        <v>54</v>
      </c>
      <c r="Z294">
        <v>1797</v>
      </c>
      <c r="AH294">
        <v>0</v>
      </c>
      <c r="AI294">
        <v>202504</v>
      </c>
      <c r="AJ294" t="s">
        <v>88</v>
      </c>
      <c r="AK294">
        <v>0</v>
      </c>
      <c r="AL294">
        <v>1</v>
      </c>
      <c r="AO294">
        <v>0</v>
      </c>
      <c r="AP294">
        <v>999</v>
      </c>
      <c r="AQ294">
        <v>600</v>
      </c>
      <c r="AR294">
        <v>600999</v>
      </c>
      <c r="AS294" t="s">
        <v>55</v>
      </c>
      <c r="AU294" t="s">
        <v>55</v>
      </c>
      <c r="AV294">
        <v>200000</v>
      </c>
      <c r="AW294">
        <v>213350</v>
      </c>
      <c r="AX294">
        <v>226700</v>
      </c>
      <c r="AY294">
        <v>240050</v>
      </c>
      <c r="AZ294">
        <v>253400</v>
      </c>
      <c r="BA294">
        <v>266750</v>
      </c>
      <c r="BB294">
        <v>280100</v>
      </c>
      <c r="BC294">
        <v>293450</v>
      </c>
      <c r="BD294">
        <v>306800</v>
      </c>
      <c r="BE294">
        <v>320150</v>
      </c>
      <c r="BF294">
        <v>333500</v>
      </c>
      <c r="BG294">
        <v>346850</v>
      </c>
      <c r="BH294">
        <v>360200</v>
      </c>
      <c r="BI294">
        <v>373550</v>
      </c>
      <c r="BJ294">
        <v>386900</v>
      </c>
      <c r="BK294">
        <v>400250</v>
      </c>
      <c r="BL294">
        <v>413600</v>
      </c>
      <c r="BM294">
        <v>426950</v>
      </c>
      <c r="BN294">
        <v>440300</v>
      </c>
      <c r="BO294">
        <v>453650</v>
      </c>
      <c r="BP294">
        <v>467000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</row>
    <row r="295" spans="1:89" x14ac:dyDescent="0.35">
      <c r="A295">
        <v>329257</v>
      </c>
      <c r="B295" t="s">
        <v>47</v>
      </c>
      <c r="C295" t="s">
        <v>48</v>
      </c>
      <c r="D295" s="1">
        <v>45751</v>
      </c>
      <c r="E295">
        <v>53850</v>
      </c>
      <c r="F295">
        <v>148</v>
      </c>
      <c r="G295" t="s">
        <v>339</v>
      </c>
      <c r="H295" t="s">
        <v>50</v>
      </c>
      <c r="I295" t="s">
        <v>51</v>
      </c>
      <c r="K295">
        <v>202504037863564</v>
      </c>
      <c r="L295">
        <v>1483300003872</v>
      </c>
      <c r="M295">
        <v>20250403</v>
      </c>
      <c r="N295" t="s">
        <v>779</v>
      </c>
      <c r="P295" t="s">
        <v>54</v>
      </c>
      <c r="Q295" t="s">
        <v>52</v>
      </c>
      <c r="R295">
        <v>2000000</v>
      </c>
      <c r="S295">
        <v>0</v>
      </c>
      <c r="T295">
        <v>4602337</v>
      </c>
      <c r="U295">
        <v>1418030621</v>
      </c>
      <c r="V295" t="s">
        <v>340</v>
      </c>
      <c r="W295" t="s">
        <v>66</v>
      </c>
      <c r="X295" t="s">
        <v>341</v>
      </c>
      <c r="Y295" t="s">
        <v>54</v>
      </c>
      <c r="Z295">
        <v>982</v>
      </c>
      <c r="AH295">
        <v>0</v>
      </c>
      <c r="AI295">
        <v>202504</v>
      </c>
      <c r="AJ295" t="s">
        <v>59</v>
      </c>
      <c r="AK295">
        <v>0</v>
      </c>
      <c r="AL295">
        <v>1</v>
      </c>
      <c r="AO295">
        <v>0</v>
      </c>
      <c r="AP295">
        <v>999</v>
      </c>
      <c r="AQ295">
        <v>430</v>
      </c>
      <c r="AR295">
        <v>430999</v>
      </c>
      <c r="AT295">
        <v>1</v>
      </c>
      <c r="AU295" t="s">
        <v>68</v>
      </c>
      <c r="AV295">
        <v>1010413.22</v>
      </c>
      <c r="AW295">
        <v>1013062.2709999999</v>
      </c>
      <c r="AX295">
        <v>1015711.322</v>
      </c>
      <c r="AY295">
        <v>1031722.561</v>
      </c>
      <c r="AZ295">
        <v>1051551.568</v>
      </c>
      <c r="BA295">
        <v>1063068.3125</v>
      </c>
      <c r="BB295">
        <v>1067935.247</v>
      </c>
      <c r="BC295">
        <v>1135502.8895</v>
      </c>
      <c r="BD295">
        <v>1328471.9480000001</v>
      </c>
      <c r="BE295">
        <v>1500000</v>
      </c>
      <c r="BF295">
        <v>1500000</v>
      </c>
      <c r="BG295">
        <v>1500000</v>
      </c>
      <c r="BH295">
        <v>1600000</v>
      </c>
      <c r="BI295">
        <v>1712500</v>
      </c>
      <c r="BJ295">
        <v>1825000</v>
      </c>
      <c r="BK295">
        <v>1937500</v>
      </c>
      <c r="BL295">
        <v>2002600</v>
      </c>
      <c r="BM295">
        <v>2008450</v>
      </c>
      <c r="BN295">
        <v>2187789.4529999988</v>
      </c>
      <c r="BO295">
        <v>2974341.9914999981</v>
      </c>
      <c r="BP295">
        <v>3760894.53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 x14ac:dyDescent="0.35">
      <c r="A296">
        <v>329255</v>
      </c>
      <c r="B296" t="s">
        <v>47</v>
      </c>
      <c r="C296" t="s">
        <v>48</v>
      </c>
      <c r="D296" s="1">
        <v>45751</v>
      </c>
      <c r="E296">
        <v>53850</v>
      </c>
      <c r="F296">
        <v>182</v>
      </c>
      <c r="G296" t="s">
        <v>72</v>
      </c>
      <c r="H296" t="s">
        <v>50</v>
      </c>
      <c r="I296" t="s">
        <v>51</v>
      </c>
      <c r="K296">
        <v>202504037865818</v>
      </c>
      <c r="L296">
        <v>1823300102662</v>
      </c>
      <c r="M296">
        <v>20250403</v>
      </c>
      <c r="N296" t="s">
        <v>76</v>
      </c>
      <c r="Q296" t="s">
        <v>52</v>
      </c>
      <c r="R296">
        <v>300000</v>
      </c>
      <c r="S296">
        <v>0</v>
      </c>
      <c r="T296">
        <v>3041128</v>
      </c>
      <c r="U296" t="s">
        <v>1003</v>
      </c>
      <c r="V296" t="s">
        <v>1004</v>
      </c>
      <c r="W296" t="s">
        <v>53</v>
      </c>
      <c r="Y296" t="s">
        <v>54</v>
      </c>
      <c r="Z296">
        <v>616</v>
      </c>
      <c r="AH296">
        <v>0</v>
      </c>
      <c r="AI296">
        <v>202504</v>
      </c>
      <c r="AJ296" t="s">
        <v>767</v>
      </c>
      <c r="AK296">
        <v>1</v>
      </c>
      <c r="AL296">
        <v>1</v>
      </c>
      <c r="AO296">
        <v>0</v>
      </c>
      <c r="AP296">
        <v>999</v>
      </c>
      <c r="AQ296">
        <v>600</v>
      </c>
      <c r="AR296">
        <v>600999</v>
      </c>
      <c r="AS296" t="s">
        <v>55</v>
      </c>
      <c r="AU296" t="s">
        <v>55</v>
      </c>
      <c r="AV296">
        <v>250000</v>
      </c>
      <c r="AW296">
        <v>250000</v>
      </c>
      <c r="AX296">
        <v>250000</v>
      </c>
      <c r="AY296">
        <v>250000</v>
      </c>
      <c r="AZ296">
        <v>250000</v>
      </c>
      <c r="BA296">
        <v>250000</v>
      </c>
      <c r="BB296">
        <v>250000</v>
      </c>
      <c r="BC296">
        <v>250000</v>
      </c>
      <c r="BD296">
        <v>250000</v>
      </c>
      <c r="BE296">
        <v>250000</v>
      </c>
      <c r="BF296">
        <v>250000</v>
      </c>
      <c r="BG296">
        <v>265000</v>
      </c>
      <c r="BH296">
        <v>280000</v>
      </c>
      <c r="BI296">
        <v>295000</v>
      </c>
      <c r="BJ296">
        <v>310000</v>
      </c>
      <c r="BK296">
        <v>325000</v>
      </c>
      <c r="BL296">
        <v>340000</v>
      </c>
      <c r="BM296">
        <v>355000</v>
      </c>
      <c r="BN296">
        <v>370000</v>
      </c>
      <c r="BO296">
        <v>385000</v>
      </c>
      <c r="BP296">
        <v>400000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 x14ac:dyDescent="0.35">
      <c r="A297">
        <v>329254</v>
      </c>
      <c r="B297" t="s">
        <v>47</v>
      </c>
      <c r="C297" t="s">
        <v>48</v>
      </c>
      <c r="D297" s="1">
        <v>45751</v>
      </c>
      <c r="E297">
        <v>53850</v>
      </c>
      <c r="F297">
        <v>273</v>
      </c>
      <c r="G297" t="s">
        <v>63</v>
      </c>
      <c r="H297" t="s">
        <v>50</v>
      </c>
      <c r="I297" t="s">
        <v>51</v>
      </c>
      <c r="K297">
        <v>202504037865929</v>
      </c>
      <c r="L297">
        <v>2733300001088</v>
      </c>
      <c r="M297">
        <v>20250403</v>
      </c>
      <c r="N297" t="s">
        <v>798</v>
      </c>
      <c r="Q297" t="s">
        <v>52</v>
      </c>
      <c r="R297">
        <v>500000</v>
      </c>
      <c r="S297">
        <v>0</v>
      </c>
      <c r="T297">
        <v>1629654</v>
      </c>
      <c r="U297">
        <v>2589190699</v>
      </c>
      <c r="V297" t="s">
        <v>342</v>
      </c>
      <c r="W297" t="s">
        <v>343</v>
      </c>
      <c r="X297" t="s">
        <v>87</v>
      </c>
      <c r="Y297" t="s">
        <v>54</v>
      </c>
      <c r="Z297">
        <v>1856</v>
      </c>
      <c r="AH297">
        <v>0</v>
      </c>
      <c r="AI297">
        <v>202504</v>
      </c>
      <c r="AJ297" t="s">
        <v>88</v>
      </c>
      <c r="AK297">
        <v>0</v>
      </c>
      <c r="AL297">
        <v>1</v>
      </c>
      <c r="AO297">
        <v>0</v>
      </c>
      <c r="AP297">
        <v>412</v>
      </c>
      <c r="AQ297">
        <v>450</v>
      </c>
      <c r="AR297">
        <v>450412</v>
      </c>
      <c r="AS297" t="s">
        <v>80</v>
      </c>
      <c r="AU297" t="s">
        <v>80</v>
      </c>
      <c r="AV297">
        <v>500000</v>
      </c>
      <c r="AW297">
        <v>505000</v>
      </c>
      <c r="AX297">
        <v>510000</v>
      </c>
      <c r="AY297">
        <v>515000</v>
      </c>
      <c r="AZ297">
        <v>520000</v>
      </c>
      <c r="BA297">
        <v>525000</v>
      </c>
      <c r="BB297">
        <v>530000</v>
      </c>
      <c r="BC297">
        <v>535000</v>
      </c>
      <c r="BD297">
        <v>540000</v>
      </c>
      <c r="BE297">
        <v>545000</v>
      </c>
      <c r="BF297">
        <v>550000</v>
      </c>
      <c r="BG297">
        <v>555000</v>
      </c>
      <c r="BH297">
        <v>560000</v>
      </c>
      <c r="BI297">
        <v>565000</v>
      </c>
      <c r="BJ297">
        <v>570000</v>
      </c>
      <c r="BK297">
        <v>575000</v>
      </c>
      <c r="BL297">
        <v>580000</v>
      </c>
      <c r="BM297">
        <v>585000</v>
      </c>
      <c r="BN297">
        <v>590000</v>
      </c>
      <c r="BO297">
        <v>595000</v>
      </c>
      <c r="BP297">
        <v>600000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 x14ac:dyDescent="0.35">
      <c r="A298">
        <v>329242</v>
      </c>
      <c r="B298" t="s">
        <v>47</v>
      </c>
      <c r="C298" t="s">
        <v>48</v>
      </c>
      <c r="D298" s="1">
        <v>45751</v>
      </c>
      <c r="E298">
        <v>53850</v>
      </c>
      <c r="F298">
        <v>114</v>
      </c>
      <c r="G298" t="s">
        <v>211</v>
      </c>
      <c r="H298" t="s">
        <v>50</v>
      </c>
      <c r="I298" t="s">
        <v>51</v>
      </c>
      <c r="K298">
        <v>202504037865056</v>
      </c>
      <c r="L298">
        <v>1143306280621</v>
      </c>
      <c r="M298">
        <v>20250403</v>
      </c>
      <c r="N298" t="s">
        <v>784</v>
      </c>
      <c r="P298" t="s">
        <v>54</v>
      </c>
      <c r="Q298" t="s">
        <v>73</v>
      </c>
      <c r="R298">
        <v>370000</v>
      </c>
      <c r="S298">
        <v>0</v>
      </c>
      <c r="T298">
        <v>4658875</v>
      </c>
      <c r="U298">
        <v>3230890711</v>
      </c>
      <c r="V298" t="s">
        <v>1741</v>
      </c>
      <c r="W298" t="s">
        <v>92</v>
      </c>
      <c r="X298" t="s">
        <v>218</v>
      </c>
      <c r="Y298" t="s">
        <v>54</v>
      </c>
      <c r="Z298">
        <v>870</v>
      </c>
      <c r="AH298">
        <v>0</v>
      </c>
      <c r="AI298">
        <v>202504</v>
      </c>
      <c r="AJ298" t="s">
        <v>88</v>
      </c>
      <c r="AK298">
        <v>0</v>
      </c>
      <c r="AL298">
        <v>1</v>
      </c>
      <c r="AM298">
        <v>4658875</v>
      </c>
      <c r="AN298">
        <v>1</v>
      </c>
      <c r="AO298">
        <v>0</v>
      </c>
      <c r="AP298">
        <v>477</v>
      </c>
      <c r="AQ298">
        <v>492</v>
      </c>
      <c r="AR298">
        <v>492477</v>
      </c>
      <c r="AS298" t="s">
        <v>1704</v>
      </c>
      <c r="AU298" t="s">
        <v>1704</v>
      </c>
      <c r="AV298">
        <v>180000</v>
      </c>
      <c r="AW298">
        <v>189500</v>
      </c>
      <c r="AX298">
        <v>199000</v>
      </c>
      <c r="AY298">
        <v>208500</v>
      </c>
      <c r="AZ298">
        <v>218000</v>
      </c>
      <c r="BA298">
        <v>227500</v>
      </c>
      <c r="BB298">
        <v>237000</v>
      </c>
      <c r="BC298">
        <v>246500</v>
      </c>
      <c r="BD298">
        <v>256000</v>
      </c>
      <c r="BE298">
        <v>265500</v>
      </c>
      <c r="BF298">
        <v>275000</v>
      </c>
      <c r="BG298">
        <v>284500</v>
      </c>
      <c r="BH298">
        <v>294000</v>
      </c>
      <c r="BI298">
        <v>303500</v>
      </c>
      <c r="BJ298">
        <v>313000</v>
      </c>
      <c r="BK298">
        <v>322500</v>
      </c>
      <c r="BL298">
        <v>332000</v>
      </c>
      <c r="BM298">
        <v>341500</v>
      </c>
      <c r="BN298">
        <v>351000</v>
      </c>
      <c r="BO298">
        <v>360500</v>
      </c>
      <c r="BP298">
        <v>370000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</row>
    <row r="299" spans="1:89" x14ac:dyDescent="0.35">
      <c r="A299">
        <v>329237</v>
      </c>
      <c r="B299" t="s">
        <v>47</v>
      </c>
      <c r="C299" t="s">
        <v>48</v>
      </c>
      <c r="D299" s="1">
        <v>45751</v>
      </c>
      <c r="E299">
        <v>53850</v>
      </c>
      <c r="F299">
        <v>104</v>
      </c>
      <c r="G299" t="s">
        <v>56</v>
      </c>
      <c r="H299" t="s">
        <v>50</v>
      </c>
      <c r="I299" t="s">
        <v>51</v>
      </c>
      <c r="K299">
        <v>202504037863628</v>
      </c>
      <c r="L299">
        <v>1043301448722</v>
      </c>
      <c r="M299">
        <v>20250403</v>
      </c>
      <c r="N299" t="s">
        <v>779</v>
      </c>
      <c r="P299" t="s">
        <v>54</v>
      </c>
      <c r="Q299" t="s">
        <v>52</v>
      </c>
      <c r="R299">
        <v>800000</v>
      </c>
      <c r="S299">
        <v>0</v>
      </c>
      <c r="T299">
        <v>4155132</v>
      </c>
      <c r="U299">
        <v>5287570724</v>
      </c>
      <c r="V299" t="s">
        <v>344</v>
      </c>
      <c r="W299" t="s">
        <v>345</v>
      </c>
      <c r="X299" t="s">
        <v>346</v>
      </c>
      <c r="Y299" t="s">
        <v>54</v>
      </c>
      <c r="Z299">
        <v>1696</v>
      </c>
      <c r="AH299">
        <v>0</v>
      </c>
      <c r="AI299">
        <v>202504</v>
      </c>
      <c r="AJ299" t="s">
        <v>88</v>
      </c>
      <c r="AK299">
        <v>0</v>
      </c>
      <c r="AL299">
        <v>1</v>
      </c>
      <c r="AO299">
        <v>0</v>
      </c>
      <c r="AP299">
        <v>999</v>
      </c>
      <c r="AQ299">
        <v>432</v>
      </c>
      <c r="AR299">
        <v>432999</v>
      </c>
      <c r="AT299">
        <v>1</v>
      </c>
      <c r="AU299" t="s">
        <v>93</v>
      </c>
      <c r="AV299">
        <v>800000</v>
      </c>
      <c r="AW299">
        <v>800000</v>
      </c>
      <c r="AX299">
        <v>800000</v>
      </c>
      <c r="AY299">
        <v>800000</v>
      </c>
      <c r="AZ299">
        <v>800000</v>
      </c>
      <c r="BA299">
        <v>800000</v>
      </c>
      <c r="BB299">
        <v>800000</v>
      </c>
      <c r="BC299">
        <v>800000</v>
      </c>
      <c r="BD299">
        <v>800000</v>
      </c>
      <c r="BE299">
        <v>800000</v>
      </c>
      <c r="BF299">
        <v>800000</v>
      </c>
      <c r="BG299">
        <v>800000</v>
      </c>
      <c r="BH299">
        <v>800000</v>
      </c>
      <c r="BI299">
        <v>800000</v>
      </c>
      <c r="BJ299">
        <v>800000</v>
      </c>
      <c r="BK299">
        <v>800000</v>
      </c>
      <c r="BL299">
        <v>800000</v>
      </c>
      <c r="BM299">
        <v>800000</v>
      </c>
      <c r="BN299">
        <v>800000</v>
      </c>
      <c r="BO299">
        <v>800000</v>
      </c>
      <c r="BP299">
        <v>800000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</row>
    <row r="300" spans="1:89" x14ac:dyDescent="0.35">
      <c r="A300">
        <v>329233</v>
      </c>
      <c r="B300" t="s">
        <v>47</v>
      </c>
      <c r="C300" t="s">
        <v>48</v>
      </c>
      <c r="D300" s="1">
        <v>45751</v>
      </c>
      <c r="E300">
        <v>53850</v>
      </c>
      <c r="F300">
        <v>188</v>
      </c>
      <c r="G300" t="s">
        <v>252</v>
      </c>
      <c r="H300" t="s">
        <v>50</v>
      </c>
      <c r="I300" t="s">
        <v>51</v>
      </c>
      <c r="K300">
        <v>202504037864979</v>
      </c>
      <c r="L300">
        <v>1883300028081</v>
      </c>
      <c r="M300">
        <v>20250403</v>
      </c>
      <c r="N300" t="s">
        <v>784</v>
      </c>
      <c r="P300" t="s">
        <v>54</v>
      </c>
      <c r="Q300" t="s">
        <v>73</v>
      </c>
      <c r="R300">
        <v>2062716.36</v>
      </c>
      <c r="S300">
        <v>0</v>
      </c>
      <c r="T300">
        <v>3001543</v>
      </c>
      <c r="U300">
        <v>943900738</v>
      </c>
      <c r="V300" t="s">
        <v>1742</v>
      </c>
      <c r="W300" t="s">
        <v>66</v>
      </c>
      <c r="X300" t="s">
        <v>107</v>
      </c>
      <c r="Y300" t="s">
        <v>54</v>
      </c>
      <c r="Z300">
        <v>1627</v>
      </c>
      <c r="AH300">
        <v>0</v>
      </c>
      <c r="AI300">
        <v>202504</v>
      </c>
      <c r="AJ300" t="s">
        <v>59</v>
      </c>
      <c r="AK300">
        <v>0</v>
      </c>
      <c r="AL300">
        <v>1</v>
      </c>
      <c r="AM300">
        <v>3001543</v>
      </c>
      <c r="AN300">
        <v>1</v>
      </c>
      <c r="AO300">
        <v>0</v>
      </c>
      <c r="AP300">
        <v>999</v>
      </c>
      <c r="AQ300">
        <v>430</v>
      </c>
      <c r="AR300">
        <v>430999</v>
      </c>
      <c r="AT300">
        <v>1</v>
      </c>
      <c r="AU300" t="s">
        <v>68</v>
      </c>
      <c r="AV300">
        <v>1091696.83</v>
      </c>
      <c r="AW300">
        <v>1093076.656</v>
      </c>
      <c r="AX300">
        <v>1097819.378</v>
      </c>
      <c r="AY300">
        <v>1126587.9040000001</v>
      </c>
      <c r="AZ300">
        <v>1151370.22</v>
      </c>
      <c r="BA300">
        <v>1187619.1200000001</v>
      </c>
      <c r="BB300">
        <v>1215402.348</v>
      </c>
      <c r="BC300">
        <v>1228538.55</v>
      </c>
      <c r="BD300">
        <v>1300557.6259999999</v>
      </c>
      <c r="BE300">
        <v>1471494.2009999999</v>
      </c>
      <c r="BF300">
        <v>1500000</v>
      </c>
      <c r="BG300">
        <v>1500000</v>
      </c>
      <c r="BH300">
        <v>1500000</v>
      </c>
      <c r="BI300">
        <v>1551049.2990000001</v>
      </c>
      <c r="BJ300">
        <v>1589171.0279999999</v>
      </c>
      <c r="BK300">
        <v>1825654.93</v>
      </c>
      <c r="BL300">
        <v>2055872.46</v>
      </c>
      <c r="BM300">
        <v>2075849.8470000001</v>
      </c>
      <c r="BN300">
        <v>2385195.7199999988</v>
      </c>
      <c r="BO300">
        <v>3549999.9999999991</v>
      </c>
      <c r="BP300">
        <v>4000000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0</v>
      </c>
      <c r="CK300">
        <v>0</v>
      </c>
    </row>
    <row r="301" spans="1:89" x14ac:dyDescent="0.35">
      <c r="A301">
        <v>329232</v>
      </c>
      <c r="B301" t="s">
        <v>47</v>
      </c>
      <c r="C301" t="s">
        <v>48</v>
      </c>
      <c r="D301" s="1">
        <v>45751</v>
      </c>
      <c r="E301">
        <v>53850</v>
      </c>
      <c r="F301">
        <v>188</v>
      </c>
      <c r="G301" t="s">
        <v>252</v>
      </c>
      <c r="H301" t="s">
        <v>50</v>
      </c>
      <c r="I301" t="s">
        <v>51</v>
      </c>
      <c r="K301">
        <v>202504037865837</v>
      </c>
      <c r="L301">
        <v>1883300028081</v>
      </c>
      <c r="M301">
        <v>20250403</v>
      </c>
      <c r="N301" t="s">
        <v>798</v>
      </c>
      <c r="Q301" t="s">
        <v>52</v>
      </c>
      <c r="R301">
        <v>1800000</v>
      </c>
      <c r="S301">
        <v>0</v>
      </c>
      <c r="T301">
        <v>3001543</v>
      </c>
      <c r="U301">
        <v>943900738</v>
      </c>
      <c r="V301" t="s">
        <v>1742</v>
      </c>
      <c r="W301" t="s">
        <v>66</v>
      </c>
      <c r="X301" t="s">
        <v>107</v>
      </c>
      <c r="Y301" t="s">
        <v>54</v>
      </c>
      <c r="Z301">
        <v>1627</v>
      </c>
      <c r="AH301">
        <v>0</v>
      </c>
      <c r="AI301">
        <v>202504</v>
      </c>
      <c r="AJ301" t="s">
        <v>59</v>
      </c>
      <c r="AK301">
        <v>0</v>
      </c>
      <c r="AL301">
        <v>1</v>
      </c>
      <c r="AM301">
        <v>3001543</v>
      </c>
      <c r="AN301">
        <v>1</v>
      </c>
      <c r="AO301">
        <v>0</v>
      </c>
      <c r="AP301">
        <v>999</v>
      </c>
      <c r="AQ301">
        <v>430</v>
      </c>
      <c r="AR301">
        <v>430999</v>
      </c>
      <c r="AT301">
        <v>1</v>
      </c>
      <c r="AU301" t="s">
        <v>68</v>
      </c>
      <c r="AV301">
        <v>500000</v>
      </c>
      <c r="AW301">
        <v>510000</v>
      </c>
      <c r="AX301">
        <v>520000</v>
      </c>
      <c r="AY301">
        <v>530000</v>
      </c>
      <c r="AZ301">
        <v>540000</v>
      </c>
      <c r="BA301">
        <v>550000</v>
      </c>
      <c r="BB301">
        <v>560000</v>
      </c>
      <c r="BC301">
        <v>570000</v>
      </c>
      <c r="BD301">
        <v>580000</v>
      </c>
      <c r="BE301">
        <v>590000</v>
      </c>
      <c r="BF301">
        <v>600000</v>
      </c>
      <c r="BG301">
        <v>720000.00000000012</v>
      </c>
      <c r="BH301">
        <v>840000</v>
      </c>
      <c r="BI301">
        <v>960000</v>
      </c>
      <c r="BJ301">
        <v>1080000</v>
      </c>
      <c r="BK301">
        <v>1200000</v>
      </c>
      <c r="BL301">
        <v>1320000</v>
      </c>
      <c r="BM301">
        <v>1440000</v>
      </c>
      <c r="BN301">
        <v>1560000</v>
      </c>
      <c r="BO301">
        <v>1680000</v>
      </c>
      <c r="BP301">
        <v>1800000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</row>
    <row r="302" spans="1:89" x14ac:dyDescent="0.35">
      <c r="A302">
        <v>329229</v>
      </c>
      <c r="B302" t="s">
        <v>47</v>
      </c>
      <c r="C302" t="s">
        <v>48</v>
      </c>
      <c r="D302" s="1">
        <v>45751</v>
      </c>
      <c r="E302">
        <v>53850</v>
      </c>
      <c r="F302">
        <v>195</v>
      </c>
      <c r="G302" t="s">
        <v>217</v>
      </c>
      <c r="H302" t="s">
        <v>50</v>
      </c>
      <c r="I302" t="s">
        <v>51</v>
      </c>
      <c r="K302">
        <v>202504027865545</v>
      </c>
      <c r="L302">
        <v>1950050084361</v>
      </c>
      <c r="M302">
        <v>20250402</v>
      </c>
      <c r="N302" t="s">
        <v>1005</v>
      </c>
      <c r="Q302" t="s">
        <v>73</v>
      </c>
      <c r="R302">
        <v>398797.32</v>
      </c>
      <c r="S302">
        <v>0</v>
      </c>
      <c r="T302">
        <v>3122467</v>
      </c>
      <c r="U302" t="s">
        <v>347</v>
      </c>
      <c r="V302" t="s">
        <v>348</v>
      </c>
      <c r="W302" t="s">
        <v>53</v>
      </c>
      <c r="Y302" t="s">
        <v>54</v>
      </c>
      <c r="AH302">
        <v>0</v>
      </c>
      <c r="AI302">
        <v>202504</v>
      </c>
      <c r="AJ302" t="s">
        <v>88</v>
      </c>
      <c r="AK302">
        <v>0</v>
      </c>
      <c r="AL302">
        <v>1</v>
      </c>
      <c r="AO302">
        <v>0</v>
      </c>
      <c r="AP302">
        <v>999</v>
      </c>
      <c r="AQ302">
        <v>600</v>
      </c>
      <c r="AR302">
        <v>600999</v>
      </c>
      <c r="AS302" t="s">
        <v>55</v>
      </c>
      <c r="AU302" t="s">
        <v>55</v>
      </c>
      <c r="AV302">
        <v>200000</v>
      </c>
      <c r="AW302">
        <v>219879.73199999999</v>
      </c>
      <c r="AX302">
        <v>239759.46400000001</v>
      </c>
      <c r="AY302">
        <v>259639.196</v>
      </c>
      <c r="AZ302">
        <v>279518.92800000001</v>
      </c>
      <c r="BA302">
        <v>299398.65999999997</v>
      </c>
      <c r="BB302">
        <v>319278.39199999999</v>
      </c>
      <c r="BC302">
        <v>339158.12400000001</v>
      </c>
      <c r="BD302">
        <v>359037.85600000003</v>
      </c>
      <c r="BE302">
        <v>378917.58799999999</v>
      </c>
      <c r="BF302">
        <v>398797.32</v>
      </c>
      <c r="BG302">
        <v>398797.32</v>
      </c>
      <c r="BH302">
        <v>398797.32</v>
      </c>
      <c r="BI302">
        <v>398797.32</v>
      </c>
      <c r="BJ302">
        <v>398797.32</v>
      </c>
      <c r="BK302">
        <v>398797.32</v>
      </c>
      <c r="BL302">
        <v>398797.32</v>
      </c>
      <c r="BM302">
        <v>398797.32</v>
      </c>
      <c r="BN302">
        <v>398797.32</v>
      </c>
      <c r="BO302">
        <v>398797.32</v>
      </c>
      <c r="BP302">
        <v>398797.32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</row>
    <row r="303" spans="1:89" x14ac:dyDescent="0.35">
      <c r="A303">
        <v>329228</v>
      </c>
      <c r="B303" t="s">
        <v>47</v>
      </c>
      <c r="C303" t="s">
        <v>48</v>
      </c>
      <c r="D303" s="1">
        <v>45751</v>
      </c>
      <c r="E303">
        <v>53850</v>
      </c>
      <c r="F303">
        <v>195</v>
      </c>
      <c r="G303" t="s">
        <v>217</v>
      </c>
      <c r="H303" t="s">
        <v>50</v>
      </c>
      <c r="I303" t="s">
        <v>51</v>
      </c>
      <c r="K303">
        <v>202504027865545</v>
      </c>
      <c r="L303">
        <v>1950050084361</v>
      </c>
      <c r="M303">
        <v>20250402</v>
      </c>
      <c r="N303" t="s">
        <v>1005</v>
      </c>
      <c r="Q303" t="s">
        <v>73</v>
      </c>
      <c r="R303">
        <v>398797.32</v>
      </c>
      <c r="S303">
        <v>0</v>
      </c>
      <c r="T303">
        <v>3044588</v>
      </c>
      <c r="U303" t="s">
        <v>349</v>
      </c>
      <c r="V303" t="s">
        <v>350</v>
      </c>
      <c r="W303" t="s">
        <v>53</v>
      </c>
      <c r="Y303" t="s">
        <v>54</v>
      </c>
      <c r="AH303">
        <v>0</v>
      </c>
      <c r="AI303">
        <v>202504</v>
      </c>
      <c r="AJ303" t="s">
        <v>88</v>
      </c>
      <c r="AK303">
        <v>0</v>
      </c>
      <c r="AL303">
        <v>1</v>
      </c>
      <c r="AO303">
        <v>0</v>
      </c>
      <c r="AP303">
        <v>999</v>
      </c>
      <c r="AQ303">
        <v>600</v>
      </c>
      <c r="AR303">
        <v>600999</v>
      </c>
      <c r="AS303" t="s">
        <v>55</v>
      </c>
      <c r="AU303" t="s">
        <v>55</v>
      </c>
      <c r="AV303">
        <v>200000</v>
      </c>
      <c r="AW303">
        <v>219879.73199999999</v>
      </c>
      <c r="AX303">
        <v>239759.46400000001</v>
      </c>
      <c r="AY303">
        <v>259639.196</v>
      </c>
      <c r="AZ303">
        <v>279518.92800000001</v>
      </c>
      <c r="BA303">
        <v>299398.65999999997</v>
      </c>
      <c r="BB303">
        <v>319278.39199999999</v>
      </c>
      <c r="BC303">
        <v>339158.12400000001</v>
      </c>
      <c r="BD303">
        <v>359037.85600000003</v>
      </c>
      <c r="BE303">
        <v>378917.58799999999</v>
      </c>
      <c r="BF303">
        <v>398797.32</v>
      </c>
      <c r="BG303">
        <v>398797.32</v>
      </c>
      <c r="BH303">
        <v>398797.32</v>
      </c>
      <c r="BI303">
        <v>398797.32</v>
      </c>
      <c r="BJ303">
        <v>398797.32</v>
      </c>
      <c r="BK303">
        <v>398797.32</v>
      </c>
      <c r="BL303">
        <v>398797.32</v>
      </c>
      <c r="BM303">
        <v>398797.32</v>
      </c>
      <c r="BN303">
        <v>398797.32</v>
      </c>
      <c r="BO303">
        <v>398797.32</v>
      </c>
      <c r="BP303">
        <v>398797.32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</row>
    <row r="304" spans="1:89" x14ac:dyDescent="0.35">
      <c r="A304">
        <v>329220</v>
      </c>
      <c r="B304" t="s">
        <v>47</v>
      </c>
      <c r="C304" t="s">
        <v>48</v>
      </c>
      <c r="D304" s="1">
        <v>45750</v>
      </c>
      <c r="E304">
        <v>53850</v>
      </c>
      <c r="F304">
        <v>286</v>
      </c>
      <c r="G304" t="s">
        <v>99</v>
      </c>
      <c r="H304" t="s">
        <v>50</v>
      </c>
      <c r="I304" t="s">
        <v>51</v>
      </c>
      <c r="K304">
        <v>202504027861487</v>
      </c>
      <c r="L304">
        <v>2863300003269</v>
      </c>
      <c r="M304">
        <v>20250402</v>
      </c>
      <c r="N304" t="s">
        <v>784</v>
      </c>
      <c r="P304" t="s">
        <v>54</v>
      </c>
      <c r="Q304" t="s">
        <v>73</v>
      </c>
      <c r="R304">
        <v>1258615.31</v>
      </c>
      <c r="S304">
        <v>0</v>
      </c>
      <c r="T304">
        <v>1703846</v>
      </c>
      <c r="U304">
        <v>2557890692</v>
      </c>
      <c r="V304" t="s">
        <v>319</v>
      </c>
      <c r="W304" t="s">
        <v>66</v>
      </c>
      <c r="X304" t="s">
        <v>283</v>
      </c>
      <c r="Y304" t="s">
        <v>54</v>
      </c>
      <c r="Z304">
        <v>1877</v>
      </c>
      <c r="AH304">
        <v>0</v>
      </c>
      <c r="AI304">
        <v>202504</v>
      </c>
      <c r="AJ304" t="s">
        <v>88</v>
      </c>
      <c r="AK304">
        <v>0</v>
      </c>
      <c r="AL304">
        <v>1</v>
      </c>
      <c r="AO304">
        <v>0</v>
      </c>
      <c r="AP304">
        <v>999</v>
      </c>
      <c r="AQ304">
        <v>430</v>
      </c>
      <c r="AR304">
        <v>430999</v>
      </c>
      <c r="AT304">
        <v>1</v>
      </c>
      <c r="AU304" t="s">
        <v>68</v>
      </c>
      <c r="AV304">
        <v>1091696.83</v>
      </c>
      <c r="AW304">
        <v>1093076.656</v>
      </c>
      <c r="AX304">
        <v>1097819.378</v>
      </c>
      <c r="AY304">
        <v>1126587.9040000001</v>
      </c>
      <c r="AZ304">
        <v>1151370.22</v>
      </c>
      <c r="BA304">
        <v>1187619.1200000001</v>
      </c>
      <c r="BB304">
        <v>1215402.348</v>
      </c>
      <c r="BC304">
        <v>1228538.55</v>
      </c>
      <c r="BD304">
        <v>1300557.6259999999</v>
      </c>
      <c r="BE304">
        <v>1471494.2009999999</v>
      </c>
      <c r="BF304">
        <v>1500000</v>
      </c>
      <c r="BG304">
        <v>1500000</v>
      </c>
      <c r="BH304">
        <v>1500000</v>
      </c>
      <c r="BI304">
        <v>1551049.2990000001</v>
      </c>
      <c r="BJ304">
        <v>1589171.0279999999</v>
      </c>
      <c r="BK304">
        <v>1825654.93</v>
      </c>
      <c r="BL304">
        <v>2055872.46</v>
      </c>
      <c r="BM304">
        <v>2075849.8470000001</v>
      </c>
      <c r="BN304">
        <v>2385195.7199999988</v>
      </c>
      <c r="BO304">
        <v>3549999.9999999991</v>
      </c>
      <c r="BP304">
        <v>4000000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 x14ac:dyDescent="0.35">
      <c r="A305">
        <v>329216</v>
      </c>
      <c r="B305" t="s">
        <v>47</v>
      </c>
      <c r="C305" t="s">
        <v>48</v>
      </c>
      <c r="D305" s="1">
        <v>45750</v>
      </c>
      <c r="E305">
        <v>53850</v>
      </c>
      <c r="F305">
        <v>122</v>
      </c>
      <c r="G305" t="s">
        <v>148</v>
      </c>
      <c r="H305" t="s">
        <v>50</v>
      </c>
      <c r="I305" t="s">
        <v>51</v>
      </c>
      <c r="K305">
        <v>202504027860835</v>
      </c>
      <c r="L305">
        <v>1223300001682</v>
      </c>
      <c r="M305">
        <v>20250402</v>
      </c>
      <c r="N305" t="s">
        <v>779</v>
      </c>
      <c r="P305" t="s">
        <v>54</v>
      </c>
      <c r="Q305" t="s">
        <v>52</v>
      </c>
      <c r="R305">
        <v>1130000</v>
      </c>
      <c r="S305">
        <v>0</v>
      </c>
      <c r="T305">
        <v>3711207</v>
      </c>
      <c r="U305">
        <v>8825020723</v>
      </c>
      <c r="V305" t="s">
        <v>150</v>
      </c>
      <c r="W305" t="s">
        <v>66</v>
      </c>
      <c r="X305" t="s">
        <v>79</v>
      </c>
      <c r="Y305" t="s">
        <v>54</v>
      </c>
      <c r="Z305">
        <v>1696</v>
      </c>
      <c r="AH305">
        <v>0</v>
      </c>
      <c r="AI305">
        <v>202504</v>
      </c>
      <c r="AJ305" t="s">
        <v>59</v>
      </c>
      <c r="AK305">
        <v>0</v>
      </c>
      <c r="AL305">
        <v>1</v>
      </c>
      <c r="AO305">
        <v>0</v>
      </c>
      <c r="AP305">
        <v>620</v>
      </c>
      <c r="AQ305">
        <v>430</v>
      </c>
      <c r="AR305">
        <v>430620</v>
      </c>
      <c r="AS305" t="s">
        <v>80</v>
      </c>
      <c r="AU305" t="s">
        <v>80</v>
      </c>
      <c r="AV305">
        <v>620000</v>
      </c>
      <c r="AW305">
        <v>658862.05850000004</v>
      </c>
      <c r="AX305">
        <v>696090.74300000002</v>
      </c>
      <c r="AY305">
        <v>700000</v>
      </c>
      <c r="AZ305">
        <v>725600</v>
      </c>
      <c r="BA305">
        <v>804067.5</v>
      </c>
      <c r="BB305">
        <v>898989.61200000008</v>
      </c>
      <c r="BC305">
        <v>944081.30599999998</v>
      </c>
      <c r="BD305">
        <v>971200</v>
      </c>
      <c r="BE305">
        <v>992800</v>
      </c>
      <c r="BF305">
        <v>1065000</v>
      </c>
      <c r="BG305">
        <v>1229450</v>
      </c>
      <c r="BH305">
        <v>1384600</v>
      </c>
      <c r="BI305">
        <v>1470350</v>
      </c>
      <c r="BJ305">
        <v>1540200</v>
      </c>
      <c r="BK305">
        <v>1554000</v>
      </c>
      <c r="BL305">
        <v>1572800</v>
      </c>
      <c r="BM305">
        <v>1615000</v>
      </c>
      <c r="BN305">
        <v>1735774.0819999999</v>
      </c>
      <c r="BO305">
        <v>2071953.7790000001</v>
      </c>
      <c r="BP305">
        <v>2342000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 x14ac:dyDescent="0.35">
      <c r="A306">
        <v>329215</v>
      </c>
      <c r="B306" t="s">
        <v>47</v>
      </c>
      <c r="C306" t="s">
        <v>48</v>
      </c>
      <c r="D306" s="1">
        <v>45750</v>
      </c>
      <c r="E306">
        <v>53850</v>
      </c>
      <c r="F306">
        <v>102</v>
      </c>
      <c r="G306" t="s">
        <v>60</v>
      </c>
      <c r="H306" t="s">
        <v>50</v>
      </c>
      <c r="I306" t="s">
        <v>51</v>
      </c>
      <c r="K306">
        <v>202504027862288</v>
      </c>
      <c r="L306">
        <v>1023301264620</v>
      </c>
      <c r="M306">
        <v>20250402</v>
      </c>
      <c r="N306" t="s">
        <v>143</v>
      </c>
      <c r="P306" t="s">
        <v>54</v>
      </c>
      <c r="Q306" t="s">
        <v>73</v>
      </c>
      <c r="R306">
        <v>350000</v>
      </c>
      <c r="S306">
        <v>0</v>
      </c>
      <c r="T306">
        <v>126462</v>
      </c>
      <c r="U306" t="s">
        <v>304</v>
      </c>
      <c r="V306" t="s">
        <v>305</v>
      </c>
      <c r="W306" t="s">
        <v>53</v>
      </c>
      <c r="Y306" t="s">
        <v>54</v>
      </c>
      <c r="Z306">
        <v>1335</v>
      </c>
      <c r="AH306">
        <v>0</v>
      </c>
      <c r="AI306">
        <v>202504</v>
      </c>
      <c r="AJ306" t="s">
        <v>88</v>
      </c>
      <c r="AK306">
        <v>0</v>
      </c>
      <c r="AL306">
        <v>1</v>
      </c>
      <c r="AO306">
        <v>0</v>
      </c>
      <c r="AP306">
        <v>999</v>
      </c>
      <c r="AQ306">
        <v>600</v>
      </c>
      <c r="AR306">
        <v>600999</v>
      </c>
      <c r="AS306" t="s">
        <v>55</v>
      </c>
      <c r="AU306" t="s">
        <v>55</v>
      </c>
      <c r="AV306">
        <v>350000</v>
      </c>
      <c r="AW306">
        <v>385000</v>
      </c>
      <c r="AX306">
        <v>460000</v>
      </c>
      <c r="AY306">
        <v>571357.4</v>
      </c>
      <c r="AZ306">
        <v>720859.20000000007</v>
      </c>
      <c r="BA306">
        <v>763574</v>
      </c>
      <c r="BB306">
        <v>763574</v>
      </c>
      <c r="BC306">
        <v>763574</v>
      </c>
      <c r="BD306">
        <v>763574</v>
      </c>
      <c r="BE306">
        <v>786501.79999999993</v>
      </c>
      <c r="BF306">
        <v>840000</v>
      </c>
      <c r="BG306">
        <v>840000</v>
      </c>
      <c r="BH306">
        <v>1104000</v>
      </c>
      <c r="BI306">
        <v>1500000</v>
      </c>
      <c r="BJ306">
        <v>1500000</v>
      </c>
      <c r="BK306">
        <v>1500000</v>
      </c>
      <c r="BL306">
        <v>1500000</v>
      </c>
      <c r="BM306">
        <v>1500000</v>
      </c>
      <c r="BN306">
        <v>1974433.2</v>
      </c>
      <c r="BO306">
        <v>2290722</v>
      </c>
      <c r="BP306">
        <v>2290722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 x14ac:dyDescent="0.35">
      <c r="A307">
        <v>329213</v>
      </c>
      <c r="B307" t="s">
        <v>47</v>
      </c>
      <c r="C307" t="s">
        <v>48</v>
      </c>
      <c r="D307" s="1">
        <v>45750</v>
      </c>
      <c r="E307">
        <v>53850</v>
      </c>
      <c r="F307">
        <v>286</v>
      </c>
      <c r="G307" t="s">
        <v>99</v>
      </c>
      <c r="H307" t="s">
        <v>50</v>
      </c>
      <c r="I307" t="s">
        <v>51</v>
      </c>
      <c r="K307">
        <v>202504027861856</v>
      </c>
      <c r="L307">
        <v>2863300003129</v>
      </c>
      <c r="M307">
        <v>20250402</v>
      </c>
      <c r="N307" t="s">
        <v>784</v>
      </c>
      <c r="P307" t="s">
        <v>54</v>
      </c>
      <c r="Q307" t="s">
        <v>73</v>
      </c>
      <c r="R307">
        <v>250000</v>
      </c>
      <c r="S307">
        <v>0</v>
      </c>
      <c r="T307">
        <v>1604415</v>
      </c>
      <c r="U307" t="s">
        <v>351</v>
      </c>
      <c r="V307" t="s">
        <v>352</v>
      </c>
      <c r="W307" t="s">
        <v>53</v>
      </c>
      <c r="Y307" t="s">
        <v>54</v>
      </c>
      <c r="Z307">
        <v>1848</v>
      </c>
      <c r="AH307">
        <v>0</v>
      </c>
      <c r="AI307">
        <v>202504</v>
      </c>
      <c r="AJ307" t="s">
        <v>88</v>
      </c>
      <c r="AK307">
        <v>0</v>
      </c>
      <c r="AL307">
        <v>1</v>
      </c>
      <c r="AO307">
        <v>0</v>
      </c>
      <c r="AP307">
        <v>999</v>
      </c>
      <c r="AQ307">
        <v>600</v>
      </c>
      <c r="AR307">
        <v>600999</v>
      </c>
      <c r="AS307" t="s">
        <v>55</v>
      </c>
      <c r="AU307" t="s">
        <v>55</v>
      </c>
      <c r="AV307">
        <v>200185.1</v>
      </c>
      <c r="AW307">
        <v>200678.35</v>
      </c>
      <c r="AX307">
        <v>200833.98800000001</v>
      </c>
      <c r="AY307">
        <v>203335.45449999999</v>
      </c>
      <c r="AZ307">
        <v>206132.084</v>
      </c>
      <c r="BA307">
        <v>210268.38</v>
      </c>
      <c r="BB307">
        <v>240578.77600000001</v>
      </c>
      <c r="BC307">
        <v>246254.52549999999</v>
      </c>
      <c r="BD307">
        <v>249318.614</v>
      </c>
      <c r="BE307">
        <v>279250.00000000012</v>
      </c>
      <c r="BF307">
        <v>297500</v>
      </c>
      <c r="BG307">
        <v>301679.391</v>
      </c>
      <c r="BH307">
        <v>321114.18400000001</v>
      </c>
      <c r="BI307">
        <v>325987.95250000001</v>
      </c>
      <c r="BJ307">
        <v>347664.57799999998</v>
      </c>
      <c r="BK307">
        <v>372571.65</v>
      </c>
      <c r="BL307">
        <v>399884.79399999999</v>
      </c>
      <c r="BM307">
        <v>443839.04049999989</v>
      </c>
      <c r="BN307">
        <v>575445.98</v>
      </c>
      <c r="BO307">
        <v>717686.51049999997</v>
      </c>
      <c r="BP307">
        <v>1154498.28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 x14ac:dyDescent="0.35">
      <c r="A308">
        <v>329206</v>
      </c>
      <c r="B308" t="s">
        <v>47</v>
      </c>
      <c r="C308" t="s">
        <v>48</v>
      </c>
      <c r="D308" s="1">
        <v>45750</v>
      </c>
      <c r="E308">
        <v>53850</v>
      </c>
      <c r="F308">
        <v>116</v>
      </c>
      <c r="G308" t="s">
        <v>801</v>
      </c>
      <c r="H308" t="s">
        <v>50</v>
      </c>
      <c r="I308" t="s">
        <v>51</v>
      </c>
      <c r="K308">
        <v>202504027862260</v>
      </c>
      <c r="L308">
        <v>2343300010453</v>
      </c>
      <c r="M308">
        <v>20250402</v>
      </c>
      <c r="N308" t="s">
        <v>784</v>
      </c>
      <c r="P308" t="s">
        <v>54</v>
      </c>
      <c r="Q308" t="s">
        <v>73</v>
      </c>
      <c r="R308">
        <v>800000</v>
      </c>
      <c r="S308">
        <v>0</v>
      </c>
      <c r="T308">
        <v>4247777</v>
      </c>
      <c r="U308">
        <v>233470236</v>
      </c>
      <c r="V308" t="s">
        <v>1718</v>
      </c>
      <c r="W308" t="s">
        <v>66</v>
      </c>
      <c r="X308" t="s">
        <v>155</v>
      </c>
      <c r="Y308" t="s">
        <v>54</v>
      </c>
      <c r="Z308">
        <v>1696</v>
      </c>
      <c r="AH308">
        <v>0</v>
      </c>
      <c r="AI308">
        <v>202504</v>
      </c>
      <c r="AJ308" t="s">
        <v>868</v>
      </c>
      <c r="AK308">
        <v>1</v>
      </c>
      <c r="AL308">
        <v>1</v>
      </c>
      <c r="AM308">
        <v>4247777</v>
      </c>
      <c r="AN308">
        <v>1</v>
      </c>
      <c r="AO308">
        <v>0</v>
      </c>
      <c r="AP308">
        <v>463</v>
      </c>
      <c r="AQ308">
        <v>430</v>
      </c>
      <c r="AR308">
        <v>430463</v>
      </c>
      <c r="AS308" t="s">
        <v>80</v>
      </c>
      <c r="AU308" t="s">
        <v>80</v>
      </c>
      <c r="AV308">
        <v>620000</v>
      </c>
      <c r="AW308">
        <v>674784.08000000007</v>
      </c>
      <c r="AX308">
        <v>700000</v>
      </c>
      <c r="AY308">
        <v>734938.70500000007</v>
      </c>
      <c r="AZ308">
        <v>800000</v>
      </c>
      <c r="BA308">
        <v>815163.73</v>
      </c>
      <c r="BB308">
        <v>855151.57</v>
      </c>
      <c r="BC308">
        <v>928064.07499999995</v>
      </c>
      <c r="BD308">
        <v>972757.19</v>
      </c>
      <c r="BE308">
        <v>993011.53</v>
      </c>
      <c r="BF308">
        <v>1015378.22</v>
      </c>
      <c r="BG308">
        <v>1238720</v>
      </c>
      <c r="BH308">
        <v>1546306.64</v>
      </c>
      <c r="BI308">
        <v>1795500</v>
      </c>
      <c r="BJ308">
        <v>2263165.14</v>
      </c>
      <c r="BK308">
        <v>2431000</v>
      </c>
      <c r="BL308">
        <v>2814221.66</v>
      </c>
      <c r="BM308">
        <v>3376056.5</v>
      </c>
      <c r="BN308">
        <v>4000000</v>
      </c>
      <c r="BO308">
        <v>10873500</v>
      </c>
      <c r="BP308">
        <v>11747000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 x14ac:dyDescent="0.35">
      <c r="A309">
        <v>329204</v>
      </c>
      <c r="B309" t="s">
        <v>47</v>
      </c>
      <c r="C309" t="s">
        <v>48</v>
      </c>
      <c r="D309" s="1">
        <v>45750</v>
      </c>
      <c r="E309">
        <v>53850</v>
      </c>
      <c r="F309">
        <v>286</v>
      </c>
      <c r="G309" t="s">
        <v>99</v>
      </c>
      <c r="H309" t="s">
        <v>50</v>
      </c>
      <c r="I309" t="s">
        <v>51</v>
      </c>
      <c r="K309">
        <v>202504027861856</v>
      </c>
      <c r="L309">
        <v>2863300003129</v>
      </c>
      <c r="M309">
        <v>20250402</v>
      </c>
      <c r="N309" t="s">
        <v>784</v>
      </c>
      <c r="P309" t="s">
        <v>54</v>
      </c>
      <c r="Q309" t="s">
        <v>73</v>
      </c>
      <c r="R309">
        <v>250000</v>
      </c>
      <c r="S309">
        <v>0</v>
      </c>
      <c r="T309">
        <v>1622185</v>
      </c>
      <c r="U309" t="s">
        <v>353</v>
      </c>
      <c r="V309" t="s">
        <v>354</v>
      </c>
      <c r="W309" t="s">
        <v>53</v>
      </c>
      <c r="Y309" t="s">
        <v>54</v>
      </c>
      <c r="Z309">
        <v>1848</v>
      </c>
      <c r="AH309">
        <v>0</v>
      </c>
      <c r="AI309">
        <v>202504</v>
      </c>
      <c r="AJ309" t="s">
        <v>88</v>
      </c>
      <c r="AK309">
        <v>0</v>
      </c>
      <c r="AL309">
        <v>1</v>
      </c>
      <c r="AO309">
        <v>0</v>
      </c>
      <c r="AP309">
        <v>999</v>
      </c>
      <c r="AQ309">
        <v>600</v>
      </c>
      <c r="AR309">
        <v>600999</v>
      </c>
      <c r="AS309" t="s">
        <v>55</v>
      </c>
      <c r="AU309" t="s">
        <v>55</v>
      </c>
      <c r="AV309">
        <v>200185.1</v>
      </c>
      <c r="AW309">
        <v>200678.35</v>
      </c>
      <c r="AX309">
        <v>200833.98800000001</v>
      </c>
      <c r="AY309">
        <v>203335.45449999999</v>
      </c>
      <c r="AZ309">
        <v>206132.084</v>
      </c>
      <c r="BA309">
        <v>210268.38</v>
      </c>
      <c r="BB309">
        <v>240578.77600000001</v>
      </c>
      <c r="BC309">
        <v>246254.52549999999</v>
      </c>
      <c r="BD309">
        <v>249318.614</v>
      </c>
      <c r="BE309">
        <v>279250.00000000012</v>
      </c>
      <c r="BF309">
        <v>297500</v>
      </c>
      <c r="BG309">
        <v>301679.391</v>
      </c>
      <c r="BH309">
        <v>321114.18400000001</v>
      </c>
      <c r="BI309">
        <v>325987.95250000001</v>
      </c>
      <c r="BJ309">
        <v>347664.57799999998</v>
      </c>
      <c r="BK309">
        <v>372571.65</v>
      </c>
      <c r="BL309">
        <v>399884.79399999999</v>
      </c>
      <c r="BM309">
        <v>443839.04049999989</v>
      </c>
      <c r="BN309">
        <v>575445.98</v>
      </c>
      <c r="BO309">
        <v>717686.51049999997</v>
      </c>
      <c r="BP309">
        <v>1154498.28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 x14ac:dyDescent="0.35">
      <c r="A310">
        <v>329198</v>
      </c>
      <c r="B310" t="s">
        <v>47</v>
      </c>
      <c r="C310" t="s">
        <v>48</v>
      </c>
      <c r="D310" s="1">
        <v>45749</v>
      </c>
      <c r="E310">
        <v>53850</v>
      </c>
      <c r="F310">
        <v>195</v>
      </c>
      <c r="G310" t="s">
        <v>217</v>
      </c>
      <c r="H310" t="s">
        <v>50</v>
      </c>
      <c r="I310" t="s">
        <v>51</v>
      </c>
      <c r="K310">
        <v>202504027858462</v>
      </c>
      <c r="L310">
        <v>1953300028752</v>
      </c>
      <c r="M310">
        <v>20250402</v>
      </c>
      <c r="N310" t="s">
        <v>764</v>
      </c>
      <c r="Q310" t="s">
        <v>52</v>
      </c>
      <c r="R310">
        <v>496781.48</v>
      </c>
      <c r="S310">
        <v>0</v>
      </c>
      <c r="T310">
        <v>3103898</v>
      </c>
      <c r="U310" t="s">
        <v>1006</v>
      </c>
      <c r="V310" t="s">
        <v>1007</v>
      </c>
      <c r="W310" t="s">
        <v>97</v>
      </c>
      <c r="X310" t="s">
        <v>822</v>
      </c>
      <c r="Y310" t="s">
        <v>54</v>
      </c>
      <c r="Z310">
        <v>1961</v>
      </c>
      <c r="AH310">
        <v>0</v>
      </c>
      <c r="AI310">
        <v>202504</v>
      </c>
      <c r="AJ310" t="s">
        <v>767</v>
      </c>
      <c r="AK310">
        <v>1</v>
      </c>
      <c r="AL310">
        <v>1</v>
      </c>
      <c r="AO310">
        <v>0</v>
      </c>
      <c r="AP310">
        <v>999</v>
      </c>
      <c r="AQ310">
        <v>615</v>
      </c>
      <c r="AR310">
        <v>615999</v>
      </c>
      <c r="AT310">
        <v>1</v>
      </c>
      <c r="AU310" t="s">
        <v>80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 x14ac:dyDescent="0.35">
      <c r="A311">
        <v>329194</v>
      </c>
      <c r="B311" t="s">
        <v>47</v>
      </c>
      <c r="C311" t="s">
        <v>48</v>
      </c>
      <c r="D311" s="1">
        <v>45749</v>
      </c>
      <c r="E311">
        <v>53850</v>
      </c>
      <c r="F311">
        <v>103</v>
      </c>
      <c r="G311" t="s">
        <v>75</v>
      </c>
      <c r="H311" t="s">
        <v>50</v>
      </c>
      <c r="I311" t="s">
        <v>51</v>
      </c>
      <c r="K311">
        <v>202504017860035</v>
      </c>
      <c r="L311">
        <v>1033306972235</v>
      </c>
      <c r="M311">
        <v>20250401</v>
      </c>
      <c r="N311" t="s">
        <v>74</v>
      </c>
      <c r="Q311" t="s">
        <v>52</v>
      </c>
      <c r="R311">
        <v>449000</v>
      </c>
      <c r="S311">
        <v>0</v>
      </c>
      <c r="T311">
        <v>4397101</v>
      </c>
      <c r="U311">
        <v>6401490724</v>
      </c>
      <c r="V311" t="s">
        <v>355</v>
      </c>
      <c r="W311" t="s">
        <v>66</v>
      </c>
      <c r="X311" t="s">
        <v>87</v>
      </c>
      <c r="Y311" t="s">
        <v>54</v>
      </c>
      <c r="Z311">
        <v>1274</v>
      </c>
      <c r="AH311">
        <v>0</v>
      </c>
      <c r="AI311">
        <v>202504</v>
      </c>
      <c r="AJ311" t="s">
        <v>88</v>
      </c>
      <c r="AK311">
        <v>0</v>
      </c>
      <c r="AL311">
        <v>1</v>
      </c>
      <c r="AO311">
        <v>0</v>
      </c>
      <c r="AP311">
        <v>412</v>
      </c>
      <c r="AQ311">
        <v>430</v>
      </c>
      <c r="AR311">
        <v>430412</v>
      </c>
      <c r="AS311" t="s">
        <v>80</v>
      </c>
      <c r="AU311" t="s">
        <v>80</v>
      </c>
      <c r="AV311">
        <v>449000</v>
      </c>
      <c r="AW311">
        <v>449000</v>
      </c>
      <c r="AX311">
        <v>449000</v>
      </c>
      <c r="AY311">
        <v>449000</v>
      </c>
      <c r="AZ311">
        <v>449000</v>
      </c>
      <c r="BA311">
        <v>449000</v>
      </c>
      <c r="BB311">
        <v>449000</v>
      </c>
      <c r="BC311">
        <v>449000</v>
      </c>
      <c r="BD311">
        <v>449000</v>
      </c>
      <c r="BE311">
        <v>449000</v>
      </c>
      <c r="BF311">
        <v>449000</v>
      </c>
      <c r="BG311">
        <v>449000</v>
      </c>
      <c r="BH311">
        <v>449000</v>
      </c>
      <c r="BI311">
        <v>449000</v>
      </c>
      <c r="BJ311">
        <v>449000</v>
      </c>
      <c r="BK311">
        <v>449000</v>
      </c>
      <c r="BL311">
        <v>449000</v>
      </c>
      <c r="BM311">
        <v>449000</v>
      </c>
      <c r="BN311">
        <v>449000</v>
      </c>
      <c r="BO311">
        <v>449000</v>
      </c>
      <c r="BP311">
        <v>449000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</row>
    <row r="312" spans="1:89" x14ac:dyDescent="0.35">
      <c r="A312">
        <v>329193</v>
      </c>
      <c r="B312" t="s">
        <v>47</v>
      </c>
      <c r="C312" t="s">
        <v>48</v>
      </c>
      <c r="D312" s="1">
        <v>45749</v>
      </c>
      <c r="E312">
        <v>53850</v>
      </c>
      <c r="F312">
        <v>105</v>
      </c>
      <c r="G312" t="s">
        <v>49</v>
      </c>
      <c r="H312" t="s">
        <v>50</v>
      </c>
      <c r="I312" t="s">
        <v>51</v>
      </c>
      <c r="K312">
        <v>202504017860058</v>
      </c>
      <c r="L312">
        <v>1053306288710</v>
      </c>
      <c r="M312">
        <v>20250401</v>
      </c>
      <c r="N312" t="s">
        <v>764</v>
      </c>
      <c r="Q312" t="s">
        <v>52</v>
      </c>
      <c r="R312">
        <v>400000</v>
      </c>
      <c r="S312">
        <v>0</v>
      </c>
      <c r="T312">
        <v>522982</v>
      </c>
      <c r="U312" t="s">
        <v>356</v>
      </c>
      <c r="V312" t="s">
        <v>357</v>
      </c>
      <c r="W312" t="s">
        <v>53</v>
      </c>
      <c r="Y312" t="s">
        <v>54</v>
      </c>
      <c r="Z312">
        <v>833</v>
      </c>
      <c r="AH312">
        <v>0</v>
      </c>
      <c r="AI312">
        <v>202504</v>
      </c>
      <c r="AJ312" t="s">
        <v>88</v>
      </c>
      <c r="AK312">
        <v>0</v>
      </c>
      <c r="AL312">
        <v>1</v>
      </c>
      <c r="AO312">
        <v>0</v>
      </c>
      <c r="AP312">
        <v>999</v>
      </c>
      <c r="AQ312">
        <v>600</v>
      </c>
      <c r="AR312">
        <v>600999</v>
      </c>
      <c r="AS312" t="s">
        <v>55</v>
      </c>
      <c r="AU312" t="s">
        <v>55</v>
      </c>
      <c r="AV312">
        <v>400000</v>
      </c>
      <c r="AW312">
        <v>404916.25199999998</v>
      </c>
      <c r="AX312">
        <v>409832.50400000002</v>
      </c>
      <c r="AY312">
        <v>429149.64199999999</v>
      </c>
      <c r="AZ312">
        <v>462867.66600000003</v>
      </c>
      <c r="BA312">
        <v>496585.69</v>
      </c>
      <c r="BB312">
        <v>688035.48199999996</v>
      </c>
      <c r="BC312">
        <v>879485.27399999998</v>
      </c>
      <c r="BD312">
        <v>978632.13600000006</v>
      </c>
      <c r="BE312">
        <v>985476.06799999997</v>
      </c>
      <c r="BF312">
        <v>992320</v>
      </c>
      <c r="BG312">
        <v>992320</v>
      </c>
      <c r="BH312">
        <v>992320</v>
      </c>
      <c r="BI312">
        <v>1016135.6800000001</v>
      </c>
      <c r="BJ312">
        <v>1063767.04</v>
      </c>
      <c r="BK312">
        <v>1111398.3999999999</v>
      </c>
      <c r="BL312">
        <v>1506839.04</v>
      </c>
      <c r="BM312">
        <v>1902279.6799999999</v>
      </c>
      <c r="BN312">
        <v>2100000</v>
      </c>
      <c r="BO312">
        <v>2100000</v>
      </c>
      <c r="BP312">
        <v>2100000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 x14ac:dyDescent="0.35">
      <c r="A313">
        <v>329191</v>
      </c>
      <c r="B313" t="s">
        <v>47</v>
      </c>
      <c r="C313" t="s">
        <v>48</v>
      </c>
      <c r="D313" s="1">
        <v>45749</v>
      </c>
      <c r="E313">
        <v>53850</v>
      </c>
      <c r="F313">
        <v>175</v>
      </c>
      <c r="G313" t="s">
        <v>94</v>
      </c>
      <c r="H313" t="s">
        <v>50</v>
      </c>
      <c r="I313" t="s">
        <v>51</v>
      </c>
      <c r="K313">
        <v>202504017859492</v>
      </c>
      <c r="L313">
        <v>1753305636160</v>
      </c>
      <c r="M313">
        <v>20250401</v>
      </c>
      <c r="N313" t="s">
        <v>1008</v>
      </c>
      <c r="Q313" t="s">
        <v>73</v>
      </c>
      <c r="R313">
        <v>2927958.33</v>
      </c>
      <c r="S313">
        <v>0</v>
      </c>
      <c r="T313">
        <v>563616</v>
      </c>
      <c r="U313">
        <v>55560775</v>
      </c>
      <c r="V313" t="s">
        <v>214</v>
      </c>
      <c r="W313" t="s">
        <v>66</v>
      </c>
      <c r="X313" t="s">
        <v>215</v>
      </c>
      <c r="Y313" t="s">
        <v>54</v>
      </c>
      <c r="Z313">
        <v>739</v>
      </c>
      <c r="AH313">
        <v>0</v>
      </c>
      <c r="AI313">
        <v>202504</v>
      </c>
      <c r="AJ313" t="s">
        <v>88</v>
      </c>
      <c r="AK313">
        <v>0</v>
      </c>
      <c r="AL313">
        <v>1</v>
      </c>
      <c r="AO313">
        <v>0</v>
      </c>
      <c r="AP313">
        <v>464</v>
      </c>
      <c r="AQ313">
        <v>430</v>
      </c>
      <c r="AR313">
        <v>430464</v>
      </c>
      <c r="AS313" t="s">
        <v>216</v>
      </c>
      <c r="AU313" t="s">
        <v>216</v>
      </c>
      <c r="AV313">
        <v>2696970.87</v>
      </c>
      <c r="AW313">
        <v>2708520.2429999998</v>
      </c>
      <c r="AX313">
        <v>2720069.6159999999</v>
      </c>
      <c r="AY313">
        <v>2731618.9890000001</v>
      </c>
      <c r="AZ313">
        <v>2743168.3620000002</v>
      </c>
      <c r="BA313">
        <v>2754717.7349999999</v>
      </c>
      <c r="BB313">
        <v>2766267.108</v>
      </c>
      <c r="BC313">
        <v>2777816.4810000001</v>
      </c>
      <c r="BD313">
        <v>2789365.8539999998</v>
      </c>
      <c r="BE313">
        <v>2800915.227</v>
      </c>
      <c r="BF313">
        <v>2812464.6</v>
      </c>
      <c r="BG313">
        <v>2824013.9730000002</v>
      </c>
      <c r="BH313">
        <v>2835563.3459999999</v>
      </c>
      <c r="BI313">
        <v>2847112.719</v>
      </c>
      <c r="BJ313">
        <v>2858662.0920000002</v>
      </c>
      <c r="BK313">
        <v>2870211.4649999999</v>
      </c>
      <c r="BL313">
        <v>2881760.838</v>
      </c>
      <c r="BM313">
        <v>2893310.2110000001</v>
      </c>
      <c r="BN313">
        <v>2904859.5839999998</v>
      </c>
      <c r="BO313">
        <v>2916408.9569999999</v>
      </c>
      <c r="BP313">
        <v>2927958.33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</row>
    <row r="314" spans="1:89" x14ac:dyDescent="0.35">
      <c r="A314">
        <v>329190</v>
      </c>
      <c r="B314" t="s">
        <v>47</v>
      </c>
      <c r="C314" t="s">
        <v>48</v>
      </c>
      <c r="D314" s="1">
        <v>45749</v>
      </c>
      <c r="E314">
        <v>53850</v>
      </c>
      <c r="F314">
        <v>102</v>
      </c>
      <c r="G314" t="s">
        <v>60</v>
      </c>
      <c r="H314" t="s">
        <v>50</v>
      </c>
      <c r="I314" t="s">
        <v>51</v>
      </c>
      <c r="K314">
        <v>202504017857363</v>
      </c>
      <c r="L314">
        <v>1023308727499</v>
      </c>
      <c r="M314">
        <v>20250401</v>
      </c>
      <c r="N314" t="s">
        <v>784</v>
      </c>
      <c r="P314" t="s">
        <v>54</v>
      </c>
      <c r="Q314" t="s">
        <v>73</v>
      </c>
      <c r="R314">
        <v>300000</v>
      </c>
      <c r="S314">
        <v>0</v>
      </c>
      <c r="T314">
        <v>488324</v>
      </c>
      <c r="U314" t="s">
        <v>358</v>
      </c>
      <c r="V314" t="s">
        <v>359</v>
      </c>
      <c r="W314" t="s">
        <v>53</v>
      </c>
      <c r="Y314" t="s">
        <v>54</v>
      </c>
      <c r="Z314">
        <v>580</v>
      </c>
      <c r="AH314">
        <v>0</v>
      </c>
      <c r="AI314">
        <v>202504</v>
      </c>
      <c r="AJ314" t="s">
        <v>88</v>
      </c>
      <c r="AK314">
        <v>0</v>
      </c>
      <c r="AL314">
        <v>1</v>
      </c>
      <c r="AO314">
        <v>0</v>
      </c>
      <c r="AP314">
        <v>999</v>
      </c>
      <c r="AQ314">
        <v>600</v>
      </c>
      <c r="AR314">
        <v>600999</v>
      </c>
      <c r="AS314" t="s">
        <v>55</v>
      </c>
      <c r="AU314" t="s">
        <v>55</v>
      </c>
      <c r="AV314">
        <v>200185.1</v>
      </c>
      <c r="AW314">
        <v>200678.35</v>
      </c>
      <c r="AX314">
        <v>200833.98800000001</v>
      </c>
      <c r="AY314">
        <v>203335.45449999999</v>
      </c>
      <c r="AZ314">
        <v>206132.084</v>
      </c>
      <c r="BA314">
        <v>210268.38</v>
      </c>
      <c r="BB314">
        <v>240578.77600000001</v>
      </c>
      <c r="BC314">
        <v>246254.52549999999</v>
      </c>
      <c r="BD314">
        <v>249318.614</v>
      </c>
      <c r="BE314">
        <v>279250.00000000012</v>
      </c>
      <c r="BF314">
        <v>297500</v>
      </c>
      <c r="BG314">
        <v>301679.391</v>
      </c>
      <c r="BH314">
        <v>321114.18400000001</v>
      </c>
      <c r="BI314">
        <v>325987.95250000001</v>
      </c>
      <c r="BJ314">
        <v>347664.57799999998</v>
      </c>
      <c r="BK314">
        <v>372571.65</v>
      </c>
      <c r="BL314">
        <v>399884.79399999999</v>
      </c>
      <c r="BM314">
        <v>443839.04049999989</v>
      </c>
      <c r="BN314">
        <v>575445.98</v>
      </c>
      <c r="BO314">
        <v>717686.51049999997</v>
      </c>
      <c r="BP314">
        <v>1154498.28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 x14ac:dyDescent="0.35">
      <c r="A315">
        <v>329189</v>
      </c>
      <c r="B315" t="s">
        <v>47</v>
      </c>
      <c r="C315" t="s">
        <v>48</v>
      </c>
      <c r="D315" s="1">
        <v>45749</v>
      </c>
      <c r="E315">
        <v>53850</v>
      </c>
      <c r="F315">
        <v>120</v>
      </c>
      <c r="G315" t="s">
        <v>1464</v>
      </c>
      <c r="H315" t="s">
        <v>50</v>
      </c>
      <c r="I315" t="s">
        <v>51</v>
      </c>
      <c r="K315">
        <v>202504017857458</v>
      </c>
      <c r="L315">
        <v>1203300002401</v>
      </c>
      <c r="M315">
        <v>20250401</v>
      </c>
      <c r="N315" t="s">
        <v>784</v>
      </c>
      <c r="P315" t="s">
        <v>54</v>
      </c>
      <c r="Q315" t="s">
        <v>73</v>
      </c>
      <c r="R315">
        <v>2263165.14</v>
      </c>
      <c r="S315">
        <v>0</v>
      </c>
      <c r="T315">
        <v>613876</v>
      </c>
      <c r="U315">
        <v>574290722</v>
      </c>
      <c r="V315" t="s">
        <v>1716</v>
      </c>
      <c r="W315" t="s">
        <v>1717</v>
      </c>
      <c r="X315" t="s">
        <v>107</v>
      </c>
      <c r="Y315" t="s">
        <v>54</v>
      </c>
      <c r="Z315">
        <v>1058</v>
      </c>
      <c r="AH315">
        <v>0</v>
      </c>
      <c r="AI315">
        <v>202504</v>
      </c>
      <c r="AJ315" t="s">
        <v>88</v>
      </c>
      <c r="AK315">
        <v>0</v>
      </c>
      <c r="AL315">
        <v>1</v>
      </c>
      <c r="AM315">
        <v>613876</v>
      </c>
      <c r="AN315">
        <v>1</v>
      </c>
      <c r="AO315">
        <v>0</v>
      </c>
      <c r="AP315">
        <v>999</v>
      </c>
      <c r="AQ315">
        <v>500</v>
      </c>
      <c r="AR315">
        <v>500999</v>
      </c>
      <c r="AT315">
        <v>1</v>
      </c>
      <c r="AU315" t="s">
        <v>80</v>
      </c>
      <c r="AV315">
        <v>620000</v>
      </c>
      <c r="AW315">
        <v>674784.08000000007</v>
      </c>
      <c r="AX315">
        <v>700000</v>
      </c>
      <c r="AY315">
        <v>734938.70500000007</v>
      </c>
      <c r="AZ315">
        <v>800000</v>
      </c>
      <c r="BA315">
        <v>815163.73</v>
      </c>
      <c r="BB315">
        <v>855151.57</v>
      </c>
      <c r="BC315">
        <v>928064.07499999995</v>
      </c>
      <c r="BD315">
        <v>972757.19</v>
      </c>
      <c r="BE315">
        <v>993011.53</v>
      </c>
      <c r="BF315">
        <v>1015378.22</v>
      </c>
      <c r="BG315">
        <v>1238720</v>
      </c>
      <c r="BH315">
        <v>1546306.64</v>
      </c>
      <c r="BI315">
        <v>1795500</v>
      </c>
      <c r="BJ315">
        <v>2263165.14</v>
      </c>
      <c r="BK315">
        <v>2431000</v>
      </c>
      <c r="BL315">
        <v>2814221.66</v>
      </c>
      <c r="BM315">
        <v>3376056.5</v>
      </c>
      <c r="BN315">
        <v>4000000</v>
      </c>
      <c r="BO315">
        <v>10873500</v>
      </c>
      <c r="BP315">
        <v>11747000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 x14ac:dyDescent="0.35">
      <c r="A316">
        <v>329188</v>
      </c>
      <c r="B316" t="s">
        <v>47</v>
      </c>
      <c r="C316" t="s">
        <v>48</v>
      </c>
      <c r="D316" s="1">
        <v>45749</v>
      </c>
      <c r="E316">
        <v>53850</v>
      </c>
      <c r="F316">
        <v>102</v>
      </c>
      <c r="G316" t="s">
        <v>60</v>
      </c>
      <c r="H316" t="s">
        <v>50</v>
      </c>
      <c r="I316" t="s">
        <v>51</v>
      </c>
      <c r="K316">
        <v>202504017860008</v>
      </c>
      <c r="L316">
        <v>1023300113820</v>
      </c>
      <c r="M316">
        <v>20250401</v>
      </c>
      <c r="N316" t="s">
        <v>779</v>
      </c>
      <c r="P316" t="s">
        <v>54</v>
      </c>
      <c r="Q316" t="s">
        <v>52</v>
      </c>
      <c r="R316">
        <v>2950000</v>
      </c>
      <c r="S316">
        <v>0</v>
      </c>
      <c r="T316">
        <v>11382</v>
      </c>
      <c r="U316">
        <v>252420724</v>
      </c>
      <c r="V316" t="s">
        <v>954</v>
      </c>
      <c r="W316" t="s">
        <v>66</v>
      </c>
      <c r="X316" t="s">
        <v>955</v>
      </c>
      <c r="Y316" t="s">
        <v>54</v>
      </c>
      <c r="Z316">
        <v>1203</v>
      </c>
      <c r="AH316">
        <v>0</v>
      </c>
      <c r="AI316">
        <v>202504</v>
      </c>
      <c r="AJ316" t="s">
        <v>767</v>
      </c>
      <c r="AK316">
        <v>1</v>
      </c>
      <c r="AL316">
        <v>1</v>
      </c>
      <c r="AO316">
        <v>0</v>
      </c>
      <c r="AP316">
        <v>999</v>
      </c>
      <c r="AQ316">
        <v>430</v>
      </c>
      <c r="AR316">
        <v>430999</v>
      </c>
      <c r="AT316">
        <v>1</v>
      </c>
      <c r="AU316" t="s">
        <v>68</v>
      </c>
      <c r="AV316">
        <v>1010413.22</v>
      </c>
      <c r="AW316">
        <v>1013062.2709999999</v>
      </c>
      <c r="AX316">
        <v>1015711.322</v>
      </c>
      <c r="AY316">
        <v>1031722.561</v>
      </c>
      <c r="AZ316">
        <v>1051551.568</v>
      </c>
      <c r="BA316">
        <v>1063068.3125</v>
      </c>
      <c r="BB316">
        <v>1067935.247</v>
      </c>
      <c r="BC316">
        <v>1135502.8895</v>
      </c>
      <c r="BD316">
        <v>1328471.9480000001</v>
      </c>
      <c r="BE316">
        <v>1500000</v>
      </c>
      <c r="BF316">
        <v>1500000</v>
      </c>
      <c r="BG316">
        <v>1500000</v>
      </c>
      <c r="BH316">
        <v>1600000</v>
      </c>
      <c r="BI316">
        <v>1712500</v>
      </c>
      <c r="BJ316">
        <v>1825000</v>
      </c>
      <c r="BK316">
        <v>1937500</v>
      </c>
      <c r="BL316">
        <v>2002600</v>
      </c>
      <c r="BM316">
        <v>2008450</v>
      </c>
      <c r="BN316">
        <v>2187789.4529999988</v>
      </c>
      <c r="BO316">
        <v>2974341.9914999981</v>
      </c>
      <c r="BP316">
        <v>3760894.53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0</v>
      </c>
      <c r="CK316">
        <v>0</v>
      </c>
    </row>
    <row r="317" spans="1:89" x14ac:dyDescent="0.35">
      <c r="A317">
        <v>329182</v>
      </c>
      <c r="B317" t="s">
        <v>47</v>
      </c>
      <c r="C317" t="s">
        <v>48</v>
      </c>
      <c r="D317" s="1">
        <v>45749</v>
      </c>
      <c r="E317">
        <v>53850</v>
      </c>
      <c r="F317">
        <v>129</v>
      </c>
      <c r="G317" t="s">
        <v>126</v>
      </c>
      <c r="H317" t="s">
        <v>50</v>
      </c>
      <c r="I317" t="s">
        <v>51</v>
      </c>
      <c r="K317">
        <v>202504017856853</v>
      </c>
      <c r="L317">
        <v>1293300002289</v>
      </c>
      <c r="M317">
        <v>20250401</v>
      </c>
      <c r="N317" t="s">
        <v>779</v>
      </c>
      <c r="P317" t="s">
        <v>54</v>
      </c>
      <c r="Q317" t="s">
        <v>52</v>
      </c>
      <c r="R317">
        <v>1010413.22</v>
      </c>
      <c r="S317">
        <v>0</v>
      </c>
      <c r="T317">
        <v>401846</v>
      </c>
      <c r="U317">
        <v>259270726</v>
      </c>
      <c r="V317" t="s">
        <v>127</v>
      </c>
      <c r="W317" t="s">
        <v>66</v>
      </c>
      <c r="X317" t="s">
        <v>128</v>
      </c>
      <c r="Y317" t="s">
        <v>54</v>
      </c>
      <c r="Z317">
        <v>1058</v>
      </c>
      <c r="AH317">
        <v>0</v>
      </c>
      <c r="AI317">
        <v>202504</v>
      </c>
      <c r="AJ317" t="s">
        <v>59</v>
      </c>
      <c r="AK317">
        <v>0</v>
      </c>
      <c r="AL317">
        <v>1</v>
      </c>
      <c r="AO317">
        <v>0</v>
      </c>
      <c r="AP317">
        <v>999</v>
      </c>
      <c r="AQ317">
        <v>430</v>
      </c>
      <c r="AR317">
        <v>430999</v>
      </c>
      <c r="AT317">
        <v>1</v>
      </c>
      <c r="AU317" t="s">
        <v>68</v>
      </c>
      <c r="AV317">
        <v>1010413.22</v>
      </c>
      <c r="AW317">
        <v>1013062.2709999999</v>
      </c>
      <c r="AX317">
        <v>1015711.322</v>
      </c>
      <c r="AY317">
        <v>1031722.561</v>
      </c>
      <c r="AZ317">
        <v>1051551.568</v>
      </c>
      <c r="BA317">
        <v>1063068.3125</v>
      </c>
      <c r="BB317">
        <v>1067935.247</v>
      </c>
      <c r="BC317">
        <v>1135502.8895</v>
      </c>
      <c r="BD317">
        <v>1328471.9480000001</v>
      </c>
      <c r="BE317">
        <v>1500000</v>
      </c>
      <c r="BF317">
        <v>1500000</v>
      </c>
      <c r="BG317">
        <v>1500000</v>
      </c>
      <c r="BH317">
        <v>1600000</v>
      </c>
      <c r="BI317">
        <v>1712500</v>
      </c>
      <c r="BJ317">
        <v>1825000</v>
      </c>
      <c r="BK317">
        <v>1937500</v>
      </c>
      <c r="BL317">
        <v>2002600</v>
      </c>
      <c r="BM317">
        <v>2008450</v>
      </c>
      <c r="BN317">
        <v>2187789.4529999988</v>
      </c>
      <c r="BO317">
        <v>2974341.9914999981</v>
      </c>
      <c r="BP317">
        <v>3760894.53</v>
      </c>
      <c r="BQ317">
        <v>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 x14ac:dyDescent="0.35">
      <c r="A318">
        <v>329174</v>
      </c>
      <c r="B318" t="s">
        <v>47</v>
      </c>
      <c r="C318" t="s">
        <v>48</v>
      </c>
      <c r="D318" s="1">
        <v>45749</v>
      </c>
      <c r="E318">
        <v>53850</v>
      </c>
      <c r="F318">
        <v>105</v>
      </c>
      <c r="G318" t="s">
        <v>49</v>
      </c>
      <c r="H318" t="s">
        <v>50</v>
      </c>
      <c r="I318" t="s">
        <v>51</v>
      </c>
      <c r="K318">
        <v>202504017858157</v>
      </c>
      <c r="L318">
        <v>1053306288710</v>
      </c>
      <c r="M318">
        <v>20250401</v>
      </c>
      <c r="N318" t="s">
        <v>784</v>
      </c>
      <c r="P318" t="s">
        <v>54</v>
      </c>
      <c r="Q318" t="s">
        <v>73</v>
      </c>
      <c r="R318">
        <v>711984.13</v>
      </c>
      <c r="S318">
        <v>0</v>
      </c>
      <c r="T318">
        <v>522982</v>
      </c>
      <c r="U318" t="s">
        <v>356</v>
      </c>
      <c r="V318" t="s">
        <v>357</v>
      </c>
      <c r="W318" t="s">
        <v>53</v>
      </c>
      <c r="Y318" t="s">
        <v>54</v>
      </c>
      <c r="Z318">
        <v>833</v>
      </c>
      <c r="AH318">
        <v>0</v>
      </c>
      <c r="AI318">
        <v>202504</v>
      </c>
      <c r="AJ318" t="s">
        <v>88</v>
      </c>
      <c r="AK318">
        <v>0</v>
      </c>
      <c r="AL318">
        <v>1</v>
      </c>
      <c r="AO318">
        <v>0</v>
      </c>
      <c r="AP318">
        <v>999</v>
      </c>
      <c r="AQ318">
        <v>600</v>
      </c>
      <c r="AR318">
        <v>600999</v>
      </c>
      <c r="AS318" t="s">
        <v>55</v>
      </c>
      <c r="AU318" t="s">
        <v>55</v>
      </c>
      <c r="AV318">
        <v>200185.1</v>
      </c>
      <c r="AW318">
        <v>200678.35</v>
      </c>
      <c r="AX318">
        <v>200833.98800000001</v>
      </c>
      <c r="AY318">
        <v>203335.45449999999</v>
      </c>
      <c r="AZ318">
        <v>206132.084</v>
      </c>
      <c r="BA318">
        <v>210268.38</v>
      </c>
      <c r="BB318">
        <v>240578.77600000001</v>
      </c>
      <c r="BC318">
        <v>246254.52549999999</v>
      </c>
      <c r="BD318">
        <v>249318.614</v>
      </c>
      <c r="BE318">
        <v>279250.00000000012</v>
      </c>
      <c r="BF318">
        <v>297500</v>
      </c>
      <c r="BG318">
        <v>301679.391</v>
      </c>
      <c r="BH318">
        <v>321114.18400000001</v>
      </c>
      <c r="BI318">
        <v>325987.95250000001</v>
      </c>
      <c r="BJ318">
        <v>347664.57799999998</v>
      </c>
      <c r="BK318">
        <v>372571.65</v>
      </c>
      <c r="BL318">
        <v>399884.79399999999</v>
      </c>
      <c r="BM318">
        <v>443839.04049999989</v>
      </c>
      <c r="BN318">
        <v>575445.98</v>
      </c>
      <c r="BO318">
        <v>717686.51049999997</v>
      </c>
      <c r="BP318">
        <v>1154498.28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0</v>
      </c>
      <c r="CK318">
        <v>0</v>
      </c>
    </row>
    <row r="319" spans="1:89" x14ac:dyDescent="0.35">
      <c r="A319">
        <v>329171</v>
      </c>
      <c r="B319" t="s">
        <v>47</v>
      </c>
      <c r="C319" t="s">
        <v>48</v>
      </c>
      <c r="D319" s="1">
        <v>45749</v>
      </c>
      <c r="E319">
        <v>53850</v>
      </c>
      <c r="F319">
        <v>105</v>
      </c>
      <c r="G319" t="s">
        <v>49</v>
      </c>
      <c r="H319" t="s">
        <v>50</v>
      </c>
      <c r="I319" t="s">
        <v>51</v>
      </c>
      <c r="K319">
        <v>202504017858097</v>
      </c>
      <c r="L319">
        <v>1053306288710</v>
      </c>
      <c r="M319">
        <v>20250401</v>
      </c>
      <c r="N319" t="s">
        <v>784</v>
      </c>
      <c r="P319" t="s">
        <v>54</v>
      </c>
      <c r="Q319" t="s">
        <v>73</v>
      </c>
      <c r="R319">
        <v>1154498.28</v>
      </c>
      <c r="S319">
        <v>0</v>
      </c>
      <c r="T319">
        <v>522982</v>
      </c>
      <c r="U319" t="s">
        <v>356</v>
      </c>
      <c r="V319" t="s">
        <v>357</v>
      </c>
      <c r="W319" t="s">
        <v>53</v>
      </c>
      <c r="Y319" t="s">
        <v>54</v>
      </c>
      <c r="Z319">
        <v>833</v>
      </c>
      <c r="AH319">
        <v>0</v>
      </c>
      <c r="AI319">
        <v>202504</v>
      </c>
      <c r="AJ319" t="s">
        <v>88</v>
      </c>
      <c r="AK319">
        <v>0</v>
      </c>
      <c r="AL319">
        <v>1</v>
      </c>
      <c r="AO319">
        <v>0</v>
      </c>
      <c r="AP319">
        <v>999</v>
      </c>
      <c r="AQ319">
        <v>600</v>
      </c>
      <c r="AR319">
        <v>600999</v>
      </c>
      <c r="AS319" t="s">
        <v>55</v>
      </c>
      <c r="AU319" t="s">
        <v>55</v>
      </c>
      <c r="AV319">
        <v>200185.1</v>
      </c>
      <c r="AW319">
        <v>200678.35</v>
      </c>
      <c r="AX319">
        <v>200833.98800000001</v>
      </c>
      <c r="AY319">
        <v>203335.45449999999</v>
      </c>
      <c r="AZ319">
        <v>206132.084</v>
      </c>
      <c r="BA319">
        <v>210268.38</v>
      </c>
      <c r="BB319">
        <v>240578.77600000001</v>
      </c>
      <c r="BC319">
        <v>246254.52549999999</v>
      </c>
      <c r="BD319">
        <v>249318.614</v>
      </c>
      <c r="BE319">
        <v>279250.00000000012</v>
      </c>
      <c r="BF319">
        <v>297500</v>
      </c>
      <c r="BG319">
        <v>301679.391</v>
      </c>
      <c r="BH319">
        <v>321114.18400000001</v>
      </c>
      <c r="BI319">
        <v>325987.95250000001</v>
      </c>
      <c r="BJ319">
        <v>347664.57799999998</v>
      </c>
      <c r="BK319">
        <v>372571.65</v>
      </c>
      <c r="BL319">
        <v>399884.79399999999</v>
      </c>
      <c r="BM319">
        <v>443839.04049999989</v>
      </c>
      <c r="BN319">
        <v>575445.98</v>
      </c>
      <c r="BO319">
        <v>717686.51049999997</v>
      </c>
      <c r="BP319">
        <v>1154498.28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</row>
    <row r="320" spans="1:89" x14ac:dyDescent="0.35">
      <c r="A320">
        <v>329169</v>
      </c>
      <c r="B320" t="s">
        <v>47</v>
      </c>
      <c r="C320" t="s">
        <v>48</v>
      </c>
      <c r="D320" s="1">
        <v>45749</v>
      </c>
      <c r="E320">
        <v>53850</v>
      </c>
      <c r="F320">
        <v>226</v>
      </c>
      <c r="G320" t="s">
        <v>799</v>
      </c>
      <c r="H320" t="s">
        <v>50</v>
      </c>
      <c r="I320" t="s">
        <v>51</v>
      </c>
      <c r="K320">
        <v>202504017857996</v>
      </c>
      <c r="L320">
        <v>2263300011408</v>
      </c>
      <c r="M320">
        <v>20250401</v>
      </c>
      <c r="N320" t="s">
        <v>784</v>
      </c>
      <c r="P320" t="s">
        <v>54</v>
      </c>
      <c r="Q320" t="s">
        <v>73</v>
      </c>
      <c r="R320">
        <v>242516.36</v>
      </c>
      <c r="S320">
        <v>0</v>
      </c>
      <c r="T320">
        <v>4542597</v>
      </c>
      <c r="U320" t="s">
        <v>1009</v>
      </c>
      <c r="V320" t="s">
        <v>1010</v>
      </c>
      <c r="W320" t="s">
        <v>53</v>
      </c>
      <c r="Y320" t="s">
        <v>54</v>
      </c>
      <c r="Z320">
        <v>1395</v>
      </c>
      <c r="AH320">
        <v>0</v>
      </c>
      <c r="AI320">
        <v>202504</v>
      </c>
      <c r="AJ320" t="s">
        <v>767</v>
      </c>
      <c r="AK320">
        <v>1</v>
      </c>
      <c r="AL320">
        <v>1</v>
      </c>
      <c r="AO320">
        <v>0</v>
      </c>
      <c r="AP320">
        <v>999</v>
      </c>
      <c r="AQ320">
        <v>600</v>
      </c>
      <c r="AR320">
        <v>600999</v>
      </c>
      <c r="AS320" t="s">
        <v>55</v>
      </c>
      <c r="AU320" t="s">
        <v>55</v>
      </c>
      <c r="AV320">
        <v>200185.1</v>
      </c>
      <c r="AW320">
        <v>200678.35</v>
      </c>
      <c r="AX320">
        <v>200833.98800000001</v>
      </c>
      <c r="AY320">
        <v>203335.45449999999</v>
      </c>
      <c r="AZ320">
        <v>206132.084</v>
      </c>
      <c r="BA320">
        <v>210268.38</v>
      </c>
      <c r="BB320">
        <v>240578.77600000001</v>
      </c>
      <c r="BC320">
        <v>246254.52549999999</v>
      </c>
      <c r="BD320">
        <v>249318.614</v>
      </c>
      <c r="BE320">
        <v>279250.00000000012</v>
      </c>
      <c r="BF320">
        <v>297500</v>
      </c>
      <c r="BG320">
        <v>301679.391</v>
      </c>
      <c r="BH320">
        <v>321114.18400000001</v>
      </c>
      <c r="BI320">
        <v>325987.95250000001</v>
      </c>
      <c r="BJ320">
        <v>347664.57799999998</v>
      </c>
      <c r="BK320">
        <v>372571.65</v>
      </c>
      <c r="BL320">
        <v>399884.79399999999</v>
      </c>
      <c r="BM320">
        <v>443839.04049999989</v>
      </c>
      <c r="BN320">
        <v>575445.98</v>
      </c>
      <c r="BO320">
        <v>717686.51049999997</v>
      </c>
      <c r="BP320">
        <v>1154498.28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 x14ac:dyDescent="0.35">
      <c r="A321">
        <v>329168</v>
      </c>
      <c r="B321" t="s">
        <v>47</v>
      </c>
      <c r="C321" t="s">
        <v>48</v>
      </c>
      <c r="D321" s="1">
        <v>45749</v>
      </c>
      <c r="E321">
        <v>53850</v>
      </c>
      <c r="F321">
        <v>109</v>
      </c>
      <c r="G321" t="s">
        <v>108</v>
      </c>
      <c r="H321" t="s">
        <v>50</v>
      </c>
      <c r="I321" t="s">
        <v>51</v>
      </c>
      <c r="K321">
        <v>202504017860077</v>
      </c>
      <c r="L321">
        <v>1095500086659</v>
      </c>
      <c r="M321">
        <v>20250401</v>
      </c>
      <c r="N321" t="s">
        <v>887</v>
      </c>
      <c r="Q321" t="s">
        <v>52</v>
      </c>
      <c r="R321">
        <v>240594.1</v>
      </c>
      <c r="S321">
        <v>0</v>
      </c>
      <c r="T321">
        <v>565141</v>
      </c>
      <c r="U321" t="s">
        <v>1011</v>
      </c>
      <c r="V321" t="s">
        <v>1012</v>
      </c>
      <c r="W321" t="s">
        <v>53</v>
      </c>
      <c r="Y321" t="s">
        <v>54</v>
      </c>
      <c r="Z321">
        <v>778</v>
      </c>
      <c r="AH321">
        <v>0</v>
      </c>
      <c r="AI321">
        <v>202504</v>
      </c>
      <c r="AJ321" t="s">
        <v>767</v>
      </c>
      <c r="AK321">
        <v>1</v>
      </c>
      <c r="AL321">
        <v>1</v>
      </c>
      <c r="AO321">
        <v>0</v>
      </c>
      <c r="AP321">
        <v>999</v>
      </c>
      <c r="AQ321">
        <v>600</v>
      </c>
      <c r="AR321">
        <v>600999</v>
      </c>
      <c r="AS321" t="s">
        <v>55</v>
      </c>
      <c r="AU321" t="s">
        <v>55</v>
      </c>
      <c r="AV321">
        <v>175971.72</v>
      </c>
      <c r="AW321">
        <v>175971.72</v>
      </c>
      <c r="AX321">
        <v>175971.72</v>
      </c>
      <c r="AY321">
        <v>175971.72</v>
      </c>
      <c r="AZ321">
        <v>175971.72</v>
      </c>
      <c r="BA321">
        <v>175971.72</v>
      </c>
      <c r="BB321">
        <v>181777.37599999999</v>
      </c>
      <c r="BC321">
        <v>187583.03200000001</v>
      </c>
      <c r="BD321">
        <v>193388.68799999999</v>
      </c>
      <c r="BE321">
        <v>199194.34400000001</v>
      </c>
      <c r="BF321">
        <v>205000</v>
      </c>
      <c r="BG321">
        <v>205000</v>
      </c>
      <c r="BH321">
        <v>205000</v>
      </c>
      <c r="BI321">
        <v>205000</v>
      </c>
      <c r="BJ321">
        <v>205000</v>
      </c>
      <c r="BK321">
        <v>205000</v>
      </c>
      <c r="BL321">
        <v>213000</v>
      </c>
      <c r="BM321">
        <v>221000</v>
      </c>
      <c r="BN321">
        <v>229000</v>
      </c>
      <c r="BO321">
        <v>237000</v>
      </c>
      <c r="BP321">
        <v>245000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0</v>
      </c>
    </row>
    <row r="322" spans="1:89" x14ac:dyDescent="0.35">
      <c r="A322">
        <v>329166</v>
      </c>
      <c r="B322" t="s">
        <v>47</v>
      </c>
      <c r="C322" t="s">
        <v>48</v>
      </c>
      <c r="D322" s="1">
        <v>45749</v>
      </c>
      <c r="E322">
        <v>53850</v>
      </c>
      <c r="F322">
        <v>171</v>
      </c>
      <c r="G322" t="s">
        <v>151</v>
      </c>
      <c r="H322" t="s">
        <v>50</v>
      </c>
      <c r="I322" t="s">
        <v>51</v>
      </c>
      <c r="K322">
        <v>202504017859421</v>
      </c>
      <c r="L322">
        <v>1713302213842</v>
      </c>
      <c r="M322">
        <v>20250401</v>
      </c>
      <c r="N322" t="s">
        <v>76</v>
      </c>
      <c r="Q322" t="s">
        <v>52</v>
      </c>
      <c r="R322">
        <v>1415418.69</v>
      </c>
      <c r="S322">
        <v>0</v>
      </c>
      <c r="T322">
        <v>4148505</v>
      </c>
      <c r="U322">
        <v>5848860721</v>
      </c>
      <c r="V322" t="s">
        <v>1013</v>
      </c>
      <c r="W322" t="s">
        <v>66</v>
      </c>
      <c r="X322" t="s">
        <v>289</v>
      </c>
      <c r="Y322" t="s">
        <v>54</v>
      </c>
      <c r="Z322">
        <v>1903</v>
      </c>
      <c r="AH322">
        <v>0</v>
      </c>
      <c r="AI322">
        <v>202504</v>
      </c>
      <c r="AJ322" t="s">
        <v>868</v>
      </c>
      <c r="AK322">
        <v>1</v>
      </c>
      <c r="AL322">
        <v>1</v>
      </c>
      <c r="AO322">
        <v>0</v>
      </c>
      <c r="AP322">
        <v>999</v>
      </c>
      <c r="AQ322">
        <v>430</v>
      </c>
      <c r="AR322">
        <v>430999</v>
      </c>
      <c r="AT322">
        <v>1</v>
      </c>
      <c r="AU322" t="s">
        <v>68</v>
      </c>
      <c r="AV322">
        <v>990000</v>
      </c>
      <c r="AW322">
        <v>1095500</v>
      </c>
      <c r="AX322">
        <v>1201000</v>
      </c>
      <c r="AY322">
        <v>1306500</v>
      </c>
      <c r="AZ322">
        <v>1412000</v>
      </c>
      <c r="BA322">
        <v>1517500</v>
      </c>
      <c r="BB322">
        <v>1623000</v>
      </c>
      <c r="BC322">
        <v>1728500</v>
      </c>
      <c r="BD322">
        <v>1834000</v>
      </c>
      <c r="BE322">
        <v>1939500</v>
      </c>
      <c r="BF322">
        <v>2045000</v>
      </c>
      <c r="BG322">
        <v>2150500</v>
      </c>
      <c r="BH322">
        <v>2256000</v>
      </c>
      <c r="BI322">
        <v>2361500</v>
      </c>
      <c r="BJ322">
        <v>2467000</v>
      </c>
      <c r="BK322">
        <v>2572500</v>
      </c>
      <c r="BL322">
        <v>2678000</v>
      </c>
      <c r="BM322">
        <v>2783500</v>
      </c>
      <c r="BN322">
        <v>2889000</v>
      </c>
      <c r="BO322">
        <v>2994500</v>
      </c>
      <c r="BP322">
        <v>3100000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 x14ac:dyDescent="0.35">
      <c r="A323">
        <v>329164</v>
      </c>
      <c r="B323" t="s">
        <v>47</v>
      </c>
      <c r="C323" t="s">
        <v>48</v>
      </c>
      <c r="D323" s="1">
        <v>45749</v>
      </c>
      <c r="E323">
        <v>53850</v>
      </c>
      <c r="F323">
        <v>102</v>
      </c>
      <c r="G323" t="s">
        <v>60</v>
      </c>
      <c r="H323" t="s">
        <v>50</v>
      </c>
      <c r="I323" t="s">
        <v>51</v>
      </c>
      <c r="K323">
        <v>202504017857363</v>
      </c>
      <c r="L323">
        <v>1023308727499</v>
      </c>
      <c r="M323">
        <v>20250401</v>
      </c>
      <c r="N323" t="s">
        <v>784</v>
      </c>
      <c r="P323" t="s">
        <v>54</v>
      </c>
      <c r="Q323" t="s">
        <v>73</v>
      </c>
      <c r="R323">
        <v>300000</v>
      </c>
      <c r="S323">
        <v>0</v>
      </c>
      <c r="T323">
        <v>187212</v>
      </c>
      <c r="U323" t="s">
        <v>360</v>
      </c>
      <c r="V323" t="s">
        <v>361</v>
      </c>
      <c r="W323" t="s">
        <v>53</v>
      </c>
      <c r="Y323" t="s">
        <v>54</v>
      </c>
      <c r="Z323">
        <v>1335</v>
      </c>
      <c r="AH323">
        <v>0</v>
      </c>
      <c r="AI323">
        <v>202504</v>
      </c>
      <c r="AJ323" t="s">
        <v>88</v>
      </c>
      <c r="AK323">
        <v>0</v>
      </c>
      <c r="AL323">
        <v>1</v>
      </c>
      <c r="AO323">
        <v>0</v>
      </c>
      <c r="AP323">
        <v>999</v>
      </c>
      <c r="AQ323">
        <v>600</v>
      </c>
      <c r="AR323">
        <v>600999</v>
      </c>
      <c r="AS323" t="s">
        <v>55</v>
      </c>
      <c r="AU323" t="s">
        <v>55</v>
      </c>
      <c r="AV323">
        <v>200185.1</v>
      </c>
      <c r="AW323">
        <v>200678.35</v>
      </c>
      <c r="AX323">
        <v>200833.98800000001</v>
      </c>
      <c r="AY323">
        <v>203335.45449999999</v>
      </c>
      <c r="AZ323">
        <v>206132.084</v>
      </c>
      <c r="BA323">
        <v>210268.38</v>
      </c>
      <c r="BB323">
        <v>240578.77600000001</v>
      </c>
      <c r="BC323">
        <v>246254.52549999999</v>
      </c>
      <c r="BD323">
        <v>249318.614</v>
      </c>
      <c r="BE323">
        <v>279250.00000000012</v>
      </c>
      <c r="BF323">
        <v>297500</v>
      </c>
      <c r="BG323">
        <v>301679.391</v>
      </c>
      <c r="BH323">
        <v>321114.18400000001</v>
      </c>
      <c r="BI323">
        <v>325987.95250000001</v>
      </c>
      <c r="BJ323">
        <v>347664.57799999998</v>
      </c>
      <c r="BK323">
        <v>372571.65</v>
      </c>
      <c r="BL323">
        <v>399884.79399999999</v>
      </c>
      <c r="BM323">
        <v>443839.04049999989</v>
      </c>
      <c r="BN323">
        <v>575445.98</v>
      </c>
      <c r="BO323">
        <v>717686.51049999997</v>
      </c>
      <c r="BP323">
        <v>1154498.28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 x14ac:dyDescent="0.35">
      <c r="A324">
        <v>329158</v>
      </c>
      <c r="B324" t="s">
        <v>47</v>
      </c>
      <c r="C324" t="s">
        <v>48</v>
      </c>
      <c r="D324" s="1">
        <v>45749</v>
      </c>
      <c r="E324">
        <v>53850</v>
      </c>
      <c r="F324">
        <v>170</v>
      </c>
      <c r="G324" t="s">
        <v>229</v>
      </c>
      <c r="H324" t="s">
        <v>50</v>
      </c>
      <c r="I324" t="s">
        <v>51</v>
      </c>
      <c r="K324">
        <v>202504017859384</v>
      </c>
      <c r="L324">
        <v>1703306288195</v>
      </c>
      <c r="M324">
        <v>20250401</v>
      </c>
      <c r="N324" t="s">
        <v>1008</v>
      </c>
      <c r="Q324" t="s">
        <v>73</v>
      </c>
      <c r="R324">
        <v>2131682.06</v>
      </c>
      <c r="S324">
        <v>0</v>
      </c>
      <c r="T324">
        <v>4401631</v>
      </c>
      <c r="U324">
        <v>4724350725</v>
      </c>
      <c r="V324" t="s">
        <v>1014</v>
      </c>
      <c r="W324" t="s">
        <v>66</v>
      </c>
      <c r="X324" t="s">
        <v>296</v>
      </c>
      <c r="Y324" t="s">
        <v>54</v>
      </c>
      <c r="Z324">
        <v>1919</v>
      </c>
      <c r="AH324">
        <v>0</v>
      </c>
      <c r="AI324">
        <v>202504</v>
      </c>
      <c r="AJ324" t="s">
        <v>767</v>
      </c>
      <c r="AK324">
        <v>1</v>
      </c>
      <c r="AL324">
        <v>1</v>
      </c>
      <c r="AO324">
        <v>0</v>
      </c>
      <c r="AP324">
        <v>999</v>
      </c>
      <c r="AQ324">
        <v>430</v>
      </c>
      <c r="AR324">
        <v>430999</v>
      </c>
      <c r="AT324">
        <v>1</v>
      </c>
      <c r="AU324" t="s">
        <v>68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 x14ac:dyDescent="0.35">
      <c r="A325">
        <v>348558</v>
      </c>
      <c r="B325" t="s">
        <v>47</v>
      </c>
      <c r="C325" t="s">
        <v>48</v>
      </c>
      <c r="D325" s="1">
        <v>45812</v>
      </c>
      <c r="E325">
        <v>53850</v>
      </c>
      <c r="F325">
        <v>190</v>
      </c>
      <c r="G325" t="s">
        <v>1081</v>
      </c>
      <c r="H325" t="s">
        <v>50</v>
      </c>
      <c r="I325" t="s">
        <v>51</v>
      </c>
      <c r="K325">
        <v>202505298034361</v>
      </c>
      <c r="L325">
        <v>1900050025418</v>
      </c>
      <c r="M325">
        <v>20250529</v>
      </c>
      <c r="N325" t="s">
        <v>1613</v>
      </c>
      <c r="Q325" t="s">
        <v>73</v>
      </c>
      <c r="R325">
        <v>499974.96</v>
      </c>
      <c r="S325">
        <v>0</v>
      </c>
      <c r="T325">
        <v>3018135</v>
      </c>
      <c r="U325" t="s">
        <v>1082</v>
      </c>
      <c r="V325" t="s">
        <v>1083</v>
      </c>
      <c r="W325" t="s">
        <v>97</v>
      </c>
      <c r="X325" t="s">
        <v>822</v>
      </c>
      <c r="Y325" t="s">
        <v>54</v>
      </c>
      <c r="Z325">
        <v>828</v>
      </c>
      <c r="AH325">
        <v>0</v>
      </c>
      <c r="AI325">
        <v>202505</v>
      </c>
      <c r="AJ325" t="s">
        <v>767</v>
      </c>
      <c r="AK325">
        <v>1</v>
      </c>
      <c r="AL325">
        <v>1</v>
      </c>
      <c r="AO325">
        <v>0</v>
      </c>
      <c r="AP325">
        <v>999</v>
      </c>
      <c r="AQ325">
        <v>615</v>
      </c>
      <c r="AR325">
        <v>615999</v>
      </c>
      <c r="AT325">
        <v>1</v>
      </c>
      <c r="AU325" t="s">
        <v>80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 x14ac:dyDescent="0.35">
      <c r="A326">
        <v>348547</v>
      </c>
      <c r="B326" t="s">
        <v>47</v>
      </c>
      <c r="C326" t="s">
        <v>48</v>
      </c>
      <c r="D326" s="1">
        <v>45808</v>
      </c>
      <c r="E326">
        <v>53850</v>
      </c>
      <c r="F326">
        <v>189</v>
      </c>
      <c r="G326" t="s">
        <v>1029</v>
      </c>
      <c r="H326" t="s">
        <v>50</v>
      </c>
      <c r="I326" t="s">
        <v>51</v>
      </c>
      <c r="K326">
        <v>202505308027189</v>
      </c>
      <c r="L326">
        <v>1893300017217</v>
      </c>
      <c r="M326">
        <v>20250530</v>
      </c>
      <c r="N326" t="s">
        <v>694</v>
      </c>
      <c r="Q326" t="s">
        <v>52</v>
      </c>
      <c r="R326">
        <v>12138.63</v>
      </c>
      <c r="S326">
        <v>0</v>
      </c>
      <c r="T326">
        <v>4351680</v>
      </c>
      <c r="U326" t="s">
        <v>1030</v>
      </c>
      <c r="V326" t="s">
        <v>1031</v>
      </c>
      <c r="W326" t="s">
        <v>53</v>
      </c>
      <c r="Y326" t="s">
        <v>54</v>
      </c>
      <c r="Z326">
        <v>1620</v>
      </c>
      <c r="AH326">
        <v>0</v>
      </c>
      <c r="AI326">
        <v>202505</v>
      </c>
      <c r="AK326">
        <v>1</v>
      </c>
      <c r="AL326">
        <v>1</v>
      </c>
      <c r="AO326">
        <v>1</v>
      </c>
      <c r="AP326">
        <v>999</v>
      </c>
      <c r="AQ326">
        <v>600</v>
      </c>
      <c r="AR326">
        <v>600999</v>
      </c>
      <c r="AS326" t="s">
        <v>55</v>
      </c>
      <c r="AU326" t="s">
        <v>55</v>
      </c>
      <c r="AV326">
        <v>1006.5</v>
      </c>
      <c r="AW326">
        <v>1052.7339999999999</v>
      </c>
      <c r="AX326">
        <v>1127.58</v>
      </c>
      <c r="AY326">
        <v>1414.4680000000001</v>
      </c>
      <c r="AZ326">
        <v>1622.598</v>
      </c>
      <c r="BA326">
        <v>1841.29</v>
      </c>
      <c r="BB326">
        <v>2391.9520000000002</v>
      </c>
      <c r="BC326">
        <v>3848.9180000000001</v>
      </c>
      <c r="BD326">
        <v>5555.95</v>
      </c>
      <c r="BE326">
        <v>5662.14</v>
      </c>
      <c r="BF326">
        <v>7955.45</v>
      </c>
      <c r="BG326">
        <v>8103.232</v>
      </c>
      <c r="BH326">
        <v>8882.2099999999991</v>
      </c>
      <c r="BI326">
        <v>12106.768000000009</v>
      </c>
      <c r="BJ326">
        <v>12891.47</v>
      </c>
      <c r="BK326">
        <v>16652.68</v>
      </c>
      <c r="BL326">
        <v>36005.086000000003</v>
      </c>
      <c r="BM326">
        <v>42116.26</v>
      </c>
      <c r="BN326">
        <v>49856.69</v>
      </c>
      <c r="BO326">
        <v>97573.113999999972</v>
      </c>
      <c r="BP326">
        <v>161797.57999999999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 x14ac:dyDescent="0.35">
      <c r="A327">
        <v>348541</v>
      </c>
      <c r="B327" t="s">
        <v>47</v>
      </c>
      <c r="C327" t="s">
        <v>48</v>
      </c>
      <c r="D327" s="1">
        <v>45808</v>
      </c>
      <c r="E327">
        <v>53850</v>
      </c>
      <c r="F327">
        <v>185</v>
      </c>
      <c r="G327" t="s">
        <v>1032</v>
      </c>
      <c r="H327" t="s">
        <v>50</v>
      </c>
      <c r="I327" t="s">
        <v>51</v>
      </c>
      <c r="K327">
        <v>202505308027693</v>
      </c>
      <c r="L327">
        <v>1853300025786</v>
      </c>
      <c r="M327">
        <v>20250530</v>
      </c>
      <c r="N327" t="s">
        <v>694</v>
      </c>
      <c r="Q327" t="s">
        <v>52</v>
      </c>
      <c r="R327">
        <v>108303.22</v>
      </c>
      <c r="S327">
        <v>0</v>
      </c>
      <c r="T327">
        <v>3048294</v>
      </c>
      <c r="U327" t="s">
        <v>1033</v>
      </c>
      <c r="V327" t="s">
        <v>1034</v>
      </c>
      <c r="W327" t="s">
        <v>53</v>
      </c>
      <c r="Y327" t="s">
        <v>54</v>
      </c>
      <c r="Z327">
        <v>610</v>
      </c>
      <c r="AH327">
        <v>0</v>
      </c>
      <c r="AI327">
        <v>202505</v>
      </c>
      <c r="AK327">
        <v>1</v>
      </c>
      <c r="AL327">
        <v>1</v>
      </c>
      <c r="AO327">
        <v>1</v>
      </c>
      <c r="AP327">
        <v>999</v>
      </c>
      <c r="AQ327">
        <v>600</v>
      </c>
      <c r="AR327">
        <v>600999</v>
      </c>
      <c r="AS327" t="s">
        <v>55</v>
      </c>
      <c r="AU327" t="s">
        <v>55</v>
      </c>
      <c r="AV327">
        <v>1006.5</v>
      </c>
      <c r="AW327">
        <v>1052.7339999999999</v>
      </c>
      <c r="AX327">
        <v>1127.58</v>
      </c>
      <c r="AY327">
        <v>1414.4680000000001</v>
      </c>
      <c r="AZ327">
        <v>1622.598</v>
      </c>
      <c r="BA327">
        <v>1841.29</v>
      </c>
      <c r="BB327">
        <v>2391.9520000000002</v>
      </c>
      <c r="BC327">
        <v>3848.9180000000001</v>
      </c>
      <c r="BD327">
        <v>5555.95</v>
      </c>
      <c r="BE327">
        <v>5662.14</v>
      </c>
      <c r="BF327">
        <v>7955.45</v>
      </c>
      <c r="BG327">
        <v>8103.232</v>
      </c>
      <c r="BH327">
        <v>8882.2099999999991</v>
      </c>
      <c r="BI327">
        <v>12106.768000000009</v>
      </c>
      <c r="BJ327">
        <v>12891.47</v>
      </c>
      <c r="BK327">
        <v>16652.68</v>
      </c>
      <c r="BL327">
        <v>36005.086000000003</v>
      </c>
      <c r="BM327">
        <v>42116.26</v>
      </c>
      <c r="BN327">
        <v>49856.69</v>
      </c>
      <c r="BO327">
        <v>97573.113999999972</v>
      </c>
      <c r="BP327">
        <v>161797.57999999999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0</v>
      </c>
    </row>
    <row r="328" spans="1:89" x14ac:dyDescent="0.35">
      <c r="A328">
        <v>348539</v>
      </c>
      <c r="B328" t="s">
        <v>47</v>
      </c>
      <c r="C328" t="s">
        <v>48</v>
      </c>
      <c r="D328" s="1">
        <v>45808</v>
      </c>
      <c r="E328">
        <v>53850</v>
      </c>
      <c r="F328">
        <v>174</v>
      </c>
      <c r="G328" t="s">
        <v>328</v>
      </c>
      <c r="H328" t="s">
        <v>50</v>
      </c>
      <c r="I328" t="s">
        <v>51</v>
      </c>
      <c r="K328">
        <v>202505308024053</v>
      </c>
      <c r="L328">
        <v>1743302879671</v>
      </c>
      <c r="M328">
        <v>20250530</v>
      </c>
      <c r="N328" t="s">
        <v>779</v>
      </c>
      <c r="P328" t="s">
        <v>54</v>
      </c>
      <c r="Q328" t="s">
        <v>52</v>
      </c>
      <c r="R328">
        <v>1071179.8700000001</v>
      </c>
      <c r="S328">
        <v>0</v>
      </c>
      <c r="T328">
        <v>4866710</v>
      </c>
      <c r="U328">
        <v>265680728</v>
      </c>
      <c r="V328" t="s">
        <v>364</v>
      </c>
      <c r="W328" t="s">
        <v>66</v>
      </c>
      <c r="X328" t="s">
        <v>365</v>
      </c>
      <c r="Y328" t="s">
        <v>54</v>
      </c>
      <c r="Z328">
        <v>1058</v>
      </c>
      <c r="AH328">
        <v>0</v>
      </c>
      <c r="AI328">
        <v>202505</v>
      </c>
      <c r="AJ328" t="s">
        <v>59</v>
      </c>
      <c r="AK328">
        <v>0</v>
      </c>
      <c r="AL328">
        <v>1</v>
      </c>
      <c r="AO328">
        <v>0</v>
      </c>
      <c r="AP328">
        <v>999</v>
      </c>
      <c r="AQ328">
        <v>430</v>
      </c>
      <c r="AR328">
        <v>430999</v>
      </c>
      <c r="AT328">
        <v>1</v>
      </c>
      <c r="AU328" t="s">
        <v>68</v>
      </c>
      <c r="AV328">
        <v>1010413.22</v>
      </c>
      <c r="AW328">
        <v>1013062.2709999999</v>
      </c>
      <c r="AX328">
        <v>1015711.322</v>
      </c>
      <c r="AY328">
        <v>1031722.561</v>
      </c>
      <c r="AZ328">
        <v>1051551.568</v>
      </c>
      <c r="BA328">
        <v>1063068.3125</v>
      </c>
      <c r="BB328">
        <v>1067935.247</v>
      </c>
      <c r="BC328">
        <v>1135502.8895</v>
      </c>
      <c r="BD328">
        <v>1328471.9480000001</v>
      </c>
      <c r="BE328">
        <v>1500000</v>
      </c>
      <c r="BF328">
        <v>1500000</v>
      </c>
      <c r="BG328">
        <v>1500000</v>
      </c>
      <c r="BH328">
        <v>1600000</v>
      </c>
      <c r="BI328">
        <v>1712500</v>
      </c>
      <c r="BJ328">
        <v>1825000</v>
      </c>
      <c r="BK328">
        <v>1937500</v>
      </c>
      <c r="BL328">
        <v>2002600</v>
      </c>
      <c r="BM328">
        <v>2008450</v>
      </c>
      <c r="BN328">
        <v>2187789.4529999988</v>
      </c>
      <c r="BO328">
        <v>2974341.9914999981</v>
      </c>
      <c r="BP328">
        <v>3760894.53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 x14ac:dyDescent="0.35">
      <c r="A329">
        <v>348536</v>
      </c>
      <c r="B329" t="s">
        <v>47</v>
      </c>
      <c r="C329" t="s">
        <v>48</v>
      </c>
      <c r="D329" s="1">
        <v>45808</v>
      </c>
      <c r="E329">
        <v>53850</v>
      </c>
      <c r="F329">
        <v>128</v>
      </c>
      <c r="G329" t="s">
        <v>366</v>
      </c>
      <c r="H329" t="s">
        <v>50</v>
      </c>
      <c r="I329" t="s">
        <v>51</v>
      </c>
      <c r="K329">
        <v>202505308027410</v>
      </c>
      <c r="L329">
        <v>1283300001665</v>
      </c>
      <c r="M329">
        <v>20250530</v>
      </c>
      <c r="N329" t="s">
        <v>74</v>
      </c>
      <c r="Q329" t="s">
        <v>52</v>
      </c>
      <c r="R329">
        <v>1425000</v>
      </c>
      <c r="S329">
        <v>0</v>
      </c>
      <c r="T329">
        <v>4254896</v>
      </c>
      <c r="U329">
        <v>6234730726</v>
      </c>
      <c r="V329" t="s">
        <v>367</v>
      </c>
      <c r="W329" t="s">
        <v>66</v>
      </c>
      <c r="X329" t="s">
        <v>368</v>
      </c>
      <c r="Y329" t="s">
        <v>54</v>
      </c>
      <c r="Z329">
        <v>1919</v>
      </c>
      <c r="AH329">
        <v>0</v>
      </c>
      <c r="AI329">
        <v>202505</v>
      </c>
      <c r="AJ329" t="s">
        <v>88</v>
      </c>
      <c r="AK329">
        <v>0</v>
      </c>
      <c r="AL329">
        <v>1</v>
      </c>
      <c r="AO329">
        <v>0</v>
      </c>
      <c r="AP329">
        <v>999</v>
      </c>
      <c r="AQ329">
        <v>430</v>
      </c>
      <c r="AR329">
        <v>430999</v>
      </c>
      <c r="AT329">
        <v>1</v>
      </c>
      <c r="AU329" t="s">
        <v>68</v>
      </c>
      <c r="AV329">
        <v>1425000</v>
      </c>
      <c r="AW329">
        <v>1425000</v>
      </c>
      <c r="AX329">
        <v>1425000</v>
      </c>
      <c r="AY329">
        <v>1425000</v>
      </c>
      <c r="AZ329">
        <v>1425000</v>
      </c>
      <c r="BA329">
        <v>1425000</v>
      </c>
      <c r="BB329">
        <v>1425000</v>
      </c>
      <c r="BC329">
        <v>1425000</v>
      </c>
      <c r="BD329">
        <v>1425000</v>
      </c>
      <c r="BE329">
        <v>1425000</v>
      </c>
      <c r="BF329">
        <v>1425000</v>
      </c>
      <c r="BG329">
        <v>1425000</v>
      </c>
      <c r="BH329">
        <v>1425000</v>
      </c>
      <c r="BI329">
        <v>1425000</v>
      </c>
      <c r="BJ329">
        <v>1425000</v>
      </c>
      <c r="BK329">
        <v>1425000</v>
      </c>
      <c r="BL329">
        <v>1425000</v>
      </c>
      <c r="BM329">
        <v>1425000</v>
      </c>
      <c r="BN329">
        <v>1425000</v>
      </c>
      <c r="BO329">
        <v>1425000</v>
      </c>
      <c r="BP329">
        <v>1425000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</row>
    <row r="330" spans="1:89" x14ac:dyDescent="0.35">
      <c r="A330">
        <v>348535</v>
      </c>
      <c r="B330" t="s">
        <v>47</v>
      </c>
      <c r="C330" t="s">
        <v>48</v>
      </c>
      <c r="D330" s="1">
        <v>45808</v>
      </c>
      <c r="E330">
        <v>53850</v>
      </c>
      <c r="F330">
        <v>136</v>
      </c>
      <c r="G330" t="s">
        <v>122</v>
      </c>
      <c r="H330" t="s">
        <v>50</v>
      </c>
      <c r="I330" t="s">
        <v>51</v>
      </c>
      <c r="K330">
        <v>202505308027183</v>
      </c>
      <c r="L330">
        <v>1363300001888</v>
      </c>
      <c r="M330">
        <v>20250530</v>
      </c>
      <c r="N330" t="s">
        <v>784</v>
      </c>
      <c r="P330" t="s">
        <v>54</v>
      </c>
      <c r="Q330" t="s">
        <v>73</v>
      </c>
      <c r="R330">
        <v>1105649</v>
      </c>
      <c r="S330">
        <v>0</v>
      </c>
      <c r="T330">
        <v>4234848</v>
      </c>
      <c r="U330">
        <v>61820742</v>
      </c>
      <c r="V330" t="s">
        <v>1035</v>
      </c>
      <c r="W330" t="s">
        <v>1036</v>
      </c>
      <c r="X330" t="s">
        <v>1037</v>
      </c>
      <c r="Y330" t="s">
        <v>54</v>
      </c>
      <c r="Z330">
        <v>1909</v>
      </c>
      <c r="AH330">
        <v>0</v>
      </c>
      <c r="AI330">
        <v>202505</v>
      </c>
      <c r="AK330">
        <v>1</v>
      </c>
      <c r="AL330">
        <v>1</v>
      </c>
      <c r="AO330">
        <v>0</v>
      </c>
      <c r="AP330">
        <v>999</v>
      </c>
      <c r="AQ330">
        <v>178</v>
      </c>
      <c r="AR330">
        <v>178999</v>
      </c>
      <c r="AT330">
        <v>1</v>
      </c>
      <c r="AU330" t="s">
        <v>84</v>
      </c>
      <c r="AV330">
        <v>1371568.24</v>
      </c>
      <c r="AW330">
        <v>1392019.3559999999</v>
      </c>
      <c r="AX330">
        <v>1412470.4720000001</v>
      </c>
      <c r="AY330">
        <v>1433500</v>
      </c>
      <c r="AZ330">
        <v>1458000</v>
      </c>
      <c r="BA330">
        <v>1482500</v>
      </c>
      <c r="BB330">
        <v>1546711.199</v>
      </c>
      <c r="BC330">
        <v>1710200.3955000001</v>
      </c>
      <c r="BD330">
        <v>1873689.5919999999</v>
      </c>
      <c r="BE330">
        <v>2047045.1915</v>
      </c>
      <c r="BF330">
        <v>2233555.9950000001</v>
      </c>
      <c r="BG330">
        <v>2420066.7985</v>
      </c>
      <c r="BH330">
        <v>2668203.5260000001</v>
      </c>
      <c r="BI330">
        <v>2962559.6965000001</v>
      </c>
      <c r="BJ330">
        <v>3256915.8670000001</v>
      </c>
      <c r="BK330">
        <v>3349513.2225000001</v>
      </c>
      <c r="BL330">
        <v>3361407.0520000001</v>
      </c>
      <c r="BM330">
        <v>3373300.8815000001</v>
      </c>
      <c r="BN330">
        <v>6894299.9999999981</v>
      </c>
      <c r="BO330">
        <v>11000149.999999991</v>
      </c>
      <c r="BP330">
        <v>15106000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 x14ac:dyDescent="0.35">
      <c r="A331">
        <v>348532</v>
      </c>
      <c r="B331" t="s">
        <v>47</v>
      </c>
      <c r="C331" t="s">
        <v>48</v>
      </c>
      <c r="D331" s="1">
        <v>45808</v>
      </c>
      <c r="E331">
        <v>53850</v>
      </c>
      <c r="F331">
        <v>175</v>
      </c>
      <c r="G331" t="s">
        <v>94</v>
      </c>
      <c r="H331" t="s">
        <v>50</v>
      </c>
      <c r="I331" t="s">
        <v>51</v>
      </c>
      <c r="K331">
        <v>202505308027637</v>
      </c>
      <c r="L331">
        <v>1753302205383</v>
      </c>
      <c r="M331">
        <v>20250530</v>
      </c>
      <c r="N331" t="s">
        <v>74</v>
      </c>
      <c r="Q331" t="s">
        <v>52</v>
      </c>
      <c r="R331">
        <v>309500</v>
      </c>
      <c r="S331">
        <v>0</v>
      </c>
      <c r="T331">
        <v>4268589</v>
      </c>
      <c r="U331" t="s">
        <v>1038</v>
      </c>
      <c r="V331" t="s">
        <v>1039</v>
      </c>
      <c r="W331" t="s">
        <v>53</v>
      </c>
      <c r="Y331" t="s">
        <v>54</v>
      </c>
      <c r="Z331">
        <v>1093</v>
      </c>
      <c r="AH331">
        <v>0</v>
      </c>
      <c r="AI331">
        <v>202505</v>
      </c>
      <c r="AJ331" t="s">
        <v>767</v>
      </c>
      <c r="AK331">
        <v>1</v>
      </c>
      <c r="AL331">
        <v>1</v>
      </c>
      <c r="AO331">
        <v>0</v>
      </c>
      <c r="AP331">
        <v>999</v>
      </c>
      <c r="AQ331">
        <v>600</v>
      </c>
      <c r="AR331">
        <v>600999</v>
      </c>
      <c r="AS331" t="s">
        <v>55</v>
      </c>
      <c r="AU331" t="s">
        <v>55</v>
      </c>
      <c r="AV331">
        <v>233000</v>
      </c>
      <c r="AW331">
        <v>236000</v>
      </c>
      <c r="AX331">
        <v>239000</v>
      </c>
      <c r="AY331">
        <v>242000</v>
      </c>
      <c r="AZ331">
        <v>245000</v>
      </c>
      <c r="BA331">
        <v>257500</v>
      </c>
      <c r="BB331">
        <v>270000</v>
      </c>
      <c r="BC331">
        <v>282500</v>
      </c>
      <c r="BD331">
        <v>295000</v>
      </c>
      <c r="BE331">
        <v>295000</v>
      </c>
      <c r="BF331">
        <v>295000</v>
      </c>
      <c r="BG331">
        <v>295000</v>
      </c>
      <c r="BH331">
        <v>295000</v>
      </c>
      <c r="BI331">
        <v>296250</v>
      </c>
      <c r="BJ331">
        <v>297500</v>
      </c>
      <c r="BK331">
        <v>298750</v>
      </c>
      <c r="BL331">
        <v>300000</v>
      </c>
      <c r="BM331">
        <v>350000</v>
      </c>
      <c r="BN331">
        <v>400000</v>
      </c>
      <c r="BO331">
        <v>450000</v>
      </c>
      <c r="BP331">
        <v>500000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0</v>
      </c>
      <c r="CI331">
        <v>0</v>
      </c>
      <c r="CJ331">
        <v>0</v>
      </c>
      <c r="CK331">
        <v>0</v>
      </c>
    </row>
    <row r="332" spans="1:89" x14ac:dyDescent="0.35">
      <c r="A332">
        <v>348529</v>
      </c>
      <c r="B332" t="s">
        <v>47</v>
      </c>
      <c r="C332" t="s">
        <v>48</v>
      </c>
      <c r="D332" s="1">
        <v>45808</v>
      </c>
      <c r="E332">
        <v>53850</v>
      </c>
      <c r="F332">
        <v>105</v>
      </c>
      <c r="G332" t="s">
        <v>49</v>
      </c>
      <c r="H332" t="s">
        <v>50</v>
      </c>
      <c r="I332" t="s">
        <v>51</v>
      </c>
      <c r="K332">
        <v>202505308027285</v>
      </c>
      <c r="L332">
        <v>1053306286600</v>
      </c>
      <c r="M332">
        <v>20250530</v>
      </c>
      <c r="N332" t="s">
        <v>694</v>
      </c>
      <c r="Q332" t="s">
        <v>52</v>
      </c>
      <c r="R332">
        <v>17259.12</v>
      </c>
      <c r="S332">
        <v>0</v>
      </c>
      <c r="T332">
        <v>4235456</v>
      </c>
      <c r="U332" t="s">
        <v>1040</v>
      </c>
      <c r="V332" t="s">
        <v>1041</v>
      </c>
      <c r="W332" t="s">
        <v>53</v>
      </c>
      <c r="Y332" t="s">
        <v>54</v>
      </c>
      <c r="AH332">
        <v>0</v>
      </c>
      <c r="AI332">
        <v>202505</v>
      </c>
      <c r="AK332">
        <v>1</v>
      </c>
      <c r="AL332">
        <v>1</v>
      </c>
      <c r="AO332">
        <v>1</v>
      </c>
      <c r="AP332">
        <v>999</v>
      </c>
      <c r="AQ332">
        <v>600</v>
      </c>
      <c r="AR332">
        <v>600999</v>
      </c>
      <c r="AS332" t="s">
        <v>55</v>
      </c>
      <c r="AU332" t="s">
        <v>55</v>
      </c>
      <c r="AV332">
        <v>1006.5</v>
      </c>
      <c r="AW332">
        <v>1052.7339999999999</v>
      </c>
      <c r="AX332">
        <v>1127.58</v>
      </c>
      <c r="AY332">
        <v>1414.4680000000001</v>
      </c>
      <c r="AZ332">
        <v>1622.598</v>
      </c>
      <c r="BA332">
        <v>1841.29</v>
      </c>
      <c r="BB332">
        <v>2391.9520000000002</v>
      </c>
      <c r="BC332">
        <v>3848.9180000000001</v>
      </c>
      <c r="BD332">
        <v>5555.95</v>
      </c>
      <c r="BE332">
        <v>5662.14</v>
      </c>
      <c r="BF332">
        <v>7955.45</v>
      </c>
      <c r="BG332">
        <v>8103.232</v>
      </c>
      <c r="BH332">
        <v>8882.2099999999991</v>
      </c>
      <c r="BI332">
        <v>12106.768000000009</v>
      </c>
      <c r="BJ332">
        <v>12891.47</v>
      </c>
      <c r="BK332">
        <v>16652.68</v>
      </c>
      <c r="BL332">
        <v>36005.086000000003</v>
      </c>
      <c r="BM332">
        <v>42116.26</v>
      </c>
      <c r="BN332">
        <v>49856.69</v>
      </c>
      <c r="BO332">
        <v>97573.113999999972</v>
      </c>
      <c r="BP332">
        <v>161797.57999999999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 x14ac:dyDescent="0.35">
      <c r="A333">
        <v>348521</v>
      </c>
      <c r="B333" t="s">
        <v>47</v>
      </c>
      <c r="C333" t="s">
        <v>48</v>
      </c>
      <c r="D333" s="1">
        <v>45808</v>
      </c>
      <c r="E333">
        <v>53850</v>
      </c>
      <c r="F333">
        <v>105</v>
      </c>
      <c r="G333" t="s">
        <v>49</v>
      </c>
      <c r="H333" t="s">
        <v>50</v>
      </c>
      <c r="I333" t="s">
        <v>51</v>
      </c>
      <c r="K333">
        <v>202505308027285</v>
      </c>
      <c r="L333">
        <v>1053306286600</v>
      </c>
      <c r="M333">
        <v>20250530</v>
      </c>
      <c r="N333" t="s">
        <v>694</v>
      </c>
      <c r="Q333" t="s">
        <v>52</v>
      </c>
      <c r="R333">
        <v>17259.12</v>
      </c>
      <c r="S333">
        <v>0</v>
      </c>
      <c r="T333">
        <v>4186319</v>
      </c>
      <c r="U333" t="s">
        <v>1042</v>
      </c>
      <c r="V333" t="s">
        <v>1043</v>
      </c>
      <c r="W333" t="s">
        <v>53</v>
      </c>
      <c r="Y333" t="s">
        <v>54</v>
      </c>
      <c r="Z333">
        <v>1452</v>
      </c>
      <c r="AH333">
        <v>0</v>
      </c>
      <c r="AI333">
        <v>202505</v>
      </c>
      <c r="AK333">
        <v>1</v>
      </c>
      <c r="AL333">
        <v>1</v>
      </c>
      <c r="AO333">
        <v>1</v>
      </c>
      <c r="AP333">
        <v>999</v>
      </c>
      <c r="AQ333">
        <v>600</v>
      </c>
      <c r="AR333">
        <v>600999</v>
      </c>
      <c r="AS333" t="s">
        <v>55</v>
      </c>
      <c r="AU333" t="s">
        <v>55</v>
      </c>
      <c r="AV333">
        <v>1006.5</v>
      </c>
      <c r="AW333">
        <v>1052.7339999999999</v>
      </c>
      <c r="AX333">
        <v>1127.58</v>
      </c>
      <c r="AY333">
        <v>1414.4680000000001</v>
      </c>
      <c r="AZ333">
        <v>1622.598</v>
      </c>
      <c r="BA333">
        <v>1841.29</v>
      </c>
      <c r="BB333">
        <v>2391.9520000000002</v>
      </c>
      <c r="BC333">
        <v>3848.9180000000001</v>
      </c>
      <c r="BD333">
        <v>5555.95</v>
      </c>
      <c r="BE333">
        <v>5662.14</v>
      </c>
      <c r="BF333">
        <v>7955.45</v>
      </c>
      <c r="BG333">
        <v>8103.232</v>
      </c>
      <c r="BH333">
        <v>8882.2099999999991</v>
      </c>
      <c r="BI333">
        <v>12106.768000000009</v>
      </c>
      <c r="BJ333">
        <v>12891.47</v>
      </c>
      <c r="BK333">
        <v>16652.68</v>
      </c>
      <c r="BL333">
        <v>36005.086000000003</v>
      </c>
      <c r="BM333">
        <v>42116.26</v>
      </c>
      <c r="BN333">
        <v>49856.69</v>
      </c>
      <c r="BO333">
        <v>97573.113999999972</v>
      </c>
      <c r="BP333">
        <v>161797.57999999999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 x14ac:dyDescent="0.35">
      <c r="A334">
        <v>348520</v>
      </c>
      <c r="B334" t="s">
        <v>47</v>
      </c>
      <c r="C334" t="s">
        <v>48</v>
      </c>
      <c r="D334" s="1">
        <v>45808</v>
      </c>
      <c r="E334">
        <v>53850</v>
      </c>
      <c r="F334">
        <v>99</v>
      </c>
      <c r="G334" t="s">
        <v>369</v>
      </c>
      <c r="H334" t="s">
        <v>50</v>
      </c>
      <c r="I334" t="s">
        <v>51</v>
      </c>
      <c r="K334">
        <v>202505308025295</v>
      </c>
      <c r="L334">
        <v>999361870311</v>
      </c>
      <c r="M334">
        <v>20250530</v>
      </c>
      <c r="N334" t="s">
        <v>784</v>
      </c>
      <c r="P334" t="s">
        <v>54</v>
      </c>
      <c r="Q334" t="s">
        <v>73</v>
      </c>
      <c r="R334">
        <v>3375000</v>
      </c>
      <c r="S334">
        <v>0</v>
      </c>
      <c r="T334">
        <v>3004644</v>
      </c>
      <c r="U334">
        <v>80008750731</v>
      </c>
      <c r="V334" t="s">
        <v>117</v>
      </c>
      <c r="W334" t="s">
        <v>118</v>
      </c>
      <c r="Y334" t="s">
        <v>54</v>
      </c>
      <c r="Z334">
        <v>1627</v>
      </c>
      <c r="AH334">
        <v>0</v>
      </c>
      <c r="AI334">
        <v>202505</v>
      </c>
      <c r="AJ334" t="s">
        <v>88</v>
      </c>
      <c r="AK334">
        <v>0</v>
      </c>
      <c r="AL334">
        <v>1</v>
      </c>
      <c r="AO334">
        <v>0</v>
      </c>
      <c r="AP334">
        <v>999</v>
      </c>
      <c r="AQ334">
        <v>173</v>
      </c>
      <c r="AR334">
        <v>173999</v>
      </c>
      <c r="AS334" t="s">
        <v>84</v>
      </c>
      <c r="AU334" t="s">
        <v>84</v>
      </c>
      <c r="AV334">
        <v>1371568.24</v>
      </c>
      <c r="AW334">
        <v>1392019.3559999999</v>
      </c>
      <c r="AX334">
        <v>1412470.4720000001</v>
      </c>
      <c r="AY334">
        <v>1433500</v>
      </c>
      <c r="AZ334">
        <v>1458000</v>
      </c>
      <c r="BA334">
        <v>1482500</v>
      </c>
      <c r="BB334">
        <v>1546711.199</v>
      </c>
      <c r="BC334">
        <v>1710200.3955000001</v>
      </c>
      <c r="BD334">
        <v>1873689.5919999999</v>
      </c>
      <c r="BE334">
        <v>2047045.1915</v>
      </c>
      <c r="BF334">
        <v>2233555.9950000001</v>
      </c>
      <c r="BG334">
        <v>2420066.7985</v>
      </c>
      <c r="BH334">
        <v>2668203.5260000001</v>
      </c>
      <c r="BI334">
        <v>2962559.6965000001</v>
      </c>
      <c r="BJ334">
        <v>3256915.8670000001</v>
      </c>
      <c r="BK334">
        <v>3349513.2225000001</v>
      </c>
      <c r="BL334">
        <v>3361407.0520000001</v>
      </c>
      <c r="BM334">
        <v>3373300.8815000001</v>
      </c>
      <c r="BN334">
        <v>6894299.9999999981</v>
      </c>
      <c r="BO334">
        <v>11000149.999999991</v>
      </c>
      <c r="BP334">
        <v>15106000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0</v>
      </c>
      <c r="CJ334">
        <v>0</v>
      </c>
      <c r="CK334">
        <v>0</v>
      </c>
    </row>
    <row r="335" spans="1:89" x14ac:dyDescent="0.35">
      <c r="A335">
        <v>348519</v>
      </c>
      <c r="B335" t="s">
        <v>47</v>
      </c>
      <c r="C335" t="s">
        <v>48</v>
      </c>
      <c r="D335" s="1">
        <v>45808</v>
      </c>
      <c r="E335">
        <v>53850</v>
      </c>
      <c r="F335">
        <v>185</v>
      </c>
      <c r="G335" t="s">
        <v>1032</v>
      </c>
      <c r="H335" t="s">
        <v>50</v>
      </c>
      <c r="I335" t="s">
        <v>51</v>
      </c>
      <c r="K335">
        <v>202505308027693</v>
      </c>
      <c r="L335">
        <v>1853300025786</v>
      </c>
      <c r="M335">
        <v>20250530</v>
      </c>
      <c r="N335" t="s">
        <v>694</v>
      </c>
      <c r="Q335" t="s">
        <v>52</v>
      </c>
      <c r="R335">
        <v>108303.22</v>
      </c>
      <c r="S335">
        <v>0</v>
      </c>
      <c r="T335">
        <v>3017106</v>
      </c>
      <c r="U335" t="s">
        <v>1044</v>
      </c>
      <c r="V335" t="s">
        <v>1045</v>
      </c>
      <c r="W335" t="s">
        <v>53</v>
      </c>
      <c r="Y335" t="s">
        <v>54</v>
      </c>
      <c r="Z335">
        <v>610</v>
      </c>
      <c r="AH335">
        <v>0</v>
      </c>
      <c r="AI335">
        <v>202505</v>
      </c>
      <c r="AK335">
        <v>1</v>
      </c>
      <c r="AL335">
        <v>1</v>
      </c>
      <c r="AO335">
        <v>1</v>
      </c>
      <c r="AP335">
        <v>999</v>
      </c>
      <c r="AQ335">
        <v>600</v>
      </c>
      <c r="AR335">
        <v>600999</v>
      </c>
      <c r="AS335" t="s">
        <v>55</v>
      </c>
      <c r="AU335" t="s">
        <v>55</v>
      </c>
      <c r="AV335">
        <v>1006.5</v>
      </c>
      <c r="AW335">
        <v>1052.7339999999999</v>
      </c>
      <c r="AX335">
        <v>1127.58</v>
      </c>
      <c r="AY335">
        <v>1414.4680000000001</v>
      </c>
      <c r="AZ335">
        <v>1622.598</v>
      </c>
      <c r="BA335">
        <v>1841.29</v>
      </c>
      <c r="BB335">
        <v>2391.9520000000002</v>
      </c>
      <c r="BC335">
        <v>3848.9180000000001</v>
      </c>
      <c r="BD335">
        <v>5555.95</v>
      </c>
      <c r="BE335">
        <v>5662.14</v>
      </c>
      <c r="BF335">
        <v>7955.45</v>
      </c>
      <c r="BG335">
        <v>8103.232</v>
      </c>
      <c r="BH335">
        <v>8882.2099999999991</v>
      </c>
      <c r="BI335">
        <v>12106.768000000009</v>
      </c>
      <c r="BJ335">
        <v>12891.47</v>
      </c>
      <c r="BK335">
        <v>16652.68</v>
      </c>
      <c r="BL335">
        <v>36005.086000000003</v>
      </c>
      <c r="BM335">
        <v>42116.26</v>
      </c>
      <c r="BN335">
        <v>49856.69</v>
      </c>
      <c r="BO335">
        <v>97573.113999999972</v>
      </c>
      <c r="BP335">
        <v>161797.57999999999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0</v>
      </c>
    </row>
    <row r="336" spans="1:89" x14ac:dyDescent="0.35">
      <c r="A336">
        <v>348515</v>
      </c>
      <c r="B336" t="s">
        <v>47</v>
      </c>
      <c r="C336" t="s">
        <v>48</v>
      </c>
      <c r="D336" s="1">
        <v>45808</v>
      </c>
      <c r="E336">
        <v>53850</v>
      </c>
      <c r="F336">
        <v>120</v>
      </c>
      <c r="G336" t="s">
        <v>1464</v>
      </c>
      <c r="H336" t="s">
        <v>50</v>
      </c>
      <c r="I336" t="s">
        <v>51</v>
      </c>
      <c r="K336">
        <v>202505308023972</v>
      </c>
      <c r="L336">
        <v>1203300002401</v>
      </c>
      <c r="M336">
        <v>20250530</v>
      </c>
      <c r="N336" t="s">
        <v>779</v>
      </c>
      <c r="P336" t="s">
        <v>54</v>
      </c>
      <c r="Q336" t="s">
        <v>52</v>
      </c>
      <c r="R336">
        <v>2057740.82</v>
      </c>
      <c r="S336">
        <v>0</v>
      </c>
      <c r="T336">
        <v>613876</v>
      </c>
      <c r="U336">
        <v>574290722</v>
      </c>
      <c r="V336" t="s">
        <v>1716</v>
      </c>
      <c r="W336" t="s">
        <v>1717</v>
      </c>
      <c r="X336" t="s">
        <v>107</v>
      </c>
      <c r="Y336" t="s">
        <v>54</v>
      </c>
      <c r="Z336">
        <v>1058</v>
      </c>
      <c r="AH336">
        <v>0</v>
      </c>
      <c r="AI336">
        <v>202505</v>
      </c>
      <c r="AJ336" t="s">
        <v>88</v>
      </c>
      <c r="AK336">
        <v>0</v>
      </c>
      <c r="AL336">
        <v>1</v>
      </c>
      <c r="AM336">
        <v>613876</v>
      </c>
      <c r="AN336">
        <v>1</v>
      </c>
      <c r="AO336">
        <v>0</v>
      </c>
      <c r="AP336">
        <v>999</v>
      </c>
      <c r="AQ336">
        <v>500</v>
      </c>
      <c r="AR336">
        <v>500999</v>
      </c>
      <c r="AT336">
        <v>1</v>
      </c>
      <c r="AU336" t="s">
        <v>80</v>
      </c>
      <c r="AV336">
        <v>620000</v>
      </c>
      <c r="AW336">
        <v>658862.05850000004</v>
      </c>
      <c r="AX336">
        <v>696090.74300000002</v>
      </c>
      <c r="AY336">
        <v>700000</v>
      </c>
      <c r="AZ336">
        <v>725600</v>
      </c>
      <c r="BA336">
        <v>804067.5</v>
      </c>
      <c r="BB336">
        <v>898989.61200000008</v>
      </c>
      <c r="BC336">
        <v>944081.30599999998</v>
      </c>
      <c r="BD336">
        <v>971200</v>
      </c>
      <c r="BE336">
        <v>992800</v>
      </c>
      <c r="BF336">
        <v>1065000</v>
      </c>
      <c r="BG336">
        <v>1229450</v>
      </c>
      <c r="BH336">
        <v>1384600</v>
      </c>
      <c r="BI336">
        <v>1470350</v>
      </c>
      <c r="BJ336">
        <v>1540200</v>
      </c>
      <c r="BK336">
        <v>1554000</v>
      </c>
      <c r="BL336">
        <v>1572800</v>
      </c>
      <c r="BM336">
        <v>1615000</v>
      </c>
      <c r="BN336">
        <v>1735774.0819999999</v>
      </c>
      <c r="BO336">
        <v>2071953.7790000001</v>
      </c>
      <c r="BP336">
        <v>2342000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0</v>
      </c>
      <c r="CK336">
        <v>0</v>
      </c>
    </row>
    <row r="337" spans="1:89" x14ac:dyDescent="0.35">
      <c r="A337">
        <v>348510</v>
      </c>
      <c r="B337" t="s">
        <v>47</v>
      </c>
      <c r="C337" t="s">
        <v>48</v>
      </c>
      <c r="D337" s="1">
        <v>45808</v>
      </c>
      <c r="E337">
        <v>53850</v>
      </c>
      <c r="F337">
        <v>181</v>
      </c>
      <c r="G337" t="s">
        <v>820</v>
      </c>
      <c r="H337" t="s">
        <v>50</v>
      </c>
      <c r="I337" t="s">
        <v>51</v>
      </c>
      <c r="K337">
        <v>202505298027657</v>
      </c>
      <c r="L337">
        <v>1813301035232</v>
      </c>
      <c r="M337">
        <v>20250529</v>
      </c>
      <c r="N337" t="s">
        <v>779</v>
      </c>
      <c r="P337" t="s">
        <v>54</v>
      </c>
      <c r="Q337" t="s">
        <v>52</v>
      </c>
      <c r="R337">
        <v>656000</v>
      </c>
      <c r="S337">
        <v>0</v>
      </c>
      <c r="T337">
        <v>3738884</v>
      </c>
      <c r="U337">
        <v>8714420729</v>
      </c>
      <c r="V337" t="s">
        <v>1046</v>
      </c>
      <c r="W337" t="s">
        <v>97</v>
      </c>
      <c r="X337" t="s">
        <v>822</v>
      </c>
      <c r="Y337" t="s">
        <v>54</v>
      </c>
      <c r="Z337">
        <v>1943</v>
      </c>
      <c r="AH337">
        <v>0</v>
      </c>
      <c r="AI337">
        <v>202505</v>
      </c>
      <c r="AK337">
        <v>1</v>
      </c>
      <c r="AL337">
        <v>1</v>
      </c>
      <c r="AO337">
        <v>0</v>
      </c>
      <c r="AP337">
        <v>999</v>
      </c>
      <c r="AQ337">
        <v>615</v>
      </c>
      <c r="AR337">
        <v>615999</v>
      </c>
      <c r="AT337">
        <v>1</v>
      </c>
      <c r="AU337" t="s">
        <v>80</v>
      </c>
      <c r="AV337">
        <v>620000</v>
      </c>
      <c r="AW337">
        <v>658862.05850000004</v>
      </c>
      <c r="AX337">
        <v>696090.74300000002</v>
      </c>
      <c r="AY337">
        <v>700000</v>
      </c>
      <c r="AZ337">
        <v>725600</v>
      </c>
      <c r="BA337">
        <v>804067.5</v>
      </c>
      <c r="BB337">
        <v>898989.61200000008</v>
      </c>
      <c r="BC337">
        <v>944081.30599999998</v>
      </c>
      <c r="BD337">
        <v>971200</v>
      </c>
      <c r="BE337">
        <v>992800</v>
      </c>
      <c r="BF337">
        <v>1065000</v>
      </c>
      <c r="BG337">
        <v>1229450</v>
      </c>
      <c r="BH337">
        <v>1384600</v>
      </c>
      <c r="BI337">
        <v>1470350</v>
      </c>
      <c r="BJ337">
        <v>1540200</v>
      </c>
      <c r="BK337">
        <v>1554000</v>
      </c>
      <c r="BL337">
        <v>1572800</v>
      </c>
      <c r="BM337">
        <v>1615000</v>
      </c>
      <c r="BN337">
        <v>1735774.0819999999</v>
      </c>
      <c r="BO337">
        <v>2071953.7790000001</v>
      </c>
      <c r="BP337">
        <v>2342000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 x14ac:dyDescent="0.35">
      <c r="A338">
        <v>348509</v>
      </c>
      <c r="B338" t="s">
        <v>47</v>
      </c>
      <c r="C338" t="s">
        <v>48</v>
      </c>
      <c r="D338" s="1">
        <v>45807</v>
      </c>
      <c r="E338">
        <v>53850</v>
      </c>
      <c r="F338">
        <v>273</v>
      </c>
      <c r="G338" t="s">
        <v>63</v>
      </c>
      <c r="H338" t="s">
        <v>50</v>
      </c>
      <c r="I338" t="s">
        <v>51</v>
      </c>
      <c r="K338">
        <v>202505308022767</v>
      </c>
      <c r="L338">
        <v>2733300001901</v>
      </c>
      <c r="M338">
        <v>20250530</v>
      </c>
      <c r="N338" t="s">
        <v>764</v>
      </c>
      <c r="Q338" t="s">
        <v>52</v>
      </c>
      <c r="R338">
        <v>992320</v>
      </c>
      <c r="S338">
        <v>0</v>
      </c>
      <c r="T338">
        <v>1671965</v>
      </c>
      <c r="U338" t="s">
        <v>370</v>
      </c>
      <c r="V338" t="s">
        <v>371</v>
      </c>
      <c r="W338" t="s">
        <v>53</v>
      </c>
      <c r="Y338" t="s">
        <v>54</v>
      </c>
      <c r="Z338">
        <v>1844</v>
      </c>
      <c r="AH338">
        <v>0</v>
      </c>
      <c r="AI338">
        <v>202505</v>
      </c>
      <c r="AJ338" t="s">
        <v>59</v>
      </c>
      <c r="AK338">
        <v>0</v>
      </c>
      <c r="AL338">
        <v>1</v>
      </c>
      <c r="AO338">
        <v>0</v>
      </c>
      <c r="AP338">
        <v>999</v>
      </c>
      <c r="AQ338">
        <v>600</v>
      </c>
      <c r="AR338">
        <v>600999</v>
      </c>
      <c r="AS338" t="s">
        <v>55</v>
      </c>
      <c r="AU338" t="s">
        <v>55</v>
      </c>
      <c r="AV338">
        <v>400000</v>
      </c>
      <c r="AW338">
        <v>404916.25199999998</v>
      </c>
      <c r="AX338">
        <v>409832.50400000002</v>
      </c>
      <c r="AY338">
        <v>429149.64199999999</v>
      </c>
      <c r="AZ338">
        <v>462867.66600000003</v>
      </c>
      <c r="BA338">
        <v>496585.69</v>
      </c>
      <c r="BB338">
        <v>688035.48199999996</v>
      </c>
      <c r="BC338">
        <v>879485.27399999998</v>
      </c>
      <c r="BD338">
        <v>978632.13600000006</v>
      </c>
      <c r="BE338">
        <v>985476.06799999997</v>
      </c>
      <c r="BF338">
        <v>992320</v>
      </c>
      <c r="BG338">
        <v>992320</v>
      </c>
      <c r="BH338">
        <v>992320</v>
      </c>
      <c r="BI338">
        <v>1016135.6800000001</v>
      </c>
      <c r="BJ338">
        <v>1063767.04</v>
      </c>
      <c r="BK338">
        <v>1111398.3999999999</v>
      </c>
      <c r="BL338">
        <v>1506839.04</v>
      </c>
      <c r="BM338">
        <v>1902279.6799999999</v>
      </c>
      <c r="BN338">
        <v>2100000</v>
      </c>
      <c r="BO338">
        <v>2100000</v>
      </c>
      <c r="BP338">
        <v>2100000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 x14ac:dyDescent="0.35">
      <c r="A339">
        <v>348508</v>
      </c>
      <c r="B339" t="s">
        <v>47</v>
      </c>
      <c r="C339" t="s">
        <v>48</v>
      </c>
      <c r="D339" s="1">
        <v>45807</v>
      </c>
      <c r="E339">
        <v>53850</v>
      </c>
      <c r="F339">
        <v>273</v>
      </c>
      <c r="G339" t="s">
        <v>63</v>
      </c>
      <c r="H339" t="s">
        <v>50</v>
      </c>
      <c r="I339" t="s">
        <v>51</v>
      </c>
      <c r="K339">
        <v>202505308022766</v>
      </c>
      <c r="L339">
        <v>2733300001901</v>
      </c>
      <c r="M339">
        <v>20250530</v>
      </c>
      <c r="N339" t="s">
        <v>926</v>
      </c>
      <c r="Q339" t="s">
        <v>73</v>
      </c>
      <c r="R339">
        <v>1000000</v>
      </c>
      <c r="S339">
        <v>0</v>
      </c>
      <c r="T339">
        <v>1671771</v>
      </c>
      <c r="U339" t="s">
        <v>372</v>
      </c>
      <c r="V339" t="s">
        <v>373</v>
      </c>
      <c r="W339" t="s">
        <v>53</v>
      </c>
      <c r="Y339" t="s">
        <v>54</v>
      </c>
      <c r="Z339">
        <v>1844</v>
      </c>
      <c r="AH339">
        <v>0</v>
      </c>
      <c r="AI339">
        <v>202505</v>
      </c>
      <c r="AJ339" t="s">
        <v>59</v>
      </c>
      <c r="AK339">
        <v>0</v>
      </c>
      <c r="AL339">
        <v>1</v>
      </c>
      <c r="AO339">
        <v>0</v>
      </c>
      <c r="AP339">
        <v>999</v>
      </c>
      <c r="AQ339">
        <v>600</v>
      </c>
      <c r="AR339">
        <v>600999</v>
      </c>
      <c r="AS339" t="s">
        <v>55</v>
      </c>
      <c r="AU339" t="s">
        <v>55</v>
      </c>
      <c r="AV339">
        <v>350000</v>
      </c>
      <c r="AW339">
        <v>412536.25</v>
      </c>
      <c r="AX339">
        <v>475072.5</v>
      </c>
      <c r="AY339">
        <v>528675</v>
      </c>
      <c r="AZ339">
        <v>528675</v>
      </c>
      <c r="BA339">
        <v>528675</v>
      </c>
      <c r="BB339">
        <v>575807.5</v>
      </c>
      <c r="BC339">
        <v>740771.24999999988</v>
      </c>
      <c r="BD339">
        <v>905735.00000000012</v>
      </c>
      <c r="BE339">
        <v>1000000</v>
      </c>
      <c r="BF339">
        <v>1000000</v>
      </c>
      <c r="BG339">
        <v>1000000</v>
      </c>
      <c r="BH339">
        <v>1015000</v>
      </c>
      <c r="BI339">
        <v>1041250</v>
      </c>
      <c r="BJ339">
        <v>1067500</v>
      </c>
      <c r="BK339">
        <v>1813249.5</v>
      </c>
      <c r="BL339">
        <v>2846798.8000000021</v>
      </c>
      <c r="BM339">
        <v>3880348.100000001</v>
      </c>
      <c r="BN339">
        <v>4027998</v>
      </c>
      <c r="BO339">
        <v>4027998</v>
      </c>
      <c r="BP339">
        <v>4027998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 x14ac:dyDescent="0.35">
      <c r="A340">
        <v>348507</v>
      </c>
      <c r="B340" t="s">
        <v>47</v>
      </c>
      <c r="C340" t="s">
        <v>48</v>
      </c>
      <c r="D340" s="1">
        <v>45807</v>
      </c>
      <c r="E340">
        <v>53850</v>
      </c>
      <c r="F340">
        <v>103</v>
      </c>
      <c r="G340" t="s">
        <v>75</v>
      </c>
      <c r="H340" t="s">
        <v>50</v>
      </c>
      <c r="I340" t="s">
        <v>51</v>
      </c>
      <c r="K340">
        <v>202505308022317</v>
      </c>
      <c r="L340">
        <v>1033301682021</v>
      </c>
      <c r="M340">
        <v>20250530</v>
      </c>
      <c r="N340" t="s">
        <v>926</v>
      </c>
      <c r="Q340" t="s">
        <v>73</v>
      </c>
      <c r="R340">
        <v>350000</v>
      </c>
      <c r="S340">
        <v>0</v>
      </c>
      <c r="T340">
        <v>107653</v>
      </c>
      <c r="U340" t="s">
        <v>1047</v>
      </c>
      <c r="V340" t="s">
        <v>1048</v>
      </c>
      <c r="W340" t="s">
        <v>53</v>
      </c>
      <c r="Y340" t="s">
        <v>54</v>
      </c>
      <c r="AH340">
        <v>0</v>
      </c>
      <c r="AI340">
        <v>202505</v>
      </c>
      <c r="AJ340" t="s">
        <v>767</v>
      </c>
      <c r="AK340">
        <v>1</v>
      </c>
      <c r="AL340">
        <v>1</v>
      </c>
      <c r="AO340">
        <v>0</v>
      </c>
      <c r="AP340">
        <v>999</v>
      </c>
      <c r="AQ340">
        <v>600</v>
      </c>
      <c r="AR340">
        <v>600999</v>
      </c>
      <c r="AS340" t="s">
        <v>55</v>
      </c>
      <c r="AU340" t="s">
        <v>55</v>
      </c>
      <c r="AV340">
        <v>350000</v>
      </c>
      <c r="AW340">
        <v>412536.25</v>
      </c>
      <c r="AX340">
        <v>475072.5</v>
      </c>
      <c r="AY340">
        <v>528675</v>
      </c>
      <c r="AZ340">
        <v>528675</v>
      </c>
      <c r="BA340">
        <v>528675</v>
      </c>
      <c r="BB340">
        <v>575807.5</v>
      </c>
      <c r="BC340">
        <v>740771.24999999988</v>
      </c>
      <c r="BD340">
        <v>905735.00000000012</v>
      </c>
      <c r="BE340">
        <v>1000000</v>
      </c>
      <c r="BF340">
        <v>1000000</v>
      </c>
      <c r="BG340">
        <v>1000000</v>
      </c>
      <c r="BH340">
        <v>1015000</v>
      </c>
      <c r="BI340">
        <v>1041250</v>
      </c>
      <c r="BJ340">
        <v>1067500</v>
      </c>
      <c r="BK340">
        <v>1813249.5</v>
      </c>
      <c r="BL340">
        <v>2846798.8000000021</v>
      </c>
      <c r="BM340">
        <v>3880348.100000001</v>
      </c>
      <c r="BN340">
        <v>4027998</v>
      </c>
      <c r="BO340">
        <v>4027998</v>
      </c>
      <c r="BP340">
        <v>4027998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 x14ac:dyDescent="0.35">
      <c r="A341">
        <v>348506</v>
      </c>
      <c r="B341" t="s">
        <v>47</v>
      </c>
      <c r="C341" t="s">
        <v>48</v>
      </c>
      <c r="D341" s="1">
        <v>45807</v>
      </c>
      <c r="E341">
        <v>53850</v>
      </c>
      <c r="F341">
        <v>188</v>
      </c>
      <c r="G341" t="s">
        <v>252</v>
      </c>
      <c r="H341" t="s">
        <v>50</v>
      </c>
      <c r="I341" t="s">
        <v>51</v>
      </c>
      <c r="K341">
        <v>202505308022232</v>
      </c>
      <c r="L341">
        <v>1883300130370</v>
      </c>
      <c r="M341">
        <v>20250530</v>
      </c>
      <c r="N341" t="s">
        <v>925</v>
      </c>
      <c r="Q341" t="s">
        <v>52</v>
      </c>
      <c r="R341">
        <v>250000</v>
      </c>
      <c r="S341">
        <v>0</v>
      </c>
      <c r="T341">
        <v>3007793</v>
      </c>
      <c r="U341" t="s">
        <v>374</v>
      </c>
      <c r="V341" t="s">
        <v>375</v>
      </c>
      <c r="W341" t="s">
        <v>97</v>
      </c>
      <c r="X341" t="s">
        <v>218</v>
      </c>
      <c r="Y341" t="s">
        <v>54</v>
      </c>
      <c r="Z341">
        <v>637</v>
      </c>
      <c r="AH341">
        <v>0</v>
      </c>
      <c r="AI341">
        <v>202505</v>
      </c>
      <c r="AJ341" t="s">
        <v>88</v>
      </c>
      <c r="AK341">
        <v>0</v>
      </c>
      <c r="AL341">
        <v>1</v>
      </c>
      <c r="AO341">
        <v>0</v>
      </c>
      <c r="AP341">
        <v>477</v>
      </c>
      <c r="AQ341">
        <v>615</v>
      </c>
      <c r="AR341">
        <v>615477</v>
      </c>
      <c r="AS341" t="s">
        <v>219</v>
      </c>
      <c r="AU341" t="s">
        <v>219</v>
      </c>
      <c r="AV341">
        <v>250000</v>
      </c>
      <c r="AW341">
        <v>250000</v>
      </c>
      <c r="AX341">
        <v>250000</v>
      </c>
      <c r="AY341">
        <v>250000</v>
      </c>
      <c r="AZ341">
        <v>250000</v>
      </c>
      <c r="BA341">
        <v>250000</v>
      </c>
      <c r="BB341">
        <v>250000</v>
      </c>
      <c r="BC341">
        <v>250000</v>
      </c>
      <c r="BD341">
        <v>250000</v>
      </c>
      <c r="BE341">
        <v>250000</v>
      </c>
      <c r="BF341">
        <v>250000</v>
      </c>
      <c r="BG341">
        <v>250000</v>
      </c>
      <c r="BH341">
        <v>250000</v>
      </c>
      <c r="BI341">
        <v>250000</v>
      </c>
      <c r="BJ341">
        <v>250000</v>
      </c>
      <c r="BK341">
        <v>250000</v>
      </c>
      <c r="BL341">
        <v>250000</v>
      </c>
      <c r="BM341">
        <v>250000</v>
      </c>
      <c r="BN341">
        <v>250000</v>
      </c>
      <c r="BO341">
        <v>250000</v>
      </c>
      <c r="BP341">
        <v>250000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</row>
    <row r="342" spans="1:89" x14ac:dyDescent="0.35">
      <c r="A342">
        <v>348505</v>
      </c>
      <c r="B342" t="s">
        <v>47</v>
      </c>
      <c r="C342" t="s">
        <v>48</v>
      </c>
      <c r="D342" s="1">
        <v>45807</v>
      </c>
      <c r="E342">
        <v>53850</v>
      </c>
      <c r="F342">
        <v>270</v>
      </c>
      <c r="G342" t="s">
        <v>185</v>
      </c>
      <c r="H342" t="s">
        <v>50</v>
      </c>
      <c r="I342" t="s">
        <v>51</v>
      </c>
      <c r="K342">
        <v>202505308022749</v>
      </c>
      <c r="L342">
        <v>2703300002369</v>
      </c>
      <c r="M342">
        <v>20250530</v>
      </c>
      <c r="N342" t="s">
        <v>764</v>
      </c>
      <c r="Q342" t="s">
        <v>52</v>
      </c>
      <c r="R342">
        <v>1111398.3999999999</v>
      </c>
      <c r="S342">
        <v>0</v>
      </c>
      <c r="T342">
        <v>1679871</v>
      </c>
      <c r="U342" t="s">
        <v>376</v>
      </c>
      <c r="V342" t="s">
        <v>377</v>
      </c>
      <c r="W342" t="s">
        <v>53</v>
      </c>
      <c r="Y342" t="s">
        <v>54</v>
      </c>
      <c r="Z342">
        <v>1803</v>
      </c>
      <c r="AH342">
        <v>0</v>
      </c>
      <c r="AI342">
        <v>202505</v>
      </c>
      <c r="AJ342" t="s">
        <v>59</v>
      </c>
      <c r="AK342">
        <v>0</v>
      </c>
      <c r="AL342">
        <v>1</v>
      </c>
      <c r="AO342">
        <v>0</v>
      </c>
      <c r="AP342">
        <v>999</v>
      </c>
      <c r="AQ342">
        <v>600</v>
      </c>
      <c r="AR342">
        <v>600999</v>
      </c>
      <c r="AS342" t="s">
        <v>55</v>
      </c>
      <c r="AU342" t="s">
        <v>55</v>
      </c>
      <c r="AV342">
        <v>400000</v>
      </c>
      <c r="AW342">
        <v>404916.25199999998</v>
      </c>
      <c r="AX342">
        <v>409832.50400000002</v>
      </c>
      <c r="AY342">
        <v>429149.64199999999</v>
      </c>
      <c r="AZ342">
        <v>462867.66600000003</v>
      </c>
      <c r="BA342">
        <v>496585.69</v>
      </c>
      <c r="BB342">
        <v>688035.48199999996</v>
      </c>
      <c r="BC342">
        <v>879485.27399999998</v>
      </c>
      <c r="BD342">
        <v>978632.13600000006</v>
      </c>
      <c r="BE342">
        <v>985476.06799999997</v>
      </c>
      <c r="BF342">
        <v>992320</v>
      </c>
      <c r="BG342">
        <v>992320</v>
      </c>
      <c r="BH342">
        <v>992320</v>
      </c>
      <c r="BI342">
        <v>1016135.6800000001</v>
      </c>
      <c r="BJ342">
        <v>1063767.04</v>
      </c>
      <c r="BK342">
        <v>1111398.3999999999</v>
      </c>
      <c r="BL342">
        <v>1506839.04</v>
      </c>
      <c r="BM342">
        <v>1902279.6799999999</v>
      </c>
      <c r="BN342">
        <v>2100000</v>
      </c>
      <c r="BO342">
        <v>2100000</v>
      </c>
      <c r="BP342">
        <v>2100000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 x14ac:dyDescent="0.35">
      <c r="A343">
        <v>348504</v>
      </c>
      <c r="B343" t="s">
        <v>47</v>
      </c>
      <c r="C343" t="s">
        <v>48</v>
      </c>
      <c r="D343" s="1">
        <v>45807</v>
      </c>
      <c r="E343">
        <v>53850</v>
      </c>
      <c r="F343">
        <v>270</v>
      </c>
      <c r="G343" t="s">
        <v>185</v>
      </c>
      <c r="H343" t="s">
        <v>50</v>
      </c>
      <c r="I343" t="s">
        <v>51</v>
      </c>
      <c r="K343">
        <v>202505308022748</v>
      </c>
      <c r="L343">
        <v>2703300002369</v>
      </c>
      <c r="M343">
        <v>20250530</v>
      </c>
      <c r="N343" t="s">
        <v>926</v>
      </c>
      <c r="Q343" t="s">
        <v>73</v>
      </c>
      <c r="R343">
        <v>1075000</v>
      </c>
      <c r="S343">
        <v>0</v>
      </c>
      <c r="T343">
        <v>1679871</v>
      </c>
      <c r="U343" t="s">
        <v>376</v>
      </c>
      <c r="V343" t="s">
        <v>377</v>
      </c>
      <c r="W343" t="s">
        <v>53</v>
      </c>
      <c r="Y343" t="s">
        <v>54</v>
      </c>
      <c r="Z343">
        <v>1803</v>
      </c>
      <c r="AH343">
        <v>0</v>
      </c>
      <c r="AI343">
        <v>202505</v>
      </c>
      <c r="AJ343" t="s">
        <v>59</v>
      </c>
      <c r="AK343">
        <v>0</v>
      </c>
      <c r="AL343">
        <v>1</v>
      </c>
      <c r="AO343">
        <v>0</v>
      </c>
      <c r="AP343">
        <v>999</v>
      </c>
      <c r="AQ343">
        <v>600</v>
      </c>
      <c r="AR343">
        <v>600999</v>
      </c>
      <c r="AS343" t="s">
        <v>55</v>
      </c>
      <c r="AU343" t="s">
        <v>55</v>
      </c>
      <c r="AV343">
        <v>350000</v>
      </c>
      <c r="AW343">
        <v>412536.25</v>
      </c>
      <c r="AX343">
        <v>475072.5</v>
      </c>
      <c r="AY343">
        <v>528675</v>
      </c>
      <c r="AZ343">
        <v>528675</v>
      </c>
      <c r="BA343">
        <v>528675</v>
      </c>
      <c r="BB343">
        <v>575807.5</v>
      </c>
      <c r="BC343">
        <v>740771.24999999988</v>
      </c>
      <c r="BD343">
        <v>905735.00000000012</v>
      </c>
      <c r="BE343">
        <v>1000000</v>
      </c>
      <c r="BF343">
        <v>1000000</v>
      </c>
      <c r="BG343">
        <v>1000000</v>
      </c>
      <c r="BH343">
        <v>1015000</v>
      </c>
      <c r="BI343">
        <v>1041250</v>
      </c>
      <c r="BJ343">
        <v>1067500</v>
      </c>
      <c r="BK343">
        <v>1813249.5</v>
      </c>
      <c r="BL343">
        <v>2846798.8000000021</v>
      </c>
      <c r="BM343">
        <v>3880348.100000001</v>
      </c>
      <c r="BN343">
        <v>4027998</v>
      </c>
      <c r="BO343">
        <v>4027998</v>
      </c>
      <c r="BP343">
        <v>4027998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 x14ac:dyDescent="0.35">
      <c r="A344">
        <v>348503</v>
      </c>
      <c r="B344" t="s">
        <v>47</v>
      </c>
      <c r="C344" t="s">
        <v>48</v>
      </c>
      <c r="D344" s="1">
        <v>45807</v>
      </c>
      <c r="E344">
        <v>53850</v>
      </c>
      <c r="F344">
        <v>103</v>
      </c>
      <c r="G344" t="s">
        <v>75</v>
      </c>
      <c r="H344" t="s">
        <v>50</v>
      </c>
      <c r="I344" t="s">
        <v>51</v>
      </c>
      <c r="K344">
        <v>202505308022317</v>
      </c>
      <c r="L344">
        <v>1033301682021</v>
      </c>
      <c r="M344">
        <v>20250530</v>
      </c>
      <c r="N344" t="s">
        <v>926</v>
      </c>
      <c r="Q344" t="s">
        <v>73</v>
      </c>
      <c r="R344">
        <v>350000</v>
      </c>
      <c r="S344">
        <v>0</v>
      </c>
      <c r="T344">
        <v>150652</v>
      </c>
      <c r="U344" t="s">
        <v>378</v>
      </c>
      <c r="V344" t="s">
        <v>379</v>
      </c>
      <c r="W344" t="s">
        <v>53</v>
      </c>
      <c r="Y344" t="s">
        <v>54</v>
      </c>
      <c r="AH344">
        <v>0</v>
      </c>
      <c r="AI344">
        <v>202505</v>
      </c>
      <c r="AJ344" t="s">
        <v>88</v>
      </c>
      <c r="AK344">
        <v>0</v>
      </c>
      <c r="AL344">
        <v>1</v>
      </c>
      <c r="AO344">
        <v>0</v>
      </c>
      <c r="AP344">
        <v>999</v>
      </c>
      <c r="AQ344">
        <v>600</v>
      </c>
      <c r="AR344">
        <v>600999</v>
      </c>
      <c r="AS344" t="s">
        <v>55</v>
      </c>
      <c r="AU344" t="s">
        <v>55</v>
      </c>
      <c r="AV344">
        <v>350000</v>
      </c>
      <c r="AW344">
        <v>412536.25</v>
      </c>
      <c r="AX344">
        <v>475072.5</v>
      </c>
      <c r="AY344">
        <v>528675</v>
      </c>
      <c r="AZ344">
        <v>528675</v>
      </c>
      <c r="BA344">
        <v>528675</v>
      </c>
      <c r="BB344">
        <v>575807.5</v>
      </c>
      <c r="BC344">
        <v>740771.24999999988</v>
      </c>
      <c r="BD344">
        <v>905735.00000000012</v>
      </c>
      <c r="BE344">
        <v>1000000</v>
      </c>
      <c r="BF344">
        <v>1000000</v>
      </c>
      <c r="BG344">
        <v>1000000</v>
      </c>
      <c r="BH344">
        <v>1015000</v>
      </c>
      <c r="BI344">
        <v>1041250</v>
      </c>
      <c r="BJ344">
        <v>1067500</v>
      </c>
      <c r="BK344">
        <v>1813249.5</v>
      </c>
      <c r="BL344">
        <v>2846798.8000000021</v>
      </c>
      <c r="BM344">
        <v>3880348.100000001</v>
      </c>
      <c r="BN344">
        <v>4027998</v>
      </c>
      <c r="BO344">
        <v>4027998</v>
      </c>
      <c r="BP344">
        <v>4027998</v>
      </c>
      <c r="BQ344">
        <v>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 x14ac:dyDescent="0.35">
      <c r="A345">
        <v>348502</v>
      </c>
      <c r="B345" t="s">
        <v>47</v>
      </c>
      <c r="C345" t="s">
        <v>48</v>
      </c>
      <c r="D345" s="1">
        <v>45807</v>
      </c>
      <c r="E345">
        <v>53850</v>
      </c>
      <c r="F345">
        <v>273</v>
      </c>
      <c r="G345" t="s">
        <v>63</v>
      </c>
      <c r="H345" t="s">
        <v>50</v>
      </c>
      <c r="I345" t="s">
        <v>51</v>
      </c>
      <c r="K345">
        <v>202505308022767</v>
      </c>
      <c r="L345">
        <v>2733300001901</v>
      </c>
      <c r="M345">
        <v>20250530</v>
      </c>
      <c r="N345" t="s">
        <v>764</v>
      </c>
      <c r="Q345" t="s">
        <v>52</v>
      </c>
      <c r="R345">
        <v>992320</v>
      </c>
      <c r="S345">
        <v>0</v>
      </c>
      <c r="T345">
        <v>1671771</v>
      </c>
      <c r="U345" t="s">
        <v>372</v>
      </c>
      <c r="V345" t="s">
        <v>373</v>
      </c>
      <c r="W345" t="s">
        <v>53</v>
      </c>
      <c r="Y345" t="s">
        <v>54</v>
      </c>
      <c r="Z345">
        <v>1844</v>
      </c>
      <c r="AH345">
        <v>0</v>
      </c>
      <c r="AI345">
        <v>202505</v>
      </c>
      <c r="AJ345" t="s">
        <v>59</v>
      </c>
      <c r="AK345">
        <v>0</v>
      </c>
      <c r="AL345">
        <v>1</v>
      </c>
      <c r="AO345">
        <v>0</v>
      </c>
      <c r="AP345">
        <v>999</v>
      </c>
      <c r="AQ345">
        <v>600</v>
      </c>
      <c r="AR345">
        <v>600999</v>
      </c>
      <c r="AS345" t="s">
        <v>55</v>
      </c>
      <c r="AU345" t="s">
        <v>55</v>
      </c>
      <c r="AV345">
        <v>400000</v>
      </c>
      <c r="AW345">
        <v>404916.25199999998</v>
      </c>
      <c r="AX345">
        <v>409832.50400000002</v>
      </c>
      <c r="AY345">
        <v>429149.64199999999</v>
      </c>
      <c r="AZ345">
        <v>462867.66600000003</v>
      </c>
      <c r="BA345">
        <v>496585.69</v>
      </c>
      <c r="BB345">
        <v>688035.48199999996</v>
      </c>
      <c r="BC345">
        <v>879485.27399999998</v>
      </c>
      <c r="BD345">
        <v>978632.13600000006</v>
      </c>
      <c r="BE345">
        <v>985476.06799999997</v>
      </c>
      <c r="BF345">
        <v>992320</v>
      </c>
      <c r="BG345">
        <v>992320</v>
      </c>
      <c r="BH345">
        <v>992320</v>
      </c>
      <c r="BI345">
        <v>1016135.6800000001</v>
      </c>
      <c r="BJ345">
        <v>1063767.04</v>
      </c>
      <c r="BK345">
        <v>1111398.3999999999</v>
      </c>
      <c r="BL345">
        <v>1506839.04</v>
      </c>
      <c r="BM345">
        <v>1902279.6799999999</v>
      </c>
      <c r="BN345">
        <v>2100000</v>
      </c>
      <c r="BO345">
        <v>2100000</v>
      </c>
      <c r="BP345">
        <v>2100000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 x14ac:dyDescent="0.35">
      <c r="A346">
        <v>348501</v>
      </c>
      <c r="B346" t="s">
        <v>47</v>
      </c>
      <c r="C346" t="s">
        <v>48</v>
      </c>
      <c r="D346" s="1">
        <v>45807</v>
      </c>
      <c r="E346">
        <v>53850</v>
      </c>
      <c r="F346">
        <v>273</v>
      </c>
      <c r="G346" t="s">
        <v>63</v>
      </c>
      <c r="H346" t="s">
        <v>50</v>
      </c>
      <c r="I346" t="s">
        <v>51</v>
      </c>
      <c r="K346">
        <v>202505308022766</v>
      </c>
      <c r="L346">
        <v>2733300001901</v>
      </c>
      <c r="M346">
        <v>20250530</v>
      </c>
      <c r="N346" t="s">
        <v>926</v>
      </c>
      <c r="Q346" t="s">
        <v>73</v>
      </c>
      <c r="R346">
        <v>1000000</v>
      </c>
      <c r="S346">
        <v>0</v>
      </c>
      <c r="T346">
        <v>1671965</v>
      </c>
      <c r="U346" t="s">
        <v>370</v>
      </c>
      <c r="V346" t="s">
        <v>371</v>
      </c>
      <c r="W346" t="s">
        <v>53</v>
      </c>
      <c r="Y346" t="s">
        <v>54</v>
      </c>
      <c r="Z346">
        <v>1844</v>
      </c>
      <c r="AH346">
        <v>0</v>
      </c>
      <c r="AI346">
        <v>202505</v>
      </c>
      <c r="AJ346" t="s">
        <v>59</v>
      </c>
      <c r="AK346">
        <v>0</v>
      </c>
      <c r="AL346">
        <v>1</v>
      </c>
      <c r="AO346">
        <v>0</v>
      </c>
      <c r="AP346">
        <v>999</v>
      </c>
      <c r="AQ346">
        <v>600</v>
      </c>
      <c r="AR346">
        <v>600999</v>
      </c>
      <c r="AS346" t="s">
        <v>55</v>
      </c>
      <c r="AU346" t="s">
        <v>55</v>
      </c>
      <c r="AV346">
        <v>350000</v>
      </c>
      <c r="AW346">
        <v>412536.25</v>
      </c>
      <c r="AX346">
        <v>475072.5</v>
      </c>
      <c r="AY346">
        <v>528675</v>
      </c>
      <c r="AZ346">
        <v>528675</v>
      </c>
      <c r="BA346">
        <v>528675</v>
      </c>
      <c r="BB346">
        <v>575807.5</v>
      </c>
      <c r="BC346">
        <v>740771.24999999988</v>
      </c>
      <c r="BD346">
        <v>905735.00000000012</v>
      </c>
      <c r="BE346">
        <v>1000000</v>
      </c>
      <c r="BF346">
        <v>1000000</v>
      </c>
      <c r="BG346">
        <v>1000000</v>
      </c>
      <c r="BH346">
        <v>1015000</v>
      </c>
      <c r="BI346">
        <v>1041250</v>
      </c>
      <c r="BJ346">
        <v>1067500</v>
      </c>
      <c r="BK346">
        <v>1813249.5</v>
      </c>
      <c r="BL346">
        <v>2846798.8000000021</v>
      </c>
      <c r="BM346">
        <v>3880348.100000001</v>
      </c>
      <c r="BN346">
        <v>4027998</v>
      </c>
      <c r="BO346">
        <v>4027998</v>
      </c>
      <c r="BP346">
        <v>4027998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 x14ac:dyDescent="0.35">
      <c r="A347">
        <v>348499</v>
      </c>
      <c r="B347" t="s">
        <v>47</v>
      </c>
      <c r="C347" t="s">
        <v>48</v>
      </c>
      <c r="D347" s="1">
        <v>45807</v>
      </c>
      <c r="E347">
        <v>53850</v>
      </c>
      <c r="F347">
        <v>176</v>
      </c>
      <c r="G347" t="s">
        <v>1049</v>
      </c>
      <c r="H347" t="s">
        <v>50</v>
      </c>
      <c r="I347" t="s">
        <v>51</v>
      </c>
      <c r="K347">
        <v>202505298023302</v>
      </c>
      <c r="L347">
        <v>1763300020131</v>
      </c>
      <c r="M347">
        <v>20250529</v>
      </c>
      <c r="N347" t="s">
        <v>694</v>
      </c>
      <c r="Q347" t="s">
        <v>52</v>
      </c>
      <c r="R347">
        <v>104917.75</v>
      </c>
      <c r="S347">
        <v>0</v>
      </c>
      <c r="T347">
        <v>4995696</v>
      </c>
      <c r="U347" t="s">
        <v>1050</v>
      </c>
      <c r="V347" t="s">
        <v>1051</v>
      </c>
      <c r="W347" t="s">
        <v>53</v>
      </c>
      <c r="Y347" t="s">
        <v>54</v>
      </c>
      <c r="Z347">
        <v>672</v>
      </c>
      <c r="AH347">
        <v>0</v>
      </c>
      <c r="AI347">
        <v>202505</v>
      </c>
      <c r="AJ347" t="s">
        <v>767</v>
      </c>
      <c r="AK347">
        <v>1</v>
      </c>
      <c r="AL347">
        <v>1</v>
      </c>
      <c r="AO347">
        <v>1</v>
      </c>
      <c r="AP347">
        <v>999</v>
      </c>
      <c r="AQ347">
        <v>600</v>
      </c>
      <c r="AR347">
        <v>600999</v>
      </c>
      <c r="AS347" t="s">
        <v>55</v>
      </c>
      <c r="AU347" t="s">
        <v>55</v>
      </c>
      <c r="AV347">
        <v>1006.5</v>
      </c>
      <c r="AW347">
        <v>1052.7339999999999</v>
      </c>
      <c r="AX347">
        <v>1127.58</v>
      </c>
      <c r="AY347">
        <v>1414.4680000000001</v>
      </c>
      <c r="AZ347">
        <v>1622.598</v>
      </c>
      <c r="BA347">
        <v>1841.29</v>
      </c>
      <c r="BB347">
        <v>2391.9520000000002</v>
      </c>
      <c r="BC347">
        <v>3848.9180000000001</v>
      </c>
      <c r="BD347">
        <v>5555.95</v>
      </c>
      <c r="BE347">
        <v>5662.14</v>
      </c>
      <c r="BF347">
        <v>7955.45</v>
      </c>
      <c r="BG347">
        <v>8103.232</v>
      </c>
      <c r="BH347">
        <v>8882.2099999999991</v>
      </c>
      <c r="BI347">
        <v>12106.768000000009</v>
      </c>
      <c r="BJ347">
        <v>12891.47</v>
      </c>
      <c r="BK347">
        <v>16652.68</v>
      </c>
      <c r="BL347">
        <v>36005.086000000003</v>
      </c>
      <c r="BM347">
        <v>42116.26</v>
      </c>
      <c r="BN347">
        <v>49856.69</v>
      </c>
      <c r="BO347">
        <v>97573.113999999972</v>
      </c>
      <c r="BP347">
        <v>161797.57999999999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0</v>
      </c>
    </row>
    <row r="348" spans="1:89" x14ac:dyDescent="0.35">
      <c r="A348">
        <v>348497</v>
      </c>
      <c r="B348" t="s">
        <v>47</v>
      </c>
      <c r="C348" t="s">
        <v>48</v>
      </c>
      <c r="D348" s="1">
        <v>45807</v>
      </c>
      <c r="E348">
        <v>53850</v>
      </c>
      <c r="F348">
        <v>122</v>
      </c>
      <c r="G348" t="s">
        <v>148</v>
      </c>
      <c r="H348" t="s">
        <v>50</v>
      </c>
      <c r="I348" t="s">
        <v>51</v>
      </c>
      <c r="K348">
        <v>202505298020860</v>
      </c>
      <c r="L348">
        <v>1223300002128</v>
      </c>
      <c r="M348">
        <v>20250529</v>
      </c>
      <c r="N348" t="s">
        <v>143</v>
      </c>
      <c r="P348" t="s">
        <v>54</v>
      </c>
      <c r="Q348" t="s">
        <v>52</v>
      </c>
      <c r="R348">
        <v>1422206.78</v>
      </c>
      <c r="S348">
        <v>0</v>
      </c>
      <c r="T348">
        <v>3711207</v>
      </c>
      <c r="U348">
        <v>8825020723</v>
      </c>
      <c r="V348" t="s">
        <v>150</v>
      </c>
      <c r="W348" t="s">
        <v>66</v>
      </c>
      <c r="X348" t="s">
        <v>79</v>
      </c>
      <c r="Y348" t="s">
        <v>54</v>
      </c>
      <c r="Z348">
        <v>1696</v>
      </c>
      <c r="AH348">
        <v>0</v>
      </c>
      <c r="AI348">
        <v>202505</v>
      </c>
      <c r="AJ348" t="s">
        <v>767</v>
      </c>
      <c r="AK348">
        <v>1</v>
      </c>
      <c r="AL348">
        <v>1</v>
      </c>
      <c r="AO348">
        <v>0</v>
      </c>
      <c r="AP348">
        <v>620</v>
      </c>
      <c r="AQ348">
        <v>430</v>
      </c>
      <c r="AR348">
        <v>430620</v>
      </c>
      <c r="AS348" t="s">
        <v>80</v>
      </c>
      <c r="AU348" t="s">
        <v>80</v>
      </c>
      <c r="AV348">
        <v>1500000</v>
      </c>
      <c r="AW348">
        <v>1550000</v>
      </c>
      <c r="AX348">
        <v>1600000</v>
      </c>
      <c r="AY348">
        <v>1650000</v>
      </c>
      <c r="AZ348">
        <v>1700000</v>
      </c>
      <c r="BA348">
        <v>1750000</v>
      </c>
      <c r="BB348">
        <v>1800000</v>
      </c>
      <c r="BC348">
        <v>1850000</v>
      </c>
      <c r="BD348">
        <v>1900000</v>
      </c>
      <c r="BE348">
        <v>1950000</v>
      </c>
      <c r="BF348">
        <v>2000000</v>
      </c>
      <c r="BG348">
        <v>2050000</v>
      </c>
      <c r="BH348">
        <v>2100000</v>
      </c>
      <c r="BI348">
        <v>2150000</v>
      </c>
      <c r="BJ348">
        <v>2200000</v>
      </c>
      <c r="BK348">
        <v>2250000</v>
      </c>
      <c r="BL348">
        <v>2300000</v>
      </c>
      <c r="BM348">
        <v>2350000</v>
      </c>
      <c r="BN348">
        <v>2400000</v>
      </c>
      <c r="BO348">
        <v>2450000</v>
      </c>
      <c r="BP348">
        <v>2500000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 x14ac:dyDescent="0.35">
      <c r="A349">
        <v>348495</v>
      </c>
      <c r="B349" t="s">
        <v>47</v>
      </c>
      <c r="C349" t="s">
        <v>48</v>
      </c>
      <c r="D349" s="1">
        <v>45807</v>
      </c>
      <c r="E349">
        <v>53850</v>
      </c>
      <c r="F349">
        <v>103</v>
      </c>
      <c r="G349" t="s">
        <v>75</v>
      </c>
      <c r="H349" t="s">
        <v>50</v>
      </c>
      <c r="I349" t="s">
        <v>51</v>
      </c>
      <c r="K349">
        <v>202505298023304</v>
      </c>
      <c r="L349">
        <v>1033306979739</v>
      </c>
      <c r="M349">
        <v>20250529</v>
      </c>
      <c r="N349" t="s">
        <v>694</v>
      </c>
      <c r="Q349" t="s">
        <v>52</v>
      </c>
      <c r="R349">
        <v>19671.54</v>
      </c>
      <c r="S349">
        <v>0</v>
      </c>
      <c r="T349">
        <v>545653</v>
      </c>
      <c r="U349" t="s">
        <v>1052</v>
      </c>
      <c r="V349" t="s">
        <v>1053</v>
      </c>
      <c r="W349" t="s">
        <v>53</v>
      </c>
      <c r="Y349" t="s">
        <v>54</v>
      </c>
      <c r="Z349">
        <v>1657</v>
      </c>
      <c r="AH349">
        <v>0</v>
      </c>
      <c r="AI349">
        <v>202505</v>
      </c>
      <c r="AJ349" t="s">
        <v>767</v>
      </c>
      <c r="AK349">
        <v>1</v>
      </c>
      <c r="AL349">
        <v>1</v>
      </c>
      <c r="AO349">
        <v>1</v>
      </c>
      <c r="AP349">
        <v>999</v>
      </c>
      <c r="AQ349">
        <v>600</v>
      </c>
      <c r="AR349">
        <v>600999</v>
      </c>
      <c r="AS349" t="s">
        <v>55</v>
      </c>
      <c r="AU349" t="s">
        <v>55</v>
      </c>
      <c r="AV349">
        <v>1006.5</v>
      </c>
      <c r="AW349">
        <v>1052.7339999999999</v>
      </c>
      <c r="AX349">
        <v>1127.58</v>
      </c>
      <c r="AY349">
        <v>1414.4680000000001</v>
      </c>
      <c r="AZ349">
        <v>1622.598</v>
      </c>
      <c r="BA349">
        <v>1841.29</v>
      </c>
      <c r="BB349">
        <v>2391.9520000000002</v>
      </c>
      <c r="BC349">
        <v>3848.9180000000001</v>
      </c>
      <c r="BD349">
        <v>5555.95</v>
      </c>
      <c r="BE349">
        <v>5662.14</v>
      </c>
      <c r="BF349">
        <v>7955.45</v>
      </c>
      <c r="BG349">
        <v>8103.232</v>
      </c>
      <c r="BH349">
        <v>8882.2099999999991</v>
      </c>
      <c r="BI349">
        <v>12106.768000000009</v>
      </c>
      <c r="BJ349">
        <v>12891.47</v>
      </c>
      <c r="BK349">
        <v>16652.68</v>
      </c>
      <c r="BL349">
        <v>36005.086000000003</v>
      </c>
      <c r="BM349">
        <v>42116.26</v>
      </c>
      <c r="BN349">
        <v>49856.69</v>
      </c>
      <c r="BO349">
        <v>97573.113999999972</v>
      </c>
      <c r="BP349">
        <v>161797.57999999999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 x14ac:dyDescent="0.35">
      <c r="A350">
        <v>348494</v>
      </c>
      <c r="B350" t="s">
        <v>47</v>
      </c>
      <c r="C350" t="s">
        <v>48</v>
      </c>
      <c r="D350" s="1">
        <v>45807</v>
      </c>
      <c r="E350">
        <v>53850</v>
      </c>
      <c r="F350">
        <v>181</v>
      </c>
      <c r="G350" t="s">
        <v>820</v>
      </c>
      <c r="H350" t="s">
        <v>50</v>
      </c>
      <c r="I350" t="s">
        <v>51</v>
      </c>
      <c r="K350">
        <v>202505298021226</v>
      </c>
      <c r="L350">
        <v>1813301028560</v>
      </c>
      <c r="M350">
        <v>20250529</v>
      </c>
      <c r="N350" t="s">
        <v>784</v>
      </c>
      <c r="P350" t="s">
        <v>54</v>
      </c>
      <c r="Q350" t="s">
        <v>73</v>
      </c>
      <c r="R350">
        <v>70457.62</v>
      </c>
      <c r="S350">
        <v>0</v>
      </c>
      <c r="T350">
        <v>454268</v>
      </c>
      <c r="U350" t="s">
        <v>1743</v>
      </c>
      <c r="V350" t="s">
        <v>1744</v>
      </c>
      <c r="W350" t="s">
        <v>97</v>
      </c>
      <c r="X350" t="s">
        <v>218</v>
      </c>
      <c r="Y350" t="s">
        <v>54</v>
      </c>
      <c r="Z350">
        <v>727</v>
      </c>
      <c r="AH350">
        <v>0</v>
      </c>
      <c r="AI350">
        <v>202505</v>
      </c>
      <c r="AJ350" t="s">
        <v>88</v>
      </c>
      <c r="AK350">
        <v>0</v>
      </c>
      <c r="AL350">
        <v>1</v>
      </c>
      <c r="AM350">
        <v>454268</v>
      </c>
      <c r="AN350">
        <v>1</v>
      </c>
      <c r="AO350">
        <v>0</v>
      </c>
      <c r="AP350">
        <v>477</v>
      </c>
      <c r="AQ350">
        <v>615</v>
      </c>
      <c r="AR350">
        <v>615477</v>
      </c>
      <c r="AS350" t="s">
        <v>219</v>
      </c>
      <c r="AU350" t="s">
        <v>219</v>
      </c>
      <c r="AV350">
        <v>70457.62</v>
      </c>
      <c r="AW350">
        <v>70533.965499999991</v>
      </c>
      <c r="AX350">
        <v>70610.311000000002</v>
      </c>
      <c r="AY350">
        <v>70824.993000000002</v>
      </c>
      <c r="AZ350">
        <v>71869.694000000003</v>
      </c>
      <c r="BA350">
        <v>72914.395000000004</v>
      </c>
      <c r="BB350">
        <v>73687.612000000008</v>
      </c>
      <c r="BC350">
        <v>73782.119000000006</v>
      </c>
      <c r="BD350">
        <v>73876.626000000004</v>
      </c>
      <c r="BE350">
        <v>74234.308000000005</v>
      </c>
      <c r="BF350">
        <v>74942.89</v>
      </c>
      <c r="BG350">
        <v>75651.471999999994</v>
      </c>
      <c r="BH350">
        <v>76040.425999999992</v>
      </c>
      <c r="BI350">
        <v>76189.659</v>
      </c>
      <c r="BJ350">
        <v>76338.891999999993</v>
      </c>
      <c r="BK350">
        <v>80914.897499999992</v>
      </c>
      <c r="BL350">
        <v>87261.612000000008</v>
      </c>
      <c r="BM350">
        <v>93608.326499999996</v>
      </c>
      <c r="BN350">
        <v>115710.49800000001</v>
      </c>
      <c r="BO350">
        <v>140438.579</v>
      </c>
      <c r="BP350">
        <v>165166.66</v>
      </c>
      <c r="BQ350">
        <v>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 x14ac:dyDescent="0.35">
      <c r="A351">
        <v>348489</v>
      </c>
      <c r="B351" t="s">
        <v>47</v>
      </c>
      <c r="C351" t="s">
        <v>48</v>
      </c>
      <c r="D351" s="1">
        <v>45807</v>
      </c>
      <c r="E351">
        <v>53850</v>
      </c>
      <c r="F351">
        <v>109</v>
      </c>
      <c r="G351" t="s">
        <v>108</v>
      </c>
      <c r="H351" t="s">
        <v>50</v>
      </c>
      <c r="I351" t="s">
        <v>51</v>
      </c>
      <c r="K351">
        <v>202505298022047</v>
      </c>
      <c r="L351">
        <v>1093304728910</v>
      </c>
      <c r="M351">
        <v>20250529</v>
      </c>
      <c r="N351" t="s">
        <v>784</v>
      </c>
      <c r="P351" t="s">
        <v>54</v>
      </c>
      <c r="Q351" t="s">
        <v>73</v>
      </c>
      <c r="R351">
        <v>230000</v>
      </c>
      <c r="S351">
        <v>0</v>
      </c>
      <c r="T351">
        <v>472891</v>
      </c>
      <c r="U351" t="s">
        <v>1054</v>
      </c>
      <c r="V351" t="s">
        <v>1055</v>
      </c>
      <c r="W351" t="s">
        <v>53</v>
      </c>
      <c r="Y351" t="s">
        <v>54</v>
      </c>
      <c r="Z351">
        <v>778</v>
      </c>
      <c r="AH351">
        <v>0</v>
      </c>
      <c r="AI351">
        <v>202505</v>
      </c>
      <c r="AJ351" t="s">
        <v>767</v>
      </c>
      <c r="AK351">
        <v>1</v>
      </c>
      <c r="AL351">
        <v>1</v>
      </c>
      <c r="AO351">
        <v>0</v>
      </c>
      <c r="AP351">
        <v>999</v>
      </c>
      <c r="AQ351">
        <v>600</v>
      </c>
      <c r="AR351">
        <v>600999</v>
      </c>
      <c r="AS351" t="s">
        <v>55</v>
      </c>
      <c r="AU351" t="s">
        <v>55</v>
      </c>
      <c r="AV351">
        <v>200185.1</v>
      </c>
      <c r="AW351">
        <v>200678.35</v>
      </c>
      <c r="AX351">
        <v>200833.98800000001</v>
      </c>
      <c r="AY351">
        <v>203335.45449999999</v>
      </c>
      <c r="AZ351">
        <v>206132.084</v>
      </c>
      <c r="BA351">
        <v>210268.38</v>
      </c>
      <c r="BB351">
        <v>240578.77600000001</v>
      </c>
      <c r="BC351">
        <v>246254.52549999999</v>
      </c>
      <c r="BD351">
        <v>249318.614</v>
      </c>
      <c r="BE351">
        <v>279250.00000000012</v>
      </c>
      <c r="BF351">
        <v>297500</v>
      </c>
      <c r="BG351">
        <v>301679.391</v>
      </c>
      <c r="BH351">
        <v>321114.18400000001</v>
      </c>
      <c r="BI351">
        <v>325987.95250000001</v>
      </c>
      <c r="BJ351">
        <v>347664.57799999998</v>
      </c>
      <c r="BK351">
        <v>372571.65</v>
      </c>
      <c r="BL351">
        <v>399884.79399999999</v>
      </c>
      <c r="BM351">
        <v>443839.04049999989</v>
      </c>
      <c r="BN351">
        <v>575445.98</v>
      </c>
      <c r="BO351">
        <v>717686.51049999997</v>
      </c>
      <c r="BP351">
        <v>1154498.28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 x14ac:dyDescent="0.35">
      <c r="A352">
        <v>348488</v>
      </c>
      <c r="B352" t="s">
        <v>47</v>
      </c>
      <c r="C352" t="s">
        <v>48</v>
      </c>
      <c r="D352" s="1">
        <v>45807</v>
      </c>
      <c r="E352">
        <v>53850</v>
      </c>
      <c r="F352">
        <v>105</v>
      </c>
      <c r="G352" t="s">
        <v>49</v>
      </c>
      <c r="H352" t="s">
        <v>50</v>
      </c>
      <c r="I352" t="s">
        <v>51</v>
      </c>
      <c r="K352">
        <v>202505298021918</v>
      </c>
      <c r="L352">
        <v>1053306288710</v>
      </c>
      <c r="M352">
        <v>20250529</v>
      </c>
      <c r="N352" t="s">
        <v>784</v>
      </c>
      <c r="P352" t="s">
        <v>54</v>
      </c>
      <c r="Q352" t="s">
        <v>73</v>
      </c>
      <c r="R352">
        <v>296427.53999999998</v>
      </c>
      <c r="S352">
        <v>0</v>
      </c>
      <c r="T352">
        <v>522982</v>
      </c>
      <c r="U352" t="s">
        <v>356</v>
      </c>
      <c r="V352" t="s">
        <v>357</v>
      </c>
      <c r="W352" t="s">
        <v>53</v>
      </c>
      <c r="Y352" t="s">
        <v>54</v>
      </c>
      <c r="Z352">
        <v>833</v>
      </c>
      <c r="AH352">
        <v>0</v>
      </c>
      <c r="AI352">
        <v>202505</v>
      </c>
      <c r="AJ352" t="s">
        <v>767</v>
      </c>
      <c r="AK352">
        <v>1</v>
      </c>
      <c r="AL352">
        <v>1</v>
      </c>
      <c r="AO352">
        <v>0</v>
      </c>
      <c r="AP352">
        <v>999</v>
      </c>
      <c r="AQ352">
        <v>600</v>
      </c>
      <c r="AR352">
        <v>600999</v>
      </c>
      <c r="AS352" t="s">
        <v>55</v>
      </c>
      <c r="AU352" t="s">
        <v>55</v>
      </c>
      <c r="AV352">
        <v>200185.1</v>
      </c>
      <c r="AW352">
        <v>200678.35</v>
      </c>
      <c r="AX352">
        <v>200833.98800000001</v>
      </c>
      <c r="AY352">
        <v>203335.45449999999</v>
      </c>
      <c r="AZ352">
        <v>206132.084</v>
      </c>
      <c r="BA352">
        <v>210268.38</v>
      </c>
      <c r="BB352">
        <v>240578.77600000001</v>
      </c>
      <c r="BC352">
        <v>246254.52549999999</v>
      </c>
      <c r="BD352">
        <v>249318.614</v>
      </c>
      <c r="BE352">
        <v>279250.00000000012</v>
      </c>
      <c r="BF352">
        <v>297500</v>
      </c>
      <c r="BG352">
        <v>301679.391</v>
      </c>
      <c r="BH352">
        <v>321114.18400000001</v>
      </c>
      <c r="BI352">
        <v>325987.95250000001</v>
      </c>
      <c r="BJ352">
        <v>347664.57799999998</v>
      </c>
      <c r="BK352">
        <v>372571.65</v>
      </c>
      <c r="BL352">
        <v>399884.79399999999</v>
      </c>
      <c r="BM352">
        <v>443839.04049999989</v>
      </c>
      <c r="BN352">
        <v>575445.98</v>
      </c>
      <c r="BO352">
        <v>717686.51049999997</v>
      </c>
      <c r="BP352">
        <v>1154498.28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 x14ac:dyDescent="0.35">
      <c r="A353">
        <v>348484</v>
      </c>
      <c r="B353" t="s">
        <v>47</v>
      </c>
      <c r="C353" t="s">
        <v>48</v>
      </c>
      <c r="D353" s="1">
        <v>45807</v>
      </c>
      <c r="E353">
        <v>53850</v>
      </c>
      <c r="F353">
        <v>103</v>
      </c>
      <c r="G353" t="s">
        <v>75</v>
      </c>
      <c r="H353" t="s">
        <v>50</v>
      </c>
      <c r="I353" t="s">
        <v>51</v>
      </c>
      <c r="K353">
        <v>202505298023304</v>
      </c>
      <c r="L353">
        <v>1033306979739</v>
      </c>
      <c r="M353">
        <v>20250529</v>
      </c>
      <c r="N353" t="s">
        <v>694</v>
      </c>
      <c r="Q353" t="s">
        <v>52</v>
      </c>
      <c r="R353">
        <v>19671.54</v>
      </c>
      <c r="S353">
        <v>0</v>
      </c>
      <c r="T353">
        <v>461851</v>
      </c>
      <c r="U353" t="s">
        <v>1056</v>
      </c>
      <c r="V353" t="s">
        <v>1057</v>
      </c>
      <c r="W353" t="s">
        <v>53</v>
      </c>
      <c r="Y353" t="s">
        <v>54</v>
      </c>
      <c r="AH353">
        <v>0</v>
      </c>
      <c r="AI353">
        <v>202505</v>
      </c>
      <c r="AJ353" t="s">
        <v>767</v>
      </c>
      <c r="AK353">
        <v>1</v>
      </c>
      <c r="AL353">
        <v>1</v>
      </c>
      <c r="AO353">
        <v>1</v>
      </c>
      <c r="AP353">
        <v>999</v>
      </c>
      <c r="AQ353">
        <v>600</v>
      </c>
      <c r="AR353">
        <v>600999</v>
      </c>
      <c r="AS353" t="s">
        <v>55</v>
      </c>
      <c r="AU353" t="s">
        <v>55</v>
      </c>
      <c r="AV353">
        <v>1006.5</v>
      </c>
      <c r="AW353">
        <v>1052.7339999999999</v>
      </c>
      <c r="AX353">
        <v>1127.58</v>
      </c>
      <c r="AY353">
        <v>1414.4680000000001</v>
      </c>
      <c r="AZ353">
        <v>1622.598</v>
      </c>
      <c r="BA353">
        <v>1841.29</v>
      </c>
      <c r="BB353">
        <v>2391.9520000000002</v>
      </c>
      <c r="BC353">
        <v>3848.9180000000001</v>
      </c>
      <c r="BD353">
        <v>5555.95</v>
      </c>
      <c r="BE353">
        <v>5662.14</v>
      </c>
      <c r="BF353">
        <v>7955.45</v>
      </c>
      <c r="BG353">
        <v>8103.232</v>
      </c>
      <c r="BH353">
        <v>8882.2099999999991</v>
      </c>
      <c r="BI353">
        <v>12106.768000000009</v>
      </c>
      <c r="BJ353">
        <v>12891.47</v>
      </c>
      <c r="BK353">
        <v>16652.68</v>
      </c>
      <c r="BL353">
        <v>36005.086000000003</v>
      </c>
      <c r="BM353">
        <v>42116.26</v>
      </c>
      <c r="BN353">
        <v>49856.69</v>
      </c>
      <c r="BO353">
        <v>97573.113999999972</v>
      </c>
      <c r="BP353">
        <v>161797.57999999999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 x14ac:dyDescent="0.35">
      <c r="A354">
        <v>348483</v>
      </c>
      <c r="B354" t="s">
        <v>47</v>
      </c>
      <c r="C354" t="s">
        <v>48</v>
      </c>
      <c r="D354" s="1">
        <v>45807</v>
      </c>
      <c r="E354">
        <v>53850</v>
      </c>
      <c r="F354">
        <v>171</v>
      </c>
      <c r="G354" t="s">
        <v>151</v>
      </c>
      <c r="H354" t="s">
        <v>50</v>
      </c>
      <c r="I354" t="s">
        <v>51</v>
      </c>
      <c r="K354">
        <v>202505298021936</v>
      </c>
      <c r="L354">
        <v>1713302213769</v>
      </c>
      <c r="M354">
        <v>20250529</v>
      </c>
      <c r="N354" t="s">
        <v>784</v>
      </c>
      <c r="P354" t="s">
        <v>54</v>
      </c>
      <c r="Q354" t="s">
        <v>73</v>
      </c>
      <c r="R354">
        <v>1733161.25</v>
      </c>
      <c r="S354">
        <v>0</v>
      </c>
      <c r="T354">
        <v>545638</v>
      </c>
      <c r="U354">
        <v>434710729</v>
      </c>
      <c r="V354" t="s">
        <v>1058</v>
      </c>
      <c r="W354" t="s">
        <v>66</v>
      </c>
      <c r="X354" t="s">
        <v>155</v>
      </c>
      <c r="Y354" t="s">
        <v>54</v>
      </c>
      <c r="Z354">
        <v>1903</v>
      </c>
      <c r="AH354">
        <v>0</v>
      </c>
      <c r="AI354">
        <v>202505</v>
      </c>
      <c r="AJ354" t="s">
        <v>868</v>
      </c>
      <c r="AK354">
        <v>1</v>
      </c>
      <c r="AL354">
        <v>1</v>
      </c>
      <c r="AO354">
        <v>0</v>
      </c>
      <c r="AP354">
        <v>463</v>
      </c>
      <c r="AQ354">
        <v>430</v>
      </c>
      <c r="AR354">
        <v>430463</v>
      </c>
      <c r="AS354" t="s">
        <v>80</v>
      </c>
      <c r="AU354" t="s">
        <v>80</v>
      </c>
      <c r="AV354">
        <v>620000</v>
      </c>
      <c r="AW354">
        <v>674784.08000000007</v>
      </c>
      <c r="AX354">
        <v>700000</v>
      </c>
      <c r="AY354">
        <v>734938.70500000007</v>
      </c>
      <c r="AZ354">
        <v>800000</v>
      </c>
      <c r="BA354">
        <v>815163.73</v>
      </c>
      <c r="BB354">
        <v>855151.57</v>
      </c>
      <c r="BC354">
        <v>928064.07499999995</v>
      </c>
      <c r="BD354">
        <v>972757.19</v>
      </c>
      <c r="BE354">
        <v>993011.53</v>
      </c>
      <c r="BF354">
        <v>1015378.22</v>
      </c>
      <c r="BG354">
        <v>1238720</v>
      </c>
      <c r="BH354">
        <v>1546306.64</v>
      </c>
      <c r="BI354">
        <v>1795500</v>
      </c>
      <c r="BJ354">
        <v>2263165.14</v>
      </c>
      <c r="BK354">
        <v>2431000</v>
      </c>
      <c r="BL354">
        <v>2814221.66</v>
      </c>
      <c r="BM354">
        <v>3376056.5</v>
      </c>
      <c r="BN354">
        <v>4000000</v>
      </c>
      <c r="BO354">
        <v>10873500</v>
      </c>
      <c r="BP354">
        <v>11747000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 x14ac:dyDescent="0.35">
      <c r="A355">
        <v>348482</v>
      </c>
      <c r="B355" t="s">
        <v>47</v>
      </c>
      <c r="C355" t="s">
        <v>48</v>
      </c>
      <c r="D355" s="1">
        <v>45807</v>
      </c>
      <c r="E355">
        <v>53850</v>
      </c>
      <c r="F355">
        <v>102</v>
      </c>
      <c r="G355" t="s">
        <v>60</v>
      </c>
      <c r="H355" t="s">
        <v>50</v>
      </c>
      <c r="I355" t="s">
        <v>51</v>
      </c>
      <c r="K355">
        <v>202505298020646</v>
      </c>
      <c r="L355">
        <v>1503300003188</v>
      </c>
      <c r="M355">
        <v>20250529</v>
      </c>
      <c r="N355" t="s">
        <v>779</v>
      </c>
      <c r="P355" t="s">
        <v>54</v>
      </c>
      <c r="Q355" t="s">
        <v>52</v>
      </c>
      <c r="R355">
        <v>1400000</v>
      </c>
      <c r="S355">
        <v>0</v>
      </c>
      <c r="T355">
        <v>4269640</v>
      </c>
      <c r="U355">
        <v>4797080969</v>
      </c>
      <c r="V355" t="s">
        <v>81</v>
      </c>
      <c r="W355" t="s">
        <v>82</v>
      </c>
      <c r="X355" t="s">
        <v>83</v>
      </c>
      <c r="Y355" t="s">
        <v>54</v>
      </c>
      <c r="Z355">
        <v>1926</v>
      </c>
      <c r="AH355">
        <v>0</v>
      </c>
      <c r="AI355">
        <v>202505</v>
      </c>
      <c r="AJ355" t="s">
        <v>59</v>
      </c>
      <c r="AK355">
        <v>0</v>
      </c>
      <c r="AL355">
        <v>1</v>
      </c>
      <c r="AO355">
        <v>0</v>
      </c>
      <c r="AP355">
        <v>999</v>
      </c>
      <c r="AQ355">
        <v>259</v>
      </c>
      <c r="AR355">
        <v>259999</v>
      </c>
      <c r="AT355">
        <v>1</v>
      </c>
      <c r="AU355" t="s">
        <v>84</v>
      </c>
      <c r="AV355">
        <v>1025096.37</v>
      </c>
      <c r="AW355">
        <v>1092509.6370000001</v>
      </c>
      <c r="AX355">
        <v>1132586.976</v>
      </c>
      <c r="AY355">
        <v>1140733.72</v>
      </c>
      <c r="AZ355">
        <v>1176293.4879999999</v>
      </c>
      <c r="BA355">
        <v>1250000</v>
      </c>
      <c r="BB355">
        <v>1316000</v>
      </c>
      <c r="BC355">
        <v>1346841.638</v>
      </c>
      <c r="BD355">
        <v>1362805.46</v>
      </c>
      <c r="BE355">
        <v>1362805.46</v>
      </c>
      <c r="BF355">
        <v>1362805.46</v>
      </c>
      <c r="BG355">
        <v>1362805.46</v>
      </c>
      <c r="BH355">
        <v>1362805.46</v>
      </c>
      <c r="BI355">
        <v>1388841.638</v>
      </c>
      <c r="BJ355">
        <v>1403194.2080000001</v>
      </c>
      <c r="BK355">
        <v>1418601.36</v>
      </c>
      <c r="BL355">
        <v>1459673.38</v>
      </c>
      <c r="BM355">
        <v>1770955.422999999</v>
      </c>
      <c r="BN355">
        <v>2490471.459999999</v>
      </c>
      <c r="BO355">
        <v>4117121.5699999728</v>
      </c>
      <c r="BP355">
        <v>15500000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 x14ac:dyDescent="0.35">
      <c r="A356">
        <v>348481</v>
      </c>
      <c r="B356" t="s">
        <v>47</v>
      </c>
      <c r="C356" t="s">
        <v>48</v>
      </c>
      <c r="D356" s="1">
        <v>45807</v>
      </c>
      <c r="E356">
        <v>53850</v>
      </c>
      <c r="F356">
        <v>103</v>
      </c>
      <c r="G356" t="s">
        <v>75</v>
      </c>
      <c r="H356" t="s">
        <v>50</v>
      </c>
      <c r="I356" t="s">
        <v>51</v>
      </c>
      <c r="K356">
        <v>202505298021209</v>
      </c>
      <c r="L356">
        <v>1033306975431</v>
      </c>
      <c r="M356">
        <v>20250529</v>
      </c>
      <c r="N356" t="s">
        <v>784</v>
      </c>
      <c r="P356" t="s">
        <v>54</v>
      </c>
      <c r="Q356" t="s">
        <v>73</v>
      </c>
      <c r="R356">
        <v>613389.04</v>
      </c>
      <c r="S356">
        <v>0</v>
      </c>
      <c r="T356">
        <v>4785176</v>
      </c>
      <c r="U356">
        <v>7587320727</v>
      </c>
      <c r="V356" t="s">
        <v>1059</v>
      </c>
      <c r="W356" t="s">
        <v>66</v>
      </c>
      <c r="X356" t="s">
        <v>87</v>
      </c>
      <c r="Y356" t="s">
        <v>54</v>
      </c>
      <c r="Z356">
        <v>1274</v>
      </c>
      <c r="AH356">
        <v>0</v>
      </c>
      <c r="AI356">
        <v>202505</v>
      </c>
      <c r="AJ356" t="s">
        <v>767</v>
      </c>
      <c r="AK356">
        <v>1</v>
      </c>
      <c r="AL356">
        <v>1</v>
      </c>
      <c r="AO356">
        <v>0</v>
      </c>
      <c r="AP356">
        <v>412</v>
      </c>
      <c r="AQ356">
        <v>430</v>
      </c>
      <c r="AR356">
        <v>430412</v>
      </c>
      <c r="AS356" t="s">
        <v>80</v>
      </c>
      <c r="AU356" t="s">
        <v>80</v>
      </c>
      <c r="AV356">
        <v>620000</v>
      </c>
      <c r="AW356">
        <v>674784.08000000007</v>
      </c>
      <c r="AX356">
        <v>700000</v>
      </c>
      <c r="AY356">
        <v>734938.70500000007</v>
      </c>
      <c r="AZ356">
        <v>800000</v>
      </c>
      <c r="BA356">
        <v>815163.73</v>
      </c>
      <c r="BB356">
        <v>855151.57</v>
      </c>
      <c r="BC356">
        <v>928064.07499999995</v>
      </c>
      <c r="BD356">
        <v>972757.19</v>
      </c>
      <c r="BE356">
        <v>993011.53</v>
      </c>
      <c r="BF356">
        <v>1015378.22</v>
      </c>
      <c r="BG356">
        <v>1238720</v>
      </c>
      <c r="BH356">
        <v>1546306.64</v>
      </c>
      <c r="BI356">
        <v>1795500</v>
      </c>
      <c r="BJ356">
        <v>2263165.14</v>
      </c>
      <c r="BK356">
        <v>2431000</v>
      </c>
      <c r="BL356">
        <v>2814221.66</v>
      </c>
      <c r="BM356">
        <v>3376056.5</v>
      </c>
      <c r="BN356">
        <v>4000000</v>
      </c>
      <c r="BO356">
        <v>10873500</v>
      </c>
      <c r="BP356">
        <v>11747000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 x14ac:dyDescent="0.35">
      <c r="A357">
        <v>348478</v>
      </c>
      <c r="B357" t="s">
        <v>47</v>
      </c>
      <c r="C357" t="s">
        <v>48</v>
      </c>
      <c r="D357" s="1">
        <v>45807</v>
      </c>
      <c r="E357">
        <v>53850</v>
      </c>
      <c r="F357">
        <v>109</v>
      </c>
      <c r="G357" t="s">
        <v>108</v>
      </c>
      <c r="H357" t="s">
        <v>50</v>
      </c>
      <c r="I357" t="s">
        <v>51</v>
      </c>
      <c r="K357">
        <v>202505298021182</v>
      </c>
      <c r="L357">
        <v>1093306673843</v>
      </c>
      <c r="M357">
        <v>20250529</v>
      </c>
      <c r="N357" t="s">
        <v>779</v>
      </c>
      <c r="P357" t="s">
        <v>54</v>
      </c>
      <c r="Q357" t="s">
        <v>52</v>
      </c>
      <c r="R357">
        <v>771195.52</v>
      </c>
      <c r="S357">
        <v>0</v>
      </c>
      <c r="T357">
        <v>3183543</v>
      </c>
      <c r="U357">
        <v>252920723</v>
      </c>
      <c r="V357" t="s">
        <v>1060</v>
      </c>
      <c r="W357" t="s">
        <v>66</v>
      </c>
      <c r="X357" t="s">
        <v>155</v>
      </c>
      <c r="Y357" t="s">
        <v>54</v>
      </c>
      <c r="Z357">
        <v>1919</v>
      </c>
      <c r="AH357">
        <v>0</v>
      </c>
      <c r="AI357">
        <v>202505</v>
      </c>
      <c r="AJ357" t="s">
        <v>767</v>
      </c>
      <c r="AK357">
        <v>1</v>
      </c>
      <c r="AL357">
        <v>1</v>
      </c>
      <c r="AO357">
        <v>0</v>
      </c>
      <c r="AP357">
        <v>463</v>
      </c>
      <c r="AQ357">
        <v>430</v>
      </c>
      <c r="AR357">
        <v>430463</v>
      </c>
      <c r="AS357" t="s">
        <v>80</v>
      </c>
      <c r="AU357" t="s">
        <v>80</v>
      </c>
      <c r="AV357">
        <v>620000</v>
      </c>
      <c r="AW357">
        <v>658862.05850000004</v>
      </c>
      <c r="AX357">
        <v>696090.74300000002</v>
      </c>
      <c r="AY357">
        <v>700000</v>
      </c>
      <c r="AZ357">
        <v>725600</v>
      </c>
      <c r="BA357">
        <v>804067.5</v>
      </c>
      <c r="BB357">
        <v>898989.61200000008</v>
      </c>
      <c r="BC357">
        <v>944081.30599999998</v>
      </c>
      <c r="BD357">
        <v>971200</v>
      </c>
      <c r="BE357">
        <v>992800</v>
      </c>
      <c r="BF357">
        <v>1065000</v>
      </c>
      <c r="BG357">
        <v>1229450</v>
      </c>
      <c r="BH357">
        <v>1384600</v>
      </c>
      <c r="BI357">
        <v>1470350</v>
      </c>
      <c r="BJ357">
        <v>1540200</v>
      </c>
      <c r="BK357">
        <v>1554000</v>
      </c>
      <c r="BL357">
        <v>1572800</v>
      </c>
      <c r="BM357">
        <v>1615000</v>
      </c>
      <c r="BN357">
        <v>1735774.0819999999</v>
      </c>
      <c r="BO357">
        <v>2071953.7790000001</v>
      </c>
      <c r="BP357">
        <v>2342000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 x14ac:dyDescent="0.35">
      <c r="A358">
        <v>348473</v>
      </c>
      <c r="B358" t="s">
        <v>47</v>
      </c>
      <c r="C358" t="s">
        <v>48</v>
      </c>
      <c r="D358" s="1">
        <v>45807</v>
      </c>
      <c r="E358">
        <v>53850</v>
      </c>
      <c r="F358">
        <v>273</v>
      </c>
      <c r="G358" t="s">
        <v>63</v>
      </c>
      <c r="H358" t="s">
        <v>50</v>
      </c>
      <c r="I358" t="s">
        <v>51</v>
      </c>
      <c r="K358">
        <v>202505298020813</v>
      </c>
      <c r="L358">
        <v>2733300004156</v>
      </c>
      <c r="M358">
        <v>20250529</v>
      </c>
      <c r="N358" t="s">
        <v>64</v>
      </c>
      <c r="Q358" t="s">
        <v>52</v>
      </c>
      <c r="R358">
        <v>1161775</v>
      </c>
      <c r="S358">
        <v>0</v>
      </c>
      <c r="T358">
        <v>1695938</v>
      </c>
      <c r="U358">
        <v>2232960159</v>
      </c>
      <c r="V358" t="s">
        <v>65</v>
      </c>
      <c r="W358" t="s">
        <v>66</v>
      </c>
      <c r="X358" t="s">
        <v>67</v>
      </c>
      <c r="Y358" t="s">
        <v>54</v>
      </c>
      <c r="Z358">
        <v>1856</v>
      </c>
      <c r="AH358">
        <v>0</v>
      </c>
      <c r="AI358">
        <v>202505</v>
      </c>
      <c r="AJ358" t="s">
        <v>59</v>
      </c>
      <c r="AK358">
        <v>0</v>
      </c>
      <c r="AL358">
        <v>1</v>
      </c>
      <c r="AO358">
        <v>0</v>
      </c>
      <c r="AP358">
        <v>999</v>
      </c>
      <c r="AQ358">
        <v>430</v>
      </c>
      <c r="AR358">
        <v>430999</v>
      </c>
      <c r="AT358">
        <v>1</v>
      </c>
      <c r="AU358" t="s">
        <v>68</v>
      </c>
      <c r="AV358">
        <v>679018.89</v>
      </c>
      <c r="AW358">
        <v>727294.50100000005</v>
      </c>
      <c r="AX358">
        <v>775570.11199999996</v>
      </c>
      <c r="AY358">
        <v>823845.723</v>
      </c>
      <c r="AZ358">
        <v>872121.33400000003</v>
      </c>
      <c r="BA358">
        <v>920396.94500000007</v>
      </c>
      <c r="BB358">
        <v>968672.55599999998</v>
      </c>
      <c r="BC358">
        <v>1016948.167</v>
      </c>
      <c r="BD358">
        <v>1065223.7779999999</v>
      </c>
      <c r="BE358">
        <v>1113499.389</v>
      </c>
      <c r="BF358">
        <v>1161775</v>
      </c>
      <c r="BG358">
        <v>1170065.8130000001</v>
      </c>
      <c r="BH358">
        <v>1178356.6259999999</v>
      </c>
      <c r="BI358">
        <v>1186647.439</v>
      </c>
      <c r="BJ358">
        <v>1194938.2520000001</v>
      </c>
      <c r="BK358">
        <v>1203229.0649999999</v>
      </c>
      <c r="BL358">
        <v>1211519.878</v>
      </c>
      <c r="BM358">
        <v>1219810.6910000001</v>
      </c>
      <c r="BN358">
        <v>1228101.504</v>
      </c>
      <c r="BO358">
        <v>1236392.317</v>
      </c>
      <c r="BP358">
        <v>1244683.1299999999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 x14ac:dyDescent="0.35">
      <c r="A359">
        <v>348469</v>
      </c>
      <c r="B359" t="s">
        <v>47</v>
      </c>
      <c r="C359" t="s">
        <v>48</v>
      </c>
      <c r="D359" s="1">
        <v>45807</v>
      </c>
      <c r="E359">
        <v>53850</v>
      </c>
      <c r="F359">
        <v>105</v>
      </c>
      <c r="G359" t="s">
        <v>49</v>
      </c>
      <c r="H359" t="s">
        <v>50</v>
      </c>
      <c r="I359" t="s">
        <v>51</v>
      </c>
      <c r="K359">
        <v>202505298021932</v>
      </c>
      <c r="L359">
        <v>1053306288710</v>
      </c>
      <c r="M359">
        <v>20250529</v>
      </c>
      <c r="N359" t="s">
        <v>784</v>
      </c>
      <c r="P359" t="s">
        <v>54</v>
      </c>
      <c r="Q359" t="s">
        <v>73</v>
      </c>
      <c r="R359">
        <v>208073.67</v>
      </c>
      <c r="S359">
        <v>0</v>
      </c>
      <c r="T359">
        <v>522982</v>
      </c>
      <c r="U359" t="s">
        <v>356</v>
      </c>
      <c r="V359" t="s">
        <v>357</v>
      </c>
      <c r="W359" t="s">
        <v>53</v>
      </c>
      <c r="Y359" t="s">
        <v>54</v>
      </c>
      <c r="Z359">
        <v>833</v>
      </c>
      <c r="AH359">
        <v>0</v>
      </c>
      <c r="AI359">
        <v>202505</v>
      </c>
      <c r="AJ359" t="s">
        <v>767</v>
      </c>
      <c r="AK359">
        <v>1</v>
      </c>
      <c r="AL359">
        <v>1</v>
      </c>
      <c r="AO359">
        <v>0</v>
      </c>
      <c r="AP359">
        <v>999</v>
      </c>
      <c r="AQ359">
        <v>600</v>
      </c>
      <c r="AR359">
        <v>600999</v>
      </c>
      <c r="AS359" t="s">
        <v>55</v>
      </c>
      <c r="AU359" t="s">
        <v>55</v>
      </c>
      <c r="AV359">
        <v>200185.1</v>
      </c>
      <c r="AW359">
        <v>200678.35</v>
      </c>
      <c r="AX359">
        <v>200833.98800000001</v>
      </c>
      <c r="AY359">
        <v>203335.45449999999</v>
      </c>
      <c r="AZ359">
        <v>206132.084</v>
      </c>
      <c r="BA359">
        <v>210268.38</v>
      </c>
      <c r="BB359">
        <v>240578.77600000001</v>
      </c>
      <c r="BC359">
        <v>246254.52549999999</v>
      </c>
      <c r="BD359">
        <v>249318.614</v>
      </c>
      <c r="BE359">
        <v>279250.00000000012</v>
      </c>
      <c r="BF359">
        <v>297500</v>
      </c>
      <c r="BG359">
        <v>301679.391</v>
      </c>
      <c r="BH359">
        <v>321114.18400000001</v>
      </c>
      <c r="BI359">
        <v>325987.95250000001</v>
      </c>
      <c r="BJ359">
        <v>347664.57799999998</v>
      </c>
      <c r="BK359">
        <v>372571.65</v>
      </c>
      <c r="BL359">
        <v>399884.79399999999</v>
      </c>
      <c r="BM359">
        <v>443839.04049999989</v>
      </c>
      <c r="BN359">
        <v>575445.98</v>
      </c>
      <c r="BO359">
        <v>717686.51049999997</v>
      </c>
      <c r="BP359">
        <v>1154498.28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 x14ac:dyDescent="0.35">
      <c r="A360">
        <v>348465</v>
      </c>
      <c r="B360" t="s">
        <v>47</v>
      </c>
      <c r="C360" t="s">
        <v>48</v>
      </c>
      <c r="D360" s="1">
        <v>45807</v>
      </c>
      <c r="E360">
        <v>53850</v>
      </c>
      <c r="F360">
        <v>122</v>
      </c>
      <c r="G360" t="s">
        <v>148</v>
      </c>
      <c r="H360" t="s">
        <v>50</v>
      </c>
      <c r="I360" t="s">
        <v>51</v>
      </c>
      <c r="K360">
        <v>202505298022050</v>
      </c>
      <c r="L360">
        <v>1223300001682</v>
      </c>
      <c r="M360">
        <v>20250529</v>
      </c>
      <c r="N360" t="s">
        <v>784</v>
      </c>
      <c r="P360" t="s">
        <v>54</v>
      </c>
      <c r="Q360" t="s">
        <v>73</v>
      </c>
      <c r="R360">
        <v>1252933.6200000001</v>
      </c>
      <c r="S360">
        <v>0</v>
      </c>
      <c r="T360">
        <v>3711207</v>
      </c>
      <c r="U360">
        <v>8825020723</v>
      </c>
      <c r="V360" t="s">
        <v>150</v>
      </c>
      <c r="W360" t="s">
        <v>66</v>
      </c>
      <c r="X360" t="s">
        <v>79</v>
      </c>
      <c r="Y360" t="s">
        <v>54</v>
      </c>
      <c r="Z360">
        <v>1696</v>
      </c>
      <c r="AH360">
        <v>0</v>
      </c>
      <c r="AI360">
        <v>202505</v>
      </c>
      <c r="AJ360" t="s">
        <v>767</v>
      </c>
      <c r="AK360">
        <v>1</v>
      </c>
      <c r="AL360">
        <v>1</v>
      </c>
      <c r="AO360">
        <v>0</v>
      </c>
      <c r="AP360">
        <v>620</v>
      </c>
      <c r="AQ360">
        <v>430</v>
      </c>
      <c r="AR360">
        <v>430620</v>
      </c>
      <c r="AS360" t="s">
        <v>80</v>
      </c>
      <c r="AU360" t="s">
        <v>80</v>
      </c>
      <c r="AV360">
        <v>620000</v>
      </c>
      <c r="AW360">
        <v>674784.08000000007</v>
      </c>
      <c r="AX360">
        <v>700000</v>
      </c>
      <c r="AY360">
        <v>734938.70500000007</v>
      </c>
      <c r="AZ360">
        <v>800000</v>
      </c>
      <c r="BA360">
        <v>815163.73</v>
      </c>
      <c r="BB360">
        <v>855151.57</v>
      </c>
      <c r="BC360">
        <v>928064.07499999995</v>
      </c>
      <c r="BD360">
        <v>972757.19</v>
      </c>
      <c r="BE360">
        <v>993011.53</v>
      </c>
      <c r="BF360">
        <v>1015378.22</v>
      </c>
      <c r="BG360">
        <v>1238720</v>
      </c>
      <c r="BH360">
        <v>1546306.64</v>
      </c>
      <c r="BI360">
        <v>1795500</v>
      </c>
      <c r="BJ360">
        <v>2263165.14</v>
      </c>
      <c r="BK360">
        <v>2431000</v>
      </c>
      <c r="BL360">
        <v>2814221.66</v>
      </c>
      <c r="BM360">
        <v>3376056.5</v>
      </c>
      <c r="BN360">
        <v>4000000</v>
      </c>
      <c r="BO360">
        <v>10873500</v>
      </c>
      <c r="BP360">
        <v>11747000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 x14ac:dyDescent="0.35">
      <c r="A361">
        <v>348464</v>
      </c>
      <c r="B361" t="s">
        <v>47</v>
      </c>
      <c r="C361" t="s">
        <v>48</v>
      </c>
      <c r="D361" s="1">
        <v>45807</v>
      </c>
      <c r="E361">
        <v>53850</v>
      </c>
      <c r="F361">
        <v>103</v>
      </c>
      <c r="G361" t="s">
        <v>75</v>
      </c>
      <c r="H361" t="s">
        <v>50</v>
      </c>
      <c r="I361" t="s">
        <v>51</v>
      </c>
      <c r="K361">
        <v>202505298023304</v>
      </c>
      <c r="L361">
        <v>1033306979739</v>
      </c>
      <c r="M361">
        <v>20250529</v>
      </c>
      <c r="N361" t="s">
        <v>694</v>
      </c>
      <c r="Q361" t="s">
        <v>52</v>
      </c>
      <c r="R361">
        <v>19671.54</v>
      </c>
      <c r="S361">
        <v>0</v>
      </c>
      <c r="T361">
        <v>597069</v>
      </c>
      <c r="U361" t="s">
        <v>1061</v>
      </c>
      <c r="V361" t="s">
        <v>1062</v>
      </c>
      <c r="W361" t="s">
        <v>53</v>
      </c>
      <c r="Y361" t="s">
        <v>54</v>
      </c>
      <c r="AH361">
        <v>0</v>
      </c>
      <c r="AI361">
        <v>202505</v>
      </c>
      <c r="AJ361" t="s">
        <v>767</v>
      </c>
      <c r="AK361">
        <v>1</v>
      </c>
      <c r="AL361">
        <v>1</v>
      </c>
      <c r="AO361">
        <v>1</v>
      </c>
      <c r="AP361">
        <v>999</v>
      </c>
      <c r="AQ361">
        <v>600</v>
      </c>
      <c r="AR361">
        <v>600999</v>
      </c>
      <c r="AS361" t="s">
        <v>55</v>
      </c>
      <c r="AU361" t="s">
        <v>55</v>
      </c>
      <c r="AV361">
        <v>1006.5</v>
      </c>
      <c r="AW361">
        <v>1052.7339999999999</v>
      </c>
      <c r="AX361">
        <v>1127.58</v>
      </c>
      <c r="AY361">
        <v>1414.4680000000001</v>
      </c>
      <c r="AZ361">
        <v>1622.598</v>
      </c>
      <c r="BA361">
        <v>1841.29</v>
      </c>
      <c r="BB361">
        <v>2391.9520000000002</v>
      </c>
      <c r="BC361">
        <v>3848.9180000000001</v>
      </c>
      <c r="BD361">
        <v>5555.95</v>
      </c>
      <c r="BE361">
        <v>5662.14</v>
      </c>
      <c r="BF361">
        <v>7955.45</v>
      </c>
      <c r="BG361">
        <v>8103.232</v>
      </c>
      <c r="BH361">
        <v>8882.2099999999991</v>
      </c>
      <c r="BI361">
        <v>12106.768000000009</v>
      </c>
      <c r="BJ361">
        <v>12891.47</v>
      </c>
      <c r="BK361">
        <v>16652.68</v>
      </c>
      <c r="BL361">
        <v>36005.086000000003</v>
      </c>
      <c r="BM361">
        <v>42116.26</v>
      </c>
      <c r="BN361">
        <v>49856.69</v>
      </c>
      <c r="BO361">
        <v>97573.113999999972</v>
      </c>
      <c r="BP361">
        <v>161797.57999999999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 x14ac:dyDescent="0.35">
      <c r="A362">
        <v>348463</v>
      </c>
      <c r="B362" t="s">
        <v>47</v>
      </c>
      <c r="C362" t="s">
        <v>48</v>
      </c>
      <c r="D362" s="1">
        <v>45807</v>
      </c>
      <c r="E362">
        <v>53850</v>
      </c>
      <c r="F362">
        <v>273</v>
      </c>
      <c r="G362" t="s">
        <v>63</v>
      </c>
      <c r="H362" t="s">
        <v>50</v>
      </c>
      <c r="I362" t="s">
        <v>51</v>
      </c>
      <c r="K362">
        <v>202505298023307</v>
      </c>
      <c r="L362">
        <v>2733300001505</v>
      </c>
      <c r="M362">
        <v>20250529</v>
      </c>
      <c r="N362" t="s">
        <v>694</v>
      </c>
      <c r="Q362" t="s">
        <v>52</v>
      </c>
      <c r="R362">
        <v>11266.94</v>
      </c>
      <c r="S362">
        <v>0</v>
      </c>
      <c r="T362">
        <v>1650841</v>
      </c>
      <c r="U362" t="s">
        <v>380</v>
      </c>
      <c r="V362" t="s">
        <v>381</v>
      </c>
      <c r="W362" t="s">
        <v>53</v>
      </c>
      <c r="Y362" t="s">
        <v>54</v>
      </c>
      <c r="Z362">
        <v>1295</v>
      </c>
      <c r="AH362">
        <v>0</v>
      </c>
      <c r="AI362">
        <v>202505</v>
      </c>
      <c r="AJ362" t="s">
        <v>59</v>
      </c>
      <c r="AK362">
        <v>0</v>
      </c>
      <c r="AL362">
        <v>1</v>
      </c>
      <c r="AO362">
        <v>1</v>
      </c>
      <c r="AP362">
        <v>999</v>
      </c>
      <c r="AQ362">
        <v>600</v>
      </c>
      <c r="AR362">
        <v>600999</v>
      </c>
      <c r="AS362" t="s">
        <v>55</v>
      </c>
      <c r="AU362" t="s">
        <v>55</v>
      </c>
      <c r="AV362">
        <v>1006.5</v>
      </c>
      <c r="AW362">
        <v>1052.7339999999999</v>
      </c>
      <c r="AX362">
        <v>1127.58</v>
      </c>
      <c r="AY362">
        <v>1414.4680000000001</v>
      </c>
      <c r="AZ362">
        <v>1622.598</v>
      </c>
      <c r="BA362">
        <v>1841.29</v>
      </c>
      <c r="BB362">
        <v>2391.9520000000002</v>
      </c>
      <c r="BC362">
        <v>3848.9180000000001</v>
      </c>
      <c r="BD362">
        <v>5555.95</v>
      </c>
      <c r="BE362">
        <v>5662.14</v>
      </c>
      <c r="BF362">
        <v>7955.45</v>
      </c>
      <c r="BG362">
        <v>8103.232</v>
      </c>
      <c r="BH362">
        <v>8882.2099999999991</v>
      </c>
      <c r="BI362">
        <v>12106.768000000009</v>
      </c>
      <c r="BJ362">
        <v>12891.47</v>
      </c>
      <c r="BK362">
        <v>16652.68</v>
      </c>
      <c r="BL362">
        <v>36005.086000000003</v>
      </c>
      <c r="BM362">
        <v>42116.26</v>
      </c>
      <c r="BN362">
        <v>49856.69</v>
      </c>
      <c r="BO362">
        <v>97573.113999999972</v>
      </c>
      <c r="BP362">
        <v>161797.57999999999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 x14ac:dyDescent="0.35">
      <c r="A363">
        <v>348461</v>
      </c>
      <c r="B363" t="s">
        <v>47</v>
      </c>
      <c r="C363" t="s">
        <v>48</v>
      </c>
      <c r="D363" s="1">
        <v>45807</v>
      </c>
      <c r="E363">
        <v>53850</v>
      </c>
      <c r="F363">
        <v>105</v>
      </c>
      <c r="G363" t="s">
        <v>49</v>
      </c>
      <c r="H363" t="s">
        <v>50</v>
      </c>
      <c r="I363" t="s">
        <v>51</v>
      </c>
      <c r="K363">
        <v>202505298021931</v>
      </c>
      <c r="L363">
        <v>1053306288710</v>
      </c>
      <c r="M363">
        <v>20250529</v>
      </c>
      <c r="N363" t="s">
        <v>784</v>
      </c>
      <c r="P363" t="s">
        <v>54</v>
      </c>
      <c r="Q363" t="s">
        <v>73</v>
      </c>
      <c r="R363">
        <v>250672.78</v>
      </c>
      <c r="S363">
        <v>0</v>
      </c>
      <c r="T363">
        <v>522982</v>
      </c>
      <c r="U363" t="s">
        <v>356</v>
      </c>
      <c r="V363" t="s">
        <v>357</v>
      </c>
      <c r="W363" t="s">
        <v>53</v>
      </c>
      <c r="Y363" t="s">
        <v>54</v>
      </c>
      <c r="Z363">
        <v>833</v>
      </c>
      <c r="AH363">
        <v>0</v>
      </c>
      <c r="AI363">
        <v>202505</v>
      </c>
      <c r="AJ363" t="s">
        <v>767</v>
      </c>
      <c r="AK363">
        <v>1</v>
      </c>
      <c r="AL363">
        <v>1</v>
      </c>
      <c r="AO363">
        <v>0</v>
      </c>
      <c r="AP363">
        <v>999</v>
      </c>
      <c r="AQ363">
        <v>600</v>
      </c>
      <c r="AR363">
        <v>600999</v>
      </c>
      <c r="AS363" t="s">
        <v>55</v>
      </c>
      <c r="AU363" t="s">
        <v>55</v>
      </c>
      <c r="AV363">
        <v>200185.1</v>
      </c>
      <c r="AW363">
        <v>200678.35</v>
      </c>
      <c r="AX363">
        <v>200833.98800000001</v>
      </c>
      <c r="AY363">
        <v>203335.45449999999</v>
      </c>
      <c r="AZ363">
        <v>206132.084</v>
      </c>
      <c r="BA363">
        <v>210268.38</v>
      </c>
      <c r="BB363">
        <v>240578.77600000001</v>
      </c>
      <c r="BC363">
        <v>246254.52549999999</v>
      </c>
      <c r="BD363">
        <v>249318.614</v>
      </c>
      <c r="BE363">
        <v>279250.00000000012</v>
      </c>
      <c r="BF363">
        <v>297500</v>
      </c>
      <c r="BG363">
        <v>301679.391</v>
      </c>
      <c r="BH363">
        <v>321114.18400000001</v>
      </c>
      <c r="BI363">
        <v>325987.95250000001</v>
      </c>
      <c r="BJ363">
        <v>347664.57799999998</v>
      </c>
      <c r="BK363">
        <v>372571.65</v>
      </c>
      <c r="BL363">
        <v>399884.79399999999</v>
      </c>
      <c r="BM363">
        <v>443839.04049999989</v>
      </c>
      <c r="BN363">
        <v>575445.98</v>
      </c>
      <c r="BO363">
        <v>717686.51049999997</v>
      </c>
      <c r="BP363">
        <v>1154498.28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 x14ac:dyDescent="0.35">
      <c r="A364">
        <v>348459</v>
      </c>
      <c r="B364" t="s">
        <v>47</v>
      </c>
      <c r="C364" t="s">
        <v>48</v>
      </c>
      <c r="D364" s="1">
        <v>45807</v>
      </c>
      <c r="E364">
        <v>53850</v>
      </c>
      <c r="F364">
        <v>105</v>
      </c>
      <c r="G364" t="s">
        <v>49</v>
      </c>
      <c r="H364" t="s">
        <v>50</v>
      </c>
      <c r="I364" t="s">
        <v>51</v>
      </c>
      <c r="K364">
        <v>202505298021920</v>
      </c>
      <c r="L364">
        <v>1053306288710</v>
      </c>
      <c r="M364">
        <v>20250529</v>
      </c>
      <c r="N364" t="s">
        <v>784</v>
      </c>
      <c r="P364" t="s">
        <v>54</v>
      </c>
      <c r="Q364" t="s">
        <v>73</v>
      </c>
      <c r="R364">
        <v>296427.53999999998</v>
      </c>
      <c r="S364">
        <v>0</v>
      </c>
      <c r="T364">
        <v>522982</v>
      </c>
      <c r="U364" t="s">
        <v>356</v>
      </c>
      <c r="V364" t="s">
        <v>357</v>
      </c>
      <c r="W364" t="s">
        <v>53</v>
      </c>
      <c r="Y364" t="s">
        <v>54</v>
      </c>
      <c r="Z364">
        <v>833</v>
      </c>
      <c r="AH364">
        <v>0</v>
      </c>
      <c r="AI364">
        <v>202505</v>
      </c>
      <c r="AJ364" t="s">
        <v>767</v>
      </c>
      <c r="AK364">
        <v>1</v>
      </c>
      <c r="AL364">
        <v>1</v>
      </c>
      <c r="AO364">
        <v>0</v>
      </c>
      <c r="AP364">
        <v>999</v>
      </c>
      <c r="AQ364">
        <v>600</v>
      </c>
      <c r="AR364">
        <v>600999</v>
      </c>
      <c r="AS364" t="s">
        <v>55</v>
      </c>
      <c r="AU364" t="s">
        <v>55</v>
      </c>
      <c r="AV364">
        <v>200185.1</v>
      </c>
      <c r="AW364">
        <v>200678.35</v>
      </c>
      <c r="AX364">
        <v>200833.98800000001</v>
      </c>
      <c r="AY364">
        <v>203335.45449999999</v>
      </c>
      <c r="AZ364">
        <v>206132.084</v>
      </c>
      <c r="BA364">
        <v>210268.38</v>
      </c>
      <c r="BB364">
        <v>240578.77600000001</v>
      </c>
      <c r="BC364">
        <v>246254.52549999999</v>
      </c>
      <c r="BD364">
        <v>249318.614</v>
      </c>
      <c r="BE364">
        <v>279250.00000000012</v>
      </c>
      <c r="BF364">
        <v>297500</v>
      </c>
      <c r="BG364">
        <v>301679.391</v>
      </c>
      <c r="BH364">
        <v>321114.18400000001</v>
      </c>
      <c r="BI364">
        <v>325987.95250000001</v>
      </c>
      <c r="BJ364">
        <v>347664.57799999998</v>
      </c>
      <c r="BK364">
        <v>372571.65</v>
      </c>
      <c r="BL364">
        <v>399884.79399999999</v>
      </c>
      <c r="BM364">
        <v>443839.04049999989</v>
      </c>
      <c r="BN364">
        <v>575445.98</v>
      </c>
      <c r="BO364">
        <v>717686.51049999997</v>
      </c>
      <c r="BP364">
        <v>1154498.28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 x14ac:dyDescent="0.35">
      <c r="A365">
        <v>348457</v>
      </c>
      <c r="B365" t="s">
        <v>47</v>
      </c>
      <c r="C365" t="s">
        <v>48</v>
      </c>
      <c r="D365" s="1">
        <v>45807</v>
      </c>
      <c r="E365">
        <v>53850</v>
      </c>
      <c r="F365">
        <v>175</v>
      </c>
      <c r="G365" t="s">
        <v>94</v>
      </c>
      <c r="H365" t="s">
        <v>50</v>
      </c>
      <c r="I365" t="s">
        <v>51</v>
      </c>
      <c r="K365">
        <v>202505298020735</v>
      </c>
      <c r="L365">
        <v>1753305636160</v>
      </c>
      <c r="M365">
        <v>20250529</v>
      </c>
      <c r="N365" t="s">
        <v>779</v>
      </c>
      <c r="P365" t="s">
        <v>54</v>
      </c>
      <c r="Q365" t="s">
        <v>52</v>
      </c>
      <c r="R365">
        <v>900000</v>
      </c>
      <c r="S365">
        <v>0</v>
      </c>
      <c r="T365">
        <v>563616</v>
      </c>
      <c r="U365">
        <v>55560775</v>
      </c>
      <c r="V365" t="s">
        <v>214</v>
      </c>
      <c r="W365" t="s">
        <v>66</v>
      </c>
      <c r="X365" t="s">
        <v>215</v>
      </c>
      <c r="Y365" t="s">
        <v>54</v>
      </c>
      <c r="Z365">
        <v>739</v>
      </c>
      <c r="AH365">
        <v>0</v>
      </c>
      <c r="AI365">
        <v>202505</v>
      </c>
      <c r="AJ365" t="s">
        <v>88</v>
      </c>
      <c r="AK365">
        <v>0</v>
      </c>
      <c r="AL365">
        <v>1</v>
      </c>
      <c r="AO365">
        <v>0</v>
      </c>
      <c r="AP365">
        <v>464</v>
      </c>
      <c r="AQ365">
        <v>430</v>
      </c>
      <c r="AR365">
        <v>430464</v>
      </c>
      <c r="AS365" t="s">
        <v>216</v>
      </c>
      <c r="AU365" t="s">
        <v>216</v>
      </c>
      <c r="AV365">
        <v>366991.76</v>
      </c>
      <c r="AW365">
        <v>396044.64399999997</v>
      </c>
      <c r="AX365">
        <v>425097.52799999999</v>
      </c>
      <c r="AY365">
        <v>450106.29599999997</v>
      </c>
      <c r="AZ365">
        <v>450850.36800000002</v>
      </c>
      <c r="BA365">
        <v>451594.44</v>
      </c>
      <c r="BB365">
        <v>476913.32799999998</v>
      </c>
      <c r="BC365">
        <v>563669.25599999994</v>
      </c>
      <c r="BD365">
        <v>650425.18400000012</v>
      </c>
      <c r="BE365">
        <v>700000</v>
      </c>
      <c r="BF365">
        <v>700000</v>
      </c>
      <c r="BG365">
        <v>700000</v>
      </c>
      <c r="BH365">
        <v>740000</v>
      </c>
      <c r="BI365">
        <v>810000</v>
      </c>
      <c r="BJ365">
        <v>879999.99999999988</v>
      </c>
      <c r="BK365">
        <v>1037500</v>
      </c>
      <c r="BL365">
        <v>1230000</v>
      </c>
      <c r="BM365">
        <v>1422500</v>
      </c>
      <c r="BN365">
        <v>1615000</v>
      </c>
      <c r="BO365">
        <v>1807500</v>
      </c>
      <c r="BP365">
        <v>2000000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 x14ac:dyDescent="0.35">
      <c r="A366">
        <v>348456</v>
      </c>
      <c r="B366" t="s">
        <v>47</v>
      </c>
      <c r="C366" t="s">
        <v>48</v>
      </c>
      <c r="D366" s="1">
        <v>45807</v>
      </c>
      <c r="E366">
        <v>53850</v>
      </c>
      <c r="F366">
        <v>273</v>
      </c>
      <c r="G366" t="s">
        <v>63</v>
      </c>
      <c r="H366" t="s">
        <v>50</v>
      </c>
      <c r="I366" t="s">
        <v>51</v>
      </c>
      <c r="K366">
        <v>202505298021394</v>
      </c>
      <c r="L366">
        <v>2733300004156</v>
      </c>
      <c r="M366">
        <v>20250529</v>
      </c>
      <c r="N366" t="s">
        <v>784</v>
      </c>
      <c r="P366" t="s">
        <v>54</v>
      </c>
      <c r="Q366" t="s">
        <v>73</v>
      </c>
      <c r="R366">
        <v>1500000</v>
      </c>
      <c r="S366">
        <v>0</v>
      </c>
      <c r="T366">
        <v>1695938</v>
      </c>
      <c r="U366">
        <v>2232960159</v>
      </c>
      <c r="V366" t="s">
        <v>65</v>
      </c>
      <c r="W366" t="s">
        <v>66</v>
      </c>
      <c r="X366" t="s">
        <v>67</v>
      </c>
      <c r="Y366" t="s">
        <v>54</v>
      </c>
      <c r="Z366">
        <v>1856</v>
      </c>
      <c r="AH366">
        <v>0</v>
      </c>
      <c r="AI366">
        <v>202505</v>
      </c>
      <c r="AJ366" t="s">
        <v>59</v>
      </c>
      <c r="AK366">
        <v>0</v>
      </c>
      <c r="AL366">
        <v>1</v>
      </c>
      <c r="AO366">
        <v>0</v>
      </c>
      <c r="AP366">
        <v>999</v>
      </c>
      <c r="AQ366">
        <v>430</v>
      </c>
      <c r="AR366">
        <v>430999</v>
      </c>
      <c r="AT366">
        <v>1</v>
      </c>
      <c r="AU366" t="s">
        <v>68</v>
      </c>
      <c r="AV366">
        <v>1091696.83</v>
      </c>
      <c r="AW366">
        <v>1093076.656</v>
      </c>
      <c r="AX366">
        <v>1097819.378</v>
      </c>
      <c r="AY366">
        <v>1126587.9040000001</v>
      </c>
      <c r="AZ366">
        <v>1151370.22</v>
      </c>
      <c r="BA366">
        <v>1187619.1200000001</v>
      </c>
      <c r="BB366">
        <v>1215402.348</v>
      </c>
      <c r="BC366">
        <v>1228538.55</v>
      </c>
      <c r="BD366">
        <v>1300557.6259999999</v>
      </c>
      <c r="BE366">
        <v>1471494.2009999999</v>
      </c>
      <c r="BF366">
        <v>1500000</v>
      </c>
      <c r="BG366">
        <v>1500000</v>
      </c>
      <c r="BH366">
        <v>1500000</v>
      </c>
      <c r="BI366">
        <v>1551049.2990000001</v>
      </c>
      <c r="BJ366">
        <v>1589171.0279999999</v>
      </c>
      <c r="BK366">
        <v>1825654.93</v>
      </c>
      <c r="BL366">
        <v>2055872.46</v>
      </c>
      <c r="BM366">
        <v>2075849.8470000001</v>
      </c>
      <c r="BN366">
        <v>2385195.7199999988</v>
      </c>
      <c r="BO366">
        <v>3549999.9999999991</v>
      </c>
      <c r="BP366">
        <v>4000000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 x14ac:dyDescent="0.35">
      <c r="A367">
        <v>348453</v>
      </c>
      <c r="B367" t="s">
        <v>47</v>
      </c>
      <c r="C367" t="s">
        <v>48</v>
      </c>
      <c r="D367" s="1">
        <v>45806</v>
      </c>
      <c r="E367">
        <v>53850</v>
      </c>
      <c r="F367">
        <v>188</v>
      </c>
      <c r="G367" t="s">
        <v>252</v>
      </c>
      <c r="H367" t="s">
        <v>50</v>
      </c>
      <c r="I367" t="s">
        <v>51</v>
      </c>
      <c r="K367">
        <v>202505298019364</v>
      </c>
      <c r="L367">
        <v>1883300130370</v>
      </c>
      <c r="M367">
        <v>20250529</v>
      </c>
      <c r="N367" t="s">
        <v>925</v>
      </c>
      <c r="Q367" t="s">
        <v>52</v>
      </c>
      <c r="R367">
        <v>250000</v>
      </c>
      <c r="S367">
        <v>0</v>
      </c>
      <c r="T367">
        <v>3007793</v>
      </c>
      <c r="U367" t="s">
        <v>374</v>
      </c>
      <c r="V367" t="s">
        <v>375</v>
      </c>
      <c r="W367" t="s">
        <v>97</v>
      </c>
      <c r="X367" t="s">
        <v>218</v>
      </c>
      <c r="Y367" t="s">
        <v>54</v>
      </c>
      <c r="Z367">
        <v>637</v>
      </c>
      <c r="AH367">
        <v>0</v>
      </c>
      <c r="AI367">
        <v>202505</v>
      </c>
      <c r="AJ367" t="s">
        <v>88</v>
      </c>
      <c r="AK367">
        <v>0</v>
      </c>
      <c r="AL367">
        <v>1</v>
      </c>
      <c r="AO367">
        <v>0</v>
      </c>
      <c r="AP367">
        <v>477</v>
      </c>
      <c r="AQ367">
        <v>615</v>
      </c>
      <c r="AR367">
        <v>615477</v>
      </c>
      <c r="AS367" t="s">
        <v>219</v>
      </c>
      <c r="AU367" t="s">
        <v>219</v>
      </c>
      <c r="AV367">
        <v>250000</v>
      </c>
      <c r="AW367">
        <v>250000</v>
      </c>
      <c r="AX367">
        <v>250000</v>
      </c>
      <c r="AY367">
        <v>250000</v>
      </c>
      <c r="AZ367">
        <v>250000</v>
      </c>
      <c r="BA367">
        <v>250000</v>
      </c>
      <c r="BB367">
        <v>250000</v>
      </c>
      <c r="BC367">
        <v>250000</v>
      </c>
      <c r="BD367">
        <v>250000</v>
      </c>
      <c r="BE367">
        <v>250000</v>
      </c>
      <c r="BF367">
        <v>250000</v>
      </c>
      <c r="BG367">
        <v>250000</v>
      </c>
      <c r="BH367">
        <v>250000</v>
      </c>
      <c r="BI367">
        <v>250000</v>
      </c>
      <c r="BJ367">
        <v>250000</v>
      </c>
      <c r="BK367">
        <v>250000</v>
      </c>
      <c r="BL367">
        <v>250000</v>
      </c>
      <c r="BM367">
        <v>250000</v>
      </c>
      <c r="BN367">
        <v>250000</v>
      </c>
      <c r="BO367">
        <v>250000</v>
      </c>
      <c r="BP367">
        <v>250000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</row>
    <row r="368" spans="1:89" x14ac:dyDescent="0.35">
      <c r="A368">
        <v>348452</v>
      </c>
      <c r="B368" t="s">
        <v>47</v>
      </c>
      <c r="C368" t="s">
        <v>48</v>
      </c>
      <c r="D368" s="1">
        <v>45806</v>
      </c>
      <c r="E368">
        <v>53850</v>
      </c>
      <c r="F368">
        <v>110</v>
      </c>
      <c r="G368" t="s">
        <v>228</v>
      </c>
      <c r="H368" t="s">
        <v>50</v>
      </c>
      <c r="I368" t="s">
        <v>51</v>
      </c>
      <c r="K368" t="s">
        <v>1063</v>
      </c>
      <c r="L368">
        <v>1103306288198</v>
      </c>
      <c r="M368">
        <v>20250528</v>
      </c>
      <c r="N368" t="s">
        <v>694</v>
      </c>
      <c r="Q368" t="s">
        <v>52</v>
      </c>
      <c r="R368">
        <v>1694.49</v>
      </c>
      <c r="S368">
        <v>0</v>
      </c>
      <c r="T368">
        <v>474103</v>
      </c>
      <c r="U368" t="s">
        <v>1064</v>
      </c>
      <c r="V368" t="s">
        <v>1065</v>
      </c>
      <c r="W368" t="s">
        <v>53</v>
      </c>
      <c r="Y368" t="s">
        <v>54</v>
      </c>
      <c r="Z368">
        <v>1359</v>
      </c>
      <c r="AH368">
        <v>0</v>
      </c>
      <c r="AI368">
        <v>202505</v>
      </c>
      <c r="AJ368" t="s">
        <v>767</v>
      </c>
      <c r="AK368">
        <v>1</v>
      </c>
      <c r="AL368">
        <v>1</v>
      </c>
      <c r="AO368">
        <v>1</v>
      </c>
      <c r="AP368">
        <v>999</v>
      </c>
      <c r="AQ368">
        <v>600</v>
      </c>
      <c r="AR368">
        <v>600999</v>
      </c>
      <c r="AS368" t="s">
        <v>55</v>
      </c>
      <c r="AU368" t="s">
        <v>55</v>
      </c>
      <c r="AV368">
        <v>1006.5</v>
      </c>
      <c r="AW368">
        <v>1052.7339999999999</v>
      </c>
      <c r="AX368">
        <v>1127.58</v>
      </c>
      <c r="AY368">
        <v>1414.4680000000001</v>
      </c>
      <c r="AZ368">
        <v>1622.598</v>
      </c>
      <c r="BA368">
        <v>1841.29</v>
      </c>
      <c r="BB368">
        <v>2391.9520000000002</v>
      </c>
      <c r="BC368">
        <v>3848.9180000000001</v>
      </c>
      <c r="BD368">
        <v>5555.95</v>
      </c>
      <c r="BE368">
        <v>5662.14</v>
      </c>
      <c r="BF368">
        <v>7955.45</v>
      </c>
      <c r="BG368">
        <v>8103.232</v>
      </c>
      <c r="BH368">
        <v>8882.2099999999991</v>
      </c>
      <c r="BI368">
        <v>12106.768000000009</v>
      </c>
      <c r="BJ368">
        <v>12891.47</v>
      </c>
      <c r="BK368">
        <v>16652.68</v>
      </c>
      <c r="BL368">
        <v>36005.086000000003</v>
      </c>
      <c r="BM368">
        <v>42116.26</v>
      </c>
      <c r="BN368">
        <v>49856.69</v>
      </c>
      <c r="BO368">
        <v>97573.113999999972</v>
      </c>
      <c r="BP368">
        <v>161797.57999999999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 x14ac:dyDescent="0.35">
      <c r="A369">
        <v>348451</v>
      </c>
      <c r="B369" t="s">
        <v>47</v>
      </c>
      <c r="C369" t="s">
        <v>48</v>
      </c>
      <c r="D369" s="1">
        <v>45806</v>
      </c>
      <c r="E369">
        <v>53850</v>
      </c>
      <c r="F369">
        <v>153</v>
      </c>
      <c r="G369" t="s">
        <v>244</v>
      </c>
      <c r="H369" t="s">
        <v>50</v>
      </c>
      <c r="I369" t="s">
        <v>51</v>
      </c>
      <c r="K369" t="s">
        <v>382</v>
      </c>
      <c r="L369">
        <v>1533300663592</v>
      </c>
      <c r="M369">
        <v>20250528</v>
      </c>
      <c r="N369" t="s">
        <v>694</v>
      </c>
      <c r="Q369" t="s">
        <v>52</v>
      </c>
      <c r="R369">
        <v>1402.45</v>
      </c>
      <c r="S369">
        <v>0</v>
      </c>
      <c r="T369">
        <v>4982454</v>
      </c>
      <c r="U369" t="s">
        <v>383</v>
      </c>
      <c r="V369" t="s">
        <v>384</v>
      </c>
      <c r="W369" t="s">
        <v>53</v>
      </c>
      <c r="Y369" t="s">
        <v>54</v>
      </c>
      <c r="Z369">
        <v>1187</v>
      </c>
      <c r="AH369">
        <v>0</v>
      </c>
      <c r="AI369">
        <v>202505</v>
      </c>
      <c r="AJ369" t="s">
        <v>59</v>
      </c>
      <c r="AK369">
        <v>0</v>
      </c>
      <c r="AL369">
        <v>1</v>
      </c>
      <c r="AO369">
        <v>1</v>
      </c>
      <c r="AP369">
        <v>999</v>
      </c>
      <c r="AQ369">
        <v>600</v>
      </c>
      <c r="AR369">
        <v>600999</v>
      </c>
      <c r="AS369" t="s">
        <v>55</v>
      </c>
      <c r="AU369" t="s">
        <v>55</v>
      </c>
      <c r="AV369">
        <v>1006.5</v>
      </c>
      <c r="AW369">
        <v>1052.7339999999999</v>
      </c>
      <c r="AX369">
        <v>1127.58</v>
      </c>
      <c r="AY369">
        <v>1414.4680000000001</v>
      </c>
      <c r="AZ369">
        <v>1622.598</v>
      </c>
      <c r="BA369">
        <v>1841.29</v>
      </c>
      <c r="BB369">
        <v>2391.9520000000002</v>
      </c>
      <c r="BC369">
        <v>3848.9180000000001</v>
      </c>
      <c r="BD369">
        <v>5555.95</v>
      </c>
      <c r="BE369">
        <v>5662.14</v>
      </c>
      <c r="BF369">
        <v>7955.45</v>
      </c>
      <c r="BG369">
        <v>8103.232</v>
      </c>
      <c r="BH369">
        <v>8882.2099999999991</v>
      </c>
      <c r="BI369">
        <v>12106.768000000009</v>
      </c>
      <c r="BJ369">
        <v>12891.47</v>
      </c>
      <c r="BK369">
        <v>16652.68</v>
      </c>
      <c r="BL369">
        <v>36005.086000000003</v>
      </c>
      <c r="BM369">
        <v>42116.26</v>
      </c>
      <c r="BN369">
        <v>49856.69</v>
      </c>
      <c r="BO369">
        <v>97573.113999999972</v>
      </c>
      <c r="BP369">
        <v>161797.57999999999</v>
      </c>
      <c r="BQ369">
        <v>1</v>
      </c>
      <c r="BR369">
        <v>1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 x14ac:dyDescent="0.35">
      <c r="A370">
        <v>348448</v>
      </c>
      <c r="B370" t="s">
        <v>47</v>
      </c>
      <c r="C370" t="s">
        <v>48</v>
      </c>
      <c r="D370" s="1">
        <v>45806</v>
      </c>
      <c r="E370">
        <v>53850</v>
      </c>
      <c r="F370">
        <v>134</v>
      </c>
      <c r="G370" t="s">
        <v>322</v>
      </c>
      <c r="H370" t="s">
        <v>50</v>
      </c>
      <c r="I370" t="s">
        <v>51</v>
      </c>
      <c r="K370">
        <v>202505288020006</v>
      </c>
      <c r="L370">
        <v>1346004011555</v>
      </c>
      <c r="M370">
        <v>20250528</v>
      </c>
      <c r="N370" t="s">
        <v>143</v>
      </c>
      <c r="P370" t="s">
        <v>54</v>
      </c>
      <c r="Q370" t="s">
        <v>52</v>
      </c>
      <c r="R370">
        <v>840000</v>
      </c>
      <c r="S370">
        <v>0</v>
      </c>
      <c r="T370">
        <v>4959963</v>
      </c>
      <c r="U370" t="s">
        <v>385</v>
      </c>
      <c r="V370" t="s">
        <v>386</v>
      </c>
      <c r="W370" t="s">
        <v>53</v>
      </c>
      <c r="Y370" t="s">
        <v>54</v>
      </c>
      <c r="Z370">
        <v>1562</v>
      </c>
      <c r="AH370">
        <v>0</v>
      </c>
      <c r="AI370">
        <v>202505</v>
      </c>
      <c r="AJ370" t="s">
        <v>59</v>
      </c>
      <c r="AK370">
        <v>0</v>
      </c>
      <c r="AL370">
        <v>1</v>
      </c>
      <c r="AO370">
        <v>0</v>
      </c>
      <c r="AP370">
        <v>999</v>
      </c>
      <c r="AQ370">
        <v>600</v>
      </c>
      <c r="AR370">
        <v>600999</v>
      </c>
      <c r="AS370" t="s">
        <v>55</v>
      </c>
      <c r="AU370" t="s">
        <v>55</v>
      </c>
      <c r="AV370">
        <v>350000</v>
      </c>
      <c r="AW370">
        <v>385000</v>
      </c>
      <c r="AX370">
        <v>460000</v>
      </c>
      <c r="AY370">
        <v>571357.4</v>
      </c>
      <c r="AZ370">
        <v>720859.20000000007</v>
      </c>
      <c r="BA370">
        <v>763574</v>
      </c>
      <c r="BB370">
        <v>763574</v>
      </c>
      <c r="BC370">
        <v>763574</v>
      </c>
      <c r="BD370">
        <v>763574</v>
      </c>
      <c r="BE370">
        <v>786501.79999999993</v>
      </c>
      <c r="BF370">
        <v>840000</v>
      </c>
      <c r="BG370">
        <v>840000</v>
      </c>
      <c r="BH370">
        <v>1104000</v>
      </c>
      <c r="BI370">
        <v>1500000</v>
      </c>
      <c r="BJ370">
        <v>1500000</v>
      </c>
      <c r="BK370">
        <v>1500000</v>
      </c>
      <c r="BL370">
        <v>1500000</v>
      </c>
      <c r="BM370">
        <v>1500000</v>
      </c>
      <c r="BN370">
        <v>1974433.2</v>
      </c>
      <c r="BO370">
        <v>2290722</v>
      </c>
      <c r="BP370">
        <v>2290722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 x14ac:dyDescent="0.35">
      <c r="A371">
        <v>348447</v>
      </c>
      <c r="B371" t="s">
        <v>47</v>
      </c>
      <c r="C371" t="s">
        <v>48</v>
      </c>
      <c r="D371" s="1">
        <v>45806</v>
      </c>
      <c r="E371">
        <v>53850</v>
      </c>
      <c r="F371">
        <v>169</v>
      </c>
      <c r="G371" t="s">
        <v>846</v>
      </c>
      <c r="H371" t="s">
        <v>50</v>
      </c>
      <c r="I371" t="s">
        <v>51</v>
      </c>
      <c r="K371">
        <v>202505288018396</v>
      </c>
      <c r="L371">
        <v>1693302224337</v>
      </c>
      <c r="M371">
        <v>20250528</v>
      </c>
      <c r="N371" t="s">
        <v>784</v>
      </c>
      <c r="P371" t="s">
        <v>54</v>
      </c>
      <c r="Q371" t="s">
        <v>73</v>
      </c>
      <c r="R371">
        <v>209054.58</v>
      </c>
      <c r="S371">
        <v>0</v>
      </c>
      <c r="T371">
        <v>4566922</v>
      </c>
      <c r="U371" t="s">
        <v>1066</v>
      </c>
      <c r="V371" t="s">
        <v>1067</v>
      </c>
      <c r="W371" t="s">
        <v>53</v>
      </c>
      <c r="Y371" t="s">
        <v>54</v>
      </c>
      <c r="Z371">
        <v>1261</v>
      </c>
      <c r="AH371">
        <v>0</v>
      </c>
      <c r="AI371">
        <v>202505</v>
      </c>
      <c r="AJ371" t="s">
        <v>767</v>
      </c>
      <c r="AK371">
        <v>1</v>
      </c>
      <c r="AL371">
        <v>1</v>
      </c>
      <c r="AO371">
        <v>0</v>
      </c>
      <c r="AP371">
        <v>999</v>
      </c>
      <c r="AQ371">
        <v>600</v>
      </c>
      <c r="AR371">
        <v>600999</v>
      </c>
      <c r="AS371" t="s">
        <v>55</v>
      </c>
      <c r="AU371" t="s">
        <v>55</v>
      </c>
      <c r="AV371">
        <v>200185.1</v>
      </c>
      <c r="AW371">
        <v>200678.35</v>
      </c>
      <c r="AX371">
        <v>200833.98800000001</v>
      </c>
      <c r="AY371">
        <v>203335.45449999999</v>
      </c>
      <c r="AZ371">
        <v>206132.084</v>
      </c>
      <c r="BA371">
        <v>210268.38</v>
      </c>
      <c r="BB371">
        <v>240578.77600000001</v>
      </c>
      <c r="BC371">
        <v>246254.52549999999</v>
      </c>
      <c r="BD371">
        <v>249318.614</v>
      </c>
      <c r="BE371">
        <v>279250.00000000012</v>
      </c>
      <c r="BF371">
        <v>297500</v>
      </c>
      <c r="BG371">
        <v>301679.391</v>
      </c>
      <c r="BH371">
        <v>321114.18400000001</v>
      </c>
      <c r="BI371">
        <v>325987.95250000001</v>
      </c>
      <c r="BJ371">
        <v>347664.57799999998</v>
      </c>
      <c r="BK371">
        <v>372571.65</v>
      </c>
      <c r="BL371">
        <v>399884.79399999999</v>
      </c>
      <c r="BM371">
        <v>443839.04049999989</v>
      </c>
      <c r="BN371">
        <v>575445.98</v>
      </c>
      <c r="BO371">
        <v>717686.51049999997</v>
      </c>
      <c r="BP371">
        <v>1154498.28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 x14ac:dyDescent="0.35">
      <c r="A372">
        <v>348446</v>
      </c>
      <c r="B372" t="s">
        <v>47</v>
      </c>
      <c r="C372" t="s">
        <v>48</v>
      </c>
      <c r="D372" s="1">
        <v>45806</v>
      </c>
      <c r="E372">
        <v>53850</v>
      </c>
      <c r="F372">
        <v>169</v>
      </c>
      <c r="G372" t="s">
        <v>846</v>
      </c>
      <c r="H372" t="s">
        <v>50</v>
      </c>
      <c r="I372" t="s">
        <v>51</v>
      </c>
      <c r="K372">
        <v>202505288020312</v>
      </c>
      <c r="L372">
        <v>1693305416200</v>
      </c>
      <c r="M372">
        <v>20250528</v>
      </c>
      <c r="N372" t="s">
        <v>764</v>
      </c>
      <c r="Q372" t="s">
        <v>52</v>
      </c>
      <c r="R372">
        <v>310000</v>
      </c>
      <c r="S372">
        <v>0</v>
      </c>
      <c r="T372">
        <v>541619</v>
      </c>
      <c r="U372" t="s">
        <v>1068</v>
      </c>
      <c r="V372" t="s">
        <v>1069</v>
      </c>
      <c r="W372" t="s">
        <v>53</v>
      </c>
      <c r="Y372" t="s">
        <v>54</v>
      </c>
      <c r="Z372">
        <v>1352</v>
      </c>
      <c r="AH372">
        <v>0</v>
      </c>
      <c r="AI372">
        <v>202505</v>
      </c>
      <c r="AJ372" t="s">
        <v>767</v>
      </c>
      <c r="AK372">
        <v>1</v>
      </c>
      <c r="AL372">
        <v>1</v>
      </c>
      <c r="AO372">
        <v>0</v>
      </c>
      <c r="AP372">
        <v>999</v>
      </c>
      <c r="AQ372">
        <v>600</v>
      </c>
      <c r="AR372">
        <v>600999</v>
      </c>
      <c r="AS372" t="s">
        <v>55</v>
      </c>
      <c r="AU372" t="s">
        <v>55</v>
      </c>
      <c r="AV372">
        <v>400000</v>
      </c>
      <c r="AW372">
        <v>404916.25199999998</v>
      </c>
      <c r="AX372">
        <v>409832.50400000002</v>
      </c>
      <c r="AY372">
        <v>429149.64199999999</v>
      </c>
      <c r="AZ372">
        <v>462867.66600000003</v>
      </c>
      <c r="BA372">
        <v>496585.69</v>
      </c>
      <c r="BB372">
        <v>688035.48199999996</v>
      </c>
      <c r="BC372">
        <v>879485.27399999998</v>
      </c>
      <c r="BD372">
        <v>978632.13600000006</v>
      </c>
      <c r="BE372">
        <v>985476.06799999997</v>
      </c>
      <c r="BF372">
        <v>992320</v>
      </c>
      <c r="BG372">
        <v>992320</v>
      </c>
      <c r="BH372">
        <v>992320</v>
      </c>
      <c r="BI372">
        <v>1016135.6800000001</v>
      </c>
      <c r="BJ372">
        <v>1063767.04</v>
      </c>
      <c r="BK372">
        <v>1111398.3999999999</v>
      </c>
      <c r="BL372">
        <v>1506839.04</v>
      </c>
      <c r="BM372">
        <v>1902279.6799999999</v>
      </c>
      <c r="BN372">
        <v>2100000</v>
      </c>
      <c r="BO372">
        <v>2100000</v>
      </c>
      <c r="BP372">
        <v>2100000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 x14ac:dyDescent="0.35">
      <c r="A373">
        <v>348441</v>
      </c>
      <c r="B373" t="s">
        <v>47</v>
      </c>
      <c r="C373" t="s">
        <v>48</v>
      </c>
      <c r="D373" s="1">
        <v>45806</v>
      </c>
      <c r="E373">
        <v>53850</v>
      </c>
      <c r="F373">
        <v>105</v>
      </c>
      <c r="G373" t="s">
        <v>49</v>
      </c>
      <c r="H373" t="s">
        <v>50</v>
      </c>
      <c r="I373" t="s">
        <v>51</v>
      </c>
      <c r="K373">
        <v>202505288020149</v>
      </c>
      <c r="L373">
        <v>1053306288710</v>
      </c>
      <c r="M373">
        <v>20250528</v>
      </c>
      <c r="N373" t="s">
        <v>256</v>
      </c>
      <c r="Q373" t="s">
        <v>73</v>
      </c>
      <c r="R373">
        <v>200000</v>
      </c>
      <c r="S373">
        <v>0</v>
      </c>
      <c r="T373">
        <v>522982</v>
      </c>
      <c r="U373" t="s">
        <v>356</v>
      </c>
      <c r="V373" t="s">
        <v>357</v>
      </c>
      <c r="W373" t="s">
        <v>53</v>
      </c>
      <c r="Y373" t="s">
        <v>54</v>
      </c>
      <c r="Z373">
        <v>833</v>
      </c>
      <c r="AH373">
        <v>0</v>
      </c>
      <c r="AI373">
        <v>202505</v>
      </c>
      <c r="AJ373" t="s">
        <v>767</v>
      </c>
      <c r="AK373">
        <v>1</v>
      </c>
      <c r="AL373">
        <v>1</v>
      </c>
      <c r="AO373">
        <v>0</v>
      </c>
      <c r="AP373">
        <v>999</v>
      </c>
      <c r="AQ373">
        <v>600</v>
      </c>
      <c r="AR373">
        <v>600999</v>
      </c>
      <c r="AS373" t="s">
        <v>55</v>
      </c>
      <c r="AU373" t="s">
        <v>55</v>
      </c>
      <c r="AV373">
        <v>162000</v>
      </c>
      <c r="AW373">
        <v>177200</v>
      </c>
      <c r="AX373">
        <v>192400</v>
      </c>
      <c r="AY373">
        <v>200000</v>
      </c>
      <c r="AZ373">
        <v>200000</v>
      </c>
      <c r="BA373">
        <v>200000</v>
      </c>
      <c r="BB373">
        <v>200000</v>
      </c>
      <c r="BC373">
        <v>200000</v>
      </c>
      <c r="BD373">
        <v>200000</v>
      </c>
      <c r="BE373">
        <v>200000</v>
      </c>
      <c r="BF373">
        <v>200000</v>
      </c>
      <c r="BG373">
        <v>200000</v>
      </c>
      <c r="BH373">
        <v>200000</v>
      </c>
      <c r="BI373">
        <v>205000</v>
      </c>
      <c r="BJ373">
        <v>215000</v>
      </c>
      <c r="BK373">
        <v>225000</v>
      </c>
      <c r="BL373">
        <v>228200</v>
      </c>
      <c r="BM373">
        <v>231400</v>
      </c>
      <c r="BN373">
        <v>233000</v>
      </c>
      <c r="BO373">
        <v>233000</v>
      </c>
      <c r="BP373">
        <v>233000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 x14ac:dyDescent="0.35">
      <c r="A374">
        <v>348439</v>
      </c>
      <c r="B374" t="s">
        <v>47</v>
      </c>
      <c r="C374" t="s">
        <v>48</v>
      </c>
      <c r="D374" s="1">
        <v>45806</v>
      </c>
      <c r="E374">
        <v>53850</v>
      </c>
      <c r="F374">
        <v>114</v>
      </c>
      <c r="G374" t="s">
        <v>211</v>
      </c>
      <c r="H374" t="s">
        <v>50</v>
      </c>
      <c r="I374" t="s">
        <v>51</v>
      </c>
      <c r="K374" t="s">
        <v>1070</v>
      </c>
      <c r="L374">
        <v>1143306279849</v>
      </c>
      <c r="M374">
        <v>20250528</v>
      </c>
      <c r="N374" t="s">
        <v>694</v>
      </c>
      <c r="Q374" t="s">
        <v>52</v>
      </c>
      <c r="R374">
        <v>2087.63</v>
      </c>
      <c r="S374">
        <v>0</v>
      </c>
      <c r="T374">
        <v>4070800</v>
      </c>
      <c r="U374" t="s">
        <v>1071</v>
      </c>
      <c r="V374" t="s">
        <v>1072</v>
      </c>
      <c r="W374" t="s">
        <v>53</v>
      </c>
      <c r="Y374" t="s">
        <v>54</v>
      </c>
      <c r="Z374">
        <v>907</v>
      </c>
      <c r="AH374">
        <v>0</v>
      </c>
      <c r="AI374">
        <v>202505</v>
      </c>
      <c r="AJ374" t="s">
        <v>774</v>
      </c>
      <c r="AK374">
        <v>1</v>
      </c>
      <c r="AL374">
        <v>1</v>
      </c>
      <c r="AO374">
        <v>1</v>
      </c>
      <c r="AP374">
        <v>999</v>
      </c>
      <c r="AQ374">
        <v>600</v>
      </c>
      <c r="AR374">
        <v>600999</v>
      </c>
      <c r="AS374" t="s">
        <v>55</v>
      </c>
      <c r="AU374" t="s">
        <v>55</v>
      </c>
      <c r="AV374">
        <v>1006.5</v>
      </c>
      <c r="AW374">
        <v>1052.7339999999999</v>
      </c>
      <c r="AX374">
        <v>1127.58</v>
      </c>
      <c r="AY374">
        <v>1414.4680000000001</v>
      </c>
      <c r="AZ374">
        <v>1622.598</v>
      </c>
      <c r="BA374">
        <v>1841.29</v>
      </c>
      <c r="BB374">
        <v>2391.9520000000002</v>
      </c>
      <c r="BC374">
        <v>3848.9180000000001</v>
      </c>
      <c r="BD374">
        <v>5555.95</v>
      </c>
      <c r="BE374">
        <v>5662.14</v>
      </c>
      <c r="BF374">
        <v>7955.45</v>
      </c>
      <c r="BG374">
        <v>8103.232</v>
      </c>
      <c r="BH374">
        <v>8882.2099999999991</v>
      </c>
      <c r="BI374">
        <v>12106.768000000009</v>
      </c>
      <c r="BJ374">
        <v>12891.47</v>
      </c>
      <c r="BK374">
        <v>16652.68</v>
      </c>
      <c r="BL374">
        <v>36005.086000000003</v>
      </c>
      <c r="BM374">
        <v>42116.26</v>
      </c>
      <c r="BN374">
        <v>49856.69</v>
      </c>
      <c r="BO374">
        <v>97573.113999999972</v>
      </c>
      <c r="BP374">
        <v>161797.57999999999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 x14ac:dyDescent="0.35">
      <c r="A375">
        <v>348438</v>
      </c>
      <c r="B375" t="s">
        <v>47</v>
      </c>
      <c r="C375" t="s">
        <v>48</v>
      </c>
      <c r="D375" s="1">
        <v>45806</v>
      </c>
      <c r="E375">
        <v>53850</v>
      </c>
      <c r="F375">
        <v>103</v>
      </c>
      <c r="G375" t="s">
        <v>75</v>
      </c>
      <c r="H375" t="s">
        <v>50</v>
      </c>
      <c r="I375" t="s">
        <v>51</v>
      </c>
      <c r="K375">
        <v>202505288019253</v>
      </c>
      <c r="L375">
        <v>1033306974262</v>
      </c>
      <c r="M375">
        <v>20250528</v>
      </c>
      <c r="N375" t="s">
        <v>784</v>
      </c>
      <c r="P375" t="s">
        <v>54</v>
      </c>
      <c r="Q375" t="s">
        <v>73</v>
      </c>
      <c r="R375">
        <v>800000</v>
      </c>
      <c r="S375">
        <v>0</v>
      </c>
      <c r="T375">
        <v>4679373</v>
      </c>
      <c r="U375">
        <v>3294040724</v>
      </c>
      <c r="V375" t="s">
        <v>1015</v>
      </c>
      <c r="W375" t="s">
        <v>92</v>
      </c>
      <c r="X375" t="s">
        <v>791</v>
      </c>
      <c r="Y375" t="s">
        <v>54</v>
      </c>
      <c r="Z375">
        <v>1926</v>
      </c>
      <c r="AH375">
        <v>0</v>
      </c>
      <c r="AI375">
        <v>202505</v>
      </c>
      <c r="AJ375" t="s">
        <v>767</v>
      </c>
      <c r="AK375">
        <v>1</v>
      </c>
      <c r="AL375">
        <v>1</v>
      </c>
      <c r="AO375">
        <v>0</v>
      </c>
      <c r="AP375">
        <v>999</v>
      </c>
      <c r="AQ375">
        <v>492</v>
      </c>
      <c r="AR375">
        <v>492999</v>
      </c>
      <c r="AT375">
        <v>1</v>
      </c>
      <c r="AU375" t="s">
        <v>93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 x14ac:dyDescent="0.35">
      <c r="A376">
        <v>348436</v>
      </c>
      <c r="B376" t="s">
        <v>47</v>
      </c>
      <c r="C376" t="s">
        <v>48</v>
      </c>
      <c r="D376" s="1">
        <v>45806</v>
      </c>
      <c r="E376">
        <v>53850</v>
      </c>
      <c r="F376">
        <v>134</v>
      </c>
      <c r="G376" t="s">
        <v>322</v>
      </c>
      <c r="H376" t="s">
        <v>50</v>
      </c>
      <c r="I376" t="s">
        <v>51</v>
      </c>
      <c r="K376">
        <v>202505288020228</v>
      </c>
      <c r="L376">
        <v>1343300003027</v>
      </c>
      <c r="M376">
        <v>20250528</v>
      </c>
      <c r="N376" t="s">
        <v>779</v>
      </c>
      <c r="P376" t="s">
        <v>54</v>
      </c>
      <c r="Q376" t="s">
        <v>52</v>
      </c>
      <c r="R376">
        <v>840000</v>
      </c>
      <c r="S376">
        <v>0</v>
      </c>
      <c r="T376">
        <v>4959963</v>
      </c>
      <c r="U376" t="s">
        <v>385</v>
      </c>
      <c r="V376" t="s">
        <v>386</v>
      </c>
      <c r="W376" t="s">
        <v>53</v>
      </c>
      <c r="Y376" t="s">
        <v>54</v>
      </c>
      <c r="Z376">
        <v>1562</v>
      </c>
      <c r="AH376">
        <v>0</v>
      </c>
      <c r="AI376">
        <v>202505</v>
      </c>
      <c r="AJ376" t="s">
        <v>59</v>
      </c>
      <c r="AK376">
        <v>0</v>
      </c>
      <c r="AL376">
        <v>1</v>
      </c>
      <c r="AO376">
        <v>0</v>
      </c>
      <c r="AP376">
        <v>999</v>
      </c>
      <c r="AQ376">
        <v>600</v>
      </c>
      <c r="AR376">
        <v>600999</v>
      </c>
      <c r="AS376" t="s">
        <v>55</v>
      </c>
      <c r="AU376" t="s">
        <v>55</v>
      </c>
      <c r="AV376">
        <v>202500</v>
      </c>
      <c r="AW376">
        <v>202500</v>
      </c>
      <c r="AX376">
        <v>202500</v>
      </c>
      <c r="AY376">
        <v>202500</v>
      </c>
      <c r="AZ376">
        <v>202500</v>
      </c>
      <c r="BA376">
        <v>202500</v>
      </c>
      <c r="BB376">
        <v>202500</v>
      </c>
      <c r="BC376">
        <v>202500</v>
      </c>
      <c r="BD376">
        <v>202655.56</v>
      </c>
      <c r="BE376">
        <v>203161.13</v>
      </c>
      <c r="BF376">
        <v>205963.9</v>
      </c>
      <c r="BG376">
        <v>214477.5</v>
      </c>
      <c r="BH376">
        <v>239730</v>
      </c>
      <c r="BI376">
        <v>248625</v>
      </c>
      <c r="BJ376">
        <v>250000</v>
      </c>
      <c r="BK376">
        <v>250000</v>
      </c>
      <c r="BL376">
        <v>252800</v>
      </c>
      <c r="BM376">
        <v>257232.47500000001</v>
      </c>
      <c r="BN376">
        <v>260254.65</v>
      </c>
      <c r="BO376">
        <v>464072.17499999981</v>
      </c>
      <c r="BP376">
        <v>840000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</row>
    <row r="377" spans="1:89" x14ac:dyDescent="0.35">
      <c r="A377">
        <v>348435</v>
      </c>
      <c r="B377" t="s">
        <v>47</v>
      </c>
      <c r="C377" t="s">
        <v>48</v>
      </c>
      <c r="D377" s="1">
        <v>45806</v>
      </c>
      <c r="E377">
        <v>53850</v>
      </c>
      <c r="F377">
        <v>116</v>
      </c>
      <c r="G377" t="s">
        <v>801</v>
      </c>
      <c r="H377" t="s">
        <v>50</v>
      </c>
      <c r="I377" t="s">
        <v>51</v>
      </c>
      <c r="K377">
        <v>202505288018885</v>
      </c>
      <c r="L377">
        <v>1163305431040</v>
      </c>
      <c r="M377">
        <v>20250528</v>
      </c>
      <c r="N377" t="s">
        <v>784</v>
      </c>
      <c r="P377" t="s">
        <v>54</v>
      </c>
      <c r="Q377" t="s">
        <v>73</v>
      </c>
      <c r="R377">
        <v>1349930</v>
      </c>
      <c r="S377">
        <v>0</v>
      </c>
      <c r="T377">
        <v>543104</v>
      </c>
      <c r="U377">
        <v>4393640729</v>
      </c>
      <c r="V377" t="s">
        <v>1073</v>
      </c>
      <c r="W377" t="s">
        <v>66</v>
      </c>
      <c r="X377" t="s">
        <v>334</v>
      </c>
      <c r="Y377" t="s">
        <v>54</v>
      </c>
      <c r="Z377">
        <v>1696</v>
      </c>
      <c r="AH377">
        <v>0</v>
      </c>
      <c r="AI377">
        <v>202505</v>
      </c>
      <c r="AJ377" t="s">
        <v>868</v>
      </c>
      <c r="AK377">
        <v>1</v>
      </c>
      <c r="AL377">
        <v>1</v>
      </c>
      <c r="AO377">
        <v>0</v>
      </c>
      <c r="AP377">
        <v>999</v>
      </c>
      <c r="AQ377">
        <v>430</v>
      </c>
      <c r="AR377">
        <v>430999</v>
      </c>
      <c r="AT377">
        <v>1</v>
      </c>
      <c r="AU377" t="s">
        <v>68</v>
      </c>
      <c r="AV377">
        <v>1091696.83</v>
      </c>
      <c r="AW377">
        <v>1093076.656</v>
      </c>
      <c r="AX377">
        <v>1097819.378</v>
      </c>
      <c r="AY377">
        <v>1126587.9040000001</v>
      </c>
      <c r="AZ377">
        <v>1151370.22</v>
      </c>
      <c r="BA377">
        <v>1187619.1200000001</v>
      </c>
      <c r="BB377">
        <v>1215402.348</v>
      </c>
      <c r="BC377">
        <v>1228538.55</v>
      </c>
      <c r="BD377">
        <v>1300557.6259999999</v>
      </c>
      <c r="BE377">
        <v>1471494.2009999999</v>
      </c>
      <c r="BF377">
        <v>1500000</v>
      </c>
      <c r="BG377">
        <v>1500000</v>
      </c>
      <c r="BH377">
        <v>1500000</v>
      </c>
      <c r="BI377">
        <v>1551049.2990000001</v>
      </c>
      <c r="BJ377">
        <v>1589171.0279999999</v>
      </c>
      <c r="BK377">
        <v>1825654.93</v>
      </c>
      <c r="BL377">
        <v>2055872.46</v>
      </c>
      <c r="BM377">
        <v>2075849.8470000001</v>
      </c>
      <c r="BN377">
        <v>2385195.7199999988</v>
      </c>
      <c r="BO377">
        <v>3549999.9999999991</v>
      </c>
      <c r="BP377">
        <v>4000000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 x14ac:dyDescent="0.35">
      <c r="A378">
        <v>348433</v>
      </c>
      <c r="B378" t="s">
        <v>47</v>
      </c>
      <c r="C378" t="s">
        <v>48</v>
      </c>
      <c r="D378" s="1">
        <v>45806</v>
      </c>
      <c r="E378">
        <v>53850</v>
      </c>
      <c r="F378">
        <v>102</v>
      </c>
      <c r="G378" t="s">
        <v>60</v>
      </c>
      <c r="H378" t="s">
        <v>50</v>
      </c>
      <c r="I378" t="s">
        <v>51</v>
      </c>
      <c r="K378">
        <v>202505288020077</v>
      </c>
      <c r="L378">
        <v>1503300003188</v>
      </c>
      <c r="M378">
        <v>20250528</v>
      </c>
      <c r="N378" t="s">
        <v>779</v>
      </c>
      <c r="P378" t="s">
        <v>54</v>
      </c>
      <c r="Q378" t="s">
        <v>52</v>
      </c>
      <c r="R378">
        <v>1100000</v>
      </c>
      <c r="S378">
        <v>0</v>
      </c>
      <c r="T378">
        <v>4269640</v>
      </c>
      <c r="U378">
        <v>4797080969</v>
      </c>
      <c r="V378" t="s">
        <v>81</v>
      </c>
      <c r="W378" t="s">
        <v>82</v>
      </c>
      <c r="X378" t="s">
        <v>83</v>
      </c>
      <c r="Y378" t="s">
        <v>54</v>
      </c>
      <c r="Z378">
        <v>1926</v>
      </c>
      <c r="AH378">
        <v>0</v>
      </c>
      <c r="AI378">
        <v>202505</v>
      </c>
      <c r="AJ378" t="s">
        <v>59</v>
      </c>
      <c r="AK378">
        <v>0</v>
      </c>
      <c r="AL378">
        <v>1</v>
      </c>
      <c r="AO378">
        <v>0</v>
      </c>
      <c r="AP378">
        <v>999</v>
      </c>
      <c r="AQ378">
        <v>259</v>
      </c>
      <c r="AR378">
        <v>259999</v>
      </c>
      <c r="AT378">
        <v>1</v>
      </c>
      <c r="AU378" t="s">
        <v>84</v>
      </c>
      <c r="AV378">
        <v>1025096.37</v>
      </c>
      <c r="AW378">
        <v>1092509.6370000001</v>
      </c>
      <c r="AX378">
        <v>1132586.976</v>
      </c>
      <c r="AY378">
        <v>1140733.72</v>
      </c>
      <c r="AZ378">
        <v>1176293.4879999999</v>
      </c>
      <c r="BA378">
        <v>1250000</v>
      </c>
      <c r="BB378">
        <v>1316000</v>
      </c>
      <c r="BC378">
        <v>1346841.638</v>
      </c>
      <c r="BD378">
        <v>1362805.46</v>
      </c>
      <c r="BE378">
        <v>1362805.46</v>
      </c>
      <c r="BF378">
        <v>1362805.46</v>
      </c>
      <c r="BG378">
        <v>1362805.46</v>
      </c>
      <c r="BH378">
        <v>1362805.46</v>
      </c>
      <c r="BI378">
        <v>1388841.638</v>
      </c>
      <c r="BJ378">
        <v>1403194.2080000001</v>
      </c>
      <c r="BK378">
        <v>1418601.36</v>
      </c>
      <c r="BL378">
        <v>1459673.38</v>
      </c>
      <c r="BM378">
        <v>1770955.422999999</v>
      </c>
      <c r="BN378">
        <v>2490471.459999999</v>
      </c>
      <c r="BO378">
        <v>4117121.5699999728</v>
      </c>
      <c r="BP378">
        <v>15500000</v>
      </c>
      <c r="BQ378">
        <v>1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 x14ac:dyDescent="0.35">
      <c r="A379">
        <v>348431</v>
      </c>
      <c r="B379" t="s">
        <v>47</v>
      </c>
      <c r="C379" t="s">
        <v>48</v>
      </c>
      <c r="D379" s="1">
        <v>45806</v>
      </c>
      <c r="E379">
        <v>53850</v>
      </c>
      <c r="F379">
        <v>170</v>
      </c>
      <c r="G379" t="s">
        <v>229</v>
      </c>
      <c r="H379" t="s">
        <v>50</v>
      </c>
      <c r="I379" t="s">
        <v>51</v>
      </c>
      <c r="K379">
        <v>202505288019287</v>
      </c>
      <c r="L379">
        <v>1703306288195</v>
      </c>
      <c r="M379">
        <v>20250528</v>
      </c>
      <c r="N379" t="s">
        <v>1018</v>
      </c>
      <c r="P379" t="s">
        <v>1074</v>
      </c>
      <c r="Q379" t="s">
        <v>52</v>
      </c>
      <c r="R379">
        <v>1236943.99</v>
      </c>
      <c r="S379">
        <v>0</v>
      </c>
      <c r="T379">
        <v>4401631</v>
      </c>
      <c r="U379">
        <v>4724350725</v>
      </c>
      <c r="V379" t="s">
        <v>1014</v>
      </c>
      <c r="W379" t="s">
        <v>66</v>
      </c>
      <c r="X379" t="s">
        <v>296</v>
      </c>
      <c r="Y379" t="s">
        <v>54</v>
      </c>
      <c r="Z379">
        <v>1919</v>
      </c>
      <c r="AH379">
        <v>0</v>
      </c>
      <c r="AI379">
        <v>202505</v>
      </c>
      <c r="AJ379" t="s">
        <v>767</v>
      </c>
      <c r="AK379">
        <v>1</v>
      </c>
      <c r="AL379">
        <v>1</v>
      </c>
      <c r="AO379">
        <v>0</v>
      </c>
      <c r="AP379">
        <v>999</v>
      </c>
      <c r="AQ379">
        <v>430</v>
      </c>
      <c r="AR379">
        <v>430999</v>
      </c>
      <c r="AT379">
        <v>1</v>
      </c>
      <c r="AU379" t="s">
        <v>68</v>
      </c>
      <c r="AV379">
        <v>1149602.8999999999</v>
      </c>
      <c r="AW379">
        <v>1149602.8999999999</v>
      </c>
      <c r="AX379">
        <v>1149602.8999999999</v>
      </c>
      <c r="AY379">
        <v>1149602.8999999999</v>
      </c>
      <c r="AZ379">
        <v>1149602.8999999999</v>
      </c>
      <c r="BA379">
        <v>1149602.8999999999</v>
      </c>
      <c r="BB379">
        <v>1149602.8999999999</v>
      </c>
      <c r="BC379">
        <v>1149602.8999999999</v>
      </c>
      <c r="BD379">
        <v>1149602.8999999999</v>
      </c>
      <c r="BE379">
        <v>1149602.8999999999</v>
      </c>
      <c r="BF379">
        <v>1149602.8999999999</v>
      </c>
      <c r="BG379">
        <v>1149602.8999999999</v>
      </c>
      <c r="BH379">
        <v>1149602.8999999999</v>
      </c>
      <c r="BI379">
        <v>1149602.8999999999</v>
      </c>
      <c r="BJ379">
        <v>1149602.8999999999</v>
      </c>
      <c r="BK379">
        <v>1149602.8999999999</v>
      </c>
      <c r="BL379">
        <v>1149602.8999999999</v>
      </c>
      <c r="BM379">
        <v>1149602.8999999999</v>
      </c>
      <c r="BN379">
        <v>1149602.8999999999</v>
      </c>
      <c r="BO379">
        <v>1149602.8999999999</v>
      </c>
      <c r="BP379">
        <v>1149602.8999999999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</row>
    <row r="380" spans="1:89" x14ac:dyDescent="0.35">
      <c r="A380">
        <v>348429</v>
      </c>
      <c r="B380" t="s">
        <v>47</v>
      </c>
      <c r="C380" t="s">
        <v>48</v>
      </c>
      <c r="D380" s="1">
        <v>45806</v>
      </c>
      <c r="E380">
        <v>53850</v>
      </c>
      <c r="F380">
        <v>169</v>
      </c>
      <c r="G380" t="s">
        <v>846</v>
      </c>
      <c r="H380" t="s">
        <v>50</v>
      </c>
      <c r="I380" t="s">
        <v>51</v>
      </c>
      <c r="K380">
        <v>202505288020312</v>
      </c>
      <c r="L380">
        <v>1693305416200</v>
      </c>
      <c r="M380">
        <v>20250528</v>
      </c>
      <c r="N380" t="s">
        <v>764</v>
      </c>
      <c r="Q380" t="s">
        <v>52</v>
      </c>
      <c r="R380">
        <v>310000</v>
      </c>
      <c r="S380">
        <v>0</v>
      </c>
      <c r="T380">
        <v>541618</v>
      </c>
      <c r="U380" t="s">
        <v>1075</v>
      </c>
      <c r="V380" t="s">
        <v>1076</v>
      </c>
      <c r="W380" t="s">
        <v>53</v>
      </c>
      <c r="Y380" t="s">
        <v>54</v>
      </c>
      <c r="Z380">
        <v>1352</v>
      </c>
      <c r="AH380">
        <v>0</v>
      </c>
      <c r="AI380">
        <v>202505</v>
      </c>
      <c r="AJ380" t="s">
        <v>767</v>
      </c>
      <c r="AK380">
        <v>1</v>
      </c>
      <c r="AL380">
        <v>1</v>
      </c>
      <c r="AO380">
        <v>0</v>
      </c>
      <c r="AP380">
        <v>999</v>
      </c>
      <c r="AQ380">
        <v>600</v>
      </c>
      <c r="AR380">
        <v>600999</v>
      </c>
      <c r="AS380" t="s">
        <v>55</v>
      </c>
      <c r="AU380" t="s">
        <v>55</v>
      </c>
      <c r="AV380">
        <v>400000</v>
      </c>
      <c r="AW380">
        <v>404916.25199999998</v>
      </c>
      <c r="AX380">
        <v>409832.50400000002</v>
      </c>
      <c r="AY380">
        <v>429149.64199999999</v>
      </c>
      <c r="AZ380">
        <v>462867.66600000003</v>
      </c>
      <c r="BA380">
        <v>496585.69</v>
      </c>
      <c r="BB380">
        <v>688035.48199999996</v>
      </c>
      <c r="BC380">
        <v>879485.27399999998</v>
      </c>
      <c r="BD380">
        <v>978632.13600000006</v>
      </c>
      <c r="BE380">
        <v>985476.06799999997</v>
      </c>
      <c r="BF380">
        <v>992320</v>
      </c>
      <c r="BG380">
        <v>992320</v>
      </c>
      <c r="BH380">
        <v>992320</v>
      </c>
      <c r="BI380">
        <v>1016135.6800000001</v>
      </c>
      <c r="BJ380">
        <v>1063767.04</v>
      </c>
      <c r="BK380">
        <v>1111398.3999999999</v>
      </c>
      <c r="BL380">
        <v>1506839.04</v>
      </c>
      <c r="BM380">
        <v>1902279.6799999999</v>
      </c>
      <c r="BN380">
        <v>2100000</v>
      </c>
      <c r="BO380">
        <v>2100000</v>
      </c>
      <c r="BP380">
        <v>2100000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 x14ac:dyDescent="0.35">
      <c r="A381">
        <v>348425</v>
      </c>
      <c r="B381" t="s">
        <v>47</v>
      </c>
      <c r="C381" t="s">
        <v>48</v>
      </c>
      <c r="D381" s="1">
        <v>45806</v>
      </c>
      <c r="E381">
        <v>53850</v>
      </c>
      <c r="F381">
        <v>134</v>
      </c>
      <c r="G381" t="s">
        <v>322</v>
      </c>
      <c r="H381" t="s">
        <v>50</v>
      </c>
      <c r="I381" t="s">
        <v>51</v>
      </c>
      <c r="K381">
        <v>202505288019999</v>
      </c>
      <c r="L381">
        <v>1343300003027</v>
      </c>
      <c r="M381">
        <v>20250528</v>
      </c>
      <c r="N381" t="s">
        <v>143</v>
      </c>
      <c r="P381" t="s">
        <v>54</v>
      </c>
      <c r="Q381" t="s">
        <v>73</v>
      </c>
      <c r="R381">
        <v>840000</v>
      </c>
      <c r="S381">
        <v>0</v>
      </c>
      <c r="T381">
        <v>4959963</v>
      </c>
      <c r="U381" t="s">
        <v>385</v>
      </c>
      <c r="V381" t="s">
        <v>386</v>
      </c>
      <c r="W381" t="s">
        <v>53</v>
      </c>
      <c r="Y381" t="s">
        <v>54</v>
      </c>
      <c r="Z381">
        <v>1562</v>
      </c>
      <c r="AH381">
        <v>0</v>
      </c>
      <c r="AI381">
        <v>202505</v>
      </c>
      <c r="AJ381" t="s">
        <v>59</v>
      </c>
      <c r="AK381">
        <v>0</v>
      </c>
      <c r="AL381">
        <v>1</v>
      </c>
      <c r="AO381">
        <v>0</v>
      </c>
      <c r="AP381">
        <v>999</v>
      </c>
      <c r="AQ381">
        <v>600</v>
      </c>
      <c r="AR381">
        <v>600999</v>
      </c>
      <c r="AS381" t="s">
        <v>55</v>
      </c>
      <c r="AU381" t="s">
        <v>55</v>
      </c>
      <c r="AV381">
        <v>350000</v>
      </c>
      <c r="AW381">
        <v>385000</v>
      </c>
      <c r="AX381">
        <v>460000</v>
      </c>
      <c r="AY381">
        <v>571357.4</v>
      </c>
      <c r="AZ381">
        <v>720859.20000000007</v>
      </c>
      <c r="BA381">
        <v>763574</v>
      </c>
      <c r="BB381">
        <v>763574</v>
      </c>
      <c r="BC381">
        <v>763574</v>
      </c>
      <c r="BD381">
        <v>763574</v>
      </c>
      <c r="BE381">
        <v>786501.79999999993</v>
      </c>
      <c r="BF381">
        <v>840000</v>
      </c>
      <c r="BG381">
        <v>840000</v>
      </c>
      <c r="BH381">
        <v>1104000</v>
      </c>
      <c r="BI381">
        <v>1500000</v>
      </c>
      <c r="BJ381">
        <v>1500000</v>
      </c>
      <c r="BK381">
        <v>1500000</v>
      </c>
      <c r="BL381">
        <v>1500000</v>
      </c>
      <c r="BM381">
        <v>1500000</v>
      </c>
      <c r="BN381">
        <v>1974433.2</v>
      </c>
      <c r="BO381">
        <v>2290722</v>
      </c>
      <c r="BP381">
        <v>2290722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 x14ac:dyDescent="0.35">
      <c r="A382">
        <v>348423</v>
      </c>
      <c r="B382" t="s">
        <v>47</v>
      </c>
      <c r="C382" t="s">
        <v>48</v>
      </c>
      <c r="D382" s="1">
        <v>45806</v>
      </c>
      <c r="E382">
        <v>53850</v>
      </c>
      <c r="F382">
        <v>261</v>
      </c>
      <c r="G382" t="s">
        <v>206</v>
      </c>
      <c r="H382" t="s">
        <v>50</v>
      </c>
      <c r="I382" t="s">
        <v>51</v>
      </c>
      <c r="K382">
        <v>202505288018864</v>
      </c>
      <c r="L382">
        <v>2613300000312</v>
      </c>
      <c r="M382">
        <v>20250528</v>
      </c>
      <c r="N382" t="s">
        <v>784</v>
      </c>
      <c r="P382" t="s">
        <v>54</v>
      </c>
      <c r="Q382" t="s">
        <v>73</v>
      </c>
      <c r="R382">
        <v>201301.01</v>
      </c>
      <c r="S382">
        <v>0</v>
      </c>
      <c r="T382">
        <v>1605075</v>
      </c>
      <c r="U382" t="s">
        <v>387</v>
      </c>
      <c r="V382" t="s">
        <v>388</v>
      </c>
      <c r="W382" t="s">
        <v>53</v>
      </c>
      <c r="Y382" t="s">
        <v>54</v>
      </c>
      <c r="Z382">
        <v>1776</v>
      </c>
      <c r="AH382">
        <v>0</v>
      </c>
      <c r="AI382">
        <v>202505</v>
      </c>
      <c r="AJ382" t="s">
        <v>59</v>
      </c>
      <c r="AK382">
        <v>0</v>
      </c>
      <c r="AL382">
        <v>1</v>
      </c>
      <c r="AO382">
        <v>0</v>
      </c>
      <c r="AP382">
        <v>999</v>
      </c>
      <c r="AQ382">
        <v>600</v>
      </c>
      <c r="AR382">
        <v>600999</v>
      </c>
      <c r="AS382" t="s">
        <v>55</v>
      </c>
      <c r="AU382" t="s">
        <v>55</v>
      </c>
      <c r="AV382">
        <v>200185.1</v>
      </c>
      <c r="AW382">
        <v>200678.35</v>
      </c>
      <c r="AX382">
        <v>200833.98800000001</v>
      </c>
      <c r="AY382">
        <v>203335.45449999999</v>
      </c>
      <c r="AZ382">
        <v>206132.084</v>
      </c>
      <c r="BA382">
        <v>210268.38</v>
      </c>
      <c r="BB382">
        <v>240578.77600000001</v>
      </c>
      <c r="BC382">
        <v>246254.52549999999</v>
      </c>
      <c r="BD382">
        <v>249318.614</v>
      </c>
      <c r="BE382">
        <v>279250.00000000012</v>
      </c>
      <c r="BF382">
        <v>297500</v>
      </c>
      <c r="BG382">
        <v>301679.391</v>
      </c>
      <c r="BH382">
        <v>321114.18400000001</v>
      </c>
      <c r="BI382">
        <v>325987.95250000001</v>
      </c>
      <c r="BJ382">
        <v>347664.57799999998</v>
      </c>
      <c r="BK382">
        <v>372571.65</v>
      </c>
      <c r="BL382">
        <v>399884.79399999999</v>
      </c>
      <c r="BM382">
        <v>443839.04049999989</v>
      </c>
      <c r="BN382">
        <v>575445.98</v>
      </c>
      <c r="BO382">
        <v>717686.51049999997</v>
      </c>
      <c r="BP382">
        <v>1154498.28</v>
      </c>
      <c r="BQ382">
        <v>1</v>
      </c>
      <c r="BR382">
        <v>1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 x14ac:dyDescent="0.35">
      <c r="A383">
        <v>348422</v>
      </c>
      <c r="B383" t="s">
        <v>47</v>
      </c>
      <c r="C383" t="s">
        <v>48</v>
      </c>
      <c r="D383" s="1">
        <v>45806</v>
      </c>
      <c r="E383">
        <v>53850</v>
      </c>
      <c r="F383">
        <v>122</v>
      </c>
      <c r="G383" t="s">
        <v>148</v>
      </c>
      <c r="H383" t="s">
        <v>50</v>
      </c>
      <c r="I383" t="s">
        <v>51</v>
      </c>
      <c r="K383">
        <v>202505288018264</v>
      </c>
      <c r="L383">
        <v>1223300002128</v>
      </c>
      <c r="M383">
        <v>20250528</v>
      </c>
      <c r="N383" t="s">
        <v>784</v>
      </c>
      <c r="P383" t="s">
        <v>54</v>
      </c>
      <c r="Q383" t="s">
        <v>73</v>
      </c>
      <c r="R383">
        <v>1856796.59</v>
      </c>
      <c r="S383">
        <v>0</v>
      </c>
      <c r="T383">
        <v>3711207</v>
      </c>
      <c r="U383">
        <v>8825020723</v>
      </c>
      <c r="V383" t="s">
        <v>150</v>
      </c>
      <c r="W383" t="s">
        <v>66</v>
      </c>
      <c r="X383" t="s">
        <v>79</v>
      </c>
      <c r="Y383" t="s">
        <v>54</v>
      </c>
      <c r="Z383">
        <v>1696</v>
      </c>
      <c r="AH383">
        <v>0</v>
      </c>
      <c r="AI383">
        <v>202505</v>
      </c>
      <c r="AJ383" t="s">
        <v>767</v>
      </c>
      <c r="AK383">
        <v>1</v>
      </c>
      <c r="AL383">
        <v>1</v>
      </c>
      <c r="AO383">
        <v>0</v>
      </c>
      <c r="AP383">
        <v>620</v>
      </c>
      <c r="AQ383">
        <v>430</v>
      </c>
      <c r="AR383">
        <v>430620</v>
      </c>
      <c r="AS383" t="s">
        <v>80</v>
      </c>
      <c r="AU383" t="s">
        <v>80</v>
      </c>
      <c r="AV383">
        <v>620000</v>
      </c>
      <c r="AW383">
        <v>674784.08000000007</v>
      </c>
      <c r="AX383">
        <v>700000</v>
      </c>
      <c r="AY383">
        <v>734938.70500000007</v>
      </c>
      <c r="AZ383">
        <v>800000</v>
      </c>
      <c r="BA383">
        <v>815163.73</v>
      </c>
      <c r="BB383">
        <v>855151.57</v>
      </c>
      <c r="BC383">
        <v>928064.07499999995</v>
      </c>
      <c r="BD383">
        <v>972757.19</v>
      </c>
      <c r="BE383">
        <v>993011.53</v>
      </c>
      <c r="BF383">
        <v>1015378.22</v>
      </c>
      <c r="BG383">
        <v>1238720</v>
      </c>
      <c r="BH383">
        <v>1546306.64</v>
      </c>
      <c r="BI383">
        <v>1795500</v>
      </c>
      <c r="BJ383">
        <v>2263165.14</v>
      </c>
      <c r="BK383">
        <v>2431000</v>
      </c>
      <c r="BL383">
        <v>2814221.66</v>
      </c>
      <c r="BM383">
        <v>3376056.5</v>
      </c>
      <c r="BN383">
        <v>4000000</v>
      </c>
      <c r="BO383">
        <v>10873500</v>
      </c>
      <c r="BP383">
        <v>11747000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 x14ac:dyDescent="0.35">
      <c r="A384">
        <v>348420</v>
      </c>
      <c r="B384" t="s">
        <v>47</v>
      </c>
      <c r="C384" t="s">
        <v>48</v>
      </c>
      <c r="D384" s="1">
        <v>45806</v>
      </c>
      <c r="E384">
        <v>53850</v>
      </c>
      <c r="F384">
        <v>116</v>
      </c>
      <c r="G384" t="s">
        <v>801</v>
      </c>
      <c r="H384" t="s">
        <v>50</v>
      </c>
      <c r="I384" t="s">
        <v>51</v>
      </c>
      <c r="K384">
        <v>202505288019280</v>
      </c>
      <c r="L384">
        <v>2173300010307</v>
      </c>
      <c r="M384">
        <v>20250528</v>
      </c>
      <c r="N384" t="s">
        <v>1077</v>
      </c>
      <c r="Q384" t="s">
        <v>52</v>
      </c>
      <c r="R384">
        <v>4000000</v>
      </c>
      <c r="S384">
        <v>0</v>
      </c>
      <c r="T384">
        <v>4434879</v>
      </c>
      <c r="U384">
        <v>1595620061</v>
      </c>
      <c r="V384" t="s">
        <v>1078</v>
      </c>
      <c r="W384" t="s">
        <v>66</v>
      </c>
      <c r="X384" t="s">
        <v>389</v>
      </c>
      <c r="Y384" t="s">
        <v>54</v>
      </c>
      <c r="Z384">
        <v>1696</v>
      </c>
      <c r="AH384">
        <v>0</v>
      </c>
      <c r="AI384">
        <v>202505</v>
      </c>
      <c r="AJ384" t="s">
        <v>767</v>
      </c>
      <c r="AK384">
        <v>1</v>
      </c>
      <c r="AL384">
        <v>1</v>
      </c>
      <c r="AO384">
        <v>0</v>
      </c>
      <c r="AP384">
        <v>999</v>
      </c>
      <c r="AQ384">
        <v>430</v>
      </c>
      <c r="AR384">
        <v>430999</v>
      </c>
      <c r="AT384">
        <v>1</v>
      </c>
      <c r="AU384" t="s">
        <v>68</v>
      </c>
      <c r="AV384">
        <v>3500000</v>
      </c>
      <c r="AW384">
        <v>3500000</v>
      </c>
      <c r="AX384">
        <v>3500000</v>
      </c>
      <c r="AY384">
        <v>3500000</v>
      </c>
      <c r="AZ384">
        <v>3500000</v>
      </c>
      <c r="BA384">
        <v>3500000</v>
      </c>
      <c r="BB384">
        <v>3500000</v>
      </c>
      <c r="BC384">
        <v>3500000</v>
      </c>
      <c r="BD384">
        <v>3500000</v>
      </c>
      <c r="BE384">
        <v>3500000</v>
      </c>
      <c r="BF384">
        <v>3500000</v>
      </c>
      <c r="BG384">
        <v>3500000</v>
      </c>
      <c r="BH384">
        <v>3500000</v>
      </c>
      <c r="BI384">
        <v>3500000</v>
      </c>
      <c r="BJ384">
        <v>3500000</v>
      </c>
      <c r="BK384">
        <v>3500000</v>
      </c>
      <c r="BL384">
        <v>3500000</v>
      </c>
      <c r="BM384">
        <v>3500000</v>
      </c>
      <c r="BN384">
        <v>3500000</v>
      </c>
      <c r="BO384">
        <v>3500000</v>
      </c>
      <c r="BP384">
        <v>3500000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</row>
    <row r="385" spans="1:89" x14ac:dyDescent="0.35">
      <c r="A385">
        <v>348418</v>
      </c>
      <c r="B385" t="s">
        <v>47</v>
      </c>
      <c r="C385" t="s">
        <v>48</v>
      </c>
      <c r="D385" s="1">
        <v>45806</v>
      </c>
      <c r="E385">
        <v>53850</v>
      </c>
      <c r="F385">
        <v>286</v>
      </c>
      <c r="G385" t="s">
        <v>99</v>
      </c>
      <c r="H385" t="s">
        <v>50</v>
      </c>
      <c r="I385" t="s">
        <v>51</v>
      </c>
      <c r="K385">
        <v>202505288020518</v>
      </c>
      <c r="L385">
        <v>2863300003325</v>
      </c>
      <c r="M385">
        <v>20250528</v>
      </c>
      <c r="N385" t="s">
        <v>779</v>
      </c>
      <c r="P385" t="s">
        <v>54</v>
      </c>
      <c r="Q385" t="s">
        <v>52</v>
      </c>
      <c r="R385">
        <v>100000</v>
      </c>
      <c r="S385">
        <v>0</v>
      </c>
      <c r="T385">
        <v>1705218</v>
      </c>
      <c r="U385" t="s">
        <v>1745</v>
      </c>
      <c r="V385" t="s">
        <v>1746</v>
      </c>
      <c r="W385" t="s">
        <v>97</v>
      </c>
      <c r="X385" t="s">
        <v>218</v>
      </c>
      <c r="Y385" t="s">
        <v>54</v>
      </c>
      <c r="Z385">
        <v>1841</v>
      </c>
      <c r="AH385">
        <v>0</v>
      </c>
      <c r="AI385">
        <v>202505</v>
      </c>
      <c r="AJ385" t="s">
        <v>88</v>
      </c>
      <c r="AK385">
        <v>0</v>
      </c>
      <c r="AL385">
        <v>1</v>
      </c>
      <c r="AM385">
        <v>1705218</v>
      </c>
      <c r="AN385">
        <v>1</v>
      </c>
      <c r="AO385">
        <v>0</v>
      </c>
      <c r="AP385">
        <v>477</v>
      </c>
      <c r="AQ385">
        <v>615</v>
      </c>
      <c r="AR385">
        <v>615477</v>
      </c>
      <c r="AS385" t="s">
        <v>219</v>
      </c>
      <c r="AU385" t="s">
        <v>219</v>
      </c>
      <c r="AV385">
        <v>83067.360000000001</v>
      </c>
      <c r="AW385">
        <v>85607.255999999994</v>
      </c>
      <c r="AX385">
        <v>88147.152000000002</v>
      </c>
      <c r="AY385">
        <v>90687.047999999995</v>
      </c>
      <c r="AZ385">
        <v>93226.944000000003</v>
      </c>
      <c r="BA385">
        <v>95766.84</v>
      </c>
      <c r="BB385">
        <v>98306.736000000004</v>
      </c>
      <c r="BC385">
        <v>100000</v>
      </c>
      <c r="BD385">
        <v>100000</v>
      </c>
      <c r="BE385">
        <v>100000</v>
      </c>
      <c r="BF385">
        <v>100000</v>
      </c>
      <c r="BG385">
        <v>100000</v>
      </c>
      <c r="BH385">
        <v>100000</v>
      </c>
      <c r="BI385">
        <v>100000</v>
      </c>
      <c r="BJ385">
        <v>100000</v>
      </c>
      <c r="BK385">
        <v>100000</v>
      </c>
      <c r="BL385">
        <v>100000</v>
      </c>
      <c r="BM385">
        <v>100000</v>
      </c>
      <c r="BN385">
        <v>100000</v>
      </c>
      <c r="BO385">
        <v>100000</v>
      </c>
      <c r="BP385">
        <v>100000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</row>
    <row r="386" spans="1:89" x14ac:dyDescent="0.35">
      <c r="A386">
        <v>348413</v>
      </c>
      <c r="B386" t="s">
        <v>47</v>
      </c>
      <c r="C386" t="s">
        <v>48</v>
      </c>
      <c r="D386" s="1">
        <v>45806</v>
      </c>
      <c r="E386">
        <v>53850</v>
      </c>
      <c r="F386">
        <v>175</v>
      </c>
      <c r="G386" t="s">
        <v>94</v>
      </c>
      <c r="H386" t="s">
        <v>50</v>
      </c>
      <c r="I386" t="s">
        <v>51</v>
      </c>
      <c r="K386">
        <v>202505288018359</v>
      </c>
      <c r="L386">
        <v>1753302205383</v>
      </c>
      <c r="M386">
        <v>20250528</v>
      </c>
      <c r="N386" t="s">
        <v>784</v>
      </c>
      <c r="P386" t="s">
        <v>54</v>
      </c>
      <c r="Q386" t="s">
        <v>73</v>
      </c>
      <c r="R386">
        <v>309500</v>
      </c>
      <c r="S386">
        <v>0</v>
      </c>
      <c r="T386">
        <v>4268589</v>
      </c>
      <c r="U386" t="s">
        <v>1038</v>
      </c>
      <c r="V386" t="s">
        <v>1039</v>
      </c>
      <c r="W386" t="s">
        <v>53</v>
      </c>
      <c r="Y386" t="s">
        <v>54</v>
      </c>
      <c r="Z386">
        <v>1093</v>
      </c>
      <c r="AH386">
        <v>0</v>
      </c>
      <c r="AI386">
        <v>202505</v>
      </c>
      <c r="AJ386" t="s">
        <v>767</v>
      </c>
      <c r="AK386">
        <v>1</v>
      </c>
      <c r="AL386">
        <v>1</v>
      </c>
      <c r="AO386">
        <v>0</v>
      </c>
      <c r="AP386">
        <v>999</v>
      </c>
      <c r="AQ386">
        <v>600</v>
      </c>
      <c r="AR386">
        <v>600999</v>
      </c>
      <c r="AS386" t="s">
        <v>55</v>
      </c>
      <c r="AU386" t="s">
        <v>55</v>
      </c>
      <c r="AV386">
        <v>200185.1</v>
      </c>
      <c r="AW386">
        <v>200678.35</v>
      </c>
      <c r="AX386">
        <v>200833.98800000001</v>
      </c>
      <c r="AY386">
        <v>203335.45449999999</v>
      </c>
      <c r="AZ386">
        <v>206132.084</v>
      </c>
      <c r="BA386">
        <v>210268.38</v>
      </c>
      <c r="BB386">
        <v>240578.77600000001</v>
      </c>
      <c r="BC386">
        <v>246254.52549999999</v>
      </c>
      <c r="BD386">
        <v>249318.614</v>
      </c>
      <c r="BE386">
        <v>279250.00000000012</v>
      </c>
      <c r="BF386">
        <v>297500</v>
      </c>
      <c r="BG386">
        <v>301679.391</v>
      </c>
      <c r="BH386">
        <v>321114.18400000001</v>
      </c>
      <c r="BI386">
        <v>325987.95250000001</v>
      </c>
      <c r="BJ386">
        <v>347664.57799999998</v>
      </c>
      <c r="BK386">
        <v>372571.65</v>
      </c>
      <c r="BL386">
        <v>399884.79399999999</v>
      </c>
      <c r="BM386">
        <v>443839.04049999989</v>
      </c>
      <c r="BN386">
        <v>575445.98</v>
      </c>
      <c r="BO386">
        <v>717686.51049999997</v>
      </c>
      <c r="BP386">
        <v>1154498.28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 x14ac:dyDescent="0.35">
      <c r="A387">
        <v>348409</v>
      </c>
      <c r="B387" t="s">
        <v>47</v>
      </c>
      <c r="C387" t="s">
        <v>48</v>
      </c>
      <c r="D387" s="1">
        <v>45805</v>
      </c>
      <c r="E387">
        <v>53850</v>
      </c>
      <c r="F387">
        <v>171</v>
      </c>
      <c r="G387" t="s">
        <v>151</v>
      </c>
      <c r="H387" t="s">
        <v>50</v>
      </c>
      <c r="I387" t="s">
        <v>51</v>
      </c>
      <c r="K387">
        <v>202505288016300</v>
      </c>
      <c r="L387">
        <v>1713302214622</v>
      </c>
      <c r="M387">
        <v>20250528</v>
      </c>
      <c r="N387" t="s">
        <v>925</v>
      </c>
      <c r="Q387" t="s">
        <v>52</v>
      </c>
      <c r="R387">
        <v>350000</v>
      </c>
      <c r="S387">
        <v>0</v>
      </c>
      <c r="T387">
        <v>4253879</v>
      </c>
      <c r="U387" t="s">
        <v>390</v>
      </c>
      <c r="V387" t="s">
        <v>391</v>
      </c>
      <c r="W387" t="s">
        <v>53</v>
      </c>
      <c r="Y387" t="s">
        <v>54</v>
      </c>
      <c r="Z387">
        <v>815</v>
      </c>
      <c r="AH387">
        <v>0</v>
      </c>
      <c r="AI387">
        <v>202505</v>
      </c>
      <c r="AJ387" t="s">
        <v>59</v>
      </c>
      <c r="AK387">
        <v>0</v>
      </c>
      <c r="AL387">
        <v>1</v>
      </c>
      <c r="AO387">
        <v>0</v>
      </c>
      <c r="AP387">
        <v>999</v>
      </c>
      <c r="AQ387">
        <v>600</v>
      </c>
      <c r="AR387">
        <v>600999</v>
      </c>
      <c r="AS387" t="s">
        <v>55</v>
      </c>
      <c r="AU387" t="s">
        <v>55</v>
      </c>
      <c r="AV387">
        <v>320000</v>
      </c>
      <c r="AW387">
        <v>321500</v>
      </c>
      <c r="AX387">
        <v>323000</v>
      </c>
      <c r="AY387">
        <v>324500</v>
      </c>
      <c r="AZ387">
        <v>326000</v>
      </c>
      <c r="BA387">
        <v>327500</v>
      </c>
      <c r="BB387">
        <v>329000</v>
      </c>
      <c r="BC387">
        <v>330500</v>
      </c>
      <c r="BD387">
        <v>332000</v>
      </c>
      <c r="BE387">
        <v>333500</v>
      </c>
      <c r="BF387">
        <v>335000</v>
      </c>
      <c r="BG387">
        <v>336500</v>
      </c>
      <c r="BH387">
        <v>338000</v>
      </c>
      <c r="BI387">
        <v>339500</v>
      </c>
      <c r="BJ387">
        <v>341000</v>
      </c>
      <c r="BK387">
        <v>342500</v>
      </c>
      <c r="BL387">
        <v>344000</v>
      </c>
      <c r="BM387">
        <v>345500</v>
      </c>
      <c r="BN387">
        <v>347000</v>
      </c>
      <c r="BO387">
        <v>348500</v>
      </c>
      <c r="BP387">
        <v>350000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</row>
    <row r="388" spans="1:89" x14ac:dyDescent="0.35">
      <c r="A388">
        <v>348408</v>
      </c>
      <c r="B388" t="s">
        <v>47</v>
      </c>
      <c r="C388" t="s">
        <v>48</v>
      </c>
      <c r="D388" s="1">
        <v>45805</v>
      </c>
      <c r="E388">
        <v>53850</v>
      </c>
      <c r="F388">
        <v>103</v>
      </c>
      <c r="G388" t="s">
        <v>75</v>
      </c>
      <c r="H388" t="s">
        <v>50</v>
      </c>
      <c r="I388" t="s">
        <v>51</v>
      </c>
      <c r="K388">
        <v>202505288016347</v>
      </c>
      <c r="L388">
        <v>1033306970929</v>
      </c>
      <c r="M388">
        <v>20250528</v>
      </c>
      <c r="N388" t="s">
        <v>764</v>
      </c>
      <c r="Q388" t="s">
        <v>52</v>
      </c>
      <c r="R388">
        <v>1706698.81</v>
      </c>
      <c r="S388">
        <v>0</v>
      </c>
      <c r="T388">
        <v>507387</v>
      </c>
      <c r="U388" t="s">
        <v>1079</v>
      </c>
      <c r="V388" t="s">
        <v>1080</v>
      </c>
      <c r="W388" t="s">
        <v>53</v>
      </c>
      <c r="Y388" t="s">
        <v>54</v>
      </c>
      <c r="Z388">
        <v>1316</v>
      </c>
      <c r="AH388">
        <v>0</v>
      </c>
      <c r="AI388">
        <v>202505</v>
      </c>
      <c r="AJ388" t="s">
        <v>767</v>
      </c>
      <c r="AK388">
        <v>1</v>
      </c>
      <c r="AL388">
        <v>1</v>
      </c>
      <c r="AO388">
        <v>0</v>
      </c>
      <c r="AP388">
        <v>999</v>
      </c>
      <c r="AQ388">
        <v>600</v>
      </c>
      <c r="AR388">
        <v>600999</v>
      </c>
      <c r="AS388" t="s">
        <v>55</v>
      </c>
      <c r="AU388" t="s">
        <v>55</v>
      </c>
      <c r="AV388">
        <v>400000</v>
      </c>
      <c r="AW388">
        <v>404916.25199999998</v>
      </c>
      <c r="AX388">
        <v>409832.50400000002</v>
      </c>
      <c r="AY388">
        <v>429149.64199999999</v>
      </c>
      <c r="AZ388">
        <v>462867.66600000003</v>
      </c>
      <c r="BA388">
        <v>496585.69</v>
      </c>
      <c r="BB388">
        <v>688035.48199999996</v>
      </c>
      <c r="BC388">
        <v>879485.27399999998</v>
      </c>
      <c r="BD388">
        <v>978632.13600000006</v>
      </c>
      <c r="BE388">
        <v>985476.06799999997</v>
      </c>
      <c r="BF388">
        <v>992320</v>
      </c>
      <c r="BG388">
        <v>992320</v>
      </c>
      <c r="BH388">
        <v>992320</v>
      </c>
      <c r="BI388">
        <v>1016135.6800000001</v>
      </c>
      <c r="BJ388">
        <v>1063767.04</v>
      </c>
      <c r="BK388">
        <v>1111398.3999999999</v>
      </c>
      <c r="BL388">
        <v>1506839.04</v>
      </c>
      <c r="BM388">
        <v>1902279.6799999999</v>
      </c>
      <c r="BN388">
        <v>2100000</v>
      </c>
      <c r="BO388">
        <v>2100000</v>
      </c>
      <c r="BP388">
        <v>2100000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0</v>
      </c>
      <c r="CI388">
        <v>0</v>
      </c>
      <c r="CJ388">
        <v>0</v>
      </c>
      <c r="CK388">
        <v>0</v>
      </c>
    </row>
    <row r="389" spans="1:89" x14ac:dyDescent="0.35">
      <c r="A389">
        <v>348407</v>
      </c>
      <c r="B389" t="s">
        <v>47</v>
      </c>
      <c r="C389" t="s">
        <v>48</v>
      </c>
      <c r="D389" s="1">
        <v>45805</v>
      </c>
      <c r="E389">
        <v>53850</v>
      </c>
      <c r="F389">
        <v>190</v>
      </c>
      <c r="G389" t="s">
        <v>1081</v>
      </c>
      <c r="H389" t="s">
        <v>50</v>
      </c>
      <c r="I389" t="s">
        <v>51</v>
      </c>
      <c r="K389">
        <v>202505288016311</v>
      </c>
      <c r="L389">
        <v>1903300015028</v>
      </c>
      <c r="M389">
        <v>20250528</v>
      </c>
      <c r="N389" t="s">
        <v>925</v>
      </c>
      <c r="Q389" t="s">
        <v>52</v>
      </c>
      <c r="R389">
        <v>500000</v>
      </c>
      <c r="S389">
        <v>0</v>
      </c>
      <c r="T389">
        <v>3018135</v>
      </c>
      <c r="U389" t="s">
        <v>1082</v>
      </c>
      <c r="V389" t="s">
        <v>1083</v>
      </c>
      <c r="W389" t="s">
        <v>97</v>
      </c>
      <c r="X389" t="s">
        <v>822</v>
      </c>
      <c r="Y389" t="s">
        <v>54</v>
      </c>
      <c r="Z389">
        <v>828</v>
      </c>
      <c r="AH389">
        <v>0</v>
      </c>
      <c r="AI389">
        <v>202505</v>
      </c>
      <c r="AJ389" t="s">
        <v>767</v>
      </c>
      <c r="AK389">
        <v>1</v>
      </c>
      <c r="AL389">
        <v>1</v>
      </c>
      <c r="AO389">
        <v>0</v>
      </c>
      <c r="AP389">
        <v>999</v>
      </c>
      <c r="AQ389">
        <v>615</v>
      </c>
      <c r="AR389">
        <v>615999</v>
      </c>
      <c r="AT389">
        <v>1</v>
      </c>
      <c r="AU389" t="s">
        <v>80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 x14ac:dyDescent="0.35">
      <c r="A390">
        <v>348406</v>
      </c>
      <c r="B390" t="s">
        <v>47</v>
      </c>
      <c r="C390" t="s">
        <v>48</v>
      </c>
      <c r="D390" s="1">
        <v>45805</v>
      </c>
      <c r="E390">
        <v>53850</v>
      </c>
      <c r="F390">
        <v>103</v>
      </c>
      <c r="G390" t="s">
        <v>75</v>
      </c>
      <c r="H390" t="s">
        <v>50</v>
      </c>
      <c r="I390" t="s">
        <v>51</v>
      </c>
      <c r="K390">
        <v>202505288016347</v>
      </c>
      <c r="L390">
        <v>1033306970929</v>
      </c>
      <c r="M390">
        <v>20250528</v>
      </c>
      <c r="N390" t="s">
        <v>764</v>
      </c>
      <c r="Q390" t="s">
        <v>52</v>
      </c>
      <c r="R390">
        <v>1706698.81</v>
      </c>
      <c r="S390">
        <v>0</v>
      </c>
      <c r="T390">
        <v>44313</v>
      </c>
      <c r="U390" t="s">
        <v>1084</v>
      </c>
      <c r="V390" t="s">
        <v>1085</v>
      </c>
      <c r="W390" t="s">
        <v>53</v>
      </c>
      <c r="Y390" t="s">
        <v>54</v>
      </c>
      <c r="AH390">
        <v>0</v>
      </c>
      <c r="AI390">
        <v>202505</v>
      </c>
      <c r="AJ390" t="s">
        <v>767</v>
      </c>
      <c r="AK390">
        <v>1</v>
      </c>
      <c r="AL390">
        <v>1</v>
      </c>
      <c r="AO390">
        <v>0</v>
      </c>
      <c r="AP390">
        <v>999</v>
      </c>
      <c r="AQ390">
        <v>600</v>
      </c>
      <c r="AR390">
        <v>600999</v>
      </c>
      <c r="AS390" t="s">
        <v>55</v>
      </c>
      <c r="AU390" t="s">
        <v>55</v>
      </c>
      <c r="AV390">
        <v>400000</v>
      </c>
      <c r="AW390">
        <v>404916.25199999998</v>
      </c>
      <c r="AX390">
        <v>409832.50400000002</v>
      </c>
      <c r="AY390">
        <v>429149.64199999999</v>
      </c>
      <c r="AZ390">
        <v>462867.66600000003</v>
      </c>
      <c r="BA390">
        <v>496585.69</v>
      </c>
      <c r="BB390">
        <v>688035.48199999996</v>
      </c>
      <c r="BC390">
        <v>879485.27399999998</v>
      </c>
      <c r="BD390">
        <v>978632.13600000006</v>
      </c>
      <c r="BE390">
        <v>985476.06799999997</v>
      </c>
      <c r="BF390">
        <v>992320</v>
      </c>
      <c r="BG390">
        <v>992320</v>
      </c>
      <c r="BH390">
        <v>992320</v>
      </c>
      <c r="BI390">
        <v>1016135.6800000001</v>
      </c>
      <c r="BJ390">
        <v>1063767.04</v>
      </c>
      <c r="BK390">
        <v>1111398.3999999999</v>
      </c>
      <c r="BL390">
        <v>1506839.04</v>
      </c>
      <c r="BM390">
        <v>1902279.6799999999</v>
      </c>
      <c r="BN390">
        <v>2100000</v>
      </c>
      <c r="BO390">
        <v>2100000</v>
      </c>
      <c r="BP390">
        <v>2100000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0</v>
      </c>
      <c r="CI390">
        <v>0</v>
      </c>
      <c r="CJ390">
        <v>0</v>
      </c>
      <c r="CK390">
        <v>0</v>
      </c>
    </row>
    <row r="391" spans="1:89" x14ac:dyDescent="0.35">
      <c r="A391">
        <v>348405</v>
      </c>
      <c r="B391" t="s">
        <v>47</v>
      </c>
      <c r="C391" t="s">
        <v>48</v>
      </c>
      <c r="D391" s="1">
        <v>45805</v>
      </c>
      <c r="E391">
        <v>53850</v>
      </c>
      <c r="F391">
        <v>190</v>
      </c>
      <c r="G391" t="s">
        <v>1081</v>
      </c>
      <c r="H391" t="s">
        <v>50</v>
      </c>
      <c r="I391" t="s">
        <v>51</v>
      </c>
      <c r="K391">
        <v>202505288016311</v>
      </c>
      <c r="L391">
        <v>1903300015028</v>
      </c>
      <c r="M391">
        <v>20250528</v>
      </c>
      <c r="N391" t="s">
        <v>925</v>
      </c>
      <c r="Q391" t="s">
        <v>52</v>
      </c>
      <c r="R391">
        <v>500000</v>
      </c>
      <c r="S391">
        <v>0</v>
      </c>
      <c r="T391">
        <v>3018136</v>
      </c>
      <c r="U391" t="s">
        <v>1086</v>
      </c>
      <c r="V391" t="s">
        <v>1087</v>
      </c>
      <c r="W391" t="s">
        <v>53</v>
      </c>
      <c r="Y391" t="s">
        <v>54</v>
      </c>
      <c r="Z391">
        <v>828</v>
      </c>
      <c r="AH391">
        <v>0</v>
      </c>
      <c r="AI391">
        <v>202505</v>
      </c>
      <c r="AJ391" t="s">
        <v>767</v>
      </c>
      <c r="AK391">
        <v>1</v>
      </c>
      <c r="AL391">
        <v>1</v>
      </c>
      <c r="AO391">
        <v>0</v>
      </c>
      <c r="AP391">
        <v>999</v>
      </c>
      <c r="AQ391">
        <v>600</v>
      </c>
      <c r="AR391">
        <v>600999</v>
      </c>
      <c r="AS391" t="s">
        <v>55</v>
      </c>
      <c r="AU391" t="s">
        <v>55</v>
      </c>
      <c r="AV391">
        <v>320000</v>
      </c>
      <c r="AW391">
        <v>321500</v>
      </c>
      <c r="AX391">
        <v>323000</v>
      </c>
      <c r="AY391">
        <v>324500</v>
      </c>
      <c r="AZ391">
        <v>326000</v>
      </c>
      <c r="BA391">
        <v>327500</v>
      </c>
      <c r="BB391">
        <v>329000</v>
      </c>
      <c r="BC391">
        <v>330500</v>
      </c>
      <c r="BD391">
        <v>332000</v>
      </c>
      <c r="BE391">
        <v>333500</v>
      </c>
      <c r="BF391">
        <v>335000</v>
      </c>
      <c r="BG391">
        <v>336500</v>
      </c>
      <c r="BH391">
        <v>338000</v>
      </c>
      <c r="BI391">
        <v>339500</v>
      </c>
      <c r="BJ391">
        <v>341000</v>
      </c>
      <c r="BK391">
        <v>342500</v>
      </c>
      <c r="BL391">
        <v>344000</v>
      </c>
      <c r="BM391">
        <v>345500</v>
      </c>
      <c r="BN391">
        <v>347000</v>
      </c>
      <c r="BO391">
        <v>348500</v>
      </c>
      <c r="BP391">
        <v>350000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</row>
    <row r="392" spans="1:89" x14ac:dyDescent="0.35">
      <c r="A392">
        <v>348404</v>
      </c>
      <c r="B392" t="s">
        <v>47</v>
      </c>
      <c r="C392" t="s">
        <v>48</v>
      </c>
      <c r="D392" s="1">
        <v>45805</v>
      </c>
      <c r="E392">
        <v>53850</v>
      </c>
      <c r="F392">
        <v>103</v>
      </c>
      <c r="G392" t="s">
        <v>75</v>
      </c>
      <c r="H392" t="s">
        <v>50</v>
      </c>
      <c r="I392" t="s">
        <v>51</v>
      </c>
      <c r="K392">
        <v>202505288016347</v>
      </c>
      <c r="L392">
        <v>1033306970929</v>
      </c>
      <c r="M392">
        <v>20250528</v>
      </c>
      <c r="N392" t="s">
        <v>764</v>
      </c>
      <c r="Q392" t="s">
        <v>52</v>
      </c>
      <c r="R392">
        <v>1706698.81</v>
      </c>
      <c r="S392">
        <v>0</v>
      </c>
      <c r="T392">
        <v>8893</v>
      </c>
      <c r="U392" t="s">
        <v>1088</v>
      </c>
      <c r="V392" t="s">
        <v>1089</v>
      </c>
      <c r="W392" t="s">
        <v>53</v>
      </c>
      <c r="Y392" t="s">
        <v>54</v>
      </c>
      <c r="AH392">
        <v>0</v>
      </c>
      <c r="AI392">
        <v>202505</v>
      </c>
      <c r="AJ392" t="s">
        <v>767</v>
      </c>
      <c r="AK392">
        <v>1</v>
      </c>
      <c r="AL392">
        <v>1</v>
      </c>
      <c r="AO392">
        <v>0</v>
      </c>
      <c r="AP392">
        <v>999</v>
      </c>
      <c r="AQ392">
        <v>600</v>
      </c>
      <c r="AR392">
        <v>600999</v>
      </c>
      <c r="AS392" t="s">
        <v>55</v>
      </c>
      <c r="AU392" t="s">
        <v>55</v>
      </c>
      <c r="AV392">
        <v>400000</v>
      </c>
      <c r="AW392">
        <v>404916.25199999998</v>
      </c>
      <c r="AX392">
        <v>409832.50400000002</v>
      </c>
      <c r="AY392">
        <v>429149.64199999999</v>
      </c>
      <c r="AZ392">
        <v>462867.66600000003</v>
      </c>
      <c r="BA392">
        <v>496585.69</v>
      </c>
      <c r="BB392">
        <v>688035.48199999996</v>
      </c>
      <c r="BC392">
        <v>879485.27399999998</v>
      </c>
      <c r="BD392">
        <v>978632.13600000006</v>
      </c>
      <c r="BE392">
        <v>985476.06799999997</v>
      </c>
      <c r="BF392">
        <v>992320</v>
      </c>
      <c r="BG392">
        <v>992320</v>
      </c>
      <c r="BH392">
        <v>992320</v>
      </c>
      <c r="BI392">
        <v>1016135.6800000001</v>
      </c>
      <c r="BJ392">
        <v>1063767.04</v>
      </c>
      <c r="BK392">
        <v>1111398.3999999999</v>
      </c>
      <c r="BL392">
        <v>1506839.04</v>
      </c>
      <c r="BM392">
        <v>1902279.6799999999</v>
      </c>
      <c r="BN392">
        <v>2100000</v>
      </c>
      <c r="BO392">
        <v>2100000</v>
      </c>
      <c r="BP392">
        <v>2100000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0</v>
      </c>
      <c r="CI392">
        <v>0</v>
      </c>
      <c r="CJ392">
        <v>0</v>
      </c>
      <c r="CK392">
        <v>0</v>
      </c>
    </row>
    <row r="393" spans="1:89" x14ac:dyDescent="0.35">
      <c r="A393">
        <v>348403</v>
      </c>
      <c r="B393" t="s">
        <v>47</v>
      </c>
      <c r="C393" t="s">
        <v>48</v>
      </c>
      <c r="D393" s="1">
        <v>45805</v>
      </c>
      <c r="E393">
        <v>53850</v>
      </c>
      <c r="F393">
        <v>105</v>
      </c>
      <c r="G393" t="s">
        <v>49</v>
      </c>
      <c r="H393" t="s">
        <v>50</v>
      </c>
      <c r="I393" t="s">
        <v>51</v>
      </c>
      <c r="K393">
        <v>202505278017088</v>
      </c>
      <c r="L393">
        <v>1053300516650</v>
      </c>
      <c r="M393">
        <v>20250527</v>
      </c>
      <c r="N393" t="s">
        <v>256</v>
      </c>
      <c r="Q393" t="s">
        <v>73</v>
      </c>
      <c r="R393">
        <v>225000</v>
      </c>
      <c r="S393">
        <v>0</v>
      </c>
      <c r="T393">
        <v>51665</v>
      </c>
      <c r="U393" t="s">
        <v>392</v>
      </c>
      <c r="V393" t="s">
        <v>393</v>
      </c>
      <c r="W393" t="s">
        <v>53</v>
      </c>
      <c r="Y393" t="s">
        <v>54</v>
      </c>
      <c r="Z393">
        <v>1471</v>
      </c>
      <c r="AH393">
        <v>0</v>
      </c>
      <c r="AI393">
        <v>202505</v>
      </c>
      <c r="AJ393" t="s">
        <v>88</v>
      </c>
      <c r="AK393">
        <v>0</v>
      </c>
      <c r="AL393">
        <v>1</v>
      </c>
      <c r="AO393">
        <v>0</v>
      </c>
      <c r="AP393">
        <v>999</v>
      </c>
      <c r="AQ393">
        <v>600</v>
      </c>
      <c r="AR393">
        <v>600999</v>
      </c>
      <c r="AS393" t="s">
        <v>55</v>
      </c>
      <c r="AU393" t="s">
        <v>55</v>
      </c>
      <c r="AV393">
        <v>162000</v>
      </c>
      <c r="AW393">
        <v>177200</v>
      </c>
      <c r="AX393">
        <v>192400</v>
      </c>
      <c r="AY393">
        <v>200000</v>
      </c>
      <c r="AZ393">
        <v>200000</v>
      </c>
      <c r="BA393">
        <v>200000</v>
      </c>
      <c r="BB393">
        <v>200000</v>
      </c>
      <c r="BC393">
        <v>200000</v>
      </c>
      <c r="BD393">
        <v>200000</v>
      </c>
      <c r="BE393">
        <v>200000</v>
      </c>
      <c r="BF393">
        <v>200000</v>
      </c>
      <c r="BG393">
        <v>200000</v>
      </c>
      <c r="BH393">
        <v>200000</v>
      </c>
      <c r="BI393">
        <v>205000</v>
      </c>
      <c r="BJ393">
        <v>215000</v>
      </c>
      <c r="BK393">
        <v>225000</v>
      </c>
      <c r="BL393">
        <v>228200</v>
      </c>
      <c r="BM393">
        <v>231400</v>
      </c>
      <c r="BN393">
        <v>233000</v>
      </c>
      <c r="BO393">
        <v>233000</v>
      </c>
      <c r="BP393">
        <v>233000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 x14ac:dyDescent="0.35">
      <c r="A394">
        <v>348402</v>
      </c>
      <c r="B394" t="s">
        <v>47</v>
      </c>
      <c r="C394" t="s">
        <v>48</v>
      </c>
      <c r="D394" s="1">
        <v>45805</v>
      </c>
      <c r="E394">
        <v>53850</v>
      </c>
      <c r="F394">
        <v>110</v>
      </c>
      <c r="G394" t="s">
        <v>228</v>
      </c>
      <c r="H394" t="s">
        <v>50</v>
      </c>
      <c r="I394" t="s">
        <v>51</v>
      </c>
      <c r="K394">
        <v>202505278015854</v>
      </c>
      <c r="L394">
        <v>1103306286918</v>
      </c>
      <c r="M394">
        <v>20250527</v>
      </c>
      <c r="N394" t="s">
        <v>784</v>
      </c>
      <c r="P394" t="s">
        <v>54</v>
      </c>
      <c r="Q394" t="s">
        <v>73</v>
      </c>
      <c r="R394">
        <v>377927.89</v>
      </c>
      <c r="S394">
        <v>0</v>
      </c>
      <c r="T394">
        <v>469616</v>
      </c>
      <c r="U394" t="s">
        <v>394</v>
      </c>
      <c r="V394" t="s">
        <v>395</v>
      </c>
      <c r="W394" t="s">
        <v>53</v>
      </c>
      <c r="Y394" t="s">
        <v>54</v>
      </c>
      <c r="Z394">
        <v>458</v>
      </c>
      <c r="AH394">
        <v>0</v>
      </c>
      <c r="AI394">
        <v>202505</v>
      </c>
      <c r="AJ394" t="s">
        <v>59</v>
      </c>
      <c r="AK394">
        <v>0</v>
      </c>
      <c r="AL394">
        <v>1</v>
      </c>
      <c r="AO394">
        <v>0</v>
      </c>
      <c r="AP394">
        <v>999</v>
      </c>
      <c r="AQ394">
        <v>600</v>
      </c>
      <c r="AR394">
        <v>600999</v>
      </c>
      <c r="AS394" t="s">
        <v>55</v>
      </c>
      <c r="AU394" t="s">
        <v>55</v>
      </c>
      <c r="AV394">
        <v>200185.1</v>
      </c>
      <c r="AW394">
        <v>200678.35</v>
      </c>
      <c r="AX394">
        <v>200833.98800000001</v>
      </c>
      <c r="AY394">
        <v>203335.45449999999</v>
      </c>
      <c r="AZ394">
        <v>206132.084</v>
      </c>
      <c r="BA394">
        <v>210268.38</v>
      </c>
      <c r="BB394">
        <v>240578.77600000001</v>
      </c>
      <c r="BC394">
        <v>246254.52549999999</v>
      </c>
      <c r="BD394">
        <v>249318.614</v>
      </c>
      <c r="BE394">
        <v>279250.00000000012</v>
      </c>
      <c r="BF394">
        <v>297500</v>
      </c>
      <c r="BG394">
        <v>301679.391</v>
      </c>
      <c r="BH394">
        <v>321114.18400000001</v>
      </c>
      <c r="BI394">
        <v>325987.95250000001</v>
      </c>
      <c r="BJ394">
        <v>347664.57799999998</v>
      </c>
      <c r="BK394">
        <v>372571.65</v>
      </c>
      <c r="BL394">
        <v>399884.79399999999</v>
      </c>
      <c r="BM394">
        <v>443839.04049999989</v>
      </c>
      <c r="BN394">
        <v>575445.98</v>
      </c>
      <c r="BO394">
        <v>717686.51049999997</v>
      </c>
      <c r="BP394">
        <v>1154498.28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 x14ac:dyDescent="0.35">
      <c r="A395">
        <v>348398</v>
      </c>
      <c r="B395" t="s">
        <v>47</v>
      </c>
      <c r="C395" t="s">
        <v>48</v>
      </c>
      <c r="D395" s="1">
        <v>45805</v>
      </c>
      <c r="E395">
        <v>53850</v>
      </c>
      <c r="F395">
        <v>118</v>
      </c>
      <c r="G395" t="s">
        <v>396</v>
      </c>
      <c r="H395" t="s">
        <v>50</v>
      </c>
      <c r="I395" t="s">
        <v>51</v>
      </c>
      <c r="K395">
        <v>202505278017157</v>
      </c>
      <c r="L395">
        <v>1183306280319</v>
      </c>
      <c r="M395">
        <v>20250527</v>
      </c>
      <c r="N395" t="s">
        <v>694</v>
      </c>
      <c r="Q395" t="s">
        <v>52</v>
      </c>
      <c r="R395">
        <v>21441.7</v>
      </c>
      <c r="S395">
        <v>0</v>
      </c>
      <c r="T395">
        <v>518647</v>
      </c>
      <c r="U395" t="s">
        <v>1090</v>
      </c>
      <c r="V395" t="s">
        <v>1091</v>
      </c>
      <c r="W395" t="s">
        <v>53</v>
      </c>
      <c r="Y395" t="s">
        <v>54</v>
      </c>
      <c r="Z395">
        <v>724</v>
      </c>
      <c r="AH395">
        <v>0</v>
      </c>
      <c r="AI395">
        <v>202505</v>
      </c>
      <c r="AJ395" t="s">
        <v>767</v>
      </c>
      <c r="AK395">
        <v>1</v>
      </c>
      <c r="AL395">
        <v>1</v>
      </c>
      <c r="AO395">
        <v>1</v>
      </c>
      <c r="AP395">
        <v>999</v>
      </c>
      <c r="AQ395">
        <v>600</v>
      </c>
      <c r="AR395">
        <v>600999</v>
      </c>
      <c r="AS395" t="s">
        <v>55</v>
      </c>
      <c r="AU395" t="s">
        <v>55</v>
      </c>
      <c r="AV395">
        <v>1006.5</v>
      </c>
      <c r="AW395">
        <v>1052.7339999999999</v>
      </c>
      <c r="AX395">
        <v>1127.58</v>
      </c>
      <c r="AY395">
        <v>1414.4680000000001</v>
      </c>
      <c r="AZ395">
        <v>1622.598</v>
      </c>
      <c r="BA395">
        <v>1841.29</v>
      </c>
      <c r="BB395">
        <v>2391.9520000000002</v>
      </c>
      <c r="BC395">
        <v>3848.9180000000001</v>
      </c>
      <c r="BD395">
        <v>5555.95</v>
      </c>
      <c r="BE395">
        <v>5662.14</v>
      </c>
      <c r="BF395">
        <v>7955.45</v>
      </c>
      <c r="BG395">
        <v>8103.232</v>
      </c>
      <c r="BH395">
        <v>8882.2099999999991</v>
      </c>
      <c r="BI395">
        <v>12106.768000000009</v>
      </c>
      <c r="BJ395">
        <v>12891.47</v>
      </c>
      <c r="BK395">
        <v>16652.68</v>
      </c>
      <c r="BL395">
        <v>36005.086000000003</v>
      </c>
      <c r="BM395">
        <v>42116.26</v>
      </c>
      <c r="BN395">
        <v>49856.69</v>
      </c>
      <c r="BO395">
        <v>97573.113999999972</v>
      </c>
      <c r="BP395">
        <v>161797.57999999999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 x14ac:dyDescent="0.35">
      <c r="A396">
        <v>348397</v>
      </c>
      <c r="B396" t="s">
        <v>47</v>
      </c>
      <c r="C396" t="s">
        <v>48</v>
      </c>
      <c r="D396" s="1">
        <v>45805</v>
      </c>
      <c r="E396">
        <v>53850</v>
      </c>
      <c r="F396">
        <v>273</v>
      </c>
      <c r="G396" t="s">
        <v>63</v>
      </c>
      <c r="H396" t="s">
        <v>50</v>
      </c>
      <c r="I396" t="s">
        <v>51</v>
      </c>
      <c r="K396">
        <v>202505278017459</v>
      </c>
      <c r="L396">
        <v>2733300010399</v>
      </c>
      <c r="M396">
        <v>20250527</v>
      </c>
      <c r="N396" t="s">
        <v>779</v>
      </c>
      <c r="P396" t="s">
        <v>54</v>
      </c>
      <c r="Q396" t="s">
        <v>52</v>
      </c>
      <c r="R396">
        <v>675717.72</v>
      </c>
      <c r="S396">
        <v>0</v>
      </c>
      <c r="T396">
        <v>4994923</v>
      </c>
      <c r="U396">
        <v>2753720693</v>
      </c>
      <c r="V396" t="s">
        <v>397</v>
      </c>
      <c r="W396" t="s">
        <v>66</v>
      </c>
      <c r="X396" t="s">
        <v>87</v>
      </c>
      <c r="Y396" t="s">
        <v>54</v>
      </c>
      <c r="Z396">
        <v>1805</v>
      </c>
      <c r="AH396">
        <v>0</v>
      </c>
      <c r="AI396">
        <v>202505</v>
      </c>
      <c r="AJ396" t="s">
        <v>774</v>
      </c>
      <c r="AK396">
        <v>1</v>
      </c>
      <c r="AL396">
        <v>1</v>
      </c>
      <c r="AO396">
        <v>0</v>
      </c>
      <c r="AP396">
        <v>412</v>
      </c>
      <c r="AQ396">
        <v>430</v>
      </c>
      <c r="AR396">
        <v>430412</v>
      </c>
      <c r="AS396" t="s">
        <v>80</v>
      </c>
      <c r="AU396" t="s">
        <v>80</v>
      </c>
      <c r="AV396">
        <v>620000</v>
      </c>
      <c r="AW396">
        <v>658862.05850000004</v>
      </c>
      <c r="AX396">
        <v>696090.74300000002</v>
      </c>
      <c r="AY396">
        <v>700000</v>
      </c>
      <c r="AZ396">
        <v>725600</v>
      </c>
      <c r="BA396">
        <v>804067.5</v>
      </c>
      <c r="BB396">
        <v>898989.61200000008</v>
      </c>
      <c r="BC396">
        <v>944081.30599999998</v>
      </c>
      <c r="BD396">
        <v>971200</v>
      </c>
      <c r="BE396">
        <v>992800</v>
      </c>
      <c r="BF396">
        <v>1065000</v>
      </c>
      <c r="BG396">
        <v>1229450</v>
      </c>
      <c r="BH396">
        <v>1384600</v>
      </c>
      <c r="BI396">
        <v>1470350</v>
      </c>
      <c r="BJ396">
        <v>1540200</v>
      </c>
      <c r="BK396">
        <v>1554000</v>
      </c>
      <c r="BL396">
        <v>1572800</v>
      </c>
      <c r="BM396">
        <v>1615000</v>
      </c>
      <c r="BN396">
        <v>1735774.0819999999</v>
      </c>
      <c r="BO396">
        <v>2071953.7790000001</v>
      </c>
      <c r="BP396">
        <v>2342000</v>
      </c>
      <c r="BQ396">
        <v>1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 x14ac:dyDescent="0.35">
      <c r="A397">
        <v>348394</v>
      </c>
      <c r="B397" t="s">
        <v>47</v>
      </c>
      <c r="C397" t="s">
        <v>48</v>
      </c>
      <c r="D397" s="1">
        <v>45805</v>
      </c>
      <c r="E397">
        <v>53850</v>
      </c>
      <c r="F397">
        <v>187</v>
      </c>
      <c r="G397" t="s">
        <v>109</v>
      </c>
      <c r="H397" t="s">
        <v>50</v>
      </c>
      <c r="I397" t="s">
        <v>51</v>
      </c>
      <c r="K397" t="s">
        <v>1092</v>
      </c>
      <c r="L397">
        <v>1873300111323</v>
      </c>
      <c r="M397">
        <v>20250527</v>
      </c>
      <c r="N397" t="s">
        <v>694</v>
      </c>
      <c r="Q397" t="s">
        <v>52</v>
      </c>
      <c r="R397">
        <v>4885.4399999999996</v>
      </c>
      <c r="S397">
        <v>0</v>
      </c>
      <c r="T397">
        <v>3743565</v>
      </c>
      <c r="U397" t="s">
        <v>1093</v>
      </c>
      <c r="V397" t="s">
        <v>1094</v>
      </c>
      <c r="W397" t="s">
        <v>53</v>
      </c>
      <c r="Y397" t="s">
        <v>54</v>
      </c>
      <c r="AH397">
        <v>0</v>
      </c>
      <c r="AI397">
        <v>202505</v>
      </c>
      <c r="AJ397" t="s">
        <v>767</v>
      </c>
      <c r="AK397">
        <v>1</v>
      </c>
      <c r="AL397">
        <v>1</v>
      </c>
      <c r="AO397">
        <v>1</v>
      </c>
      <c r="AP397">
        <v>999</v>
      </c>
      <c r="AQ397">
        <v>600</v>
      </c>
      <c r="AR397">
        <v>600999</v>
      </c>
      <c r="AS397" t="s">
        <v>55</v>
      </c>
      <c r="AU397" t="s">
        <v>55</v>
      </c>
      <c r="AV397">
        <v>1006.5</v>
      </c>
      <c r="AW397">
        <v>1052.7339999999999</v>
      </c>
      <c r="AX397">
        <v>1127.58</v>
      </c>
      <c r="AY397">
        <v>1414.4680000000001</v>
      </c>
      <c r="AZ397">
        <v>1622.598</v>
      </c>
      <c r="BA397">
        <v>1841.29</v>
      </c>
      <c r="BB397">
        <v>2391.9520000000002</v>
      </c>
      <c r="BC397">
        <v>3848.9180000000001</v>
      </c>
      <c r="BD397">
        <v>5555.95</v>
      </c>
      <c r="BE397">
        <v>5662.14</v>
      </c>
      <c r="BF397">
        <v>7955.45</v>
      </c>
      <c r="BG397">
        <v>8103.232</v>
      </c>
      <c r="BH397">
        <v>8882.2099999999991</v>
      </c>
      <c r="BI397">
        <v>12106.768000000009</v>
      </c>
      <c r="BJ397">
        <v>12891.47</v>
      </c>
      <c r="BK397">
        <v>16652.68</v>
      </c>
      <c r="BL397">
        <v>36005.086000000003</v>
      </c>
      <c r="BM397">
        <v>42116.26</v>
      </c>
      <c r="BN397">
        <v>49856.69</v>
      </c>
      <c r="BO397">
        <v>97573.113999999972</v>
      </c>
      <c r="BP397">
        <v>161797.57999999999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 x14ac:dyDescent="0.35">
      <c r="A398">
        <v>348391</v>
      </c>
      <c r="B398" t="s">
        <v>47</v>
      </c>
      <c r="C398" t="s">
        <v>48</v>
      </c>
      <c r="D398" s="1">
        <v>45805</v>
      </c>
      <c r="E398">
        <v>53850</v>
      </c>
      <c r="F398">
        <v>168</v>
      </c>
      <c r="G398" t="s">
        <v>841</v>
      </c>
      <c r="H398" t="s">
        <v>50</v>
      </c>
      <c r="I398" t="s">
        <v>51</v>
      </c>
      <c r="K398">
        <v>202505278015403</v>
      </c>
      <c r="L398">
        <v>1683306274827</v>
      </c>
      <c r="M398">
        <v>20250527</v>
      </c>
      <c r="N398" t="s">
        <v>787</v>
      </c>
      <c r="Q398" t="s">
        <v>73</v>
      </c>
      <c r="R398">
        <v>189076.79</v>
      </c>
      <c r="S398">
        <v>0</v>
      </c>
      <c r="T398">
        <v>4143678</v>
      </c>
      <c r="U398" t="s">
        <v>1095</v>
      </c>
      <c r="V398" t="s">
        <v>1096</v>
      </c>
      <c r="W398" t="s">
        <v>53</v>
      </c>
      <c r="Y398" t="s">
        <v>54</v>
      </c>
      <c r="Z398">
        <v>1316</v>
      </c>
      <c r="AH398">
        <v>0</v>
      </c>
      <c r="AI398">
        <v>202505</v>
      </c>
      <c r="AJ398" t="s">
        <v>767</v>
      </c>
      <c r="AK398">
        <v>1</v>
      </c>
      <c r="AL398">
        <v>1</v>
      </c>
      <c r="AO398">
        <v>0</v>
      </c>
      <c r="AP398">
        <v>999</v>
      </c>
      <c r="AQ398">
        <v>600</v>
      </c>
      <c r="AR398">
        <v>600999</v>
      </c>
      <c r="AS398" t="s">
        <v>55</v>
      </c>
      <c r="AU398" t="s">
        <v>55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 x14ac:dyDescent="0.35">
      <c r="A399">
        <v>348386</v>
      </c>
      <c r="B399" t="s">
        <v>47</v>
      </c>
      <c r="C399" t="s">
        <v>48</v>
      </c>
      <c r="D399" s="1">
        <v>45805</v>
      </c>
      <c r="E399">
        <v>53850</v>
      </c>
      <c r="F399">
        <v>200</v>
      </c>
      <c r="G399" t="s">
        <v>255</v>
      </c>
      <c r="H399" t="s">
        <v>50</v>
      </c>
      <c r="I399" t="s">
        <v>51</v>
      </c>
      <c r="K399">
        <v>202505278015142</v>
      </c>
      <c r="L399">
        <v>2003300002517</v>
      </c>
      <c r="M399">
        <v>20250527</v>
      </c>
      <c r="N399" t="s">
        <v>784</v>
      </c>
      <c r="P399" t="s">
        <v>54</v>
      </c>
      <c r="Q399" t="s">
        <v>73</v>
      </c>
      <c r="R399">
        <v>914775.13</v>
      </c>
      <c r="S399">
        <v>0</v>
      </c>
      <c r="T399">
        <v>4808884</v>
      </c>
      <c r="U399">
        <v>2094150683</v>
      </c>
      <c r="V399" t="s">
        <v>398</v>
      </c>
      <c r="W399" t="s">
        <v>66</v>
      </c>
      <c r="X399" t="s">
        <v>399</v>
      </c>
      <c r="Y399" t="s">
        <v>54</v>
      </c>
      <c r="Z399">
        <v>1767</v>
      </c>
      <c r="AH399">
        <v>0</v>
      </c>
      <c r="AI399">
        <v>202505</v>
      </c>
      <c r="AJ399" t="s">
        <v>88</v>
      </c>
      <c r="AK399">
        <v>0</v>
      </c>
      <c r="AL399">
        <v>1</v>
      </c>
      <c r="AO399">
        <v>0</v>
      </c>
      <c r="AP399">
        <v>433</v>
      </c>
      <c r="AQ399">
        <v>430</v>
      </c>
      <c r="AR399">
        <v>430433</v>
      </c>
      <c r="AS399" t="s">
        <v>80</v>
      </c>
      <c r="AU399" t="s">
        <v>80</v>
      </c>
      <c r="AV399">
        <v>620000</v>
      </c>
      <c r="AW399">
        <v>674784.08000000007</v>
      </c>
      <c r="AX399">
        <v>700000</v>
      </c>
      <c r="AY399">
        <v>734938.70500000007</v>
      </c>
      <c r="AZ399">
        <v>800000</v>
      </c>
      <c r="BA399">
        <v>815163.73</v>
      </c>
      <c r="BB399">
        <v>855151.57</v>
      </c>
      <c r="BC399">
        <v>928064.07499999995</v>
      </c>
      <c r="BD399">
        <v>972757.19</v>
      </c>
      <c r="BE399">
        <v>993011.53</v>
      </c>
      <c r="BF399">
        <v>1015378.22</v>
      </c>
      <c r="BG399">
        <v>1238720</v>
      </c>
      <c r="BH399">
        <v>1546306.64</v>
      </c>
      <c r="BI399">
        <v>1795500</v>
      </c>
      <c r="BJ399">
        <v>2263165.14</v>
      </c>
      <c r="BK399">
        <v>2431000</v>
      </c>
      <c r="BL399">
        <v>2814221.66</v>
      </c>
      <c r="BM399">
        <v>3376056.5</v>
      </c>
      <c r="BN399">
        <v>4000000</v>
      </c>
      <c r="BO399">
        <v>10873500</v>
      </c>
      <c r="BP399">
        <v>11747000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 x14ac:dyDescent="0.35">
      <c r="A400">
        <v>348383</v>
      </c>
      <c r="B400" t="s">
        <v>47</v>
      </c>
      <c r="C400" t="s">
        <v>48</v>
      </c>
      <c r="D400" s="1">
        <v>45805</v>
      </c>
      <c r="E400">
        <v>53850</v>
      </c>
      <c r="F400">
        <v>270</v>
      </c>
      <c r="G400" t="s">
        <v>185</v>
      </c>
      <c r="H400" t="s">
        <v>50</v>
      </c>
      <c r="I400" t="s">
        <v>51</v>
      </c>
      <c r="K400">
        <v>202505278017439</v>
      </c>
      <c r="L400">
        <v>2703300002366</v>
      </c>
      <c r="M400">
        <v>20250527</v>
      </c>
      <c r="N400" t="s">
        <v>256</v>
      </c>
      <c r="Q400" t="s">
        <v>73</v>
      </c>
      <c r="R400">
        <v>200000</v>
      </c>
      <c r="S400">
        <v>0</v>
      </c>
      <c r="T400">
        <v>1679865</v>
      </c>
      <c r="U400" t="s">
        <v>400</v>
      </c>
      <c r="V400" t="s">
        <v>401</v>
      </c>
      <c r="W400" t="s">
        <v>53</v>
      </c>
      <c r="Y400" t="s">
        <v>54</v>
      </c>
      <c r="Z400">
        <v>1803</v>
      </c>
      <c r="AH400">
        <v>0</v>
      </c>
      <c r="AI400">
        <v>202505</v>
      </c>
      <c r="AJ400" t="s">
        <v>59</v>
      </c>
      <c r="AK400">
        <v>0</v>
      </c>
      <c r="AL400">
        <v>1</v>
      </c>
      <c r="AO400">
        <v>0</v>
      </c>
      <c r="AP400">
        <v>999</v>
      </c>
      <c r="AQ400">
        <v>600</v>
      </c>
      <c r="AR400">
        <v>600999</v>
      </c>
      <c r="AS400" t="s">
        <v>55</v>
      </c>
      <c r="AU400" t="s">
        <v>55</v>
      </c>
      <c r="AV400">
        <v>162000</v>
      </c>
      <c r="AW400">
        <v>177200</v>
      </c>
      <c r="AX400">
        <v>192400</v>
      </c>
      <c r="AY400">
        <v>200000</v>
      </c>
      <c r="AZ400">
        <v>200000</v>
      </c>
      <c r="BA400">
        <v>200000</v>
      </c>
      <c r="BB400">
        <v>200000</v>
      </c>
      <c r="BC400">
        <v>200000</v>
      </c>
      <c r="BD400">
        <v>200000</v>
      </c>
      <c r="BE400">
        <v>200000</v>
      </c>
      <c r="BF400">
        <v>200000</v>
      </c>
      <c r="BG400">
        <v>200000</v>
      </c>
      <c r="BH400">
        <v>200000</v>
      </c>
      <c r="BI400">
        <v>205000</v>
      </c>
      <c r="BJ400">
        <v>215000</v>
      </c>
      <c r="BK400">
        <v>225000</v>
      </c>
      <c r="BL400">
        <v>228200</v>
      </c>
      <c r="BM400">
        <v>231400</v>
      </c>
      <c r="BN400">
        <v>233000</v>
      </c>
      <c r="BO400">
        <v>233000</v>
      </c>
      <c r="BP400">
        <v>233000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 x14ac:dyDescent="0.35">
      <c r="A401">
        <v>348382</v>
      </c>
      <c r="B401" t="s">
        <v>47</v>
      </c>
      <c r="C401" t="s">
        <v>48</v>
      </c>
      <c r="D401" s="1">
        <v>45805</v>
      </c>
      <c r="E401">
        <v>53850</v>
      </c>
      <c r="F401">
        <v>187</v>
      </c>
      <c r="G401" t="s">
        <v>109</v>
      </c>
      <c r="H401" t="s">
        <v>50</v>
      </c>
      <c r="I401" t="s">
        <v>51</v>
      </c>
      <c r="K401" t="s">
        <v>1092</v>
      </c>
      <c r="L401">
        <v>1873300111323</v>
      </c>
      <c r="M401">
        <v>20250527</v>
      </c>
      <c r="N401" t="s">
        <v>694</v>
      </c>
      <c r="Q401" t="s">
        <v>52</v>
      </c>
      <c r="R401">
        <v>4885.4399999999996</v>
      </c>
      <c r="S401">
        <v>0</v>
      </c>
      <c r="T401">
        <v>3185415</v>
      </c>
      <c r="U401" t="s">
        <v>1097</v>
      </c>
      <c r="V401" t="s">
        <v>1098</v>
      </c>
      <c r="W401" t="s">
        <v>53</v>
      </c>
      <c r="Y401" t="s">
        <v>54</v>
      </c>
      <c r="AH401">
        <v>0</v>
      </c>
      <c r="AI401">
        <v>202505</v>
      </c>
      <c r="AJ401" t="s">
        <v>767</v>
      </c>
      <c r="AK401">
        <v>1</v>
      </c>
      <c r="AL401">
        <v>1</v>
      </c>
      <c r="AO401">
        <v>1</v>
      </c>
      <c r="AP401">
        <v>999</v>
      </c>
      <c r="AQ401">
        <v>600</v>
      </c>
      <c r="AR401">
        <v>600999</v>
      </c>
      <c r="AS401" t="s">
        <v>55</v>
      </c>
      <c r="AU401" t="s">
        <v>55</v>
      </c>
      <c r="AV401">
        <v>1006.5</v>
      </c>
      <c r="AW401">
        <v>1052.7339999999999</v>
      </c>
      <c r="AX401">
        <v>1127.58</v>
      </c>
      <c r="AY401">
        <v>1414.4680000000001</v>
      </c>
      <c r="AZ401">
        <v>1622.598</v>
      </c>
      <c r="BA401">
        <v>1841.29</v>
      </c>
      <c r="BB401">
        <v>2391.9520000000002</v>
      </c>
      <c r="BC401">
        <v>3848.9180000000001</v>
      </c>
      <c r="BD401">
        <v>5555.95</v>
      </c>
      <c r="BE401">
        <v>5662.14</v>
      </c>
      <c r="BF401">
        <v>7955.45</v>
      </c>
      <c r="BG401">
        <v>8103.232</v>
      </c>
      <c r="BH401">
        <v>8882.2099999999991</v>
      </c>
      <c r="BI401">
        <v>12106.768000000009</v>
      </c>
      <c r="BJ401">
        <v>12891.47</v>
      </c>
      <c r="BK401">
        <v>16652.68</v>
      </c>
      <c r="BL401">
        <v>36005.086000000003</v>
      </c>
      <c r="BM401">
        <v>42116.26</v>
      </c>
      <c r="BN401">
        <v>49856.69</v>
      </c>
      <c r="BO401">
        <v>97573.113999999972</v>
      </c>
      <c r="BP401">
        <v>161797.57999999999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 x14ac:dyDescent="0.35">
      <c r="A402">
        <v>348381</v>
      </c>
      <c r="B402" t="s">
        <v>47</v>
      </c>
      <c r="C402" t="s">
        <v>48</v>
      </c>
      <c r="D402" s="1">
        <v>45805</v>
      </c>
      <c r="E402">
        <v>53850</v>
      </c>
      <c r="F402">
        <v>268</v>
      </c>
      <c r="G402" t="s">
        <v>873</v>
      </c>
      <c r="H402" t="s">
        <v>50</v>
      </c>
      <c r="I402" t="s">
        <v>51</v>
      </c>
      <c r="K402">
        <v>202505278017416</v>
      </c>
      <c r="L402">
        <v>2683300003796</v>
      </c>
      <c r="M402">
        <v>20250527</v>
      </c>
      <c r="N402" t="s">
        <v>256</v>
      </c>
      <c r="Q402" t="s">
        <v>73</v>
      </c>
      <c r="R402">
        <v>160000</v>
      </c>
      <c r="S402">
        <v>0</v>
      </c>
      <c r="T402">
        <v>1644839</v>
      </c>
      <c r="U402" t="s">
        <v>1099</v>
      </c>
      <c r="V402" t="s">
        <v>1100</v>
      </c>
      <c r="W402" t="s">
        <v>53</v>
      </c>
      <c r="Y402" t="s">
        <v>54</v>
      </c>
      <c r="Z402">
        <v>1834</v>
      </c>
      <c r="AH402">
        <v>0</v>
      </c>
      <c r="AI402">
        <v>202505</v>
      </c>
      <c r="AJ402" t="s">
        <v>767</v>
      </c>
      <c r="AK402">
        <v>1</v>
      </c>
      <c r="AL402">
        <v>1</v>
      </c>
      <c r="AO402">
        <v>0</v>
      </c>
      <c r="AP402">
        <v>999</v>
      </c>
      <c r="AQ402">
        <v>600</v>
      </c>
      <c r="AR402">
        <v>600999</v>
      </c>
      <c r="AS402" t="s">
        <v>55</v>
      </c>
      <c r="AU402" t="s">
        <v>55</v>
      </c>
      <c r="AV402">
        <v>162000</v>
      </c>
      <c r="AW402">
        <v>177200</v>
      </c>
      <c r="AX402">
        <v>192400</v>
      </c>
      <c r="AY402">
        <v>200000</v>
      </c>
      <c r="AZ402">
        <v>200000</v>
      </c>
      <c r="BA402">
        <v>200000</v>
      </c>
      <c r="BB402">
        <v>200000</v>
      </c>
      <c r="BC402">
        <v>200000</v>
      </c>
      <c r="BD402">
        <v>200000</v>
      </c>
      <c r="BE402">
        <v>200000</v>
      </c>
      <c r="BF402">
        <v>200000</v>
      </c>
      <c r="BG402">
        <v>200000</v>
      </c>
      <c r="BH402">
        <v>200000</v>
      </c>
      <c r="BI402">
        <v>205000</v>
      </c>
      <c r="BJ402">
        <v>215000</v>
      </c>
      <c r="BK402">
        <v>225000</v>
      </c>
      <c r="BL402">
        <v>228200</v>
      </c>
      <c r="BM402">
        <v>231400</v>
      </c>
      <c r="BN402">
        <v>233000</v>
      </c>
      <c r="BO402">
        <v>233000</v>
      </c>
      <c r="BP402">
        <v>233000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 x14ac:dyDescent="0.35">
      <c r="A403">
        <v>348379</v>
      </c>
      <c r="B403" t="s">
        <v>47</v>
      </c>
      <c r="C403" t="s">
        <v>48</v>
      </c>
      <c r="D403" s="1">
        <v>45805</v>
      </c>
      <c r="E403">
        <v>53850</v>
      </c>
      <c r="F403">
        <v>116</v>
      </c>
      <c r="G403" t="s">
        <v>801</v>
      </c>
      <c r="H403" t="s">
        <v>50</v>
      </c>
      <c r="I403" t="s">
        <v>51</v>
      </c>
      <c r="K403">
        <v>202505278015455</v>
      </c>
      <c r="L403">
        <v>2173300010307</v>
      </c>
      <c r="M403">
        <v>20250527</v>
      </c>
      <c r="N403" t="s">
        <v>784</v>
      </c>
      <c r="P403" t="s">
        <v>54</v>
      </c>
      <c r="Q403" t="s">
        <v>73</v>
      </c>
      <c r="R403">
        <v>1100000</v>
      </c>
      <c r="S403">
        <v>0</v>
      </c>
      <c r="T403">
        <v>4434879</v>
      </c>
      <c r="U403">
        <v>1595620061</v>
      </c>
      <c r="V403" t="s">
        <v>1078</v>
      </c>
      <c r="W403" t="s">
        <v>66</v>
      </c>
      <c r="X403" t="s">
        <v>389</v>
      </c>
      <c r="Y403" t="s">
        <v>54</v>
      </c>
      <c r="Z403">
        <v>1696</v>
      </c>
      <c r="AH403">
        <v>0</v>
      </c>
      <c r="AI403">
        <v>202505</v>
      </c>
      <c r="AJ403" t="s">
        <v>767</v>
      </c>
      <c r="AK403">
        <v>1</v>
      </c>
      <c r="AL403">
        <v>1</v>
      </c>
      <c r="AO403">
        <v>0</v>
      </c>
      <c r="AP403">
        <v>999</v>
      </c>
      <c r="AQ403">
        <v>430</v>
      </c>
      <c r="AR403">
        <v>430999</v>
      </c>
      <c r="AT403">
        <v>1</v>
      </c>
      <c r="AU403" t="s">
        <v>68</v>
      </c>
      <c r="AV403">
        <v>1091696.83</v>
      </c>
      <c r="AW403">
        <v>1093076.656</v>
      </c>
      <c r="AX403">
        <v>1097819.378</v>
      </c>
      <c r="AY403">
        <v>1126587.9040000001</v>
      </c>
      <c r="AZ403">
        <v>1151370.22</v>
      </c>
      <c r="BA403">
        <v>1187619.1200000001</v>
      </c>
      <c r="BB403">
        <v>1215402.348</v>
      </c>
      <c r="BC403">
        <v>1228538.55</v>
      </c>
      <c r="BD403">
        <v>1300557.6259999999</v>
      </c>
      <c r="BE403">
        <v>1471494.2009999999</v>
      </c>
      <c r="BF403">
        <v>1500000</v>
      </c>
      <c r="BG403">
        <v>1500000</v>
      </c>
      <c r="BH403">
        <v>1500000</v>
      </c>
      <c r="BI403">
        <v>1551049.2990000001</v>
      </c>
      <c r="BJ403">
        <v>1589171.0279999999</v>
      </c>
      <c r="BK403">
        <v>1825654.93</v>
      </c>
      <c r="BL403">
        <v>2055872.46</v>
      </c>
      <c r="BM403">
        <v>2075849.8470000001</v>
      </c>
      <c r="BN403">
        <v>2385195.7199999988</v>
      </c>
      <c r="BO403">
        <v>3549999.9999999991</v>
      </c>
      <c r="BP403">
        <v>4000000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 x14ac:dyDescent="0.35">
      <c r="A404">
        <v>348376</v>
      </c>
      <c r="B404" t="s">
        <v>47</v>
      </c>
      <c r="C404" t="s">
        <v>48</v>
      </c>
      <c r="D404" s="1">
        <v>45805</v>
      </c>
      <c r="E404">
        <v>53850</v>
      </c>
      <c r="F404">
        <v>187</v>
      </c>
      <c r="G404" t="s">
        <v>109</v>
      </c>
      <c r="H404" t="s">
        <v>50</v>
      </c>
      <c r="I404" t="s">
        <v>51</v>
      </c>
      <c r="K404" t="s">
        <v>1092</v>
      </c>
      <c r="L404">
        <v>1873300111323</v>
      </c>
      <c r="M404">
        <v>20250527</v>
      </c>
      <c r="N404" t="s">
        <v>694</v>
      </c>
      <c r="Q404" t="s">
        <v>52</v>
      </c>
      <c r="R404">
        <v>4885.4399999999996</v>
      </c>
      <c r="S404">
        <v>0</v>
      </c>
      <c r="T404">
        <v>3743562</v>
      </c>
      <c r="U404" t="s">
        <v>1101</v>
      </c>
      <c r="V404" t="s">
        <v>1102</v>
      </c>
      <c r="W404" t="s">
        <v>53</v>
      </c>
      <c r="Y404" t="s">
        <v>54</v>
      </c>
      <c r="AH404">
        <v>0</v>
      </c>
      <c r="AI404">
        <v>202505</v>
      </c>
      <c r="AJ404" t="s">
        <v>767</v>
      </c>
      <c r="AK404">
        <v>1</v>
      </c>
      <c r="AL404">
        <v>1</v>
      </c>
      <c r="AO404">
        <v>1</v>
      </c>
      <c r="AP404">
        <v>999</v>
      </c>
      <c r="AQ404">
        <v>600</v>
      </c>
      <c r="AR404">
        <v>600999</v>
      </c>
      <c r="AS404" t="s">
        <v>55</v>
      </c>
      <c r="AU404" t="s">
        <v>55</v>
      </c>
      <c r="AV404">
        <v>1006.5</v>
      </c>
      <c r="AW404">
        <v>1052.7339999999999</v>
      </c>
      <c r="AX404">
        <v>1127.58</v>
      </c>
      <c r="AY404">
        <v>1414.4680000000001</v>
      </c>
      <c r="AZ404">
        <v>1622.598</v>
      </c>
      <c r="BA404">
        <v>1841.29</v>
      </c>
      <c r="BB404">
        <v>2391.9520000000002</v>
      </c>
      <c r="BC404">
        <v>3848.9180000000001</v>
      </c>
      <c r="BD404">
        <v>5555.95</v>
      </c>
      <c r="BE404">
        <v>5662.14</v>
      </c>
      <c r="BF404">
        <v>7955.45</v>
      </c>
      <c r="BG404">
        <v>8103.232</v>
      </c>
      <c r="BH404">
        <v>8882.2099999999991</v>
      </c>
      <c r="BI404">
        <v>12106.768000000009</v>
      </c>
      <c r="BJ404">
        <v>12891.47</v>
      </c>
      <c r="BK404">
        <v>16652.68</v>
      </c>
      <c r="BL404">
        <v>36005.086000000003</v>
      </c>
      <c r="BM404">
        <v>42116.26</v>
      </c>
      <c r="BN404">
        <v>49856.69</v>
      </c>
      <c r="BO404">
        <v>97573.113999999972</v>
      </c>
      <c r="BP404">
        <v>161797.57999999999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 x14ac:dyDescent="0.35">
      <c r="A405">
        <v>348374</v>
      </c>
      <c r="B405" t="s">
        <v>47</v>
      </c>
      <c r="C405" t="s">
        <v>48</v>
      </c>
      <c r="D405" s="1">
        <v>45805</v>
      </c>
      <c r="E405">
        <v>53850</v>
      </c>
      <c r="F405">
        <v>116</v>
      </c>
      <c r="G405" t="s">
        <v>801</v>
      </c>
      <c r="H405" t="s">
        <v>50</v>
      </c>
      <c r="I405" t="s">
        <v>51</v>
      </c>
      <c r="K405">
        <v>202505278014986</v>
      </c>
      <c r="L405">
        <v>2173300010307</v>
      </c>
      <c r="M405">
        <v>20250527</v>
      </c>
      <c r="N405" t="s">
        <v>784</v>
      </c>
      <c r="P405" t="s">
        <v>54</v>
      </c>
      <c r="Q405" t="s">
        <v>73</v>
      </c>
      <c r="R405">
        <v>2900000</v>
      </c>
      <c r="S405">
        <v>0</v>
      </c>
      <c r="T405">
        <v>4434879</v>
      </c>
      <c r="U405">
        <v>1595620061</v>
      </c>
      <c r="V405" t="s">
        <v>1078</v>
      </c>
      <c r="W405" t="s">
        <v>66</v>
      </c>
      <c r="X405" t="s">
        <v>389</v>
      </c>
      <c r="Y405" t="s">
        <v>54</v>
      </c>
      <c r="Z405">
        <v>1696</v>
      </c>
      <c r="AH405">
        <v>0</v>
      </c>
      <c r="AI405">
        <v>202505</v>
      </c>
      <c r="AJ405" t="s">
        <v>767</v>
      </c>
      <c r="AK405">
        <v>1</v>
      </c>
      <c r="AL405">
        <v>1</v>
      </c>
      <c r="AO405">
        <v>0</v>
      </c>
      <c r="AP405">
        <v>999</v>
      </c>
      <c r="AQ405">
        <v>430</v>
      </c>
      <c r="AR405">
        <v>430999</v>
      </c>
      <c r="AT405">
        <v>1</v>
      </c>
      <c r="AU405" t="s">
        <v>68</v>
      </c>
      <c r="AV405">
        <v>1091696.83</v>
      </c>
      <c r="AW405">
        <v>1093076.656</v>
      </c>
      <c r="AX405">
        <v>1097819.378</v>
      </c>
      <c r="AY405">
        <v>1126587.9040000001</v>
      </c>
      <c r="AZ405">
        <v>1151370.22</v>
      </c>
      <c r="BA405">
        <v>1187619.1200000001</v>
      </c>
      <c r="BB405">
        <v>1215402.348</v>
      </c>
      <c r="BC405">
        <v>1228538.55</v>
      </c>
      <c r="BD405">
        <v>1300557.6259999999</v>
      </c>
      <c r="BE405">
        <v>1471494.2009999999</v>
      </c>
      <c r="BF405">
        <v>1500000</v>
      </c>
      <c r="BG405">
        <v>1500000</v>
      </c>
      <c r="BH405">
        <v>1500000</v>
      </c>
      <c r="BI405">
        <v>1551049.2990000001</v>
      </c>
      <c r="BJ405">
        <v>1589171.0279999999</v>
      </c>
      <c r="BK405">
        <v>1825654.93</v>
      </c>
      <c r="BL405">
        <v>2055872.46</v>
      </c>
      <c r="BM405">
        <v>2075849.8470000001</v>
      </c>
      <c r="BN405">
        <v>2385195.7199999988</v>
      </c>
      <c r="BO405">
        <v>3549999.9999999991</v>
      </c>
      <c r="BP405">
        <v>4000000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0</v>
      </c>
      <c r="CK405">
        <v>0</v>
      </c>
    </row>
    <row r="406" spans="1:89" x14ac:dyDescent="0.35">
      <c r="A406">
        <v>348370</v>
      </c>
      <c r="B406" t="s">
        <v>47</v>
      </c>
      <c r="C406" t="s">
        <v>48</v>
      </c>
      <c r="D406" s="1">
        <v>45805</v>
      </c>
      <c r="E406">
        <v>53850</v>
      </c>
      <c r="F406">
        <v>120</v>
      </c>
      <c r="G406" t="s">
        <v>1464</v>
      </c>
      <c r="H406" t="s">
        <v>50</v>
      </c>
      <c r="I406" t="s">
        <v>51</v>
      </c>
      <c r="K406">
        <v>202505278016206</v>
      </c>
      <c r="L406">
        <v>1203300002401</v>
      </c>
      <c r="M406">
        <v>20250527</v>
      </c>
      <c r="N406" t="s">
        <v>784</v>
      </c>
      <c r="P406" t="s">
        <v>54</v>
      </c>
      <c r="Q406" t="s">
        <v>73</v>
      </c>
      <c r="R406">
        <v>2500000</v>
      </c>
      <c r="S406">
        <v>0</v>
      </c>
      <c r="T406">
        <v>613876</v>
      </c>
      <c r="U406">
        <v>574290722</v>
      </c>
      <c r="V406" t="s">
        <v>1716</v>
      </c>
      <c r="W406" t="s">
        <v>1717</v>
      </c>
      <c r="X406" t="s">
        <v>107</v>
      </c>
      <c r="Y406" t="s">
        <v>54</v>
      </c>
      <c r="Z406">
        <v>1058</v>
      </c>
      <c r="AH406">
        <v>0</v>
      </c>
      <c r="AI406">
        <v>202505</v>
      </c>
      <c r="AJ406" t="s">
        <v>88</v>
      </c>
      <c r="AK406">
        <v>0</v>
      </c>
      <c r="AL406">
        <v>1</v>
      </c>
      <c r="AM406">
        <v>613876</v>
      </c>
      <c r="AN406">
        <v>1</v>
      </c>
      <c r="AO406">
        <v>0</v>
      </c>
      <c r="AP406">
        <v>999</v>
      </c>
      <c r="AQ406">
        <v>500</v>
      </c>
      <c r="AR406">
        <v>500999</v>
      </c>
      <c r="AT406">
        <v>1</v>
      </c>
      <c r="AU406" t="s">
        <v>80</v>
      </c>
      <c r="AV406">
        <v>620000</v>
      </c>
      <c r="AW406">
        <v>674784.08000000007</v>
      </c>
      <c r="AX406">
        <v>700000</v>
      </c>
      <c r="AY406">
        <v>734938.70500000007</v>
      </c>
      <c r="AZ406">
        <v>800000</v>
      </c>
      <c r="BA406">
        <v>815163.73</v>
      </c>
      <c r="BB406">
        <v>855151.57</v>
      </c>
      <c r="BC406">
        <v>928064.07499999995</v>
      </c>
      <c r="BD406">
        <v>972757.19</v>
      </c>
      <c r="BE406">
        <v>993011.53</v>
      </c>
      <c r="BF406">
        <v>1015378.22</v>
      </c>
      <c r="BG406">
        <v>1238720</v>
      </c>
      <c r="BH406">
        <v>1546306.64</v>
      </c>
      <c r="BI406">
        <v>1795500</v>
      </c>
      <c r="BJ406">
        <v>2263165.14</v>
      </c>
      <c r="BK406">
        <v>2431000</v>
      </c>
      <c r="BL406">
        <v>2814221.66</v>
      </c>
      <c r="BM406">
        <v>3376056.5</v>
      </c>
      <c r="BN406">
        <v>4000000</v>
      </c>
      <c r="BO406">
        <v>10873500</v>
      </c>
      <c r="BP406">
        <v>11747000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 x14ac:dyDescent="0.35">
      <c r="A407">
        <v>348368</v>
      </c>
      <c r="B407" t="s">
        <v>47</v>
      </c>
      <c r="C407" t="s">
        <v>48</v>
      </c>
      <c r="D407" s="1">
        <v>45804</v>
      </c>
      <c r="E407">
        <v>53850</v>
      </c>
      <c r="F407">
        <v>102</v>
      </c>
      <c r="G407" t="s">
        <v>60</v>
      </c>
      <c r="H407" t="s">
        <v>50</v>
      </c>
      <c r="I407" t="s">
        <v>51</v>
      </c>
      <c r="K407" t="s">
        <v>1103</v>
      </c>
      <c r="L407">
        <v>1023308724410</v>
      </c>
      <c r="M407">
        <v>20250526</v>
      </c>
      <c r="N407" t="s">
        <v>694</v>
      </c>
      <c r="Q407" t="s">
        <v>52</v>
      </c>
      <c r="R407">
        <v>2739.9</v>
      </c>
      <c r="S407">
        <v>0</v>
      </c>
      <c r="T407">
        <v>528970</v>
      </c>
      <c r="U407" t="s">
        <v>1104</v>
      </c>
      <c r="V407" t="s">
        <v>1105</v>
      </c>
      <c r="W407" t="s">
        <v>53</v>
      </c>
      <c r="Y407" t="s">
        <v>54</v>
      </c>
      <c r="Z407">
        <v>638</v>
      </c>
      <c r="AH407">
        <v>0</v>
      </c>
      <c r="AI407">
        <v>202505</v>
      </c>
      <c r="AJ407" t="s">
        <v>767</v>
      </c>
      <c r="AK407">
        <v>1</v>
      </c>
      <c r="AL407">
        <v>1</v>
      </c>
      <c r="AO407">
        <v>1</v>
      </c>
      <c r="AP407">
        <v>999</v>
      </c>
      <c r="AQ407">
        <v>600</v>
      </c>
      <c r="AR407">
        <v>600999</v>
      </c>
      <c r="AS407" t="s">
        <v>55</v>
      </c>
      <c r="AU407" t="s">
        <v>55</v>
      </c>
      <c r="AV407">
        <v>1006.5</v>
      </c>
      <c r="AW407">
        <v>1052.7339999999999</v>
      </c>
      <c r="AX407">
        <v>1127.58</v>
      </c>
      <c r="AY407">
        <v>1414.4680000000001</v>
      </c>
      <c r="AZ407">
        <v>1622.598</v>
      </c>
      <c r="BA407">
        <v>1841.29</v>
      </c>
      <c r="BB407">
        <v>2391.9520000000002</v>
      </c>
      <c r="BC407">
        <v>3848.9180000000001</v>
      </c>
      <c r="BD407">
        <v>5555.95</v>
      </c>
      <c r="BE407">
        <v>5662.14</v>
      </c>
      <c r="BF407">
        <v>7955.45</v>
      </c>
      <c r="BG407">
        <v>8103.232</v>
      </c>
      <c r="BH407">
        <v>8882.2099999999991</v>
      </c>
      <c r="BI407">
        <v>12106.768000000009</v>
      </c>
      <c r="BJ407">
        <v>12891.47</v>
      </c>
      <c r="BK407">
        <v>16652.68</v>
      </c>
      <c r="BL407">
        <v>36005.086000000003</v>
      </c>
      <c r="BM407">
        <v>42116.26</v>
      </c>
      <c r="BN407">
        <v>49856.69</v>
      </c>
      <c r="BO407">
        <v>97573.113999999972</v>
      </c>
      <c r="BP407">
        <v>161797.57999999999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 x14ac:dyDescent="0.35">
      <c r="A408">
        <v>348366</v>
      </c>
      <c r="B408" t="s">
        <v>47</v>
      </c>
      <c r="C408" t="s">
        <v>48</v>
      </c>
      <c r="D408" s="1">
        <v>45804</v>
      </c>
      <c r="E408">
        <v>53850</v>
      </c>
      <c r="F408">
        <v>111</v>
      </c>
      <c r="G408" t="s">
        <v>823</v>
      </c>
      <c r="H408" t="s">
        <v>50</v>
      </c>
      <c r="I408" t="s">
        <v>51</v>
      </c>
      <c r="K408">
        <v>202505268013858</v>
      </c>
      <c r="L408">
        <v>1113302814198</v>
      </c>
      <c r="M408">
        <v>20250526</v>
      </c>
      <c r="N408" t="s">
        <v>694</v>
      </c>
      <c r="Q408" t="s">
        <v>52</v>
      </c>
      <c r="R408">
        <v>11112.61</v>
      </c>
      <c r="S408">
        <v>0</v>
      </c>
      <c r="T408">
        <v>520760</v>
      </c>
      <c r="U408" t="s">
        <v>1106</v>
      </c>
      <c r="V408" t="s">
        <v>1107</v>
      </c>
      <c r="W408" t="s">
        <v>53</v>
      </c>
      <c r="Y408" t="s">
        <v>54</v>
      </c>
      <c r="Z408">
        <v>445</v>
      </c>
      <c r="AH408">
        <v>0</v>
      </c>
      <c r="AI408">
        <v>202505</v>
      </c>
      <c r="AJ408" t="s">
        <v>767</v>
      </c>
      <c r="AK408">
        <v>1</v>
      </c>
      <c r="AL408">
        <v>1</v>
      </c>
      <c r="AO408">
        <v>1</v>
      </c>
      <c r="AP408">
        <v>999</v>
      </c>
      <c r="AQ408">
        <v>600</v>
      </c>
      <c r="AR408">
        <v>600999</v>
      </c>
      <c r="AS408" t="s">
        <v>55</v>
      </c>
      <c r="AU408" t="s">
        <v>55</v>
      </c>
      <c r="AV408">
        <v>1006.5</v>
      </c>
      <c r="AW408">
        <v>1052.7339999999999</v>
      </c>
      <c r="AX408">
        <v>1127.58</v>
      </c>
      <c r="AY408">
        <v>1414.4680000000001</v>
      </c>
      <c r="AZ408">
        <v>1622.598</v>
      </c>
      <c r="BA408">
        <v>1841.29</v>
      </c>
      <c r="BB408">
        <v>2391.9520000000002</v>
      </c>
      <c r="BC408">
        <v>3848.9180000000001</v>
      </c>
      <c r="BD408">
        <v>5555.95</v>
      </c>
      <c r="BE408">
        <v>5662.14</v>
      </c>
      <c r="BF408">
        <v>7955.45</v>
      </c>
      <c r="BG408">
        <v>8103.232</v>
      </c>
      <c r="BH408">
        <v>8882.2099999999991</v>
      </c>
      <c r="BI408">
        <v>12106.768000000009</v>
      </c>
      <c r="BJ408">
        <v>12891.47</v>
      </c>
      <c r="BK408">
        <v>16652.68</v>
      </c>
      <c r="BL408">
        <v>36005.086000000003</v>
      </c>
      <c r="BM408">
        <v>42116.26</v>
      </c>
      <c r="BN408">
        <v>49856.69</v>
      </c>
      <c r="BO408">
        <v>97573.113999999972</v>
      </c>
      <c r="BP408">
        <v>161797.57999999999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 x14ac:dyDescent="0.35">
      <c r="A409">
        <v>348365</v>
      </c>
      <c r="B409" t="s">
        <v>47</v>
      </c>
      <c r="C409" t="s">
        <v>48</v>
      </c>
      <c r="D409" s="1">
        <v>45804</v>
      </c>
      <c r="E409">
        <v>53850</v>
      </c>
      <c r="F409">
        <v>277</v>
      </c>
      <c r="G409" t="s">
        <v>110</v>
      </c>
      <c r="H409" t="s">
        <v>50</v>
      </c>
      <c r="I409" t="s">
        <v>51</v>
      </c>
      <c r="K409">
        <v>202505268014273</v>
      </c>
      <c r="L409">
        <v>2773300000981</v>
      </c>
      <c r="M409">
        <v>20250526</v>
      </c>
      <c r="N409" t="s">
        <v>694</v>
      </c>
      <c r="Q409" t="s">
        <v>52</v>
      </c>
      <c r="R409">
        <v>8094.28</v>
      </c>
      <c r="S409">
        <v>0</v>
      </c>
      <c r="T409">
        <v>1676767</v>
      </c>
      <c r="U409" t="s">
        <v>402</v>
      </c>
      <c r="V409" t="s">
        <v>403</v>
      </c>
      <c r="W409" t="s">
        <v>53</v>
      </c>
      <c r="Y409" t="s">
        <v>54</v>
      </c>
      <c r="Z409">
        <v>1790</v>
      </c>
      <c r="AH409">
        <v>0</v>
      </c>
      <c r="AI409">
        <v>202505</v>
      </c>
      <c r="AJ409" t="s">
        <v>59</v>
      </c>
      <c r="AK409">
        <v>0</v>
      </c>
      <c r="AL409">
        <v>1</v>
      </c>
      <c r="AO409">
        <v>1</v>
      </c>
      <c r="AP409">
        <v>999</v>
      </c>
      <c r="AQ409">
        <v>600</v>
      </c>
      <c r="AR409">
        <v>600999</v>
      </c>
      <c r="AS409" t="s">
        <v>55</v>
      </c>
      <c r="AU409" t="s">
        <v>55</v>
      </c>
      <c r="AV409">
        <v>1006.5</v>
      </c>
      <c r="AW409">
        <v>1052.7339999999999</v>
      </c>
      <c r="AX409">
        <v>1127.58</v>
      </c>
      <c r="AY409">
        <v>1414.4680000000001</v>
      </c>
      <c r="AZ409">
        <v>1622.598</v>
      </c>
      <c r="BA409">
        <v>1841.29</v>
      </c>
      <c r="BB409">
        <v>2391.9520000000002</v>
      </c>
      <c r="BC409">
        <v>3848.9180000000001</v>
      </c>
      <c r="BD409">
        <v>5555.95</v>
      </c>
      <c r="BE409">
        <v>5662.14</v>
      </c>
      <c r="BF409">
        <v>7955.45</v>
      </c>
      <c r="BG409">
        <v>8103.232</v>
      </c>
      <c r="BH409">
        <v>8882.2099999999991</v>
      </c>
      <c r="BI409">
        <v>12106.768000000009</v>
      </c>
      <c r="BJ409">
        <v>12891.47</v>
      </c>
      <c r="BK409">
        <v>16652.68</v>
      </c>
      <c r="BL409">
        <v>36005.086000000003</v>
      </c>
      <c r="BM409">
        <v>42116.26</v>
      </c>
      <c r="BN409">
        <v>49856.69</v>
      </c>
      <c r="BO409">
        <v>97573.113999999972</v>
      </c>
      <c r="BP409">
        <v>161797.57999999999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 x14ac:dyDescent="0.35">
      <c r="A410">
        <v>348363</v>
      </c>
      <c r="B410" t="s">
        <v>47</v>
      </c>
      <c r="C410" t="s">
        <v>48</v>
      </c>
      <c r="D410" s="1">
        <v>45804</v>
      </c>
      <c r="E410">
        <v>53850</v>
      </c>
      <c r="F410">
        <v>103</v>
      </c>
      <c r="G410" t="s">
        <v>75</v>
      </c>
      <c r="H410" t="s">
        <v>50</v>
      </c>
      <c r="I410" t="s">
        <v>51</v>
      </c>
      <c r="K410">
        <v>202505268013774</v>
      </c>
      <c r="L410">
        <v>1035500408029</v>
      </c>
      <c r="M410">
        <v>20250526</v>
      </c>
      <c r="N410" t="s">
        <v>887</v>
      </c>
      <c r="Q410" t="s">
        <v>52</v>
      </c>
      <c r="R410">
        <v>251379.54</v>
      </c>
      <c r="S410">
        <v>0</v>
      </c>
      <c r="T410">
        <v>4100632</v>
      </c>
      <c r="U410" t="s">
        <v>1108</v>
      </c>
      <c r="V410" t="s">
        <v>1109</v>
      </c>
      <c r="W410" t="s">
        <v>97</v>
      </c>
      <c r="X410" t="s">
        <v>218</v>
      </c>
      <c r="Y410" t="s">
        <v>54</v>
      </c>
      <c r="Z410">
        <v>995</v>
      </c>
      <c r="AH410">
        <v>0</v>
      </c>
      <c r="AI410">
        <v>202505</v>
      </c>
      <c r="AJ410" t="s">
        <v>774</v>
      </c>
      <c r="AK410">
        <v>1</v>
      </c>
      <c r="AL410">
        <v>1</v>
      </c>
      <c r="AO410">
        <v>0</v>
      </c>
      <c r="AP410">
        <v>477</v>
      </c>
      <c r="AQ410">
        <v>615</v>
      </c>
      <c r="AR410">
        <v>615477</v>
      </c>
      <c r="AS410" t="s">
        <v>219</v>
      </c>
      <c r="AU410" t="s">
        <v>219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 x14ac:dyDescent="0.35">
      <c r="A411">
        <v>348362</v>
      </c>
      <c r="B411" t="s">
        <v>47</v>
      </c>
      <c r="C411" t="s">
        <v>48</v>
      </c>
      <c r="D411" s="1">
        <v>45804</v>
      </c>
      <c r="E411">
        <v>53850</v>
      </c>
      <c r="F411">
        <v>187</v>
      </c>
      <c r="G411" t="s">
        <v>109</v>
      </c>
      <c r="H411" t="s">
        <v>50</v>
      </c>
      <c r="I411" t="s">
        <v>51</v>
      </c>
      <c r="K411">
        <v>202505268011589</v>
      </c>
      <c r="L411">
        <v>999361870311</v>
      </c>
      <c r="M411">
        <v>20250526</v>
      </c>
      <c r="N411" t="s">
        <v>779</v>
      </c>
      <c r="P411" t="s">
        <v>54</v>
      </c>
      <c r="Q411" t="s">
        <v>52</v>
      </c>
      <c r="R411">
        <v>1362805.46</v>
      </c>
      <c r="S411">
        <v>0</v>
      </c>
      <c r="T411">
        <v>3004644</v>
      </c>
      <c r="U411">
        <v>80008750731</v>
      </c>
      <c r="V411" t="s">
        <v>117</v>
      </c>
      <c r="W411" t="s">
        <v>118</v>
      </c>
      <c r="Y411" t="s">
        <v>54</v>
      </c>
      <c r="Z411">
        <v>1627</v>
      </c>
      <c r="AH411">
        <v>0</v>
      </c>
      <c r="AI411">
        <v>202505</v>
      </c>
      <c r="AJ411" t="s">
        <v>88</v>
      </c>
      <c r="AK411">
        <v>0</v>
      </c>
      <c r="AL411">
        <v>1</v>
      </c>
      <c r="AO411">
        <v>0</v>
      </c>
      <c r="AP411">
        <v>999</v>
      </c>
      <c r="AQ411">
        <v>173</v>
      </c>
      <c r="AR411">
        <v>173999</v>
      </c>
      <c r="AS411" t="s">
        <v>84</v>
      </c>
      <c r="AU411" t="s">
        <v>84</v>
      </c>
      <c r="AV411">
        <v>1025096.37</v>
      </c>
      <c r="AW411">
        <v>1092509.6370000001</v>
      </c>
      <c r="AX411">
        <v>1132586.976</v>
      </c>
      <c r="AY411">
        <v>1140733.72</v>
      </c>
      <c r="AZ411">
        <v>1176293.4879999999</v>
      </c>
      <c r="BA411">
        <v>1250000</v>
      </c>
      <c r="BB411">
        <v>1316000</v>
      </c>
      <c r="BC411">
        <v>1346841.638</v>
      </c>
      <c r="BD411">
        <v>1362805.46</v>
      </c>
      <c r="BE411">
        <v>1362805.46</v>
      </c>
      <c r="BF411">
        <v>1362805.46</v>
      </c>
      <c r="BG411">
        <v>1362805.46</v>
      </c>
      <c r="BH411">
        <v>1362805.46</v>
      </c>
      <c r="BI411">
        <v>1388841.638</v>
      </c>
      <c r="BJ411">
        <v>1403194.2080000001</v>
      </c>
      <c r="BK411">
        <v>1418601.36</v>
      </c>
      <c r="BL411">
        <v>1459673.38</v>
      </c>
      <c r="BM411">
        <v>1770955.422999999</v>
      </c>
      <c r="BN411">
        <v>2490471.459999999</v>
      </c>
      <c r="BO411">
        <v>4117121.5699999728</v>
      </c>
      <c r="BP411">
        <v>15500000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 x14ac:dyDescent="0.35">
      <c r="A412">
        <v>348361</v>
      </c>
      <c r="B412" t="s">
        <v>47</v>
      </c>
      <c r="C412" t="s">
        <v>48</v>
      </c>
      <c r="D412" s="1">
        <v>45804</v>
      </c>
      <c r="E412">
        <v>53850</v>
      </c>
      <c r="F412">
        <v>111</v>
      </c>
      <c r="G412" t="s">
        <v>823</v>
      </c>
      <c r="H412" t="s">
        <v>50</v>
      </c>
      <c r="I412" t="s">
        <v>51</v>
      </c>
      <c r="K412">
        <v>202505268013858</v>
      </c>
      <c r="L412">
        <v>1113302814198</v>
      </c>
      <c r="M412">
        <v>20250526</v>
      </c>
      <c r="N412" t="s">
        <v>694</v>
      </c>
      <c r="Q412" t="s">
        <v>52</v>
      </c>
      <c r="R412">
        <v>11112.61</v>
      </c>
      <c r="S412">
        <v>0</v>
      </c>
      <c r="T412">
        <v>520852</v>
      </c>
      <c r="U412" t="s">
        <v>1110</v>
      </c>
      <c r="V412" t="s">
        <v>1111</v>
      </c>
      <c r="W412" t="s">
        <v>53</v>
      </c>
      <c r="Y412" t="s">
        <v>54</v>
      </c>
      <c r="Z412">
        <v>445</v>
      </c>
      <c r="AH412">
        <v>0</v>
      </c>
      <c r="AI412">
        <v>202505</v>
      </c>
      <c r="AJ412" t="s">
        <v>767</v>
      </c>
      <c r="AK412">
        <v>1</v>
      </c>
      <c r="AL412">
        <v>1</v>
      </c>
      <c r="AO412">
        <v>1</v>
      </c>
      <c r="AP412">
        <v>999</v>
      </c>
      <c r="AQ412">
        <v>600</v>
      </c>
      <c r="AR412">
        <v>600999</v>
      </c>
      <c r="AS412" t="s">
        <v>55</v>
      </c>
      <c r="AU412" t="s">
        <v>55</v>
      </c>
      <c r="AV412">
        <v>1006.5</v>
      </c>
      <c r="AW412">
        <v>1052.7339999999999</v>
      </c>
      <c r="AX412">
        <v>1127.58</v>
      </c>
      <c r="AY412">
        <v>1414.4680000000001</v>
      </c>
      <c r="AZ412">
        <v>1622.598</v>
      </c>
      <c r="BA412">
        <v>1841.29</v>
      </c>
      <c r="BB412">
        <v>2391.9520000000002</v>
      </c>
      <c r="BC412">
        <v>3848.9180000000001</v>
      </c>
      <c r="BD412">
        <v>5555.95</v>
      </c>
      <c r="BE412">
        <v>5662.14</v>
      </c>
      <c r="BF412">
        <v>7955.45</v>
      </c>
      <c r="BG412">
        <v>8103.232</v>
      </c>
      <c r="BH412">
        <v>8882.2099999999991</v>
      </c>
      <c r="BI412">
        <v>12106.768000000009</v>
      </c>
      <c r="BJ412">
        <v>12891.47</v>
      </c>
      <c r="BK412">
        <v>16652.68</v>
      </c>
      <c r="BL412">
        <v>36005.086000000003</v>
      </c>
      <c r="BM412">
        <v>42116.26</v>
      </c>
      <c r="BN412">
        <v>49856.69</v>
      </c>
      <c r="BO412">
        <v>97573.113999999972</v>
      </c>
      <c r="BP412">
        <v>161797.57999999999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 x14ac:dyDescent="0.35">
      <c r="A413">
        <v>348359</v>
      </c>
      <c r="B413" t="s">
        <v>47</v>
      </c>
      <c r="C413" t="s">
        <v>48</v>
      </c>
      <c r="D413" s="1">
        <v>45804</v>
      </c>
      <c r="E413">
        <v>53850</v>
      </c>
      <c r="F413">
        <v>104</v>
      </c>
      <c r="G413" t="s">
        <v>56</v>
      </c>
      <c r="H413" t="s">
        <v>50</v>
      </c>
      <c r="I413" t="s">
        <v>51</v>
      </c>
      <c r="K413">
        <v>202505268012099</v>
      </c>
      <c r="L413">
        <v>1043301450145</v>
      </c>
      <c r="M413">
        <v>20250526</v>
      </c>
      <c r="N413" t="s">
        <v>784</v>
      </c>
      <c r="P413" t="s">
        <v>54</v>
      </c>
      <c r="Q413" t="s">
        <v>73</v>
      </c>
      <c r="R413">
        <v>827713.75</v>
      </c>
      <c r="S413">
        <v>0</v>
      </c>
      <c r="T413">
        <v>4903762</v>
      </c>
      <c r="U413">
        <v>8138460723</v>
      </c>
      <c r="V413" t="s">
        <v>404</v>
      </c>
      <c r="W413" t="s">
        <v>66</v>
      </c>
      <c r="X413" t="s">
        <v>87</v>
      </c>
      <c r="Y413" t="s">
        <v>54</v>
      </c>
      <c r="Z413">
        <v>1696</v>
      </c>
      <c r="AH413">
        <v>0</v>
      </c>
      <c r="AI413">
        <v>202505</v>
      </c>
      <c r="AJ413" t="s">
        <v>88</v>
      </c>
      <c r="AK413">
        <v>0</v>
      </c>
      <c r="AL413">
        <v>1</v>
      </c>
      <c r="AO413">
        <v>0</v>
      </c>
      <c r="AP413">
        <v>412</v>
      </c>
      <c r="AQ413">
        <v>430</v>
      </c>
      <c r="AR413">
        <v>430412</v>
      </c>
      <c r="AS413" t="s">
        <v>80</v>
      </c>
      <c r="AU413" t="s">
        <v>80</v>
      </c>
      <c r="AV413">
        <v>620000</v>
      </c>
      <c r="AW413">
        <v>674784.08000000007</v>
      </c>
      <c r="AX413">
        <v>700000</v>
      </c>
      <c r="AY413">
        <v>734938.70500000007</v>
      </c>
      <c r="AZ413">
        <v>800000</v>
      </c>
      <c r="BA413">
        <v>815163.73</v>
      </c>
      <c r="BB413">
        <v>855151.57</v>
      </c>
      <c r="BC413">
        <v>928064.07499999995</v>
      </c>
      <c r="BD413">
        <v>972757.19</v>
      </c>
      <c r="BE413">
        <v>993011.53</v>
      </c>
      <c r="BF413">
        <v>1015378.22</v>
      </c>
      <c r="BG413">
        <v>1238720</v>
      </c>
      <c r="BH413">
        <v>1546306.64</v>
      </c>
      <c r="BI413">
        <v>1795500</v>
      </c>
      <c r="BJ413">
        <v>2263165.14</v>
      </c>
      <c r="BK413">
        <v>2431000</v>
      </c>
      <c r="BL413">
        <v>2814221.66</v>
      </c>
      <c r="BM413">
        <v>3376056.5</v>
      </c>
      <c r="BN413">
        <v>4000000</v>
      </c>
      <c r="BO413">
        <v>10873500</v>
      </c>
      <c r="BP413">
        <v>11747000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 x14ac:dyDescent="0.35">
      <c r="A414">
        <v>348354</v>
      </c>
      <c r="B414" t="s">
        <v>47</v>
      </c>
      <c r="C414" t="s">
        <v>48</v>
      </c>
      <c r="D414" s="1">
        <v>45804</v>
      </c>
      <c r="E414">
        <v>53850</v>
      </c>
      <c r="F414">
        <v>200</v>
      </c>
      <c r="G414" t="s">
        <v>255</v>
      </c>
      <c r="H414" t="s">
        <v>50</v>
      </c>
      <c r="I414" t="s">
        <v>51</v>
      </c>
      <c r="K414">
        <v>202505268012515</v>
      </c>
      <c r="L414">
        <v>2003300003846</v>
      </c>
      <c r="M414">
        <v>20250526</v>
      </c>
      <c r="N414" t="s">
        <v>784</v>
      </c>
      <c r="P414" t="s">
        <v>54</v>
      </c>
      <c r="Q414" t="s">
        <v>73</v>
      </c>
      <c r="R414">
        <v>295000</v>
      </c>
      <c r="S414">
        <v>0</v>
      </c>
      <c r="T414">
        <v>3742834</v>
      </c>
      <c r="U414" t="s">
        <v>405</v>
      </c>
      <c r="V414" t="s">
        <v>406</v>
      </c>
      <c r="W414" t="s">
        <v>53</v>
      </c>
      <c r="Y414" t="s">
        <v>54</v>
      </c>
      <c r="Z414">
        <v>1837</v>
      </c>
      <c r="AH414">
        <v>0</v>
      </c>
      <c r="AI414">
        <v>202505</v>
      </c>
      <c r="AJ414" t="s">
        <v>59</v>
      </c>
      <c r="AK414">
        <v>0</v>
      </c>
      <c r="AL414">
        <v>1</v>
      </c>
      <c r="AO414">
        <v>0</v>
      </c>
      <c r="AP414">
        <v>999</v>
      </c>
      <c r="AQ414">
        <v>600</v>
      </c>
      <c r="AR414">
        <v>600999</v>
      </c>
      <c r="AS414" t="s">
        <v>55</v>
      </c>
      <c r="AU414" t="s">
        <v>55</v>
      </c>
      <c r="AV414">
        <v>200185.1</v>
      </c>
      <c r="AW414">
        <v>200678.35</v>
      </c>
      <c r="AX414">
        <v>200833.98800000001</v>
      </c>
      <c r="AY414">
        <v>203335.45449999999</v>
      </c>
      <c r="AZ414">
        <v>206132.084</v>
      </c>
      <c r="BA414">
        <v>210268.38</v>
      </c>
      <c r="BB414">
        <v>240578.77600000001</v>
      </c>
      <c r="BC414">
        <v>246254.52549999999</v>
      </c>
      <c r="BD414">
        <v>249318.614</v>
      </c>
      <c r="BE414">
        <v>279250.00000000012</v>
      </c>
      <c r="BF414">
        <v>297500</v>
      </c>
      <c r="BG414">
        <v>301679.391</v>
      </c>
      <c r="BH414">
        <v>321114.18400000001</v>
      </c>
      <c r="BI414">
        <v>325987.95250000001</v>
      </c>
      <c r="BJ414">
        <v>347664.57799999998</v>
      </c>
      <c r="BK414">
        <v>372571.65</v>
      </c>
      <c r="BL414">
        <v>399884.79399999999</v>
      </c>
      <c r="BM414">
        <v>443839.04049999989</v>
      </c>
      <c r="BN414">
        <v>575445.98</v>
      </c>
      <c r="BO414">
        <v>717686.51049999997</v>
      </c>
      <c r="BP414">
        <v>1154498.28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 x14ac:dyDescent="0.35">
      <c r="A415">
        <v>348353</v>
      </c>
      <c r="B415" t="s">
        <v>47</v>
      </c>
      <c r="C415" t="s">
        <v>48</v>
      </c>
      <c r="D415" s="1">
        <v>45804</v>
      </c>
      <c r="E415">
        <v>53850</v>
      </c>
      <c r="F415">
        <v>200</v>
      </c>
      <c r="G415" t="s">
        <v>255</v>
      </c>
      <c r="H415" t="s">
        <v>50</v>
      </c>
      <c r="I415" t="s">
        <v>51</v>
      </c>
      <c r="K415">
        <v>202505268012515</v>
      </c>
      <c r="L415">
        <v>2003300003846</v>
      </c>
      <c r="M415">
        <v>20250526</v>
      </c>
      <c r="N415" t="s">
        <v>784</v>
      </c>
      <c r="P415" t="s">
        <v>54</v>
      </c>
      <c r="Q415" t="s">
        <v>73</v>
      </c>
      <c r="R415">
        <v>295000</v>
      </c>
      <c r="S415">
        <v>0</v>
      </c>
      <c r="T415">
        <v>3742853</v>
      </c>
      <c r="U415" t="s">
        <v>407</v>
      </c>
      <c r="V415" t="s">
        <v>408</v>
      </c>
      <c r="W415" t="s">
        <v>53</v>
      </c>
      <c r="Y415" t="s">
        <v>54</v>
      </c>
      <c r="Z415">
        <v>1837</v>
      </c>
      <c r="AH415">
        <v>0</v>
      </c>
      <c r="AI415">
        <v>202505</v>
      </c>
      <c r="AJ415" t="s">
        <v>59</v>
      </c>
      <c r="AK415">
        <v>0</v>
      </c>
      <c r="AL415">
        <v>1</v>
      </c>
      <c r="AO415">
        <v>0</v>
      </c>
      <c r="AP415">
        <v>999</v>
      </c>
      <c r="AQ415">
        <v>600</v>
      </c>
      <c r="AR415">
        <v>600999</v>
      </c>
      <c r="AS415" t="s">
        <v>55</v>
      </c>
      <c r="AU415" t="s">
        <v>55</v>
      </c>
      <c r="AV415">
        <v>200185.1</v>
      </c>
      <c r="AW415">
        <v>200678.35</v>
      </c>
      <c r="AX415">
        <v>200833.98800000001</v>
      </c>
      <c r="AY415">
        <v>203335.45449999999</v>
      </c>
      <c r="AZ415">
        <v>206132.084</v>
      </c>
      <c r="BA415">
        <v>210268.38</v>
      </c>
      <c r="BB415">
        <v>240578.77600000001</v>
      </c>
      <c r="BC415">
        <v>246254.52549999999</v>
      </c>
      <c r="BD415">
        <v>249318.614</v>
      </c>
      <c r="BE415">
        <v>279250.00000000012</v>
      </c>
      <c r="BF415">
        <v>297500</v>
      </c>
      <c r="BG415">
        <v>301679.391</v>
      </c>
      <c r="BH415">
        <v>321114.18400000001</v>
      </c>
      <c r="BI415">
        <v>325987.95250000001</v>
      </c>
      <c r="BJ415">
        <v>347664.57799999998</v>
      </c>
      <c r="BK415">
        <v>372571.65</v>
      </c>
      <c r="BL415">
        <v>399884.79399999999</v>
      </c>
      <c r="BM415">
        <v>443839.04049999989</v>
      </c>
      <c r="BN415">
        <v>575445.98</v>
      </c>
      <c r="BO415">
        <v>717686.51049999997</v>
      </c>
      <c r="BP415">
        <v>1154498.28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 x14ac:dyDescent="0.35">
      <c r="A416">
        <v>348352</v>
      </c>
      <c r="B416" t="s">
        <v>47</v>
      </c>
      <c r="C416" t="s">
        <v>48</v>
      </c>
      <c r="D416" s="1">
        <v>45804</v>
      </c>
      <c r="E416">
        <v>53850</v>
      </c>
      <c r="F416">
        <v>200</v>
      </c>
      <c r="G416" t="s">
        <v>255</v>
      </c>
      <c r="H416" t="s">
        <v>50</v>
      </c>
      <c r="I416" t="s">
        <v>51</v>
      </c>
      <c r="K416">
        <v>202505268014187</v>
      </c>
      <c r="L416">
        <v>2003300003805</v>
      </c>
      <c r="M416">
        <v>20250526</v>
      </c>
      <c r="N416" t="s">
        <v>779</v>
      </c>
      <c r="P416" t="s">
        <v>54</v>
      </c>
      <c r="Q416" t="s">
        <v>52</v>
      </c>
      <c r="R416">
        <v>250000</v>
      </c>
      <c r="S416">
        <v>0</v>
      </c>
      <c r="T416">
        <v>3738733</v>
      </c>
      <c r="U416" t="s">
        <v>409</v>
      </c>
      <c r="V416" t="s">
        <v>410</v>
      </c>
      <c r="W416" t="s">
        <v>53</v>
      </c>
      <c r="Y416" t="s">
        <v>54</v>
      </c>
      <c r="Z416">
        <v>1837</v>
      </c>
      <c r="AH416">
        <v>0</v>
      </c>
      <c r="AI416">
        <v>202505</v>
      </c>
      <c r="AJ416" t="s">
        <v>59</v>
      </c>
      <c r="AK416">
        <v>0</v>
      </c>
      <c r="AL416">
        <v>1</v>
      </c>
      <c r="AO416">
        <v>0</v>
      </c>
      <c r="AP416">
        <v>999</v>
      </c>
      <c r="AQ416">
        <v>600</v>
      </c>
      <c r="AR416">
        <v>600999</v>
      </c>
      <c r="AS416" t="s">
        <v>55</v>
      </c>
      <c r="AU416" t="s">
        <v>55</v>
      </c>
      <c r="AV416">
        <v>202500</v>
      </c>
      <c r="AW416">
        <v>202500</v>
      </c>
      <c r="AX416">
        <v>202500</v>
      </c>
      <c r="AY416">
        <v>202500</v>
      </c>
      <c r="AZ416">
        <v>202500</v>
      </c>
      <c r="BA416">
        <v>202500</v>
      </c>
      <c r="BB416">
        <v>202500</v>
      </c>
      <c r="BC416">
        <v>202500</v>
      </c>
      <c r="BD416">
        <v>202655.56</v>
      </c>
      <c r="BE416">
        <v>203161.13</v>
      </c>
      <c r="BF416">
        <v>205963.9</v>
      </c>
      <c r="BG416">
        <v>214477.5</v>
      </c>
      <c r="BH416">
        <v>239730</v>
      </c>
      <c r="BI416">
        <v>248625</v>
      </c>
      <c r="BJ416">
        <v>250000</v>
      </c>
      <c r="BK416">
        <v>250000</v>
      </c>
      <c r="BL416">
        <v>252800</v>
      </c>
      <c r="BM416">
        <v>257232.47500000001</v>
      </c>
      <c r="BN416">
        <v>260254.65</v>
      </c>
      <c r="BO416">
        <v>464072.17499999981</v>
      </c>
      <c r="BP416">
        <v>840000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 x14ac:dyDescent="0.35">
      <c r="A417">
        <v>348350</v>
      </c>
      <c r="B417" t="s">
        <v>47</v>
      </c>
      <c r="C417" t="s">
        <v>48</v>
      </c>
      <c r="D417" s="1">
        <v>45804</v>
      </c>
      <c r="E417">
        <v>53850</v>
      </c>
      <c r="F417">
        <v>109</v>
      </c>
      <c r="G417" t="s">
        <v>108</v>
      </c>
      <c r="H417" t="s">
        <v>50</v>
      </c>
      <c r="I417" t="s">
        <v>51</v>
      </c>
      <c r="K417">
        <v>202505268011368</v>
      </c>
      <c r="L417">
        <v>1093306672844</v>
      </c>
      <c r="M417">
        <v>20250526</v>
      </c>
      <c r="N417" t="s">
        <v>779</v>
      </c>
      <c r="P417" t="s">
        <v>54</v>
      </c>
      <c r="Q417" t="s">
        <v>52</v>
      </c>
      <c r="R417">
        <v>700000</v>
      </c>
      <c r="S417">
        <v>0</v>
      </c>
      <c r="T417">
        <v>440311</v>
      </c>
      <c r="U417">
        <v>3550290724</v>
      </c>
      <c r="V417" t="s">
        <v>1715</v>
      </c>
      <c r="W417" t="s">
        <v>66</v>
      </c>
      <c r="X417" t="s">
        <v>1485</v>
      </c>
      <c r="Y417" t="s">
        <v>54</v>
      </c>
      <c r="Z417">
        <v>1903</v>
      </c>
      <c r="AH417">
        <v>0</v>
      </c>
      <c r="AI417">
        <v>202505</v>
      </c>
      <c r="AJ417" t="s">
        <v>88</v>
      </c>
      <c r="AK417">
        <v>0</v>
      </c>
      <c r="AL417">
        <v>1</v>
      </c>
      <c r="AM417">
        <v>440311</v>
      </c>
      <c r="AN417">
        <v>1</v>
      </c>
      <c r="AO417">
        <v>0</v>
      </c>
      <c r="AP417">
        <v>451</v>
      </c>
      <c r="AQ417">
        <v>430</v>
      </c>
      <c r="AR417">
        <v>430451</v>
      </c>
      <c r="AS417" t="s">
        <v>80</v>
      </c>
      <c r="AU417" t="s">
        <v>80</v>
      </c>
      <c r="AV417">
        <v>620000</v>
      </c>
      <c r="AW417">
        <v>658862.05850000004</v>
      </c>
      <c r="AX417">
        <v>696090.74300000002</v>
      </c>
      <c r="AY417">
        <v>700000</v>
      </c>
      <c r="AZ417">
        <v>725600</v>
      </c>
      <c r="BA417">
        <v>804067.5</v>
      </c>
      <c r="BB417">
        <v>898989.61200000008</v>
      </c>
      <c r="BC417">
        <v>944081.30599999998</v>
      </c>
      <c r="BD417">
        <v>971200</v>
      </c>
      <c r="BE417">
        <v>992800</v>
      </c>
      <c r="BF417">
        <v>1065000</v>
      </c>
      <c r="BG417">
        <v>1229450</v>
      </c>
      <c r="BH417">
        <v>1384600</v>
      </c>
      <c r="BI417">
        <v>1470350</v>
      </c>
      <c r="BJ417">
        <v>1540200</v>
      </c>
      <c r="BK417">
        <v>1554000</v>
      </c>
      <c r="BL417">
        <v>1572800</v>
      </c>
      <c r="BM417">
        <v>1615000</v>
      </c>
      <c r="BN417">
        <v>1735774.0819999999</v>
      </c>
      <c r="BO417">
        <v>2071953.7790000001</v>
      </c>
      <c r="BP417">
        <v>2342000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 x14ac:dyDescent="0.35">
      <c r="A418">
        <v>348341</v>
      </c>
      <c r="B418" t="s">
        <v>47</v>
      </c>
      <c r="C418" t="s">
        <v>48</v>
      </c>
      <c r="D418" s="1">
        <v>45804</v>
      </c>
      <c r="E418">
        <v>53850</v>
      </c>
      <c r="F418">
        <v>200</v>
      </c>
      <c r="G418" t="s">
        <v>255</v>
      </c>
      <c r="H418" t="s">
        <v>50</v>
      </c>
      <c r="I418" t="s">
        <v>51</v>
      </c>
      <c r="K418">
        <v>202505268014187</v>
      </c>
      <c r="L418">
        <v>2003300003805</v>
      </c>
      <c r="M418">
        <v>20250526</v>
      </c>
      <c r="N418" t="s">
        <v>779</v>
      </c>
      <c r="P418" t="s">
        <v>54</v>
      </c>
      <c r="Q418" t="s">
        <v>52</v>
      </c>
      <c r="R418">
        <v>250000</v>
      </c>
      <c r="S418">
        <v>0</v>
      </c>
      <c r="T418">
        <v>3738734</v>
      </c>
      <c r="U418" t="s">
        <v>411</v>
      </c>
      <c r="V418" t="s">
        <v>412</v>
      </c>
      <c r="W418" t="s">
        <v>53</v>
      </c>
      <c r="Y418" t="s">
        <v>54</v>
      </c>
      <c r="Z418">
        <v>1837</v>
      </c>
      <c r="AH418">
        <v>0</v>
      </c>
      <c r="AI418">
        <v>202505</v>
      </c>
      <c r="AJ418" t="s">
        <v>59</v>
      </c>
      <c r="AK418">
        <v>0</v>
      </c>
      <c r="AL418">
        <v>1</v>
      </c>
      <c r="AO418">
        <v>0</v>
      </c>
      <c r="AP418">
        <v>999</v>
      </c>
      <c r="AQ418">
        <v>600</v>
      </c>
      <c r="AR418">
        <v>600999</v>
      </c>
      <c r="AS418" t="s">
        <v>55</v>
      </c>
      <c r="AU418" t="s">
        <v>55</v>
      </c>
      <c r="AV418">
        <v>202500</v>
      </c>
      <c r="AW418">
        <v>202500</v>
      </c>
      <c r="AX418">
        <v>202500</v>
      </c>
      <c r="AY418">
        <v>202500</v>
      </c>
      <c r="AZ418">
        <v>202500</v>
      </c>
      <c r="BA418">
        <v>202500</v>
      </c>
      <c r="BB418">
        <v>202500</v>
      </c>
      <c r="BC418">
        <v>202500</v>
      </c>
      <c r="BD418">
        <v>202655.56</v>
      </c>
      <c r="BE418">
        <v>203161.13</v>
      </c>
      <c r="BF418">
        <v>205963.9</v>
      </c>
      <c r="BG418">
        <v>214477.5</v>
      </c>
      <c r="BH418">
        <v>239730</v>
      </c>
      <c r="BI418">
        <v>248625</v>
      </c>
      <c r="BJ418">
        <v>250000</v>
      </c>
      <c r="BK418">
        <v>250000</v>
      </c>
      <c r="BL418">
        <v>252800</v>
      </c>
      <c r="BM418">
        <v>257232.47500000001</v>
      </c>
      <c r="BN418">
        <v>260254.65</v>
      </c>
      <c r="BO418">
        <v>464072.17499999981</v>
      </c>
      <c r="BP418">
        <v>840000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 x14ac:dyDescent="0.35">
      <c r="A419">
        <v>348340</v>
      </c>
      <c r="B419" t="s">
        <v>47</v>
      </c>
      <c r="C419" t="s">
        <v>48</v>
      </c>
      <c r="D419" s="1">
        <v>45804</v>
      </c>
      <c r="E419">
        <v>53850</v>
      </c>
      <c r="F419">
        <v>120</v>
      </c>
      <c r="G419" t="s">
        <v>1464</v>
      </c>
      <c r="H419" t="s">
        <v>50</v>
      </c>
      <c r="I419" t="s">
        <v>51</v>
      </c>
      <c r="K419">
        <v>202505268011662</v>
      </c>
      <c r="L419">
        <v>1203300002401</v>
      </c>
      <c r="M419">
        <v>20250526</v>
      </c>
      <c r="N419" t="s">
        <v>64</v>
      </c>
      <c r="Q419" t="s">
        <v>52</v>
      </c>
      <c r="R419">
        <v>3208144.83</v>
      </c>
      <c r="S419">
        <v>0</v>
      </c>
      <c r="T419">
        <v>613876</v>
      </c>
      <c r="U419">
        <v>574290722</v>
      </c>
      <c r="V419" t="s">
        <v>1716</v>
      </c>
      <c r="W419" t="s">
        <v>1717</v>
      </c>
      <c r="X419" t="s">
        <v>107</v>
      </c>
      <c r="Y419" t="s">
        <v>54</v>
      </c>
      <c r="Z419">
        <v>1058</v>
      </c>
      <c r="AH419">
        <v>0</v>
      </c>
      <c r="AI419">
        <v>202505</v>
      </c>
      <c r="AJ419" t="s">
        <v>88</v>
      </c>
      <c r="AK419">
        <v>0</v>
      </c>
      <c r="AL419">
        <v>1</v>
      </c>
      <c r="AM419">
        <v>613876</v>
      </c>
      <c r="AN419">
        <v>1</v>
      </c>
      <c r="AO419">
        <v>0</v>
      </c>
      <c r="AP419">
        <v>999</v>
      </c>
      <c r="AQ419">
        <v>500</v>
      </c>
      <c r="AR419">
        <v>500999</v>
      </c>
      <c r="AT419">
        <v>1</v>
      </c>
      <c r="AU419" t="s">
        <v>80</v>
      </c>
      <c r="AV419">
        <v>3208144.83</v>
      </c>
      <c r="AW419">
        <v>3229707.1005000002</v>
      </c>
      <c r="AX419">
        <v>3251269.3709999998</v>
      </c>
      <c r="AY419">
        <v>3272831.6414999999</v>
      </c>
      <c r="AZ419">
        <v>3294393.912</v>
      </c>
      <c r="BA419">
        <v>3315956.1825000001</v>
      </c>
      <c r="BB419">
        <v>3337518.4530000002</v>
      </c>
      <c r="BC419">
        <v>3359080.7234999998</v>
      </c>
      <c r="BD419">
        <v>3380642.9939999999</v>
      </c>
      <c r="BE419">
        <v>3402205.2645</v>
      </c>
      <c r="BF419">
        <v>3423767.5350000001</v>
      </c>
      <c r="BG419">
        <v>3445329.8054999998</v>
      </c>
      <c r="BH419">
        <v>3466892.0759999999</v>
      </c>
      <c r="BI419">
        <v>3488454.3465</v>
      </c>
      <c r="BJ419">
        <v>3510016.6170000001</v>
      </c>
      <c r="BK419">
        <v>3531578.8875000002</v>
      </c>
      <c r="BL419">
        <v>3553141.1579999998</v>
      </c>
      <c r="BM419">
        <v>3574703.4284999999</v>
      </c>
      <c r="BN419">
        <v>3596265.699</v>
      </c>
      <c r="BO419">
        <v>3617827.9695000001</v>
      </c>
      <c r="BP419">
        <v>3639390.24</v>
      </c>
      <c r="BQ419">
        <v>1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 x14ac:dyDescent="0.35">
      <c r="A420">
        <v>348337</v>
      </c>
      <c r="B420" t="s">
        <v>47</v>
      </c>
      <c r="C420" t="s">
        <v>48</v>
      </c>
      <c r="D420" s="1">
        <v>45804</v>
      </c>
      <c r="E420">
        <v>53850</v>
      </c>
      <c r="F420">
        <v>286</v>
      </c>
      <c r="G420" t="s">
        <v>99</v>
      </c>
      <c r="H420" t="s">
        <v>50</v>
      </c>
      <c r="I420" t="s">
        <v>51</v>
      </c>
      <c r="K420">
        <v>202505268012474</v>
      </c>
      <c r="L420">
        <v>2863300000284</v>
      </c>
      <c r="M420">
        <v>20250526</v>
      </c>
      <c r="N420" t="s">
        <v>784</v>
      </c>
      <c r="P420" t="s">
        <v>54</v>
      </c>
      <c r="Q420" t="s">
        <v>73</v>
      </c>
      <c r="R420">
        <v>1967111.99</v>
      </c>
      <c r="S420">
        <v>0</v>
      </c>
      <c r="T420">
        <v>1604848</v>
      </c>
      <c r="U420">
        <v>80000480691</v>
      </c>
      <c r="V420" t="s">
        <v>413</v>
      </c>
      <c r="W420" t="s">
        <v>205</v>
      </c>
      <c r="X420" t="s">
        <v>414</v>
      </c>
      <c r="Y420" t="s">
        <v>54</v>
      </c>
      <c r="Z420">
        <v>1935</v>
      </c>
      <c r="AH420">
        <v>0</v>
      </c>
      <c r="AI420">
        <v>202505</v>
      </c>
      <c r="AJ420" t="s">
        <v>88</v>
      </c>
      <c r="AK420">
        <v>0</v>
      </c>
      <c r="AL420">
        <v>1</v>
      </c>
      <c r="AO420">
        <v>0</v>
      </c>
      <c r="AP420">
        <v>999</v>
      </c>
      <c r="AQ420">
        <v>102</v>
      </c>
      <c r="AR420">
        <v>102999</v>
      </c>
      <c r="AT420">
        <v>1</v>
      </c>
      <c r="AU420" t="s">
        <v>84</v>
      </c>
      <c r="AV420">
        <v>1371568.24</v>
      </c>
      <c r="AW420">
        <v>1392019.3559999999</v>
      </c>
      <c r="AX420">
        <v>1412470.4720000001</v>
      </c>
      <c r="AY420">
        <v>1433500</v>
      </c>
      <c r="AZ420">
        <v>1458000</v>
      </c>
      <c r="BA420">
        <v>1482500</v>
      </c>
      <c r="BB420">
        <v>1546711.199</v>
      </c>
      <c r="BC420">
        <v>1710200.3955000001</v>
      </c>
      <c r="BD420">
        <v>1873689.5919999999</v>
      </c>
      <c r="BE420">
        <v>2047045.1915</v>
      </c>
      <c r="BF420">
        <v>2233555.9950000001</v>
      </c>
      <c r="BG420">
        <v>2420066.7985</v>
      </c>
      <c r="BH420">
        <v>2668203.5260000001</v>
      </c>
      <c r="BI420">
        <v>2962559.6965000001</v>
      </c>
      <c r="BJ420">
        <v>3256915.8670000001</v>
      </c>
      <c r="BK420">
        <v>3349513.2225000001</v>
      </c>
      <c r="BL420">
        <v>3361407.0520000001</v>
      </c>
      <c r="BM420">
        <v>3373300.8815000001</v>
      </c>
      <c r="BN420">
        <v>6894299.9999999981</v>
      </c>
      <c r="BO420">
        <v>11000149.999999991</v>
      </c>
      <c r="BP420">
        <v>15106000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 x14ac:dyDescent="0.35">
      <c r="A421">
        <v>348332</v>
      </c>
      <c r="B421" t="s">
        <v>47</v>
      </c>
      <c r="C421" t="s">
        <v>48</v>
      </c>
      <c r="D421" s="1">
        <v>45804</v>
      </c>
      <c r="E421">
        <v>53850</v>
      </c>
      <c r="F421">
        <v>187</v>
      </c>
      <c r="G421" t="s">
        <v>109</v>
      </c>
      <c r="H421" t="s">
        <v>50</v>
      </c>
      <c r="I421" t="s">
        <v>51</v>
      </c>
      <c r="K421">
        <v>202505268011218</v>
      </c>
      <c r="L421">
        <v>999361870311</v>
      </c>
      <c r="M421">
        <v>20250526</v>
      </c>
      <c r="N421" t="s">
        <v>64</v>
      </c>
      <c r="Q421" t="s">
        <v>52</v>
      </c>
      <c r="R421">
        <v>1240852.8799999999</v>
      </c>
      <c r="S421">
        <v>0</v>
      </c>
      <c r="T421">
        <v>3004644</v>
      </c>
      <c r="U421">
        <v>80008750731</v>
      </c>
      <c r="V421" t="s">
        <v>117</v>
      </c>
      <c r="W421" t="s">
        <v>118</v>
      </c>
      <c r="Y421" t="s">
        <v>54</v>
      </c>
      <c r="Z421">
        <v>1627</v>
      </c>
      <c r="AH421">
        <v>0</v>
      </c>
      <c r="AI421">
        <v>202505</v>
      </c>
      <c r="AJ421" t="s">
        <v>88</v>
      </c>
      <c r="AK421">
        <v>0</v>
      </c>
      <c r="AL421">
        <v>1</v>
      </c>
      <c r="AO421">
        <v>0</v>
      </c>
      <c r="AP421">
        <v>999</v>
      </c>
      <c r="AQ421">
        <v>173</v>
      </c>
      <c r="AR421">
        <v>173999</v>
      </c>
      <c r="AS421" t="s">
        <v>84</v>
      </c>
      <c r="AU421" t="s">
        <v>84</v>
      </c>
      <c r="AV421">
        <v>1240852.8799999999</v>
      </c>
      <c r="AW421">
        <v>1244221.3400000001</v>
      </c>
      <c r="AX421">
        <v>1247589.8</v>
      </c>
      <c r="AY421">
        <v>1250958.26</v>
      </c>
      <c r="AZ421">
        <v>1254326.72</v>
      </c>
      <c r="BA421">
        <v>1257695.18</v>
      </c>
      <c r="BB421">
        <v>1261063.6399999999</v>
      </c>
      <c r="BC421">
        <v>1264432.1000000001</v>
      </c>
      <c r="BD421">
        <v>1267800.56</v>
      </c>
      <c r="BE421">
        <v>1271169.02</v>
      </c>
      <c r="BF421">
        <v>1274537.48</v>
      </c>
      <c r="BG421">
        <v>1274854.3959999999</v>
      </c>
      <c r="BH421">
        <v>1275171.3119999999</v>
      </c>
      <c r="BI421">
        <v>1275488.2279999999</v>
      </c>
      <c r="BJ421">
        <v>1275805.1440000001</v>
      </c>
      <c r="BK421">
        <v>1276122.06</v>
      </c>
      <c r="BL421">
        <v>1276438.976</v>
      </c>
      <c r="BM421">
        <v>1276755.892</v>
      </c>
      <c r="BN421">
        <v>1277072.808</v>
      </c>
      <c r="BO421">
        <v>1277389.7239999999</v>
      </c>
      <c r="BP421">
        <v>1277706.6399999999</v>
      </c>
      <c r="BQ421">
        <v>1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 x14ac:dyDescent="0.35">
      <c r="A422">
        <v>348327</v>
      </c>
      <c r="B422" t="s">
        <v>47</v>
      </c>
      <c r="C422" t="s">
        <v>48</v>
      </c>
      <c r="D422" s="1">
        <v>45804</v>
      </c>
      <c r="E422">
        <v>53850</v>
      </c>
      <c r="F422">
        <v>277</v>
      </c>
      <c r="G422" t="s">
        <v>110</v>
      </c>
      <c r="H422" t="s">
        <v>50</v>
      </c>
      <c r="I422" t="s">
        <v>51</v>
      </c>
      <c r="K422">
        <v>202505268014273</v>
      </c>
      <c r="L422">
        <v>2773300000981</v>
      </c>
      <c r="M422">
        <v>20250526</v>
      </c>
      <c r="N422" t="s">
        <v>694</v>
      </c>
      <c r="Q422" t="s">
        <v>52</v>
      </c>
      <c r="R422">
        <v>8094.28</v>
      </c>
      <c r="S422">
        <v>0</v>
      </c>
      <c r="T422">
        <v>1676766</v>
      </c>
      <c r="U422" t="s">
        <v>415</v>
      </c>
      <c r="V422" t="s">
        <v>416</v>
      </c>
      <c r="W422" t="s">
        <v>53</v>
      </c>
      <c r="Y422" t="s">
        <v>54</v>
      </c>
      <c r="Z422">
        <v>1790</v>
      </c>
      <c r="AH422">
        <v>0</v>
      </c>
      <c r="AI422">
        <v>202505</v>
      </c>
      <c r="AJ422" t="s">
        <v>59</v>
      </c>
      <c r="AK422">
        <v>0</v>
      </c>
      <c r="AL422">
        <v>1</v>
      </c>
      <c r="AO422">
        <v>1</v>
      </c>
      <c r="AP422">
        <v>999</v>
      </c>
      <c r="AQ422">
        <v>600</v>
      </c>
      <c r="AR422">
        <v>600999</v>
      </c>
      <c r="AS422" t="s">
        <v>55</v>
      </c>
      <c r="AU422" t="s">
        <v>55</v>
      </c>
      <c r="AV422">
        <v>1006.5</v>
      </c>
      <c r="AW422">
        <v>1052.7339999999999</v>
      </c>
      <c r="AX422">
        <v>1127.58</v>
      </c>
      <c r="AY422">
        <v>1414.4680000000001</v>
      </c>
      <c r="AZ422">
        <v>1622.598</v>
      </c>
      <c r="BA422">
        <v>1841.29</v>
      </c>
      <c r="BB422">
        <v>2391.9520000000002</v>
      </c>
      <c r="BC422">
        <v>3848.9180000000001</v>
      </c>
      <c r="BD422">
        <v>5555.95</v>
      </c>
      <c r="BE422">
        <v>5662.14</v>
      </c>
      <c r="BF422">
        <v>7955.45</v>
      </c>
      <c r="BG422">
        <v>8103.232</v>
      </c>
      <c r="BH422">
        <v>8882.2099999999991</v>
      </c>
      <c r="BI422">
        <v>12106.768000000009</v>
      </c>
      <c r="BJ422">
        <v>12891.47</v>
      </c>
      <c r="BK422">
        <v>16652.68</v>
      </c>
      <c r="BL422">
        <v>36005.086000000003</v>
      </c>
      <c r="BM422">
        <v>42116.26</v>
      </c>
      <c r="BN422">
        <v>49856.69</v>
      </c>
      <c r="BO422">
        <v>97573.113999999972</v>
      </c>
      <c r="BP422">
        <v>161797.57999999999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 x14ac:dyDescent="0.35">
      <c r="A423">
        <v>348325</v>
      </c>
      <c r="B423" t="s">
        <v>47</v>
      </c>
      <c r="C423" t="s">
        <v>48</v>
      </c>
      <c r="D423" s="1">
        <v>45801</v>
      </c>
      <c r="E423">
        <v>53850</v>
      </c>
      <c r="F423">
        <v>226</v>
      </c>
      <c r="G423" t="s">
        <v>799</v>
      </c>
      <c r="H423" t="s">
        <v>50</v>
      </c>
      <c r="I423" t="s">
        <v>51</v>
      </c>
      <c r="K423">
        <v>202505268005859</v>
      </c>
      <c r="L423">
        <v>2265500010051</v>
      </c>
      <c r="M423">
        <v>20250526</v>
      </c>
      <c r="N423" t="s">
        <v>890</v>
      </c>
      <c r="Q423" t="s">
        <v>73</v>
      </c>
      <c r="R423">
        <v>151048</v>
      </c>
      <c r="S423">
        <v>0</v>
      </c>
      <c r="T423">
        <v>616022</v>
      </c>
      <c r="U423" t="s">
        <v>1112</v>
      </c>
      <c r="V423" t="s">
        <v>1113</v>
      </c>
      <c r="W423" t="s">
        <v>53</v>
      </c>
      <c r="Y423" t="s">
        <v>54</v>
      </c>
      <c r="Z423">
        <v>1395</v>
      </c>
      <c r="AH423">
        <v>0</v>
      </c>
      <c r="AI423">
        <v>202505</v>
      </c>
      <c r="AJ423" t="s">
        <v>767</v>
      </c>
      <c r="AK423">
        <v>1</v>
      </c>
      <c r="AL423">
        <v>1</v>
      </c>
      <c r="AO423">
        <v>0</v>
      </c>
      <c r="AP423">
        <v>999</v>
      </c>
      <c r="AQ423">
        <v>600</v>
      </c>
      <c r="AR423">
        <v>600999</v>
      </c>
      <c r="AS423" t="s">
        <v>55</v>
      </c>
      <c r="AU423" t="s">
        <v>55</v>
      </c>
      <c r="AV423">
        <v>168023.98</v>
      </c>
      <c r="AW423">
        <v>177267.98499999999</v>
      </c>
      <c r="AX423">
        <v>186511.99</v>
      </c>
      <c r="AY423">
        <v>195755.995</v>
      </c>
      <c r="AZ423">
        <v>205000</v>
      </c>
      <c r="BA423">
        <v>205000</v>
      </c>
      <c r="BB423">
        <v>205000</v>
      </c>
      <c r="BC423">
        <v>205000</v>
      </c>
      <c r="BD423">
        <v>205000</v>
      </c>
      <c r="BE423">
        <v>205000</v>
      </c>
      <c r="BF423">
        <v>205000</v>
      </c>
      <c r="BG423">
        <v>205000</v>
      </c>
      <c r="BH423">
        <v>205000</v>
      </c>
      <c r="BI423">
        <v>205000</v>
      </c>
      <c r="BJ423">
        <v>205000</v>
      </c>
      <c r="BK423">
        <v>205000</v>
      </c>
      <c r="BL423">
        <v>205000</v>
      </c>
      <c r="BM423">
        <v>228857.75</v>
      </c>
      <c r="BN423">
        <v>252715.5</v>
      </c>
      <c r="BO423">
        <v>276573.25</v>
      </c>
      <c r="BP423">
        <v>300431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 x14ac:dyDescent="0.35">
      <c r="A424">
        <v>348324</v>
      </c>
      <c r="B424" t="s">
        <v>47</v>
      </c>
      <c r="C424" t="s">
        <v>48</v>
      </c>
      <c r="D424" s="1">
        <v>45801</v>
      </c>
      <c r="E424">
        <v>53850</v>
      </c>
      <c r="F424">
        <v>114</v>
      </c>
      <c r="G424" t="s">
        <v>211</v>
      </c>
      <c r="H424" t="s">
        <v>50</v>
      </c>
      <c r="I424" t="s">
        <v>51</v>
      </c>
      <c r="K424">
        <v>202505268005702</v>
      </c>
      <c r="L424">
        <v>1143306278589</v>
      </c>
      <c r="M424">
        <v>20250526</v>
      </c>
      <c r="N424" t="s">
        <v>926</v>
      </c>
      <c r="Q424" t="s">
        <v>73</v>
      </c>
      <c r="R424">
        <v>4027998</v>
      </c>
      <c r="S424">
        <v>0</v>
      </c>
      <c r="T424">
        <v>4175755</v>
      </c>
      <c r="U424" t="s">
        <v>417</v>
      </c>
      <c r="V424" t="s">
        <v>418</v>
      </c>
      <c r="W424" t="s">
        <v>53</v>
      </c>
      <c r="Y424" t="s">
        <v>54</v>
      </c>
      <c r="Z424">
        <v>804</v>
      </c>
      <c r="AH424">
        <v>0</v>
      </c>
      <c r="AI424">
        <v>202505</v>
      </c>
      <c r="AJ424" t="s">
        <v>88</v>
      </c>
      <c r="AK424">
        <v>0</v>
      </c>
      <c r="AL424">
        <v>1</v>
      </c>
      <c r="AO424">
        <v>0</v>
      </c>
      <c r="AP424">
        <v>999</v>
      </c>
      <c r="AQ424">
        <v>600</v>
      </c>
      <c r="AR424">
        <v>600999</v>
      </c>
      <c r="AS424" t="s">
        <v>55</v>
      </c>
      <c r="AU424" t="s">
        <v>55</v>
      </c>
      <c r="AV424">
        <v>350000</v>
      </c>
      <c r="AW424">
        <v>412536.25</v>
      </c>
      <c r="AX424">
        <v>475072.5</v>
      </c>
      <c r="AY424">
        <v>528675</v>
      </c>
      <c r="AZ424">
        <v>528675</v>
      </c>
      <c r="BA424">
        <v>528675</v>
      </c>
      <c r="BB424">
        <v>575807.5</v>
      </c>
      <c r="BC424">
        <v>740771.24999999988</v>
      </c>
      <c r="BD424">
        <v>905735.00000000012</v>
      </c>
      <c r="BE424">
        <v>1000000</v>
      </c>
      <c r="BF424">
        <v>1000000</v>
      </c>
      <c r="BG424">
        <v>1000000</v>
      </c>
      <c r="BH424">
        <v>1015000</v>
      </c>
      <c r="BI424">
        <v>1041250</v>
      </c>
      <c r="BJ424">
        <v>1067500</v>
      </c>
      <c r="BK424">
        <v>1813249.5</v>
      </c>
      <c r="BL424">
        <v>2846798.8000000021</v>
      </c>
      <c r="BM424">
        <v>3880348.100000001</v>
      </c>
      <c r="BN424">
        <v>4027998</v>
      </c>
      <c r="BO424">
        <v>4027998</v>
      </c>
      <c r="BP424">
        <v>4027998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</row>
    <row r="425" spans="1:89" x14ac:dyDescent="0.35">
      <c r="A425">
        <v>348323</v>
      </c>
      <c r="B425" t="s">
        <v>47</v>
      </c>
      <c r="C425" t="s">
        <v>48</v>
      </c>
      <c r="D425" s="1">
        <v>45801</v>
      </c>
      <c r="E425">
        <v>53850</v>
      </c>
      <c r="F425">
        <v>103</v>
      </c>
      <c r="G425" t="s">
        <v>75</v>
      </c>
      <c r="H425" t="s">
        <v>50</v>
      </c>
      <c r="I425" t="s">
        <v>51</v>
      </c>
      <c r="K425">
        <v>202505268005630</v>
      </c>
      <c r="L425">
        <v>1035500408053</v>
      </c>
      <c r="M425">
        <v>20250526</v>
      </c>
      <c r="N425" t="s">
        <v>926</v>
      </c>
      <c r="Q425" t="s">
        <v>73</v>
      </c>
      <c r="R425">
        <v>302098</v>
      </c>
      <c r="S425">
        <v>0</v>
      </c>
      <c r="T425">
        <v>147133</v>
      </c>
      <c r="U425" t="s">
        <v>1114</v>
      </c>
      <c r="V425" t="s">
        <v>1115</v>
      </c>
      <c r="W425" t="s">
        <v>53</v>
      </c>
      <c r="Y425" t="s">
        <v>54</v>
      </c>
      <c r="Z425">
        <v>806</v>
      </c>
      <c r="AH425">
        <v>0</v>
      </c>
      <c r="AI425">
        <v>202505</v>
      </c>
      <c r="AJ425" t="s">
        <v>767</v>
      </c>
      <c r="AK425">
        <v>1</v>
      </c>
      <c r="AL425">
        <v>1</v>
      </c>
      <c r="AO425">
        <v>0</v>
      </c>
      <c r="AP425">
        <v>999</v>
      </c>
      <c r="AQ425">
        <v>600</v>
      </c>
      <c r="AR425">
        <v>600999</v>
      </c>
      <c r="AS425" t="s">
        <v>55</v>
      </c>
      <c r="AU425" t="s">
        <v>55</v>
      </c>
      <c r="AV425">
        <v>350000</v>
      </c>
      <c r="AW425">
        <v>412536.25</v>
      </c>
      <c r="AX425">
        <v>475072.5</v>
      </c>
      <c r="AY425">
        <v>528675</v>
      </c>
      <c r="AZ425">
        <v>528675</v>
      </c>
      <c r="BA425">
        <v>528675</v>
      </c>
      <c r="BB425">
        <v>575807.5</v>
      </c>
      <c r="BC425">
        <v>740771.24999999988</v>
      </c>
      <c r="BD425">
        <v>905735.00000000012</v>
      </c>
      <c r="BE425">
        <v>1000000</v>
      </c>
      <c r="BF425">
        <v>1000000</v>
      </c>
      <c r="BG425">
        <v>1000000</v>
      </c>
      <c r="BH425">
        <v>1015000</v>
      </c>
      <c r="BI425">
        <v>1041250</v>
      </c>
      <c r="BJ425">
        <v>1067500</v>
      </c>
      <c r="BK425">
        <v>1813249.5</v>
      </c>
      <c r="BL425">
        <v>2846798.8000000021</v>
      </c>
      <c r="BM425">
        <v>3880348.100000001</v>
      </c>
      <c r="BN425">
        <v>4027998</v>
      </c>
      <c r="BO425">
        <v>4027998</v>
      </c>
      <c r="BP425">
        <v>4027998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 x14ac:dyDescent="0.35">
      <c r="A426">
        <v>348322</v>
      </c>
      <c r="B426" t="s">
        <v>47</v>
      </c>
      <c r="C426" t="s">
        <v>48</v>
      </c>
      <c r="D426" s="1">
        <v>45801</v>
      </c>
      <c r="E426">
        <v>53850</v>
      </c>
      <c r="F426">
        <v>103</v>
      </c>
      <c r="G426" t="s">
        <v>75</v>
      </c>
      <c r="H426" t="s">
        <v>50</v>
      </c>
      <c r="I426" t="s">
        <v>51</v>
      </c>
      <c r="K426">
        <v>202505268005629</v>
      </c>
      <c r="L426">
        <v>1035500408053</v>
      </c>
      <c r="M426">
        <v>20250526</v>
      </c>
      <c r="N426" t="s">
        <v>890</v>
      </c>
      <c r="Q426" t="s">
        <v>73</v>
      </c>
      <c r="R426">
        <v>302098</v>
      </c>
      <c r="S426">
        <v>0</v>
      </c>
      <c r="T426">
        <v>147133</v>
      </c>
      <c r="U426" t="s">
        <v>1114</v>
      </c>
      <c r="V426" t="s">
        <v>1115</v>
      </c>
      <c r="W426" t="s">
        <v>53</v>
      </c>
      <c r="Y426" t="s">
        <v>54</v>
      </c>
      <c r="Z426">
        <v>806</v>
      </c>
      <c r="AH426">
        <v>0</v>
      </c>
      <c r="AI426">
        <v>202505</v>
      </c>
      <c r="AJ426" t="s">
        <v>767</v>
      </c>
      <c r="AK426">
        <v>1</v>
      </c>
      <c r="AL426">
        <v>1</v>
      </c>
      <c r="AO426">
        <v>0</v>
      </c>
      <c r="AP426">
        <v>999</v>
      </c>
      <c r="AQ426">
        <v>600</v>
      </c>
      <c r="AR426">
        <v>600999</v>
      </c>
      <c r="AS426" t="s">
        <v>55</v>
      </c>
      <c r="AU426" t="s">
        <v>55</v>
      </c>
      <c r="AV426">
        <v>168023.98</v>
      </c>
      <c r="AW426">
        <v>177267.98499999999</v>
      </c>
      <c r="AX426">
        <v>186511.99</v>
      </c>
      <c r="AY426">
        <v>195755.995</v>
      </c>
      <c r="AZ426">
        <v>205000</v>
      </c>
      <c r="BA426">
        <v>205000</v>
      </c>
      <c r="BB426">
        <v>205000</v>
      </c>
      <c r="BC426">
        <v>205000</v>
      </c>
      <c r="BD426">
        <v>205000</v>
      </c>
      <c r="BE426">
        <v>205000</v>
      </c>
      <c r="BF426">
        <v>205000</v>
      </c>
      <c r="BG426">
        <v>205000</v>
      </c>
      <c r="BH426">
        <v>205000</v>
      </c>
      <c r="BI426">
        <v>205000</v>
      </c>
      <c r="BJ426">
        <v>205000</v>
      </c>
      <c r="BK426">
        <v>205000</v>
      </c>
      <c r="BL426">
        <v>205000</v>
      </c>
      <c r="BM426">
        <v>228857.75</v>
      </c>
      <c r="BN426">
        <v>252715.5</v>
      </c>
      <c r="BO426">
        <v>276573.25</v>
      </c>
      <c r="BP426">
        <v>300431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</row>
    <row r="427" spans="1:89" x14ac:dyDescent="0.35">
      <c r="A427">
        <v>348321</v>
      </c>
      <c r="B427" t="s">
        <v>47</v>
      </c>
      <c r="C427" t="s">
        <v>48</v>
      </c>
      <c r="D427" s="1">
        <v>45801</v>
      </c>
      <c r="E427">
        <v>53850</v>
      </c>
      <c r="F427">
        <v>182</v>
      </c>
      <c r="G427" t="s">
        <v>72</v>
      </c>
      <c r="H427" t="s">
        <v>50</v>
      </c>
      <c r="I427" t="s">
        <v>51</v>
      </c>
      <c r="K427">
        <v>202505268005801</v>
      </c>
      <c r="L427">
        <v>1823300167713</v>
      </c>
      <c r="M427">
        <v>20250526</v>
      </c>
      <c r="N427" t="s">
        <v>926</v>
      </c>
      <c r="Q427" t="s">
        <v>73</v>
      </c>
      <c r="R427">
        <v>302098</v>
      </c>
      <c r="S427">
        <v>0</v>
      </c>
      <c r="T427">
        <v>599131</v>
      </c>
      <c r="U427" t="s">
        <v>1116</v>
      </c>
      <c r="V427" t="s">
        <v>1117</v>
      </c>
      <c r="W427" t="s">
        <v>53</v>
      </c>
      <c r="Y427" t="s">
        <v>54</v>
      </c>
      <c r="Z427">
        <v>616</v>
      </c>
      <c r="AH427">
        <v>0</v>
      </c>
      <c r="AI427">
        <v>202505</v>
      </c>
      <c r="AJ427" t="s">
        <v>767</v>
      </c>
      <c r="AK427">
        <v>1</v>
      </c>
      <c r="AL427">
        <v>1</v>
      </c>
      <c r="AO427">
        <v>0</v>
      </c>
      <c r="AP427">
        <v>999</v>
      </c>
      <c r="AQ427">
        <v>600</v>
      </c>
      <c r="AR427">
        <v>600999</v>
      </c>
      <c r="AS427" t="s">
        <v>55</v>
      </c>
      <c r="AU427" t="s">
        <v>55</v>
      </c>
      <c r="AV427">
        <v>350000</v>
      </c>
      <c r="AW427">
        <v>412536.25</v>
      </c>
      <c r="AX427">
        <v>475072.5</v>
      </c>
      <c r="AY427">
        <v>528675</v>
      </c>
      <c r="AZ427">
        <v>528675</v>
      </c>
      <c r="BA427">
        <v>528675</v>
      </c>
      <c r="BB427">
        <v>575807.5</v>
      </c>
      <c r="BC427">
        <v>740771.24999999988</v>
      </c>
      <c r="BD427">
        <v>905735.00000000012</v>
      </c>
      <c r="BE427">
        <v>1000000</v>
      </c>
      <c r="BF427">
        <v>1000000</v>
      </c>
      <c r="BG427">
        <v>1000000</v>
      </c>
      <c r="BH427">
        <v>1015000</v>
      </c>
      <c r="BI427">
        <v>1041250</v>
      </c>
      <c r="BJ427">
        <v>1067500</v>
      </c>
      <c r="BK427">
        <v>1813249.5</v>
      </c>
      <c r="BL427">
        <v>2846798.8000000021</v>
      </c>
      <c r="BM427">
        <v>3880348.100000001</v>
      </c>
      <c r="BN427">
        <v>4027998</v>
      </c>
      <c r="BO427">
        <v>4027998</v>
      </c>
      <c r="BP427">
        <v>4027998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 x14ac:dyDescent="0.35">
      <c r="A428">
        <v>348320</v>
      </c>
      <c r="B428" t="s">
        <v>47</v>
      </c>
      <c r="C428" t="s">
        <v>48</v>
      </c>
      <c r="D428" s="1">
        <v>45801</v>
      </c>
      <c r="E428">
        <v>53850</v>
      </c>
      <c r="F428">
        <v>273</v>
      </c>
      <c r="G428" t="s">
        <v>63</v>
      </c>
      <c r="H428" t="s">
        <v>50</v>
      </c>
      <c r="I428" t="s">
        <v>51</v>
      </c>
      <c r="K428">
        <v>202505268005902</v>
      </c>
      <c r="L428">
        <v>2733300002410</v>
      </c>
      <c r="M428">
        <v>20250526</v>
      </c>
      <c r="N428" t="s">
        <v>926</v>
      </c>
      <c r="Q428" t="s">
        <v>73</v>
      </c>
      <c r="R428">
        <v>528675</v>
      </c>
      <c r="S428">
        <v>0</v>
      </c>
      <c r="T428">
        <v>1664632</v>
      </c>
      <c r="U428" t="s">
        <v>419</v>
      </c>
      <c r="V428" t="s">
        <v>420</v>
      </c>
      <c r="W428" t="s">
        <v>53</v>
      </c>
      <c r="Y428" t="s">
        <v>54</v>
      </c>
      <c r="Z428">
        <v>1844</v>
      </c>
      <c r="AH428">
        <v>0</v>
      </c>
      <c r="AI428">
        <v>202505</v>
      </c>
      <c r="AJ428" t="s">
        <v>59</v>
      </c>
      <c r="AK428">
        <v>0</v>
      </c>
      <c r="AL428">
        <v>1</v>
      </c>
      <c r="AO428">
        <v>0</v>
      </c>
      <c r="AP428">
        <v>999</v>
      </c>
      <c r="AQ428">
        <v>600</v>
      </c>
      <c r="AR428">
        <v>600999</v>
      </c>
      <c r="AS428" t="s">
        <v>55</v>
      </c>
      <c r="AU428" t="s">
        <v>55</v>
      </c>
      <c r="AV428">
        <v>350000</v>
      </c>
      <c r="AW428">
        <v>412536.25</v>
      </c>
      <c r="AX428">
        <v>475072.5</v>
      </c>
      <c r="AY428">
        <v>528675</v>
      </c>
      <c r="AZ428">
        <v>528675</v>
      </c>
      <c r="BA428">
        <v>528675</v>
      </c>
      <c r="BB428">
        <v>575807.5</v>
      </c>
      <c r="BC428">
        <v>740771.24999999988</v>
      </c>
      <c r="BD428">
        <v>905735.00000000012</v>
      </c>
      <c r="BE428">
        <v>1000000</v>
      </c>
      <c r="BF428">
        <v>1000000</v>
      </c>
      <c r="BG428">
        <v>1000000</v>
      </c>
      <c r="BH428">
        <v>1015000</v>
      </c>
      <c r="BI428">
        <v>1041250</v>
      </c>
      <c r="BJ428">
        <v>1067500</v>
      </c>
      <c r="BK428">
        <v>1813249.5</v>
      </c>
      <c r="BL428">
        <v>2846798.8000000021</v>
      </c>
      <c r="BM428">
        <v>3880348.100000001</v>
      </c>
      <c r="BN428">
        <v>4027998</v>
      </c>
      <c r="BO428">
        <v>4027998</v>
      </c>
      <c r="BP428">
        <v>4027998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 x14ac:dyDescent="0.35">
      <c r="A429">
        <v>348319</v>
      </c>
      <c r="B429" t="s">
        <v>47</v>
      </c>
      <c r="C429" t="s">
        <v>48</v>
      </c>
      <c r="D429" s="1">
        <v>45801</v>
      </c>
      <c r="E429">
        <v>53850</v>
      </c>
      <c r="F429">
        <v>273</v>
      </c>
      <c r="G429" t="s">
        <v>63</v>
      </c>
      <c r="H429" t="s">
        <v>50</v>
      </c>
      <c r="I429" t="s">
        <v>51</v>
      </c>
      <c r="K429">
        <v>202505268005902</v>
      </c>
      <c r="L429">
        <v>2733300002410</v>
      </c>
      <c r="M429">
        <v>20250526</v>
      </c>
      <c r="N429" t="s">
        <v>926</v>
      </c>
      <c r="Q429" t="s">
        <v>73</v>
      </c>
      <c r="R429">
        <v>528675</v>
      </c>
      <c r="S429">
        <v>0</v>
      </c>
      <c r="T429">
        <v>1673302</v>
      </c>
      <c r="U429" t="s">
        <v>421</v>
      </c>
      <c r="V429" t="s">
        <v>422</v>
      </c>
      <c r="W429" t="s">
        <v>53</v>
      </c>
      <c r="Y429" t="s">
        <v>54</v>
      </c>
      <c r="Z429">
        <v>1844</v>
      </c>
      <c r="AH429">
        <v>0</v>
      </c>
      <c r="AI429">
        <v>202505</v>
      </c>
      <c r="AJ429" t="s">
        <v>59</v>
      </c>
      <c r="AK429">
        <v>0</v>
      </c>
      <c r="AL429">
        <v>1</v>
      </c>
      <c r="AO429">
        <v>0</v>
      </c>
      <c r="AP429">
        <v>999</v>
      </c>
      <c r="AQ429">
        <v>600</v>
      </c>
      <c r="AR429">
        <v>600999</v>
      </c>
      <c r="AS429" t="s">
        <v>55</v>
      </c>
      <c r="AU429" t="s">
        <v>55</v>
      </c>
      <c r="AV429">
        <v>350000</v>
      </c>
      <c r="AW429">
        <v>412536.25</v>
      </c>
      <c r="AX429">
        <v>475072.5</v>
      </c>
      <c r="AY429">
        <v>528675</v>
      </c>
      <c r="AZ429">
        <v>528675</v>
      </c>
      <c r="BA429">
        <v>528675</v>
      </c>
      <c r="BB429">
        <v>575807.5</v>
      </c>
      <c r="BC429">
        <v>740771.24999999988</v>
      </c>
      <c r="BD429">
        <v>905735.00000000012</v>
      </c>
      <c r="BE429">
        <v>1000000</v>
      </c>
      <c r="BF429">
        <v>1000000</v>
      </c>
      <c r="BG429">
        <v>1000000</v>
      </c>
      <c r="BH429">
        <v>1015000</v>
      </c>
      <c r="BI429">
        <v>1041250</v>
      </c>
      <c r="BJ429">
        <v>1067500</v>
      </c>
      <c r="BK429">
        <v>1813249.5</v>
      </c>
      <c r="BL429">
        <v>2846798.8000000021</v>
      </c>
      <c r="BM429">
        <v>3880348.100000001</v>
      </c>
      <c r="BN429">
        <v>4027998</v>
      </c>
      <c r="BO429">
        <v>4027998</v>
      </c>
      <c r="BP429">
        <v>4027998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 x14ac:dyDescent="0.35">
      <c r="A430">
        <v>348318</v>
      </c>
      <c r="B430" t="s">
        <v>47</v>
      </c>
      <c r="C430" t="s">
        <v>48</v>
      </c>
      <c r="D430" s="1">
        <v>45801</v>
      </c>
      <c r="E430">
        <v>53850</v>
      </c>
      <c r="F430">
        <v>114</v>
      </c>
      <c r="G430" t="s">
        <v>211</v>
      </c>
      <c r="H430" t="s">
        <v>50</v>
      </c>
      <c r="I430" t="s">
        <v>51</v>
      </c>
      <c r="K430">
        <v>202505268005702</v>
      </c>
      <c r="L430">
        <v>1143306278589</v>
      </c>
      <c r="M430">
        <v>20250526</v>
      </c>
      <c r="N430" t="s">
        <v>926</v>
      </c>
      <c r="Q430" t="s">
        <v>73</v>
      </c>
      <c r="R430">
        <v>4027998</v>
      </c>
      <c r="S430">
        <v>0</v>
      </c>
      <c r="T430">
        <v>4096156</v>
      </c>
      <c r="U430" t="s">
        <v>423</v>
      </c>
      <c r="V430" t="s">
        <v>424</v>
      </c>
      <c r="W430" t="s">
        <v>53</v>
      </c>
      <c r="Y430" t="s">
        <v>54</v>
      </c>
      <c r="Z430">
        <v>804</v>
      </c>
      <c r="AH430">
        <v>0</v>
      </c>
      <c r="AI430">
        <v>202505</v>
      </c>
      <c r="AJ430" t="s">
        <v>88</v>
      </c>
      <c r="AK430">
        <v>0</v>
      </c>
      <c r="AL430">
        <v>1</v>
      </c>
      <c r="AO430">
        <v>0</v>
      </c>
      <c r="AP430">
        <v>999</v>
      </c>
      <c r="AQ430">
        <v>600</v>
      </c>
      <c r="AR430">
        <v>600999</v>
      </c>
      <c r="AS430" t="s">
        <v>55</v>
      </c>
      <c r="AU430" t="s">
        <v>55</v>
      </c>
      <c r="AV430">
        <v>350000</v>
      </c>
      <c r="AW430">
        <v>412536.25</v>
      </c>
      <c r="AX430">
        <v>475072.5</v>
      </c>
      <c r="AY430">
        <v>528675</v>
      </c>
      <c r="AZ430">
        <v>528675</v>
      </c>
      <c r="BA430">
        <v>528675</v>
      </c>
      <c r="BB430">
        <v>575807.5</v>
      </c>
      <c r="BC430">
        <v>740771.24999999988</v>
      </c>
      <c r="BD430">
        <v>905735.00000000012</v>
      </c>
      <c r="BE430">
        <v>1000000</v>
      </c>
      <c r="BF430">
        <v>1000000</v>
      </c>
      <c r="BG430">
        <v>1000000</v>
      </c>
      <c r="BH430">
        <v>1015000</v>
      </c>
      <c r="BI430">
        <v>1041250</v>
      </c>
      <c r="BJ430">
        <v>1067500</v>
      </c>
      <c r="BK430">
        <v>1813249.5</v>
      </c>
      <c r="BL430">
        <v>2846798.8000000021</v>
      </c>
      <c r="BM430">
        <v>3880348.100000001</v>
      </c>
      <c r="BN430">
        <v>4027998</v>
      </c>
      <c r="BO430">
        <v>4027998</v>
      </c>
      <c r="BP430">
        <v>4027998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</row>
    <row r="431" spans="1:89" x14ac:dyDescent="0.35">
      <c r="A431">
        <v>348317</v>
      </c>
      <c r="B431" t="s">
        <v>47</v>
      </c>
      <c r="C431" t="s">
        <v>48</v>
      </c>
      <c r="D431" s="1">
        <v>45801</v>
      </c>
      <c r="E431">
        <v>53850</v>
      </c>
      <c r="F431">
        <v>188</v>
      </c>
      <c r="G431" t="s">
        <v>252</v>
      </c>
      <c r="H431" t="s">
        <v>50</v>
      </c>
      <c r="I431" t="s">
        <v>51</v>
      </c>
      <c r="K431">
        <v>202505268005825</v>
      </c>
      <c r="L431">
        <v>1883300130370</v>
      </c>
      <c r="M431">
        <v>20250526</v>
      </c>
      <c r="N431" t="s">
        <v>926</v>
      </c>
      <c r="Q431" t="s">
        <v>73</v>
      </c>
      <c r="R431">
        <v>503498</v>
      </c>
      <c r="S431">
        <v>0</v>
      </c>
      <c r="T431">
        <v>3007793</v>
      </c>
      <c r="U431" t="s">
        <v>374</v>
      </c>
      <c r="V431" t="s">
        <v>375</v>
      </c>
      <c r="W431" t="s">
        <v>97</v>
      </c>
      <c r="X431" t="s">
        <v>218</v>
      </c>
      <c r="Y431" t="s">
        <v>54</v>
      </c>
      <c r="Z431">
        <v>637</v>
      </c>
      <c r="AH431">
        <v>0</v>
      </c>
      <c r="AI431">
        <v>202505</v>
      </c>
      <c r="AJ431" t="s">
        <v>88</v>
      </c>
      <c r="AK431">
        <v>0</v>
      </c>
      <c r="AL431">
        <v>1</v>
      </c>
      <c r="AO431">
        <v>0</v>
      </c>
      <c r="AP431">
        <v>477</v>
      </c>
      <c r="AQ431">
        <v>615</v>
      </c>
      <c r="AR431">
        <v>615477</v>
      </c>
      <c r="AS431" t="s">
        <v>219</v>
      </c>
      <c r="AU431" t="s">
        <v>219</v>
      </c>
      <c r="AV431">
        <v>199998</v>
      </c>
      <c r="AW431">
        <v>215173</v>
      </c>
      <c r="AX431">
        <v>230348</v>
      </c>
      <c r="AY431">
        <v>245523</v>
      </c>
      <c r="AZ431">
        <v>260698</v>
      </c>
      <c r="BA431">
        <v>275873</v>
      </c>
      <c r="BB431">
        <v>291048</v>
      </c>
      <c r="BC431">
        <v>306223</v>
      </c>
      <c r="BD431">
        <v>321398</v>
      </c>
      <c r="BE431">
        <v>336573</v>
      </c>
      <c r="BF431">
        <v>351748</v>
      </c>
      <c r="BG431">
        <v>366923</v>
      </c>
      <c r="BH431">
        <v>382098</v>
      </c>
      <c r="BI431">
        <v>397273</v>
      </c>
      <c r="BJ431">
        <v>412448</v>
      </c>
      <c r="BK431">
        <v>427623</v>
      </c>
      <c r="BL431">
        <v>442798</v>
      </c>
      <c r="BM431">
        <v>457973</v>
      </c>
      <c r="BN431">
        <v>473148</v>
      </c>
      <c r="BO431">
        <v>488323</v>
      </c>
      <c r="BP431">
        <v>503498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</row>
    <row r="432" spans="1:89" x14ac:dyDescent="0.35">
      <c r="A432">
        <v>348316</v>
      </c>
      <c r="B432" t="s">
        <v>47</v>
      </c>
      <c r="C432" t="s">
        <v>48</v>
      </c>
      <c r="D432" s="1">
        <v>45801</v>
      </c>
      <c r="E432">
        <v>53850</v>
      </c>
      <c r="F432">
        <v>182</v>
      </c>
      <c r="G432" t="s">
        <v>72</v>
      </c>
      <c r="H432" t="s">
        <v>50</v>
      </c>
      <c r="I432" t="s">
        <v>51</v>
      </c>
      <c r="K432">
        <v>202505268005813</v>
      </c>
      <c r="L432">
        <v>1825502404908</v>
      </c>
      <c r="M432">
        <v>20250526</v>
      </c>
      <c r="N432" t="s">
        <v>890</v>
      </c>
      <c r="Q432" t="s">
        <v>73</v>
      </c>
      <c r="R432">
        <v>201398</v>
      </c>
      <c r="S432">
        <v>0</v>
      </c>
      <c r="T432">
        <v>3000573</v>
      </c>
      <c r="U432" t="s">
        <v>1118</v>
      </c>
      <c r="V432" t="s">
        <v>1119</v>
      </c>
      <c r="W432" t="s">
        <v>53</v>
      </c>
      <c r="Y432" t="s">
        <v>54</v>
      </c>
      <c r="Z432">
        <v>676</v>
      </c>
      <c r="AH432">
        <v>0</v>
      </c>
      <c r="AI432">
        <v>202505</v>
      </c>
      <c r="AJ432" t="s">
        <v>767</v>
      </c>
      <c r="AK432">
        <v>1</v>
      </c>
      <c r="AL432">
        <v>1</v>
      </c>
      <c r="AO432">
        <v>0</v>
      </c>
      <c r="AP432">
        <v>999</v>
      </c>
      <c r="AQ432">
        <v>600</v>
      </c>
      <c r="AR432">
        <v>600999</v>
      </c>
      <c r="AS432" t="s">
        <v>55</v>
      </c>
      <c r="AU432" t="s">
        <v>55</v>
      </c>
      <c r="AV432">
        <v>168023.98</v>
      </c>
      <c r="AW432">
        <v>177267.98499999999</v>
      </c>
      <c r="AX432">
        <v>186511.99</v>
      </c>
      <c r="AY432">
        <v>195755.995</v>
      </c>
      <c r="AZ432">
        <v>205000</v>
      </c>
      <c r="BA432">
        <v>205000</v>
      </c>
      <c r="BB432">
        <v>205000</v>
      </c>
      <c r="BC432">
        <v>205000</v>
      </c>
      <c r="BD432">
        <v>205000</v>
      </c>
      <c r="BE432">
        <v>205000</v>
      </c>
      <c r="BF432">
        <v>205000</v>
      </c>
      <c r="BG432">
        <v>205000</v>
      </c>
      <c r="BH432">
        <v>205000</v>
      </c>
      <c r="BI432">
        <v>205000</v>
      </c>
      <c r="BJ432">
        <v>205000</v>
      </c>
      <c r="BK432">
        <v>205000</v>
      </c>
      <c r="BL432">
        <v>205000</v>
      </c>
      <c r="BM432">
        <v>228857.75</v>
      </c>
      <c r="BN432">
        <v>252715.5</v>
      </c>
      <c r="BO432">
        <v>276573.25</v>
      </c>
      <c r="BP432">
        <v>300431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 x14ac:dyDescent="0.35">
      <c r="A433">
        <v>348315</v>
      </c>
      <c r="B433" t="s">
        <v>47</v>
      </c>
      <c r="C433" t="s">
        <v>48</v>
      </c>
      <c r="D433" s="1">
        <v>45801</v>
      </c>
      <c r="E433">
        <v>53850</v>
      </c>
      <c r="F433">
        <v>103</v>
      </c>
      <c r="G433" t="s">
        <v>75</v>
      </c>
      <c r="H433" t="s">
        <v>50</v>
      </c>
      <c r="I433" t="s">
        <v>51</v>
      </c>
      <c r="K433">
        <v>202505268005603</v>
      </c>
      <c r="L433">
        <v>1033301057030</v>
      </c>
      <c r="M433">
        <v>20250526</v>
      </c>
      <c r="N433" t="s">
        <v>926</v>
      </c>
      <c r="Q433" t="s">
        <v>73</v>
      </c>
      <c r="R433">
        <v>402798</v>
      </c>
      <c r="S433">
        <v>0</v>
      </c>
      <c r="T433">
        <v>105703</v>
      </c>
      <c r="U433" t="s">
        <v>933</v>
      </c>
      <c r="V433" t="s">
        <v>934</v>
      </c>
      <c r="W433" t="s">
        <v>53</v>
      </c>
      <c r="Y433" t="s">
        <v>54</v>
      </c>
      <c r="Z433">
        <v>1657</v>
      </c>
      <c r="AH433">
        <v>0</v>
      </c>
      <c r="AI433">
        <v>202505</v>
      </c>
      <c r="AJ433" t="s">
        <v>767</v>
      </c>
      <c r="AK433">
        <v>1</v>
      </c>
      <c r="AL433">
        <v>1</v>
      </c>
      <c r="AO433">
        <v>0</v>
      </c>
      <c r="AP433">
        <v>999</v>
      </c>
      <c r="AQ433">
        <v>600</v>
      </c>
      <c r="AR433">
        <v>600999</v>
      </c>
      <c r="AS433" t="s">
        <v>55</v>
      </c>
      <c r="AU433" t="s">
        <v>55</v>
      </c>
      <c r="AV433">
        <v>350000</v>
      </c>
      <c r="AW433">
        <v>412536.25</v>
      </c>
      <c r="AX433">
        <v>475072.5</v>
      </c>
      <c r="AY433">
        <v>528675</v>
      </c>
      <c r="AZ433">
        <v>528675</v>
      </c>
      <c r="BA433">
        <v>528675</v>
      </c>
      <c r="BB433">
        <v>575807.5</v>
      </c>
      <c r="BC433">
        <v>740771.24999999988</v>
      </c>
      <c r="BD433">
        <v>905735.00000000012</v>
      </c>
      <c r="BE433">
        <v>1000000</v>
      </c>
      <c r="BF433">
        <v>1000000</v>
      </c>
      <c r="BG433">
        <v>1000000</v>
      </c>
      <c r="BH433">
        <v>1015000</v>
      </c>
      <c r="BI433">
        <v>1041250</v>
      </c>
      <c r="BJ433">
        <v>1067500</v>
      </c>
      <c r="BK433">
        <v>1813249.5</v>
      </c>
      <c r="BL433">
        <v>2846798.8000000021</v>
      </c>
      <c r="BM433">
        <v>3880348.100000001</v>
      </c>
      <c r="BN433">
        <v>4027998</v>
      </c>
      <c r="BO433">
        <v>4027998</v>
      </c>
      <c r="BP433">
        <v>4027998</v>
      </c>
      <c r="BQ433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 x14ac:dyDescent="0.35">
      <c r="A434">
        <v>348314</v>
      </c>
      <c r="B434" t="s">
        <v>47</v>
      </c>
      <c r="C434" t="s">
        <v>48</v>
      </c>
      <c r="D434" s="1">
        <v>45801</v>
      </c>
      <c r="E434">
        <v>53850</v>
      </c>
      <c r="F434">
        <v>182</v>
      </c>
      <c r="G434" t="s">
        <v>72</v>
      </c>
      <c r="H434" t="s">
        <v>50</v>
      </c>
      <c r="I434" t="s">
        <v>51</v>
      </c>
      <c r="K434">
        <v>202505268005809</v>
      </c>
      <c r="L434">
        <v>1825502403124</v>
      </c>
      <c r="M434">
        <v>20250526</v>
      </c>
      <c r="N434" t="s">
        <v>890</v>
      </c>
      <c r="Q434" t="s">
        <v>73</v>
      </c>
      <c r="R434">
        <v>151048</v>
      </c>
      <c r="S434">
        <v>0</v>
      </c>
      <c r="T434">
        <v>3000579</v>
      </c>
      <c r="U434" t="s">
        <v>1120</v>
      </c>
      <c r="V434" t="s">
        <v>1121</v>
      </c>
      <c r="W434" t="s">
        <v>53</v>
      </c>
      <c r="Y434" t="s">
        <v>54</v>
      </c>
      <c r="Z434">
        <v>616</v>
      </c>
      <c r="AH434">
        <v>0</v>
      </c>
      <c r="AI434">
        <v>202505</v>
      </c>
      <c r="AJ434" t="s">
        <v>767</v>
      </c>
      <c r="AK434">
        <v>1</v>
      </c>
      <c r="AL434">
        <v>1</v>
      </c>
      <c r="AO434">
        <v>0</v>
      </c>
      <c r="AP434">
        <v>999</v>
      </c>
      <c r="AQ434">
        <v>600</v>
      </c>
      <c r="AR434">
        <v>600999</v>
      </c>
      <c r="AS434" t="s">
        <v>55</v>
      </c>
      <c r="AU434" t="s">
        <v>55</v>
      </c>
      <c r="AV434">
        <v>168023.98</v>
      </c>
      <c r="AW434">
        <v>177267.98499999999</v>
      </c>
      <c r="AX434">
        <v>186511.99</v>
      </c>
      <c r="AY434">
        <v>195755.995</v>
      </c>
      <c r="AZ434">
        <v>205000</v>
      </c>
      <c r="BA434">
        <v>205000</v>
      </c>
      <c r="BB434">
        <v>205000</v>
      </c>
      <c r="BC434">
        <v>205000</v>
      </c>
      <c r="BD434">
        <v>205000</v>
      </c>
      <c r="BE434">
        <v>205000</v>
      </c>
      <c r="BF434">
        <v>205000</v>
      </c>
      <c r="BG434">
        <v>205000</v>
      </c>
      <c r="BH434">
        <v>205000</v>
      </c>
      <c r="BI434">
        <v>205000</v>
      </c>
      <c r="BJ434">
        <v>205000</v>
      </c>
      <c r="BK434">
        <v>205000</v>
      </c>
      <c r="BL434">
        <v>205000</v>
      </c>
      <c r="BM434">
        <v>228857.75</v>
      </c>
      <c r="BN434">
        <v>252715.5</v>
      </c>
      <c r="BO434">
        <v>276573.25</v>
      </c>
      <c r="BP434">
        <v>300431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 x14ac:dyDescent="0.35">
      <c r="A435">
        <v>348313</v>
      </c>
      <c r="B435" t="s">
        <v>47</v>
      </c>
      <c r="C435" t="s">
        <v>48</v>
      </c>
      <c r="D435" s="1">
        <v>45801</v>
      </c>
      <c r="E435">
        <v>53850</v>
      </c>
      <c r="F435">
        <v>226</v>
      </c>
      <c r="G435" t="s">
        <v>799</v>
      </c>
      <c r="H435" t="s">
        <v>50</v>
      </c>
      <c r="I435" t="s">
        <v>51</v>
      </c>
      <c r="K435">
        <v>202505268005859</v>
      </c>
      <c r="L435">
        <v>2265500010051</v>
      </c>
      <c r="M435">
        <v>20250526</v>
      </c>
      <c r="N435" t="s">
        <v>890</v>
      </c>
      <c r="Q435" t="s">
        <v>73</v>
      </c>
      <c r="R435">
        <v>151048</v>
      </c>
      <c r="S435">
        <v>0</v>
      </c>
      <c r="T435">
        <v>4503929</v>
      </c>
      <c r="U435" t="s">
        <v>1122</v>
      </c>
      <c r="V435" t="s">
        <v>1123</v>
      </c>
      <c r="W435" t="s">
        <v>53</v>
      </c>
      <c r="Y435" t="s">
        <v>54</v>
      </c>
      <c r="Z435">
        <v>1395</v>
      </c>
      <c r="AH435">
        <v>0</v>
      </c>
      <c r="AI435">
        <v>202505</v>
      </c>
      <c r="AJ435" t="s">
        <v>767</v>
      </c>
      <c r="AK435">
        <v>1</v>
      </c>
      <c r="AL435">
        <v>1</v>
      </c>
      <c r="AO435">
        <v>0</v>
      </c>
      <c r="AP435">
        <v>999</v>
      </c>
      <c r="AQ435">
        <v>600</v>
      </c>
      <c r="AR435">
        <v>600999</v>
      </c>
      <c r="AS435" t="s">
        <v>55</v>
      </c>
      <c r="AU435" t="s">
        <v>55</v>
      </c>
      <c r="AV435">
        <v>168023.98</v>
      </c>
      <c r="AW435">
        <v>177267.98499999999</v>
      </c>
      <c r="AX435">
        <v>186511.99</v>
      </c>
      <c r="AY435">
        <v>195755.995</v>
      </c>
      <c r="AZ435">
        <v>205000</v>
      </c>
      <c r="BA435">
        <v>205000</v>
      </c>
      <c r="BB435">
        <v>205000</v>
      </c>
      <c r="BC435">
        <v>205000</v>
      </c>
      <c r="BD435">
        <v>205000</v>
      </c>
      <c r="BE435">
        <v>205000</v>
      </c>
      <c r="BF435">
        <v>205000</v>
      </c>
      <c r="BG435">
        <v>205000</v>
      </c>
      <c r="BH435">
        <v>205000</v>
      </c>
      <c r="BI435">
        <v>205000</v>
      </c>
      <c r="BJ435">
        <v>205000</v>
      </c>
      <c r="BK435">
        <v>205000</v>
      </c>
      <c r="BL435">
        <v>205000</v>
      </c>
      <c r="BM435">
        <v>228857.75</v>
      </c>
      <c r="BN435">
        <v>252715.5</v>
      </c>
      <c r="BO435">
        <v>276573.25</v>
      </c>
      <c r="BP435">
        <v>300431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 x14ac:dyDescent="0.35">
      <c r="A436">
        <v>348312</v>
      </c>
      <c r="B436" t="s">
        <v>47</v>
      </c>
      <c r="C436" t="s">
        <v>48</v>
      </c>
      <c r="D436" s="1">
        <v>45801</v>
      </c>
      <c r="E436">
        <v>53850</v>
      </c>
      <c r="F436">
        <v>103</v>
      </c>
      <c r="G436" t="s">
        <v>75</v>
      </c>
      <c r="H436" t="s">
        <v>50</v>
      </c>
      <c r="I436" t="s">
        <v>51</v>
      </c>
      <c r="K436">
        <v>202505268005627</v>
      </c>
      <c r="L436">
        <v>1035500408053</v>
      </c>
      <c r="M436">
        <v>20250526</v>
      </c>
      <c r="N436" t="s">
        <v>890</v>
      </c>
      <c r="Q436" t="s">
        <v>73</v>
      </c>
      <c r="R436">
        <v>249998</v>
      </c>
      <c r="S436">
        <v>0</v>
      </c>
      <c r="T436">
        <v>147133</v>
      </c>
      <c r="U436" t="s">
        <v>1114</v>
      </c>
      <c r="V436" t="s">
        <v>1115</v>
      </c>
      <c r="W436" t="s">
        <v>53</v>
      </c>
      <c r="Y436" t="s">
        <v>54</v>
      </c>
      <c r="Z436">
        <v>806</v>
      </c>
      <c r="AH436">
        <v>0</v>
      </c>
      <c r="AI436">
        <v>202505</v>
      </c>
      <c r="AJ436" t="s">
        <v>767</v>
      </c>
      <c r="AK436">
        <v>1</v>
      </c>
      <c r="AL436">
        <v>1</v>
      </c>
      <c r="AO436">
        <v>0</v>
      </c>
      <c r="AP436">
        <v>999</v>
      </c>
      <c r="AQ436">
        <v>600</v>
      </c>
      <c r="AR436">
        <v>600999</v>
      </c>
      <c r="AS436" t="s">
        <v>55</v>
      </c>
      <c r="AU436" t="s">
        <v>55</v>
      </c>
      <c r="AV436">
        <v>168023.98</v>
      </c>
      <c r="AW436">
        <v>177267.98499999999</v>
      </c>
      <c r="AX436">
        <v>186511.99</v>
      </c>
      <c r="AY436">
        <v>195755.995</v>
      </c>
      <c r="AZ436">
        <v>205000</v>
      </c>
      <c r="BA436">
        <v>205000</v>
      </c>
      <c r="BB436">
        <v>205000</v>
      </c>
      <c r="BC436">
        <v>205000</v>
      </c>
      <c r="BD436">
        <v>205000</v>
      </c>
      <c r="BE436">
        <v>205000</v>
      </c>
      <c r="BF436">
        <v>205000</v>
      </c>
      <c r="BG436">
        <v>205000</v>
      </c>
      <c r="BH436">
        <v>205000</v>
      </c>
      <c r="BI436">
        <v>205000</v>
      </c>
      <c r="BJ436">
        <v>205000</v>
      </c>
      <c r="BK436">
        <v>205000</v>
      </c>
      <c r="BL436">
        <v>205000</v>
      </c>
      <c r="BM436">
        <v>228857.75</v>
      </c>
      <c r="BN436">
        <v>252715.5</v>
      </c>
      <c r="BO436">
        <v>276573.25</v>
      </c>
      <c r="BP436">
        <v>300431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0</v>
      </c>
      <c r="CJ436">
        <v>0</v>
      </c>
      <c r="CK436">
        <v>0</v>
      </c>
    </row>
    <row r="437" spans="1:89" x14ac:dyDescent="0.35">
      <c r="A437">
        <v>348311</v>
      </c>
      <c r="B437" t="s">
        <v>47</v>
      </c>
      <c r="C437" t="s">
        <v>48</v>
      </c>
      <c r="D437" s="1">
        <v>45801</v>
      </c>
      <c r="E437">
        <v>53850</v>
      </c>
      <c r="F437">
        <v>182</v>
      </c>
      <c r="G437" t="s">
        <v>72</v>
      </c>
      <c r="H437" t="s">
        <v>50</v>
      </c>
      <c r="I437" t="s">
        <v>51</v>
      </c>
      <c r="K437">
        <v>202505268005813</v>
      </c>
      <c r="L437">
        <v>1825502404908</v>
      </c>
      <c r="M437">
        <v>20250526</v>
      </c>
      <c r="N437" t="s">
        <v>890</v>
      </c>
      <c r="Q437" t="s">
        <v>73</v>
      </c>
      <c r="R437">
        <v>201398</v>
      </c>
      <c r="S437">
        <v>0</v>
      </c>
      <c r="T437">
        <v>3000579</v>
      </c>
      <c r="U437" t="s">
        <v>1120</v>
      </c>
      <c r="V437" t="s">
        <v>1121</v>
      </c>
      <c r="W437" t="s">
        <v>53</v>
      </c>
      <c r="Y437" t="s">
        <v>54</v>
      </c>
      <c r="Z437">
        <v>616</v>
      </c>
      <c r="AH437">
        <v>0</v>
      </c>
      <c r="AI437">
        <v>202505</v>
      </c>
      <c r="AJ437" t="s">
        <v>767</v>
      </c>
      <c r="AK437">
        <v>1</v>
      </c>
      <c r="AL437">
        <v>1</v>
      </c>
      <c r="AO437">
        <v>0</v>
      </c>
      <c r="AP437">
        <v>999</v>
      </c>
      <c r="AQ437">
        <v>600</v>
      </c>
      <c r="AR437">
        <v>600999</v>
      </c>
      <c r="AS437" t="s">
        <v>55</v>
      </c>
      <c r="AU437" t="s">
        <v>55</v>
      </c>
      <c r="AV437">
        <v>168023.98</v>
      </c>
      <c r="AW437">
        <v>177267.98499999999</v>
      </c>
      <c r="AX437">
        <v>186511.99</v>
      </c>
      <c r="AY437">
        <v>195755.995</v>
      </c>
      <c r="AZ437">
        <v>205000</v>
      </c>
      <c r="BA437">
        <v>205000</v>
      </c>
      <c r="BB437">
        <v>205000</v>
      </c>
      <c r="BC437">
        <v>205000</v>
      </c>
      <c r="BD437">
        <v>205000</v>
      </c>
      <c r="BE437">
        <v>205000</v>
      </c>
      <c r="BF437">
        <v>205000</v>
      </c>
      <c r="BG437">
        <v>205000</v>
      </c>
      <c r="BH437">
        <v>205000</v>
      </c>
      <c r="BI437">
        <v>205000</v>
      </c>
      <c r="BJ437">
        <v>205000</v>
      </c>
      <c r="BK437">
        <v>205000</v>
      </c>
      <c r="BL437">
        <v>205000</v>
      </c>
      <c r="BM437">
        <v>228857.75</v>
      </c>
      <c r="BN437">
        <v>252715.5</v>
      </c>
      <c r="BO437">
        <v>276573.25</v>
      </c>
      <c r="BP437">
        <v>300431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 x14ac:dyDescent="0.35">
      <c r="A438">
        <v>348310</v>
      </c>
      <c r="B438" t="s">
        <v>47</v>
      </c>
      <c r="C438" t="s">
        <v>48</v>
      </c>
      <c r="D438" s="1">
        <v>45801</v>
      </c>
      <c r="E438">
        <v>53850</v>
      </c>
      <c r="F438">
        <v>182</v>
      </c>
      <c r="G438" t="s">
        <v>72</v>
      </c>
      <c r="H438" t="s">
        <v>50</v>
      </c>
      <c r="I438" t="s">
        <v>51</v>
      </c>
      <c r="K438">
        <v>202505268005794</v>
      </c>
      <c r="L438">
        <v>1823300017474</v>
      </c>
      <c r="M438">
        <v>20250526</v>
      </c>
      <c r="N438" t="s">
        <v>926</v>
      </c>
      <c r="Q438" t="s">
        <v>73</v>
      </c>
      <c r="R438">
        <v>906298</v>
      </c>
      <c r="S438">
        <v>0</v>
      </c>
      <c r="T438">
        <v>3041446</v>
      </c>
      <c r="U438" t="s">
        <v>292</v>
      </c>
      <c r="V438" t="s">
        <v>293</v>
      </c>
      <c r="W438" t="s">
        <v>53</v>
      </c>
      <c r="Y438" t="s">
        <v>54</v>
      </c>
      <c r="Z438">
        <v>616</v>
      </c>
      <c r="AH438">
        <v>0</v>
      </c>
      <c r="AI438">
        <v>202505</v>
      </c>
      <c r="AJ438" t="s">
        <v>767</v>
      </c>
      <c r="AK438">
        <v>1</v>
      </c>
      <c r="AL438">
        <v>1</v>
      </c>
      <c r="AO438">
        <v>0</v>
      </c>
      <c r="AP438">
        <v>999</v>
      </c>
      <c r="AQ438">
        <v>600</v>
      </c>
      <c r="AR438">
        <v>600999</v>
      </c>
      <c r="AS438" t="s">
        <v>55</v>
      </c>
      <c r="AU438" t="s">
        <v>55</v>
      </c>
      <c r="AV438">
        <v>350000</v>
      </c>
      <c r="AW438">
        <v>412536.25</v>
      </c>
      <c r="AX438">
        <v>475072.5</v>
      </c>
      <c r="AY438">
        <v>528675</v>
      </c>
      <c r="AZ438">
        <v>528675</v>
      </c>
      <c r="BA438">
        <v>528675</v>
      </c>
      <c r="BB438">
        <v>575807.5</v>
      </c>
      <c r="BC438">
        <v>740771.24999999988</v>
      </c>
      <c r="BD438">
        <v>905735.00000000012</v>
      </c>
      <c r="BE438">
        <v>1000000</v>
      </c>
      <c r="BF438">
        <v>1000000</v>
      </c>
      <c r="BG438">
        <v>1000000</v>
      </c>
      <c r="BH438">
        <v>1015000</v>
      </c>
      <c r="BI438">
        <v>1041250</v>
      </c>
      <c r="BJ438">
        <v>1067500</v>
      </c>
      <c r="BK438">
        <v>1813249.5</v>
      </c>
      <c r="BL438">
        <v>2846798.8000000021</v>
      </c>
      <c r="BM438">
        <v>3880348.100000001</v>
      </c>
      <c r="BN438">
        <v>4027998</v>
      </c>
      <c r="BO438">
        <v>4027998</v>
      </c>
      <c r="BP438">
        <v>4027998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 x14ac:dyDescent="0.35">
      <c r="A439">
        <v>348309</v>
      </c>
      <c r="B439" t="s">
        <v>47</v>
      </c>
      <c r="C439" t="s">
        <v>48</v>
      </c>
      <c r="D439" s="1">
        <v>45801</v>
      </c>
      <c r="E439">
        <v>53850</v>
      </c>
      <c r="F439">
        <v>182</v>
      </c>
      <c r="G439" t="s">
        <v>72</v>
      </c>
      <c r="H439" t="s">
        <v>50</v>
      </c>
      <c r="I439" t="s">
        <v>51</v>
      </c>
      <c r="K439">
        <v>202505238005231</v>
      </c>
      <c r="L439">
        <v>1823300172332</v>
      </c>
      <c r="M439">
        <v>20250523</v>
      </c>
      <c r="N439" t="s">
        <v>784</v>
      </c>
      <c r="P439" t="s">
        <v>54</v>
      </c>
      <c r="Q439" t="s">
        <v>73</v>
      </c>
      <c r="R439">
        <v>223136.7</v>
      </c>
      <c r="S439">
        <v>0</v>
      </c>
      <c r="T439">
        <v>4778753</v>
      </c>
      <c r="U439" t="s">
        <v>1124</v>
      </c>
      <c r="V439" t="s">
        <v>1125</v>
      </c>
      <c r="W439" t="s">
        <v>53</v>
      </c>
      <c r="Y439" t="s">
        <v>54</v>
      </c>
      <c r="Z439">
        <v>616</v>
      </c>
      <c r="AH439">
        <v>0</v>
      </c>
      <c r="AI439">
        <v>202505</v>
      </c>
      <c r="AJ439" t="s">
        <v>767</v>
      </c>
      <c r="AK439">
        <v>1</v>
      </c>
      <c r="AL439">
        <v>1</v>
      </c>
      <c r="AO439">
        <v>0</v>
      </c>
      <c r="AP439">
        <v>999</v>
      </c>
      <c r="AQ439">
        <v>600</v>
      </c>
      <c r="AR439">
        <v>600999</v>
      </c>
      <c r="AS439" t="s">
        <v>55</v>
      </c>
      <c r="AU439" t="s">
        <v>55</v>
      </c>
      <c r="AV439">
        <v>200185.1</v>
      </c>
      <c r="AW439">
        <v>200678.35</v>
      </c>
      <c r="AX439">
        <v>200833.98800000001</v>
      </c>
      <c r="AY439">
        <v>203335.45449999999</v>
      </c>
      <c r="AZ439">
        <v>206132.084</v>
      </c>
      <c r="BA439">
        <v>210268.38</v>
      </c>
      <c r="BB439">
        <v>240578.77600000001</v>
      </c>
      <c r="BC439">
        <v>246254.52549999999</v>
      </c>
      <c r="BD439">
        <v>249318.614</v>
      </c>
      <c r="BE439">
        <v>279250.00000000012</v>
      </c>
      <c r="BF439">
        <v>297500</v>
      </c>
      <c r="BG439">
        <v>301679.391</v>
      </c>
      <c r="BH439">
        <v>321114.18400000001</v>
      </c>
      <c r="BI439">
        <v>325987.95250000001</v>
      </c>
      <c r="BJ439">
        <v>347664.57799999998</v>
      </c>
      <c r="BK439">
        <v>372571.65</v>
      </c>
      <c r="BL439">
        <v>399884.79399999999</v>
      </c>
      <c r="BM439">
        <v>443839.04049999989</v>
      </c>
      <c r="BN439">
        <v>575445.98</v>
      </c>
      <c r="BO439">
        <v>717686.51049999997</v>
      </c>
      <c r="BP439">
        <v>1154498.28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 x14ac:dyDescent="0.35">
      <c r="A440">
        <v>348308</v>
      </c>
      <c r="B440" t="s">
        <v>47</v>
      </c>
      <c r="C440" t="s">
        <v>48</v>
      </c>
      <c r="D440" s="1">
        <v>45801</v>
      </c>
      <c r="E440">
        <v>53850</v>
      </c>
      <c r="F440">
        <v>102</v>
      </c>
      <c r="G440" t="s">
        <v>60</v>
      </c>
      <c r="H440" t="s">
        <v>50</v>
      </c>
      <c r="I440" t="s">
        <v>51</v>
      </c>
      <c r="K440">
        <v>202505238004809</v>
      </c>
      <c r="L440">
        <v>1023308726073</v>
      </c>
      <c r="M440">
        <v>20250523</v>
      </c>
      <c r="N440" t="s">
        <v>784</v>
      </c>
      <c r="P440" t="s">
        <v>54</v>
      </c>
      <c r="Q440" t="s">
        <v>73</v>
      </c>
      <c r="R440">
        <v>830379.91</v>
      </c>
      <c r="S440">
        <v>0</v>
      </c>
      <c r="T440">
        <v>4972446</v>
      </c>
      <c r="U440">
        <v>8406920721</v>
      </c>
      <c r="V440" t="s">
        <v>897</v>
      </c>
      <c r="W440" t="s">
        <v>66</v>
      </c>
      <c r="X440" t="s">
        <v>87</v>
      </c>
      <c r="Y440" t="s">
        <v>54</v>
      </c>
      <c r="Z440">
        <v>739</v>
      </c>
      <c r="AH440">
        <v>0</v>
      </c>
      <c r="AI440">
        <v>202505</v>
      </c>
      <c r="AJ440" t="s">
        <v>767</v>
      </c>
      <c r="AK440">
        <v>1</v>
      </c>
      <c r="AL440">
        <v>1</v>
      </c>
      <c r="AO440">
        <v>0</v>
      </c>
      <c r="AP440">
        <v>412</v>
      </c>
      <c r="AQ440">
        <v>430</v>
      </c>
      <c r="AR440">
        <v>430412</v>
      </c>
      <c r="AS440" t="s">
        <v>80</v>
      </c>
      <c r="AU440" t="s">
        <v>80</v>
      </c>
      <c r="AV440">
        <v>620000</v>
      </c>
      <c r="AW440">
        <v>674784.08000000007</v>
      </c>
      <c r="AX440">
        <v>700000</v>
      </c>
      <c r="AY440">
        <v>734938.70500000007</v>
      </c>
      <c r="AZ440">
        <v>800000</v>
      </c>
      <c r="BA440">
        <v>815163.73</v>
      </c>
      <c r="BB440">
        <v>855151.57</v>
      </c>
      <c r="BC440">
        <v>928064.07499999995</v>
      </c>
      <c r="BD440">
        <v>972757.19</v>
      </c>
      <c r="BE440">
        <v>993011.53</v>
      </c>
      <c r="BF440">
        <v>1015378.22</v>
      </c>
      <c r="BG440">
        <v>1238720</v>
      </c>
      <c r="BH440">
        <v>1546306.64</v>
      </c>
      <c r="BI440">
        <v>1795500</v>
      </c>
      <c r="BJ440">
        <v>2263165.14</v>
      </c>
      <c r="BK440">
        <v>2431000</v>
      </c>
      <c r="BL440">
        <v>2814221.66</v>
      </c>
      <c r="BM440">
        <v>3376056.5</v>
      </c>
      <c r="BN440">
        <v>4000000</v>
      </c>
      <c r="BO440">
        <v>10873500</v>
      </c>
      <c r="BP440">
        <v>11747000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 x14ac:dyDescent="0.35">
      <c r="A441">
        <v>348305</v>
      </c>
      <c r="B441" t="s">
        <v>47</v>
      </c>
      <c r="C441" t="s">
        <v>48</v>
      </c>
      <c r="D441" s="1">
        <v>45801</v>
      </c>
      <c r="E441">
        <v>53850</v>
      </c>
      <c r="F441">
        <v>182</v>
      </c>
      <c r="G441" t="s">
        <v>72</v>
      </c>
      <c r="H441" t="s">
        <v>50</v>
      </c>
      <c r="I441" t="s">
        <v>51</v>
      </c>
      <c r="K441">
        <v>202505238005231</v>
      </c>
      <c r="L441">
        <v>1823300172332</v>
      </c>
      <c r="M441">
        <v>20250523</v>
      </c>
      <c r="N441" t="s">
        <v>784</v>
      </c>
      <c r="P441" t="s">
        <v>54</v>
      </c>
      <c r="Q441" t="s">
        <v>73</v>
      </c>
      <c r="R441">
        <v>223136.7</v>
      </c>
      <c r="S441">
        <v>0</v>
      </c>
      <c r="T441">
        <v>3032172</v>
      </c>
      <c r="U441" t="s">
        <v>1126</v>
      </c>
      <c r="V441" t="s">
        <v>1127</v>
      </c>
      <c r="W441" t="s">
        <v>53</v>
      </c>
      <c r="Y441" t="s">
        <v>54</v>
      </c>
      <c r="Z441">
        <v>616</v>
      </c>
      <c r="AH441">
        <v>0</v>
      </c>
      <c r="AI441">
        <v>202505</v>
      </c>
      <c r="AJ441" t="s">
        <v>767</v>
      </c>
      <c r="AK441">
        <v>1</v>
      </c>
      <c r="AL441">
        <v>1</v>
      </c>
      <c r="AO441">
        <v>0</v>
      </c>
      <c r="AP441">
        <v>999</v>
      </c>
      <c r="AQ441">
        <v>600</v>
      </c>
      <c r="AR441">
        <v>600999</v>
      </c>
      <c r="AS441" t="s">
        <v>55</v>
      </c>
      <c r="AU441" t="s">
        <v>55</v>
      </c>
      <c r="AV441">
        <v>200185.1</v>
      </c>
      <c r="AW441">
        <v>200678.35</v>
      </c>
      <c r="AX441">
        <v>200833.98800000001</v>
      </c>
      <c r="AY441">
        <v>203335.45449999999</v>
      </c>
      <c r="AZ441">
        <v>206132.084</v>
      </c>
      <c r="BA441">
        <v>210268.38</v>
      </c>
      <c r="BB441">
        <v>240578.77600000001</v>
      </c>
      <c r="BC441">
        <v>246254.52549999999</v>
      </c>
      <c r="BD441">
        <v>249318.614</v>
      </c>
      <c r="BE441">
        <v>279250.00000000012</v>
      </c>
      <c r="BF441">
        <v>297500</v>
      </c>
      <c r="BG441">
        <v>301679.391</v>
      </c>
      <c r="BH441">
        <v>321114.18400000001</v>
      </c>
      <c r="BI441">
        <v>325987.95250000001</v>
      </c>
      <c r="BJ441">
        <v>347664.57799999998</v>
      </c>
      <c r="BK441">
        <v>372571.65</v>
      </c>
      <c r="BL441">
        <v>399884.79399999999</v>
      </c>
      <c r="BM441">
        <v>443839.04049999989</v>
      </c>
      <c r="BN441">
        <v>575445.98</v>
      </c>
      <c r="BO441">
        <v>717686.51049999997</v>
      </c>
      <c r="BP441">
        <v>1154498.28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 x14ac:dyDescent="0.35">
      <c r="A442">
        <v>348299</v>
      </c>
      <c r="B442" t="s">
        <v>47</v>
      </c>
      <c r="C442" t="s">
        <v>48</v>
      </c>
      <c r="D442" s="1">
        <v>45801</v>
      </c>
      <c r="E442">
        <v>53850</v>
      </c>
      <c r="F442">
        <v>277</v>
      </c>
      <c r="G442" t="s">
        <v>110</v>
      </c>
      <c r="H442" t="s">
        <v>50</v>
      </c>
      <c r="I442" t="s">
        <v>51</v>
      </c>
      <c r="K442" t="s">
        <v>425</v>
      </c>
      <c r="L442">
        <v>2773300001134</v>
      </c>
      <c r="M442">
        <v>20250523</v>
      </c>
      <c r="N442" t="s">
        <v>694</v>
      </c>
      <c r="Q442" t="s">
        <v>52</v>
      </c>
      <c r="R442">
        <v>1646.54</v>
      </c>
      <c r="S442">
        <v>0</v>
      </c>
      <c r="T442">
        <v>1676787</v>
      </c>
      <c r="U442" t="s">
        <v>426</v>
      </c>
      <c r="V442" t="s">
        <v>427</v>
      </c>
      <c r="W442" t="s">
        <v>53</v>
      </c>
      <c r="Y442" t="s">
        <v>54</v>
      </c>
      <c r="Z442">
        <v>1791</v>
      </c>
      <c r="AH442">
        <v>0</v>
      </c>
      <c r="AI442">
        <v>202505</v>
      </c>
      <c r="AJ442" t="s">
        <v>59</v>
      </c>
      <c r="AK442">
        <v>0</v>
      </c>
      <c r="AL442">
        <v>1</v>
      </c>
      <c r="AO442">
        <v>1</v>
      </c>
      <c r="AP442">
        <v>999</v>
      </c>
      <c r="AQ442">
        <v>600</v>
      </c>
      <c r="AR442">
        <v>600999</v>
      </c>
      <c r="AS442" t="s">
        <v>55</v>
      </c>
      <c r="AU442" t="s">
        <v>55</v>
      </c>
      <c r="AV442">
        <v>1006.5</v>
      </c>
      <c r="AW442">
        <v>1052.7339999999999</v>
      </c>
      <c r="AX442">
        <v>1127.58</v>
      </c>
      <c r="AY442">
        <v>1414.4680000000001</v>
      </c>
      <c r="AZ442">
        <v>1622.598</v>
      </c>
      <c r="BA442">
        <v>1841.29</v>
      </c>
      <c r="BB442">
        <v>2391.9520000000002</v>
      </c>
      <c r="BC442">
        <v>3848.9180000000001</v>
      </c>
      <c r="BD442">
        <v>5555.95</v>
      </c>
      <c r="BE442">
        <v>5662.14</v>
      </c>
      <c r="BF442">
        <v>7955.45</v>
      </c>
      <c r="BG442">
        <v>8103.232</v>
      </c>
      <c r="BH442">
        <v>8882.2099999999991</v>
      </c>
      <c r="BI442">
        <v>12106.768000000009</v>
      </c>
      <c r="BJ442">
        <v>12891.47</v>
      </c>
      <c r="BK442">
        <v>16652.68</v>
      </c>
      <c r="BL442">
        <v>36005.086000000003</v>
      </c>
      <c r="BM442">
        <v>42116.26</v>
      </c>
      <c r="BN442">
        <v>49856.69</v>
      </c>
      <c r="BO442">
        <v>97573.113999999972</v>
      </c>
      <c r="BP442">
        <v>161797.57999999999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 x14ac:dyDescent="0.35">
      <c r="A443">
        <v>348298</v>
      </c>
      <c r="B443" t="s">
        <v>47</v>
      </c>
      <c r="C443" t="s">
        <v>48</v>
      </c>
      <c r="D443" s="1">
        <v>45801</v>
      </c>
      <c r="E443">
        <v>53850</v>
      </c>
      <c r="F443">
        <v>105</v>
      </c>
      <c r="G443" t="s">
        <v>49</v>
      </c>
      <c r="H443" t="s">
        <v>50</v>
      </c>
      <c r="I443" t="s">
        <v>51</v>
      </c>
      <c r="K443">
        <v>202505238004934</v>
      </c>
      <c r="L443">
        <v>1053306287087</v>
      </c>
      <c r="M443">
        <v>20250523</v>
      </c>
      <c r="N443" t="s">
        <v>784</v>
      </c>
      <c r="P443" t="s">
        <v>54</v>
      </c>
      <c r="Q443" t="s">
        <v>73</v>
      </c>
      <c r="R443">
        <v>231556.77</v>
      </c>
      <c r="S443">
        <v>0</v>
      </c>
      <c r="T443">
        <v>454750</v>
      </c>
      <c r="U443" t="s">
        <v>1128</v>
      </c>
      <c r="V443" t="s">
        <v>1129</v>
      </c>
      <c r="W443" t="s">
        <v>53</v>
      </c>
      <c r="Y443" t="s">
        <v>54</v>
      </c>
      <c r="AH443">
        <v>0</v>
      </c>
      <c r="AI443">
        <v>202505</v>
      </c>
      <c r="AJ443" t="s">
        <v>767</v>
      </c>
      <c r="AK443">
        <v>1</v>
      </c>
      <c r="AL443">
        <v>1</v>
      </c>
      <c r="AO443">
        <v>0</v>
      </c>
      <c r="AP443">
        <v>999</v>
      </c>
      <c r="AQ443">
        <v>600</v>
      </c>
      <c r="AR443">
        <v>600999</v>
      </c>
      <c r="AS443" t="s">
        <v>55</v>
      </c>
      <c r="AU443" t="s">
        <v>55</v>
      </c>
      <c r="AV443">
        <v>200185.1</v>
      </c>
      <c r="AW443">
        <v>200678.35</v>
      </c>
      <c r="AX443">
        <v>200833.98800000001</v>
      </c>
      <c r="AY443">
        <v>203335.45449999999</v>
      </c>
      <c r="AZ443">
        <v>206132.084</v>
      </c>
      <c r="BA443">
        <v>210268.38</v>
      </c>
      <c r="BB443">
        <v>240578.77600000001</v>
      </c>
      <c r="BC443">
        <v>246254.52549999999</v>
      </c>
      <c r="BD443">
        <v>249318.614</v>
      </c>
      <c r="BE443">
        <v>279250.00000000012</v>
      </c>
      <c r="BF443">
        <v>297500</v>
      </c>
      <c r="BG443">
        <v>301679.391</v>
      </c>
      <c r="BH443">
        <v>321114.18400000001</v>
      </c>
      <c r="BI443">
        <v>325987.95250000001</v>
      </c>
      <c r="BJ443">
        <v>347664.57799999998</v>
      </c>
      <c r="BK443">
        <v>372571.65</v>
      </c>
      <c r="BL443">
        <v>399884.79399999999</v>
      </c>
      <c r="BM443">
        <v>443839.04049999989</v>
      </c>
      <c r="BN443">
        <v>575445.98</v>
      </c>
      <c r="BO443">
        <v>717686.51049999997</v>
      </c>
      <c r="BP443">
        <v>1154498.28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 x14ac:dyDescent="0.35">
      <c r="A444">
        <v>348297</v>
      </c>
      <c r="B444" t="s">
        <v>47</v>
      </c>
      <c r="C444" t="s">
        <v>48</v>
      </c>
      <c r="D444" s="1">
        <v>45801</v>
      </c>
      <c r="E444">
        <v>53850</v>
      </c>
      <c r="F444">
        <v>149</v>
      </c>
      <c r="G444" t="s">
        <v>261</v>
      </c>
      <c r="H444" t="s">
        <v>50</v>
      </c>
      <c r="I444" t="s">
        <v>51</v>
      </c>
      <c r="K444">
        <v>202505238006665</v>
      </c>
      <c r="L444">
        <v>1493303650760</v>
      </c>
      <c r="M444">
        <v>20250523</v>
      </c>
      <c r="N444" t="s">
        <v>694</v>
      </c>
      <c r="Q444" t="s">
        <v>52</v>
      </c>
      <c r="R444">
        <v>134330.78</v>
      </c>
      <c r="S444">
        <v>0</v>
      </c>
      <c r="T444">
        <v>2003192</v>
      </c>
      <c r="U444" t="s">
        <v>428</v>
      </c>
      <c r="V444" t="s">
        <v>429</v>
      </c>
      <c r="W444" t="s">
        <v>53</v>
      </c>
      <c r="Y444" t="s">
        <v>54</v>
      </c>
      <c r="Z444">
        <v>1231</v>
      </c>
      <c r="AH444">
        <v>0</v>
      </c>
      <c r="AI444">
        <v>202505</v>
      </c>
      <c r="AJ444" t="s">
        <v>59</v>
      </c>
      <c r="AK444">
        <v>0</v>
      </c>
      <c r="AL444">
        <v>1</v>
      </c>
      <c r="AO444">
        <v>1</v>
      </c>
      <c r="AP444">
        <v>999</v>
      </c>
      <c r="AQ444">
        <v>600</v>
      </c>
      <c r="AR444">
        <v>600999</v>
      </c>
      <c r="AS444" t="s">
        <v>55</v>
      </c>
      <c r="AU444" t="s">
        <v>55</v>
      </c>
      <c r="AV444">
        <v>1006.5</v>
      </c>
      <c r="AW444">
        <v>1052.7339999999999</v>
      </c>
      <c r="AX444">
        <v>1127.58</v>
      </c>
      <c r="AY444">
        <v>1414.4680000000001</v>
      </c>
      <c r="AZ444">
        <v>1622.598</v>
      </c>
      <c r="BA444">
        <v>1841.29</v>
      </c>
      <c r="BB444">
        <v>2391.9520000000002</v>
      </c>
      <c r="BC444">
        <v>3848.9180000000001</v>
      </c>
      <c r="BD444">
        <v>5555.95</v>
      </c>
      <c r="BE444">
        <v>5662.14</v>
      </c>
      <c r="BF444">
        <v>7955.45</v>
      </c>
      <c r="BG444">
        <v>8103.232</v>
      </c>
      <c r="BH444">
        <v>8882.2099999999991</v>
      </c>
      <c r="BI444">
        <v>12106.768000000009</v>
      </c>
      <c r="BJ444">
        <v>12891.47</v>
      </c>
      <c r="BK444">
        <v>16652.68</v>
      </c>
      <c r="BL444">
        <v>36005.086000000003</v>
      </c>
      <c r="BM444">
        <v>42116.26</v>
      </c>
      <c r="BN444">
        <v>49856.69</v>
      </c>
      <c r="BO444">
        <v>97573.113999999972</v>
      </c>
      <c r="BP444">
        <v>161797.57999999999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0</v>
      </c>
    </row>
    <row r="445" spans="1:89" x14ac:dyDescent="0.35">
      <c r="A445">
        <v>348296</v>
      </c>
      <c r="B445" t="s">
        <v>47</v>
      </c>
      <c r="C445" t="s">
        <v>48</v>
      </c>
      <c r="D445" s="1">
        <v>45801</v>
      </c>
      <c r="E445">
        <v>53850</v>
      </c>
      <c r="F445">
        <v>196</v>
      </c>
      <c r="G445" t="s">
        <v>170</v>
      </c>
      <c r="H445" t="s">
        <v>50</v>
      </c>
      <c r="I445" t="s">
        <v>51</v>
      </c>
      <c r="K445">
        <v>202505238006368</v>
      </c>
      <c r="L445">
        <v>1963302354092</v>
      </c>
      <c r="M445">
        <v>20250523</v>
      </c>
      <c r="N445" t="s">
        <v>76</v>
      </c>
      <c r="Q445" t="s">
        <v>52</v>
      </c>
      <c r="R445">
        <v>250000</v>
      </c>
      <c r="S445">
        <v>0</v>
      </c>
      <c r="T445">
        <v>4922081</v>
      </c>
      <c r="U445" t="s">
        <v>430</v>
      </c>
      <c r="V445" t="s">
        <v>431</v>
      </c>
      <c r="W445" t="s">
        <v>53</v>
      </c>
      <c r="Y445" t="s">
        <v>54</v>
      </c>
      <c r="Z445">
        <v>878</v>
      </c>
      <c r="AH445">
        <v>0</v>
      </c>
      <c r="AI445">
        <v>202505</v>
      </c>
      <c r="AJ445" t="s">
        <v>59</v>
      </c>
      <c r="AK445">
        <v>0</v>
      </c>
      <c r="AL445">
        <v>1</v>
      </c>
      <c r="AO445">
        <v>0</v>
      </c>
      <c r="AP445">
        <v>999</v>
      </c>
      <c r="AQ445">
        <v>600</v>
      </c>
      <c r="AR445">
        <v>600999</v>
      </c>
      <c r="AS445" t="s">
        <v>55</v>
      </c>
      <c r="AU445" t="s">
        <v>55</v>
      </c>
      <c r="AV445">
        <v>250000</v>
      </c>
      <c r="AW445">
        <v>250000</v>
      </c>
      <c r="AX445">
        <v>250000</v>
      </c>
      <c r="AY445">
        <v>250000</v>
      </c>
      <c r="AZ445">
        <v>250000</v>
      </c>
      <c r="BA445">
        <v>250000</v>
      </c>
      <c r="BB445">
        <v>250000</v>
      </c>
      <c r="BC445">
        <v>250000</v>
      </c>
      <c r="BD445">
        <v>250000</v>
      </c>
      <c r="BE445">
        <v>250000</v>
      </c>
      <c r="BF445">
        <v>250000</v>
      </c>
      <c r="BG445">
        <v>265000</v>
      </c>
      <c r="BH445">
        <v>280000</v>
      </c>
      <c r="BI445">
        <v>295000</v>
      </c>
      <c r="BJ445">
        <v>310000</v>
      </c>
      <c r="BK445">
        <v>325000</v>
      </c>
      <c r="BL445">
        <v>340000</v>
      </c>
      <c r="BM445">
        <v>355000</v>
      </c>
      <c r="BN445">
        <v>370000</v>
      </c>
      <c r="BO445">
        <v>385000</v>
      </c>
      <c r="BP445">
        <v>400000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 x14ac:dyDescent="0.35">
      <c r="A446">
        <v>348295</v>
      </c>
      <c r="B446" t="s">
        <v>47</v>
      </c>
      <c r="C446" t="s">
        <v>48</v>
      </c>
      <c r="D446" s="1">
        <v>45801</v>
      </c>
      <c r="E446">
        <v>53850</v>
      </c>
      <c r="F446">
        <v>187</v>
      </c>
      <c r="G446" t="s">
        <v>109</v>
      </c>
      <c r="H446" t="s">
        <v>50</v>
      </c>
      <c r="I446" t="s">
        <v>51</v>
      </c>
      <c r="K446">
        <v>202505238004297</v>
      </c>
      <c r="L446">
        <v>999361870311</v>
      </c>
      <c r="M446">
        <v>20250523</v>
      </c>
      <c r="N446" t="s">
        <v>779</v>
      </c>
      <c r="P446" t="s">
        <v>54</v>
      </c>
      <c r="Q446" t="s">
        <v>52</v>
      </c>
      <c r="R446">
        <v>1140733.72</v>
      </c>
      <c r="S446">
        <v>0</v>
      </c>
      <c r="T446">
        <v>3004644</v>
      </c>
      <c r="U446">
        <v>80008750731</v>
      </c>
      <c r="V446" t="s">
        <v>117</v>
      </c>
      <c r="W446" t="s">
        <v>118</v>
      </c>
      <c r="Y446" t="s">
        <v>54</v>
      </c>
      <c r="Z446">
        <v>1627</v>
      </c>
      <c r="AH446">
        <v>0</v>
      </c>
      <c r="AI446">
        <v>202505</v>
      </c>
      <c r="AJ446" t="s">
        <v>88</v>
      </c>
      <c r="AK446">
        <v>0</v>
      </c>
      <c r="AL446">
        <v>1</v>
      </c>
      <c r="AO446">
        <v>0</v>
      </c>
      <c r="AP446">
        <v>999</v>
      </c>
      <c r="AQ446">
        <v>173</v>
      </c>
      <c r="AR446">
        <v>173999</v>
      </c>
      <c r="AS446" t="s">
        <v>84</v>
      </c>
      <c r="AU446" t="s">
        <v>84</v>
      </c>
      <c r="AV446">
        <v>1025096.37</v>
      </c>
      <c r="AW446">
        <v>1092509.6370000001</v>
      </c>
      <c r="AX446">
        <v>1132586.976</v>
      </c>
      <c r="AY446">
        <v>1140733.72</v>
      </c>
      <c r="AZ446">
        <v>1176293.4879999999</v>
      </c>
      <c r="BA446">
        <v>1250000</v>
      </c>
      <c r="BB446">
        <v>1316000</v>
      </c>
      <c r="BC446">
        <v>1346841.638</v>
      </c>
      <c r="BD446">
        <v>1362805.46</v>
      </c>
      <c r="BE446">
        <v>1362805.46</v>
      </c>
      <c r="BF446">
        <v>1362805.46</v>
      </c>
      <c r="BG446">
        <v>1362805.46</v>
      </c>
      <c r="BH446">
        <v>1362805.46</v>
      </c>
      <c r="BI446">
        <v>1388841.638</v>
      </c>
      <c r="BJ446">
        <v>1403194.2080000001</v>
      </c>
      <c r="BK446">
        <v>1418601.36</v>
      </c>
      <c r="BL446">
        <v>1459673.38</v>
      </c>
      <c r="BM446">
        <v>1770955.422999999</v>
      </c>
      <c r="BN446">
        <v>2490471.459999999</v>
      </c>
      <c r="BO446">
        <v>4117121.5699999728</v>
      </c>
      <c r="BP446">
        <v>15500000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 x14ac:dyDescent="0.35">
      <c r="A447">
        <v>348293</v>
      </c>
      <c r="B447" t="s">
        <v>47</v>
      </c>
      <c r="C447" t="s">
        <v>48</v>
      </c>
      <c r="D447" s="1">
        <v>45801</v>
      </c>
      <c r="E447">
        <v>53850</v>
      </c>
      <c r="F447">
        <v>105</v>
      </c>
      <c r="G447" t="s">
        <v>49</v>
      </c>
      <c r="H447" t="s">
        <v>50</v>
      </c>
      <c r="I447" t="s">
        <v>51</v>
      </c>
      <c r="K447">
        <v>202505238006528</v>
      </c>
      <c r="L447">
        <v>1053306288710</v>
      </c>
      <c r="M447">
        <v>20250523</v>
      </c>
      <c r="N447" t="s">
        <v>256</v>
      </c>
      <c r="Q447" t="s">
        <v>73</v>
      </c>
      <c r="R447">
        <v>300000</v>
      </c>
      <c r="S447">
        <v>0</v>
      </c>
      <c r="T447">
        <v>522982</v>
      </c>
      <c r="U447" t="s">
        <v>356</v>
      </c>
      <c r="V447" t="s">
        <v>357</v>
      </c>
      <c r="W447" t="s">
        <v>53</v>
      </c>
      <c r="Y447" t="s">
        <v>54</v>
      </c>
      <c r="Z447">
        <v>833</v>
      </c>
      <c r="AH447">
        <v>0</v>
      </c>
      <c r="AI447">
        <v>202505</v>
      </c>
      <c r="AJ447" t="s">
        <v>767</v>
      </c>
      <c r="AK447">
        <v>1</v>
      </c>
      <c r="AL447">
        <v>1</v>
      </c>
      <c r="AO447">
        <v>0</v>
      </c>
      <c r="AP447">
        <v>999</v>
      </c>
      <c r="AQ447">
        <v>600</v>
      </c>
      <c r="AR447">
        <v>600999</v>
      </c>
      <c r="AS447" t="s">
        <v>55</v>
      </c>
      <c r="AU447" t="s">
        <v>55</v>
      </c>
      <c r="AV447">
        <v>162000</v>
      </c>
      <c r="AW447">
        <v>177200</v>
      </c>
      <c r="AX447">
        <v>192400</v>
      </c>
      <c r="AY447">
        <v>200000</v>
      </c>
      <c r="AZ447">
        <v>200000</v>
      </c>
      <c r="BA447">
        <v>200000</v>
      </c>
      <c r="BB447">
        <v>200000</v>
      </c>
      <c r="BC447">
        <v>200000</v>
      </c>
      <c r="BD447">
        <v>200000</v>
      </c>
      <c r="BE447">
        <v>200000</v>
      </c>
      <c r="BF447">
        <v>200000</v>
      </c>
      <c r="BG447">
        <v>200000</v>
      </c>
      <c r="BH447">
        <v>200000</v>
      </c>
      <c r="BI447">
        <v>205000</v>
      </c>
      <c r="BJ447">
        <v>215000</v>
      </c>
      <c r="BK447">
        <v>225000</v>
      </c>
      <c r="BL447">
        <v>228200</v>
      </c>
      <c r="BM447">
        <v>231400</v>
      </c>
      <c r="BN447">
        <v>233000</v>
      </c>
      <c r="BO447">
        <v>233000</v>
      </c>
      <c r="BP447">
        <v>233000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</row>
    <row r="448" spans="1:89" x14ac:dyDescent="0.35">
      <c r="A448">
        <v>348292</v>
      </c>
      <c r="B448" t="s">
        <v>47</v>
      </c>
      <c r="C448" t="s">
        <v>48</v>
      </c>
      <c r="D448" s="1">
        <v>45801</v>
      </c>
      <c r="E448">
        <v>53850</v>
      </c>
      <c r="F448">
        <v>171</v>
      </c>
      <c r="G448" t="s">
        <v>151</v>
      </c>
      <c r="H448" t="s">
        <v>50</v>
      </c>
      <c r="I448" t="s">
        <v>51</v>
      </c>
      <c r="K448">
        <v>202505238005359</v>
      </c>
      <c r="L448">
        <v>1713302214622</v>
      </c>
      <c r="M448">
        <v>20250523</v>
      </c>
      <c r="N448" t="s">
        <v>784</v>
      </c>
      <c r="P448" t="s">
        <v>54</v>
      </c>
      <c r="Q448" t="s">
        <v>73</v>
      </c>
      <c r="R448">
        <v>356502.93</v>
      </c>
      <c r="S448">
        <v>0</v>
      </c>
      <c r="T448">
        <v>4253879</v>
      </c>
      <c r="U448" t="s">
        <v>390</v>
      </c>
      <c r="V448" t="s">
        <v>391</v>
      </c>
      <c r="W448" t="s">
        <v>53</v>
      </c>
      <c r="Y448" t="s">
        <v>54</v>
      </c>
      <c r="Z448">
        <v>815</v>
      </c>
      <c r="AH448">
        <v>0</v>
      </c>
      <c r="AI448">
        <v>202505</v>
      </c>
      <c r="AJ448" t="s">
        <v>59</v>
      </c>
      <c r="AK448">
        <v>0</v>
      </c>
      <c r="AL448">
        <v>1</v>
      </c>
      <c r="AO448">
        <v>0</v>
      </c>
      <c r="AP448">
        <v>999</v>
      </c>
      <c r="AQ448">
        <v>600</v>
      </c>
      <c r="AR448">
        <v>600999</v>
      </c>
      <c r="AS448" t="s">
        <v>55</v>
      </c>
      <c r="AU448" t="s">
        <v>55</v>
      </c>
      <c r="AV448">
        <v>200185.1</v>
      </c>
      <c r="AW448">
        <v>200678.35</v>
      </c>
      <c r="AX448">
        <v>200833.98800000001</v>
      </c>
      <c r="AY448">
        <v>203335.45449999999</v>
      </c>
      <c r="AZ448">
        <v>206132.084</v>
      </c>
      <c r="BA448">
        <v>210268.38</v>
      </c>
      <c r="BB448">
        <v>240578.77600000001</v>
      </c>
      <c r="BC448">
        <v>246254.52549999999</v>
      </c>
      <c r="BD448">
        <v>249318.614</v>
      </c>
      <c r="BE448">
        <v>279250.00000000012</v>
      </c>
      <c r="BF448">
        <v>297500</v>
      </c>
      <c r="BG448">
        <v>301679.391</v>
      </c>
      <c r="BH448">
        <v>321114.18400000001</v>
      </c>
      <c r="BI448">
        <v>325987.95250000001</v>
      </c>
      <c r="BJ448">
        <v>347664.57799999998</v>
      </c>
      <c r="BK448">
        <v>372571.65</v>
      </c>
      <c r="BL448">
        <v>399884.79399999999</v>
      </c>
      <c r="BM448">
        <v>443839.04049999989</v>
      </c>
      <c r="BN448">
        <v>575445.98</v>
      </c>
      <c r="BO448">
        <v>717686.51049999997</v>
      </c>
      <c r="BP448">
        <v>1154498.28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 x14ac:dyDescent="0.35">
      <c r="A449">
        <v>348290</v>
      </c>
      <c r="B449" t="s">
        <v>47</v>
      </c>
      <c r="C449" t="s">
        <v>48</v>
      </c>
      <c r="D449" s="1">
        <v>45801</v>
      </c>
      <c r="E449">
        <v>53850</v>
      </c>
      <c r="F449">
        <v>196</v>
      </c>
      <c r="G449" t="s">
        <v>170</v>
      </c>
      <c r="H449" t="s">
        <v>50</v>
      </c>
      <c r="I449" t="s">
        <v>51</v>
      </c>
      <c r="K449">
        <v>202505238006368</v>
      </c>
      <c r="L449">
        <v>1963302354092</v>
      </c>
      <c r="M449">
        <v>20250523</v>
      </c>
      <c r="N449" t="s">
        <v>76</v>
      </c>
      <c r="Q449" t="s">
        <v>52</v>
      </c>
      <c r="R449">
        <v>250000</v>
      </c>
      <c r="S449">
        <v>0</v>
      </c>
      <c r="T449">
        <v>4922085</v>
      </c>
      <c r="U449" t="s">
        <v>432</v>
      </c>
      <c r="V449" t="s">
        <v>433</v>
      </c>
      <c r="W449" t="s">
        <v>53</v>
      </c>
      <c r="Y449" t="s">
        <v>54</v>
      </c>
      <c r="Z449">
        <v>878</v>
      </c>
      <c r="AH449">
        <v>0</v>
      </c>
      <c r="AI449">
        <v>202505</v>
      </c>
      <c r="AJ449" t="s">
        <v>59</v>
      </c>
      <c r="AK449">
        <v>0</v>
      </c>
      <c r="AL449">
        <v>1</v>
      </c>
      <c r="AO449">
        <v>0</v>
      </c>
      <c r="AP449">
        <v>999</v>
      </c>
      <c r="AQ449">
        <v>600</v>
      </c>
      <c r="AR449">
        <v>600999</v>
      </c>
      <c r="AS449" t="s">
        <v>55</v>
      </c>
      <c r="AU449" t="s">
        <v>55</v>
      </c>
      <c r="AV449">
        <v>250000</v>
      </c>
      <c r="AW449">
        <v>250000</v>
      </c>
      <c r="AX449">
        <v>250000</v>
      </c>
      <c r="AY449">
        <v>250000</v>
      </c>
      <c r="AZ449">
        <v>250000</v>
      </c>
      <c r="BA449">
        <v>250000</v>
      </c>
      <c r="BB449">
        <v>250000</v>
      </c>
      <c r="BC449">
        <v>250000</v>
      </c>
      <c r="BD449">
        <v>250000</v>
      </c>
      <c r="BE449">
        <v>250000</v>
      </c>
      <c r="BF449">
        <v>250000</v>
      </c>
      <c r="BG449">
        <v>265000</v>
      </c>
      <c r="BH449">
        <v>280000</v>
      </c>
      <c r="BI449">
        <v>295000</v>
      </c>
      <c r="BJ449">
        <v>310000</v>
      </c>
      <c r="BK449">
        <v>325000</v>
      </c>
      <c r="BL449">
        <v>340000</v>
      </c>
      <c r="BM449">
        <v>355000</v>
      </c>
      <c r="BN449">
        <v>370000</v>
      </c>
      <c r="BO449">
        <v>385000</v>
      </c>
      <c r="BP449">
        <v>400000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 x14ac:dyDescent="0.35">
      <c r="A450">
        <v>348282</v>
      </c>
      <c r="B450" t="s">
        <v>47</v>
      </c>
      <c r="C450" t="s">
        <v>48</v>
      </c>
      <c r="D450" s="1">
        <v>45801</v>
      </c>
      <c r="E450">
        <v>53850</v>
      </c>
      <c r="F450">
        <v>105</v>
      </c>
      <c r="G450" t="s">
        <v>49</v>
      </c>
      <c r="H450" t="s">
        <v>50</v>
      </c>
      <c r="I450" t="s">
        <v>51</v>
      </c>
      <c r="K450">
        <v>202505238004934</v>
      </c>
      <c r="L450">
        <v>1053306287087</v>
      </c>
      <c r="M450">
        <v>20250523</v>
      </c>
      <c r="N450" t="s">
        <v>784</v>
      </c>
      <c r="P450" t="s">
        <v>54</v>
      </c>
      <c r="Q450" t="s">
        <v>73</v>
      </c>
      <c r="R450">
        <v>231556.77</v>
      </c>
      <c r="S450">
        <v>0</v>
      </c>
      <c r="T450">
        <v>4328851</v>
      </c>
      <c r="U450" t="s">
        <v>1130</v>
      </c>
      <c r="V450" t="s">
        <v>1131</v>
      </c>
      <c r="W450" t="s">
        <v>53</v>
      </c>
      <c r="Y450" t="s">
        <v>54</v>
      </c>
      <c r="AH450">
        <v>0</v>
      </c>
      <c r="AI450">
        <v>202505</v>
      </c>
      <c r="AJ450" t="s">
        <v>767</v>
      </c>
      <c r="AK450">
        <v>1</v>
      </c>
      <c r="AL450">
        <v>1</v>
      </c>
      <c r="AO450">
        <v>0</v>
      </c>
      <c r="AP450">
        <v>999</v>
      </c>
      <c r="AQ450">
        <v>600</v>
      </c>
      <c r="AR450">
        <v>600999</v>
      </c>
      <c r="AS450" t="s">
        <v>55</v>
      </c>
      <c r="AU450" t="s">
        <v>55</v>
      </c>
      <c r="AV450">
        <v>200185.1</v>
      </c>
      <c r="AW450">
        <v>200678.35</v>
      </c>
      <c r="AX450">
        <v>200833.98800000001</v>
      </c>
      <c r="AY450">
        <v>203335.45449999999</v>
      </c>
      <c r="AZ450">
        <v>206132.084</v>
      </c>
      <c r="BA450">
        <v>210268.38</v>
      </c>
      <c r="BB450">
        <v>240578.77600000001</v>
      </c>
      <c r="BC450">
        <v>246254.52549999999</v>
      </c>
      <c r="BD450">
        <v>249318.614</v>
      </c>
      <c r="BE450">
        <v>279250.00000000012</v>
      </c>
      <c r="BF450">
        <v>297500</v>
      </c>
      <c r="BG450">
        <v>301679.391</v>
      </c>
      <c r="BH450">
        <v>321114.18400000001</v>
      </c>
      <c r="BI450">
        <v>325987.95250000001</v>
      </c>
      <c r="BJ450">
        <v>347664.57799999998</v>
      </c>
      <c r="BK450">
        <v>372571.65</v>
      </c>
      <c r="BL450">
        <v>399884.79399999999</v>
      </c>
      <c r="BM450">
        <v>443839.04049999989</v>
      </c>
      <c r="BN450">
        <v>575445.98</v>
      </c>
      <c r="BO450">
        <v>717686.51049999997</v>
      </c>
      <c r="BP450">
        <v>1154498.28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 x14ac:dyDescent="0.35">
      <c r="A451">
        <v>348279</v>
      </c>
      <c r="B451" t="s">
        <v>47</v>
      </c>
      <c r="C451" t="s">
        <v>48</v>
      </c>
      <c r="D451" s="1">
        <v>45801</v>
      </c>
      <c r="E451">
        <v>53850</v>
      </c>
      <c r="F451">
        <v>175</v>
      </c>
      <c r="G451" t="s">
        <v>94</v>
      </c>
      <c r="H451" t="s">
        <v>50</v>
      </c>
      <c r="I451" t="s">
        <v>51</v>
      </c>
      <c r="K451">
        <v>202505238006747</v>
      </c>
      <c r="L451">
        <v>1753302205383</v>
      </c>
      <c r="M451">
        <v>20250523</v>
      </c>
      <c r="N451" t="s">
        <v>779</v>
      </c>
      <c r="P451" t="s">
        <v>54</v>
      </c>
      <c r="Q451" t="s">
        <v>52</v>
      </c>
      <c r="R451">
        <v>309500</v>
      </c>
      <c r="S451">
        <v>0</v>
      </c>
      <c r="T451">
        <v>4268589</v>
      </c>
      <c r="U451" t="s">
        <v>1038</v>
      </c>
      <c r="V451" t="s">
        <v>1039</v>
      </c>
      <c r="W451" t="s">
        <v>53</v>
      </c>
      <c r="Y451" t="s">
        <v>54</v>
      </c>
      <c r="Z451">
        <v>1093</v>
      </c>
      <c r="AH451">
        <v>0</v>
      </c>
      <c r="AI451">
        <v>202505</v>
      </c>
      <c r="AJ451" t="s">
        <v>767</v>
      </c>
      <c r="AK451">
        <v>1</v>
      </c>
      <c r="AL451">
        <v>1</v>
      </c>
      <c r="AO451">
        <v>0</v>
      </c>
      <c r="AP451">
        <v>999</v>
      </c>
      <c r="AQ451">
        <v>600</v>
      </c>
      <c r="AR451">
        <v>600999</v>
      </c>
      <c r="AS451" t="s">
        <v>55</v>
      </c>
      <c r="AU451" t="s">
        <v>55</v>
      </c>
      <c r="AV451">
        <v>202500</v>
      </c>
      <c r="AW451">
        <v>202500</v>
      </c>
      <c r="AX451">
        <v>202500</v>
      </c>
      <c r="AY451">
        <v>202500</v>
      </c>
      <c r="AZ451">
        <v>202500</v>
      </c>
      <c r="BA451">
        <v>202500</v>
      </c>
      <c r="BB451">
        <v>202500</v>
      </c>
      <c r="BC451">
        <v>202500</v>
      </c>
      <c r="BD451">
        <v>202655.56</v>
      </c>
      <c r="BE451">
        <v>203161.13</v>
      </c>
      <c r="BF451">
        <v>205963.9</v>
      </c>
      <c r="BG451">
        <v>214477.5</v>
      </c>
      <c r="BH451">
        <v>239730</v>
      </c>
      <c r="BI451">
        <v>248625</v>
      </c>
      <c r="BJ451">
        <v>250000</v>
      </c>
      <c r="BK451">
        <v>250000</v>
      </c>
      <c r="BL451">
        <v>252800</v>
      </c>
      <c r="BM451">
        <v>257232.47500000001</v>
      </c>
      <c r="BN451">
        <v>260254.65</v>
      </c>
      <c r="BO451">
        <v>464072.17499999981</v>
      </c>
      <c r="BP451">
        <v>840000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0</v>
      </c>
      <c r="CK451">
        <v>0</v>
      </c>
    </row>
    <row r="452" spans="1:89" x14ac:dyDescent="0.35">
      <c r="A452">
        <v>348275</v>
      </c>
      <c r="B452" t="s">
        <v>47</v>
      </c>
      <c r="C452" t="s">
        <v>48</v>
      </c>
      <c r="D452" s="1">
        <v>45801</v>
      </c>
      <c r="E452">
        <v>53850</v>
      </c>
      <c r="F452">
        <v>277</v>
      </c>
      <c r="G452" t="s">
        <v>110</v>
      </c>
      <c r="H452" t="s">
        <v>50</v>
      </c>
      <c r="I452" t="s">
        <v>51</v>
      </c>
      <c r="K452" t="s">
        <v>425</v>
      </c>
      <c r="L452">
        <v>2773300001134</v>
      </c>
      <c r="M452">
        <v>20250523</v>
      </c>
      <c r="N452" t="s">
        <v>694</v>
      </c>
      <c r="Q452" t="s">
        <v>52</v>
      </c>
      <c r="R452">
        <v>1646.54</v>
      </c>
      <c r="S452">
        <v>0</v>
      </c>
      <c r="T452">
        <v>1677157</v>
      </c>
      <c r="U452" t="s">
        <v>434</v>
      </c>
      <c r="V452" t="s">
        <v>435</v>
      </c>
      <c r="W452" t="s">
        <v>53</v>
      </c>
      <c r="Y452" t="s">
        <v>54</v>
      </c>
      <c r="AH452">
        <v>0</v>
      </c>
      <c r="AI452">
        <v>202505</v>
      </c>
      <c r="AJ452" t="s">
        <v>59</v>
      </c>
      <c r="AK452">
        <v>0</v>
      </c>
      <c r="AL452">
        <v>1</v>
      </c>
      <c r="AO452">
        <v>1</v>
      </c>
      <c r="AP452">
        <v>999</v>
      </c>
      <c r="AQ452">
        <v>600</v>
      </c>
      <c r="AR452">
        <v>600999</v>
      </c>
      <c r="AS452" t="s">
        <v>55</v>
      </c>
      <c r="AU452" t="s">
        <v>55</v>
      </c>
      <c r="AV452">
        <v>1006.5</v>
      </c>
      <c r="AW452">
        <v>1052.7339999999999</v>
      </c>
      <c r="AX452">
        <v>1127.58</v>
      </c>
      <c r="AY452">
        <v>1414.4680000000001</v>
      </c>
      <c r="AZ452">
        <v>1622.598</v>
      </c>
      <c r="BA452">
        <v>1841.29</v>
      </c>
      <c r="BB452">
        <v>2391.9520000000002</v>
      </c>
      <c r="BC452">
        <v>3848.9180000000001</v>
      </c>
      <c r="BD452">
        <v>5555.95</v>
      </c>
      <c r="BE452">
        <v>5662.14</v>
      </c>
      <c r="BF452">
        <v>7955.45</v>
      </c>
      <c r="BG452">
        <v>8103.232</v>
      </c>
      <c r="BH452">
        <v>8882.2099999999991</v>
      </c>
      <c r="BI452">
        <v>12106.768000000009</v>
      </c>
      <c r="BJ452">
        <v>12891.47</v>
      </c>
      <c r="BK452">
        <v>16652.68</v>
      </c>
      <c r="BL452">
        <v>36005.086000000003</v>
      </c>
      <c r="BM452">
        <v>42116.26</v>
      </c>
      <c r="BN452">
        <v>49856.69</v>
      </c>
      <c r="BO452">
        <v>97573.113999999972</v>
      </c>
      <c r="BP452">
        <v>161797.57999999999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 x14ac:dyDescent="0.35">
      <c r="A453">
        <v>348273</v>
      </c>
      <c r="B453" t="s">
        <v>47</v>
      </c>
      <c r="C453" t="s">
        <v>48</v>
      </c>
      <c r="D453" s="1">
        <v>45800</v>
      </c>
      <c r="E453">
        <v>53850</v>
      </c>
      <c r="F453">
        <v>108</v>
      </c>
      <c r="G453" t="s">
        <v>331</v>
      </c>
      <c r="H453" t="s">
        <v>50</v>
      </c>
      <c r="I453" t="s">
        <v>51</v>
      </c>
      <c r="K453">
        <v>202505238002919</v>
      </c>
      <c r="L453">
        <v>1085500039514</v>
      </c>
      <c r="M453">
        <v>20250523</v>
      </c>
      <c r="N453" t="s">
        <v>887</v>
      </c>
      <c r="Q453" t="s">
        <v>52</v>
      </c>
      <c r="R453">
        <v>196048.72</v>
      </c>
      <c r="S453">
        <v>0</v>
      </c>
      <c r="T453">
        <v>412179</v>
      </c>
      <c r="U453" t="s">
        <v>1132</v>
      </c>
      <c r="V453" t="s">
        <v>1133</v>
      </c>
      <c r="W453" t="s">
        <v>53</v>
      </c>
      <c r="Y453" t="s">
        <v>54</v>
      </c>
      <c r="Z453">
        <v>667</v>
      </c>
      <c r="AH453">
        <v>0</v>
      </c>
      <c r="AI453">
        <v>202505</v>
      </c>
      <c r="AJ453" t="s">
        <v>767</v>
      </c>
      <c r="AK453">
        <v>1</v>
      </c>
      <c r="AL453">
        <v>1</v>
      </c>
      <c r="AO453">
        <v>0</v>
      </c>
      <c r="AP453">
        <v>999</v>
      </c>
      <c r="AQ453">
        <v>600</v>
      </c>
      <c r="AR453">
        <v>600999</v>
      </c>
      <c r="AS453" t="s">
        <v>55</v>
      </c>
      <c r="AU453" t="s">
        <v>55</v>
      </c>
      <c r="AV453">
        <v>175971.72</v>
      </c>
      <c r="AW453">
        <v>175971.72</v>
      </c>
      <c r="AX453">
        <v>175971.72</v>
      </c>
      <c r="AY453">
        <v>175971.72</v>
      </c>
      <c r="AZ453">
        <v>175971.72</v>
      </c>
      <c r="BA453">
        <v>175971.72</v>
      </c>
      <c r="BB453">
        <v>181777.37599999999</v>
      </c>
      <c r="BC453">
        <v>187583.03200000001</v>
      </c>
      <c r="BD453">
        <v>193388.68799999999</v>
      </c>
      <c r="BE453">
        <v>199194.34400000001</v>
      </c>
      <c r="BF453">
        <v>205000</v>
      </c>
      <c r="BG453">
        <v>205000</v>
      </c>
      <c r="BH453">
        <v>205000</v>
      </c>
      <c r="BI453">
        <v>205000</v>
      </c>
      <c r="BJ453">
        <v>205000</v>
      </c>
      <c r="BK453">
        <v>205000</v>
      </c>
      <c r="BL453">
        <v>213000</v>
      </c>
      <c r="BM453">
        <v>221000</v>
      </c>
      <c r="BN453">
        <v>229000</v>
      </c>
      <c r="BO453">
        <v>237000</v>
      </c>
      <c r="BP453">
        <v>245000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 x14ac:dyDescent="0.35">
      <c r="A454">
        <v>348272</v>
      </c>
      <c r="B454" t="s">
        <v>47</v>
      </c>
      <c r="C454" t="s">
        <v>48</v>
      </c>
      <c r="D454" s="1">
        <v>45800</v>
      </c>
      <c r="E454">
        <v>53850</v>
      </c>
      <c r="F454">
        <v>108</v>
      </c>
      <c r="G454" t="s">
        <v>331</v>
      </c>
      <c r="H454" t="s">
        <v>50</v>
      </c>
      <c r="I454" t="s">
        <v>51</v>
      </c>
      <c r="K454">
        <v>202505238002919</v>
      </c>
      <c r="L454">
        <v>1085500039514</v>
      </c>
      <c r="M454">
        <v>20250523</v>
      </c>
      <c r="N454" t="s">
        <v>887</v>
      </c>
      <c r="Q454" t="s">
        <v>52</v>
      </c>
      <c r="R454">
        <v>196048.72</v>
      </c>
      <c r="S454">
        <v>0</v>
      </c>
      <c r="T454">
        <v>426147</v>
      </c>
      <c r="U454" t="s">
        <v>1134</v>
      </c>
      <c r="V454" t="s">
        <v>1135</v>
      </c>
      <c r="W454" t="s">
        <v>53</v>
      </c>
      <c r="Y454" t="s">
        <v>54</v>
      </c>
      <c r="AH454">
        <v>0</v>
      </c>
      <c r="AI454">
        <v>202505</v>
      </c>
      <c r="AJ454" t="s">
        <v>767</v>
      </c>
      <c r="AK454">
        <v>1</v>
      </c>
      <c r="AL454">
        <v>1</v>
      </c>
      <c r="AO454">
        <v>0</v>
      </c>
      <c r="AP454">
        <v>999</v>
      </c>
      <c r="AQ454">
        <v>600</v>
      </c>
      <c r="AR454">
        <v>600999</v>
      </c>
      <c r="AS454" t="s">
        <v>55</v>
      </c>
      <c r="AU454" t="s">
        <v>55</v>
      </c>
      <c r="AV454">
        <v>175971.72</v>
      </c>
      <c r="AW454">
        <v>175971.72</v>
      </c>
      <c r="AX454">
        <v>175971.72</v>
      </c>
      <c r="AY454">
        <v>175971.72</v>
      </c>
      <c r="AZ454">
        <v>175971.72</v>
      </c>
      <c r="BA454">
        <v>175971.72</v>
      </c>
      <c r="BB454">
        <v>181777.37599999999</v>
      </c>
      <c r="BC454">
        <v>187583.03200000001</v>
      </c>
      <c r="BD454">
        <v>193388.68799999999</v>
      </c>
      <c r="BE454">
        <v>199194.34400000001</v>
      </c>
      <c r="BF454">
        <v>205000</v>
      </c>
      <c r="BG454">
        <v>205000</v>
      </c>
      <c r="BH454">
        <v>205000</v>
      </c>
      <c r="BI454">
        <v>205000</v>
      </c>
      <c r="BJ454">
        <v>205000</v>
      </c>
      <c r="BK454">
        <v>205000</v>
      </c>
      <c r="BL454">
        <v>213000</v>
      </c>
      <c r="BM454">
        <v>221000</v>
      </c>
      <c r="BN454">
        <v>229000</v>
      </c>
      <c r="BO454">
        <v>237000</v>
      </c>
      <c r="BP454">
        <v>245000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 x14ac:dyDescent="0.35">
      <c r="A455">
        <v>348269</v>
      </c>
      <c r="B455" t="s">
        <v>47</v>
      </c>
      <c r="C455" t="s">
        <v>48</v>
      </c>
      <c r="D455" s="1">
        <v>45800</v>
      </c>
      <c r="E455">
        <v>53850</v>
      </c>
      <c r="F455">
        <v>169</v>
      </c>
      <c r="G455" t="s">
        <v>846</v>
      </c>
      <c r="H455" t="s">
        <v>50</v>
      </c>
      <c r="I455" t="s">
        <v>51</v>
      </c>
      <c r="K455">
        <v>202505228003684</v>
      </c>
      <c r="L455">
        <v>1693305416200</v>
      </c>
      <c r="M455">
        <v>20250522</v>
      </c>
      <c r="N455" t="s">
        <v>436</v>
      </c>
      <c r="Q455" t="s">
        <v>73</v>
      </c>
      <c r="R455">
        <v>310000</v>
      </c>
      <c r="S455">
        <v>0</v>
      </c>
      <c r="T455">
        <v>541618</v>
      </c>
      <c r="U455" t="s">
        <v>1075</v>
      </c>
      <c r="V455" t="s">
        <v>1076</v>
      </c>
      <c r="W455" t="s">
        <v>53</v>
      </c>
      <c r="Y455" t="s">
        <v>54</v>
      </c>
      <c r="Z455">
        <v>1352</v>
      </c>
      <c r="AH455">
        <v>0</v>
      </c>
      <c r="AI455">
        <v>202505</v>
      </c>
      <c r="AJ455" t="s">
        <v>767</v>
      </c>
      <c r="AK455">
        <v>1</v>
      </c>
      <c r="AL455">
        <v>1</v>
      </c>
      <c r="AO455">
        <v>0</v>
      </c>
      <c r="AP455">
        <v>999</v>
      </c>
      <c r="AQ455">
        <v>600</v>
      </c>
      <c r="AR455">
        <v>600999</v>
      </c>
      <c r="AS455" t="s">
        <v>55</v>
      </c>
      <c r="AU455" t="s">
        <v>55</v>
      </c>
      <c r="AV455">
        <v>300431</v>
      </c>
      <c r="AW455">
        <v>300431</v>
      </c>
      <c r="AX455">
        <v>300431</v>
      </c>
      <c r="AY455">
        <v>300431</v>
      </c>
      <c r="AZ455">
        <v>300431</v>
      </c>
      <c r="BA455">
        <v>300431</v>
      </c>
      <c r="BB455">
        <v>300431</v>
      </c>
      <c r="BC455">
        <v>300431</v>
      </c>
      <c r="BD455">
        <v>300431</v>
      </c>
      <c r="BE455">
        <v>300431</v>
      </c>
      <c r="BF455">
        <v>300431</v>
      </c>
      <c r="BG455">
        <v>300431</v>
      </c>
      <c r="BH455">
        <v>300431</v>
      </c>
      <c r="BI455">
        <v>300431</v>
      </c>
      <c r="BJ455">
        <v>300431</v>
      </c>
      <c r="BK455">
        <v>300431</v>
      </c>
      <c r="BL455">
        <v>300431</v>
      </c>
      <c r="BM455">
        <v>300431</v>
      </c>
      <c r="BN455">
        <v>300431</v>
      </c>
      <c r="BO455">
        <v>300431</v>
      </c>
      <c r="BP455">
        <v>300431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</row>
    <row r="456" spans="1:89" x14ac:dyDescent="0.35">
      <c r="A456">
        <v>348263</v>
      </c>
      <c r="B456" t="s">
        <v>47</v>
      </c>
      <c r="C456" t="s">
        <v>48</v>
      </c>
      <c r="D456" s="1">
        <v>45800</v>
      </c>
      <c r="E456">
        <v>53850</v>
      </c>
      <c r="F456">
        <v>114</v>
      </c>
      <c r="G456" t="s">
        <v>211</v>
      </c>
      <c r="H456" t="s">
        <v>50</v>
      </c>
      <c r="I456" t="s">
        <v>51</v>
      </c>
      <c r="K456">
        <v>202505228003525</v>
      </c>
      <c r="L456">
        <v>1143306280045</v>
      </c>
      <c r="M456">
        <v>20250522</v>
      </c>
      <c r="N456" t="s">
        <v>694</v>
      </c>
      <c r="Q456" t="s">
        <v>52</v>
      </c>
      <c r="R456">
        <v>88763.05</v>
      </c>
      <c r="S456">
        <v>0</v>
      </c>
      <c r="T456">
        <v>4440994</v>
      </c>
      <c r="U456" t="s">
        <v>1136</v>
      </c>
      <c r="V456" t="s">
        <v>1137</v>
      </c>
      <c r="W456" t="s">
        <v>53</v>
      </c>
      <c r="Y456" t="s">
        <v>54</v>
      </c>
      <c r="Z456">
        <v>907</v>
      </c>
      <c r="AH456">
        <v>0</v>
      </c>
      <c r="AI456">
        <v>202505</v>
      </c>
      <c r="AJ456" t="s">
        <v>774</v>
      </c>
      <c r="AK456">
        <v>1</v>
      </c>
      <c r="AL456">
        <v>1</v>
      </c>
      <c r="AO456">
        <v>1</v>
      </c>
      <c r="AP456">
        <v>999</v>
      </c>
      <c r="AQ456">
        <v>600</v>
      </c>
      <c r="AR456">
        <v>600999</v>
      </c>
      <c r="AS456" t="s">
        <v>55</v>
      </c>
      <c r="AU456" t="s">
        <v>55</v>
      </c>
      <c r="AV456">
        <v>1006.5</v>
      </c>
      <c r="AW456">
        <v>1052.7339999999999</v>
      </c>
      <c r="AX456">
        <v>1127.58</v>
      </c>
      <c r="AY456">
        <v>1414.4680000000001</v>
      </c>
      <c r="AZ456">
        <v>1622.598</v>
      </c>
      <c r="BA456">
        <v>1841.29</v>
      </c>
      <c r="BB456">
        <v>2391.9520000000002</v>
      </c>
      <c r="BC456">
        <v>3848.9180000000001</v>
      </c>
      <c r="BD456">
        <v>5555.95</v>
      </c>
      <c r="BE456">
        <v>5662.14</v>
      </c>
      <c r="BF456">
        <v>7955.45</v>
      </c>
      <c r="BG456">
        <v>8103.232</v>
      </c>
      <c r="BH456">
        <v>8882.2099999999991</v>
      </c>
      <c r="BI456">
        <v>12106.768000000009</v>
      </c>
      <c r="BJ456">
        <v>12891.47</v>
      </c>
      <c r="BK456">
        <v>16652.68</v>
      </c>
      <c r="BL456">
        <v>36005.086000000003</v>
      </c>
      <c r="BM456">
        <v>42116.26</v>
      </c>
      <c r="BN456">
        <v>49856.69</v>
      </c>
      <c r="BO456">
        <v>97573.113999999972</v>
      </c>
      <c r="BP456">
        <v>161797.57999999999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0</v>
      </c>
      <c r="CK456">
        <v>0</v>
      </c>
    </row>
    <row r="457" spans="1:89" x14ac:dyDescent="0.35">
      <c r="A457">
        <v>348254</v>
      </c>
      <c r="B457" t="s">
        <v>47</v>
      </c>
      <c r="C457" t="s">
        <v>48</v>
      </c>
      <c r="D457" s="1">
        <v>45800</v>
      </c>
      <c r="E457">
        <v>53850</v>
      </c>
      <c r="F457">
        <v>114</v>
      </c>
      <c r="G457" t="s">
        <v>211</v>
      </c>
      <c r="H457" t="s">
        <v>50</v>
      </c>
      <c r="I457" t="s">
        <v>51</v>
      </c>
      <c r="K457">
        <v>202505228003525</v>
      </c>
      <c r="L457">
        <v>1143306280045</v>
      </c>
      <c r="M457">
        <v>20250522</v>
      </c>
      <c r="N457" t="s">
        <v>694</v>
      </c>
      <c r="Q457" t="s">
        <v>52</v>
      </c>
      <c r="R457">
        <v>88763.05</v>
      </c>
      <c r="S457">
        <v>0</v>
      </c>
      <c r="T457">
        <v>4440996</v>
      </c>
      <c r="U457" t="s">
        <v>437</v>
      </c>
      <c r="V457" t="s">
        <v>438</v>
      </c>
      <c r="W457" t="s">
        <v>53</v>
      </c>
      <c r="Y457" t="s">
        <v>54</v>
      </c>
      <c r="Z457">
        <v>642</v>
      </c>
      <c r="AH457">
        <v>0</v>
      </c>
      <c r="AI457">
        <v>202505</v>
      </c>
      <c r="AJ457" t="s">
        <v>88</v>
      </c>
      <c r="AK457">
        <v>0</v>
      </c>
      <c r="AL457">
        <v>1</v>
      </c>
      <c r="AO457">
        <v>1</v>
      </c>
      <c r="AP457">
        <v>999</v>
      </c>
      <c r="AQ457">
        <v>600</v>
      </c>
      <c r="AR457">
        <v>600999</v>
      </c>
      <c r="AS457" t="s">
        <v>55</v>
      </c>
      <c r="AU457" t="s">
        <v>55</v>
      </c>
      <c r="AV457">
        <v>1006.5</v>
      </c>
      <c r="AW457">
        <v>1052.7339999999999</v>
      </c>
      <c r="AX457">
        <v>1127.58</v>
      </c>
      <c r="AY457">
        <v>1414.4680000000001</v>
      </c>
      <c r="AZ457">
        <v>1622.598</v>
      </c>
      <c r="BA457">
        <v>1841.29</v>
      </c>
      <c r="BB457">
        <v>2391.9520000000002</v>
      </c>
      <c r="BC457">
        <v>3848.9180000000001</v>
      </c>
      <c r="BD457">
        <v>5555.95</v>
      </c>
      <c r="BE457">
        <v>5662.14</v>
      </c>
      <c r="BF457">
        <v>7955.45</v>
      </c>
      <c r="BG457">
        <v>8103.232</v>
      </c>
      <c r="BH457">
        <v>8882.2099999999991</v>
      </c>
      <c r="BI457">
        <v>12106.768000000009</v>
      </c>
      <c r="BJ457">
        <v>12891.47</v>
      </c>
      <c r="BK457">
        <v>16652.68</v>
      </c>
      <c r="BL457">
        <v>36005.086000000003</v>
      </c>
      <c r="BM457">
        <v>42116.26</v>
      </c>
      <c r="BN457">
        <v>49856.69</v>
      </c>
      <c r="BO457">
        <v>97573.113999999972</v>
      </c>
      <c r="BP457">
        <v>161797.57999999999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0</v>
      </c>
      <c r="CK457">
        <v>0</v>
      </c>
    </row>
    <row r="458" spans="1:89" x14ac:dyDescent="0.35">
      <c r="A458">
        <v>348250</v>
      </c>
      <c r="B458" t="s">
        <v>47</v>
      </c>
      <c r="C458" t="s">
        <v>48</v>
      </c>
      <c r="D458" s="1">
        <v>45800</v>
      </c>
      <c r="E458">
        <v>53850</v>
      </c>
      <c r="F458">
        <v>169</v>
      </c>
      <c r="G458" t="s">
        <v>846</v>
      </c>
      <c r="H458" t="s">
        <v>50</v>
      </c>
      <c r="I458" t="s">
        <v>51</v>
      </c>
      <c r="K458">
        <v>202505228003684</v>
      </c>
      <c r="L458">
        <v>1693305416200</v>
      </c>
      <c r="M458">
        <v>20250522</v>
      </c>
      <c r="N458" t="s">
        <v>436</v>
      </c>
      <c r="Q458" t="s">
        <v>73</v>
      </c>
      <c r="R458">
        <v>310000</v>
      </c>
      <c r="S458">
        <v>0</v>
      </c>
      <c r="T458">
        <v>541619</v>
      </c>
      <c r="U458" t="s">
        <v>1068</v>
      </c>
      <c r="V458" t="s">
        <v>1069</v>
      </c>
      <c r="W458" t="s">
        <v>53</v>
      </c>
      <c r="Y458" t="s">
        <v>54</v>
      </c>
      <c r="Z458">
        <v>1352</v>
      </c>
      <c r="AH458">
        <v>0</v>
      </c>
      <c r="AI458">
        <v>202505</v>
      </c>
      <c r="AJ458" t="s">
        <v>767</v>
      </c>
      <c r="AK458">
        <v>1</v>
      </c>
      <c r="AL458">
        <v>1</v>
      </c>
      <c r="AO458">
        <v>0</v>
      </c>
      <c r="AP458">
        <v>999</v>
      </c>
      <c r="AQ458">
        <v>600</v>
      </c>
      <c r="AR458">
        <v>600999</v>
      </c>
      <c r="AS458" t="s">
        <v>55</v>
      </c>
      <c r="AU458" t="s">
        <v>55</v>
      </c>
      <c r="AV458">
        <v>300431</v>
      </c>
      <c r="AW458">
        <v>300431</v>
      </c>
      <c r="AX458">
        <v>300431</v>
      </c>
      <c r="AY458">
        <v>300431</v>
      </c>
      <c r="AZ458">
        <v>300431</v>
      </c>
      <c r="BA458">
        <v>300431</v>
      </c>
      <c r="BB458">
        <v>300431</v>
      </c>
      <c r="BC458">
        <v>300431</v>
      </c>
      <c r="BD458">
        <v>300431</v>
      </c>
      <c r="BE458">
        <v>300431</v>
      </c>
      <c r="BF458">
        <v>300431</v>
      </c>
      <c r="BG458">
        <v>300431</v>
      </c>
      <c r="BH458">
        <v>300431</v>
      </c>
      <c r="BI458">
        <v>300431</v>
      </c>
      <c r="BJ458">
        <v>300431</v>
      </c>
      <c r="BK458">
        <v>300431</v>
      </c>
      <c r="BL458">
        <v>300431</v>
      </c>
      <c r="BM458">
        <v>300431</v>
      </c>
      <c r="BN458">
        <v>300431</v>
      </c>
      <c r="BO458">
        <v>300431</v>
      </c>
      <c r="BP458">
        <v>300431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</row>
    <row r="459" spans="1:89" x14ac:dyDescent="0.35">
      <c r="A459">
        <v>348246</v>
      </c>
      <c r="B459" t="s">
        <v>47</v>
      </c>
      <c r="C459" t="s">
        <v>48</v>
      </c>
      <c r="D459" s="1">
        <v>45800</v>
      </c>
      <c r="E459">
        <v>53850</v>
      </c>
      <c r="F459">
        <v>114</v>
      </c>
      <c r="G459" t="s">
        <v>211</v>
      </c>
      <c r="H459" t="s">
        <v>50</v>
      </c>
      <c r="I459" t="s">
        <v>51</v>
      </c>
      <c r="K459">
        <v>202505228003518</v>
      </c>
      <c r="L459">
        <v>1143306282512</v>
      </c>
      <c r="M459">
        <v>20250522</v>
      </c>
      <c r="N459" t="s">
        <v>694</v>
      </c>
      <c r="Q459" t="s">
        <v>52</v>
      </c>
      <c r="R459">
        <v>664672.81999999995</v>
      </c>
      <c r="S459">
        <v>0</v>
      </c>
      <c r="T459">
        <v>4969914</v>
      </c>
      <c r="U459">
        <v>3855320713</v>
      </c>
      <c r="V459" t="s">
        <v>439</v>
      </c>
      <c r="W459" t="s">
        <v>66</v>
      </c>
      <c r="X459" t="s">
        <v>316</v>
      </c>
      <c r="Y459" t="s">
        <v>54</v>
      </c>
      <c r="Z459">
        <v>519</v>
      </c>
      <c r="AH459">
        <v>0</v>
      </c>
      <c r="AI459">
        <v>202505</v>
      </c>
      <c r="AJ459" t="s">
        <v>88</v>
      </c>
      <c r="AK459">
        <v>0</v>
      </c>
      <c r="AL459">
        <v>1</v>
      </c>
      <c r="AO459">
        <v>1</v>
      </c>
      <c r="AP459">
        <v>999</v>
      </c>
      <c r="AQ459">
        <v>430</v>
      </c>
      <c r="AR459">
        <v>430999</v>
      </c>
      <c r="AT459">
        <v>1</v>
      </c>
      <c r="AU459" t="s">
        <v>68</v>
      </c>
      <c r="AV459">
        <v>1004.79</v>
      </c>
      <c r="AW459">
        <v>1020.1925</v>
      </c>
      <c r="AX459">
        <v>1033.5899999999999</v>
      </c>
      <c r="AY459">
        <v>1054.3820000000001</v>
      </c>
      <c r="AZ459">
        <v>1088.81</v>
      </c>
      <c r="BA459">
        <v>1130.7625</v>
      </c>
      <c r="BB459">
        <v>1181.82</v>
      </c>
      <c r="BC459">
        <v>1188.6524999999999</v>
      </c>
      <c r="BD459">
        <v>1242.846</v>
      </c>
      <c r="BE459">
        <v>1332.1714999999999</v>
      </c>
      <c r="BF459">
        <v>1386.7149999999999</v>
      </c>
      <c r="BG459">
        <v>1495.4949999999999</v>
      </c>
      <c r="BH459">
        <v>1547.1379999999999</v>
      </c>
      <c r="BI459">
        <v>1597.471</v>
      </c>
      <c r="BJ459">
        <v>1667.7760000000001</v>
      </c>
      <c r="BK459">
        <v>1867.885</v>
      </c>
      <c r="BL459">
        <v>1978.634</v>
      </c>
      <c r="BM459">
        <v>2034.2315000000001</v>
      </c>
      <c r="BN459">
        <v>2137.1950000000002</v>
      </c>
      <c r="BO459">
        <v>19274.369499999972</v>
      </c>
      <c r="BP459">
        <v>664672.81999999995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</row>
    <row r="460" spans="1:89" x14ac:dyDescent="0.35">
      <c r="A460">
        <v>348245</v>
      </c>
      <c r="B460" t="s">
        <v>47</v>
      </c>
      <c r="C460" t="s">
        <v>48</v>
      </c>
      <c r="D460" s="1">
        <v>45800</v>
      </c>
      <c r="E460">
        <v>53850</v>
      </c>
      <c r="F460">
        <v>104</v>
      </c>
      <c r="G460" t="s">
        <v>56</v>
      </c>
      <c r="H460" t="s">
        <v>50</v>
      </c>
      <c r="I460" t="s">
        <v>51</v>
      </c>
      <c r="K460">
        <v>202505228001924</v>
      </c>
      <c r="L460">
        <v>1043301449156</v>
      </c>
      <c r="M460">
        <v>20250522</v>
      </c>
      <c r="N460" t="s">
        <v>784</v>
      </c>
      <c r="P460" t="s">
        <v>54</v>
      </c>
      <c r="Q460" t="s">
        <v>73</v>
      </c>
      <c r="R460">
        <v>3500000</v>
      </c>
      <c r="S460">
        <v>0</v>
      </c>
      <c r="T460">
        <v>15014</v>
      </c>
      <c r="U460">
        <v>252860721</v>
      </c>
      <c r="V460" t="s">
        <v>168</v>
      </c>
      <c r="W460" t="s">
        <v>66</v>
      </c>
      <c r="X460" t="s">
        <v>169</v>
      </c>
      <c r="Y460" t="s">
        <v>54</v>
      </c>
      <c r="Z460">
        <v>1696</v>
      </c>
      <c r="AH460">
        <v>0</v>
      </c>
      <c r="AI460">
        <v>202505</v>
      </c>
      <c r="AJ460" t="s">
        <v>88</v>
      </c>
      <c r="AK460">
        <v>0</v>
      </c>
      <c r="AL460">
        <v>1</v>
      </c>
      <c r="AO460">
        <v>0</v>
      </c>
      <c r="AP460">
        <v>999</v>
      </c>
      <c r="AQ460">
        <v>430</v>
      </c>
      <c r="AR460">
        <v>430999</v>
      </c>
      <c r="AT460">
        <v>1</v>
      </c>
      <c r="AU460" t="s">
        <v>68</v>
      </c>
      <c r="AV460">
        <v>1091696.83</v>
      </c>
      <c r="AW460">
        <v>1093076.656</v>
      </c>
      <c r="AX460">
        <v>1097819.378</v>
      </c>
      <c r="AY460">
        <v>1126587.9040000001</v>
      </c>
      <c r="AZ460">
        <v>1151370.22</v>
      </c>
      <c r="BA460">
        <v>1187619.1200000001</v>
      </c>
      <c r="BB460">
        <v>1215402.348</v>
      </c>
      <c r="BC460">
        <v>1228538.55</v>
      </c>
      <c r="BD460">
        <v>1300557.6259999999</v>
      </c>
      <c r="BE460">
        <v>1471494.2009999999</v>
      </c>
      <c r="BF460">
        <v>1500000</v>
      </c>
      <c r="BG460">
        <v>1500000</v>
      </c>
      <c r="BH460">
        <v>1500000</v>
      </c>
      <c r="BI460">
        <v>1551049.2990000001</v>
      </c>
      <c r="BJ460">
        <v>1589171.0279999999</v>
      </c>
      <c r="BK460">
        <v>1825654.93</v>
      </c>
      <c r="BL460">
        <v>2055872.46</v>
      </c>
      <c r="BM460">
        <v>2075849.8470000001</v>
      </c>
      <c r="BN460">
        <v>2385195.7199999988</v>
      </c>
      <c r="BO460">
        <v>3549999.9999999991</v>
      </c>
      <c r="BP460">
        <v>4000000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0</v>
      </c>
      <c r="CK460">
        <v>0</v>
      </c>
    </row>
    <row r="461" spans="1:89" x14ac:dyDescent="0.35">
      <c r="A461">
        <v>348244</v>
      </c>
      <c r="B461" t="s">
        <v>47</v>
      </c>
      <c r="C461" t="s">
        <v>48</v>
      </c>
      <c r="D461" s="1">
        <v>45800</v>
      </c>
      <c r="E461">
        <v>53850</v>
      </c>
      <c r="F461">
        <v>104</v>
      </c>
      <c r="G461" t="s">
        <v>56</v>
      </c>
      <c r="H461" t="s">
        <v>50</v>
      </c>
      <c r="I461" t="s">
        <v>51</v>
      </c>
      <c r="K461">
        <v>202505228002767</v>
      </c>
      <c r="L461">
        <v>1043301449156</v>
      </c>
      <c r="M461">
        <v>20250522</v>
      </c>
      <c r="N461" t="s">
        <v>1077</v>
      </c>
      <c r="Q461" t="s">
        <v>52</v>
      </c>
      <c r="R461">
        <v>3500000</v>
      </c>
      <c r="S461">
        <v>0</v>
      </c>
      <c r="T461">
        <v>15014</v>
      </c>
      <c r="U461">
        <v>252860721</v>
      </c>
      <c r="V461" t="s">
        <v>168</v>
      </c>
      <c r="W461" t="s">
        <v>66</v>
      </c>
      <c r="X461" t="s">
        <v>169</v>
      </c>
      <c r="Y461" t="s">
        <v>54</v>
      </c>
      <c r="Z461">
        <v>1696</v>
      </c>
      <c r="AH461">
        <v>0</v>
      </c>
      <c r="AI461">
        <v>202505</v>
      </c>
      <c r="AJ461" t="s">
        <v>88</v>
      </c>
      <c r="AK461">
        <v>0</v>
      </c>
      <c r="AL461">
        <v>1</v>
      </c>
      <c r="AO461">
        <v>0</v>
      </c>
      <c r="AP461">
        <v>999</v>
      </c>
      <c r="AQ461">
        <v>430</v>
      </c>
      <c r="AR461">
        <v>430999</v>
      </c>
      <c r="AT461">
        <v>1</v>
      </c>
      <c r="AU461" t="s">
        <v>68</v>
      </c>
      <c r="AV461">
        <v>3500000</v>
      </c>
      <c r="AW461">
        <v>3500000</v>
      </c>
      <c r="AX461">
        <v>3500000</v>
      </c>
      <c r="AY461">
        <v>3500000</v>
      </c>
      <c r="AZ461">
        <v>3500000</v>
      </c>
      <c r="BA461">
        <v>3500000</v>
      </c>
      <c r="BB461">
        <v>3500000</v>
      </c>
      <c r="BC461">
        <v>3500000</v>
      </c>
      <c r="BD461">
        <v>3500000</v>
      </c>
      <c r="BE461">
        <v>3500000</v>
      </c>
      <c r="BF461">
        <v>3500000</v>
      </c>
      <c r="BG461">
        <v>3500000</v>
      </c>
      <c r="BH461">
        <v>3500000</v>
      </c>
      <c r="BI461">
        <v>3500000</v>
      </c>
      <c r="BJ461">
        <v>3500000</v>
      </c>
      <c r="BK461">
        <v>3500000</v>
      </c>
      <c r="BL461">
        <v>3500000</v>
      </c>
      <c r="BM461">
        <v>3500000</v>
      </c>
      <c r="BN461">
        <v>3500000</v>
      </c>
      <c r="BO461">
        <v>3500000</v>
      </c>
      <c r="BP461">
        <v>3500000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</row>
    <row r="462" spans="1:89" x14ac:dyDescent="0.35">
      <c r="A462">
        <v>348241</v>
      </c>
      <c r="B462" t="s">
        <v>47</v>
      </c>
      <c r="C462" t="s">
        <v>48</v>
      </c>
      <c r="D462" s="1">
        <v>45800</v>
      </c>
      <c r="E462">
        <v>53850</v>
      </c>
      <c r="F462">
        <v>200</v>
      </c>
      <c r="G462" t="s">
        <v>255</v>
      </c>
      <c r="H462" t="s">
        <v>50</v>
      </c>
      <c r="I462" t="s">
        <v>51</v>
      </c>
      <c r="K462">
        <v>202505228003776</v>
      </c>
      <c r="L462">
        <v>2003300003833</v>
      </c>
      <c r="M462">
        <v>20250522</v>
      </c>
      <c r="N462" t="s">
        <v>779</v>
      </c>
      <c r="P462" t="s">
        <v>54</v>
      </c>
      <c r="Q462" t="s">
        <v>52</v>
      </c>
      <c r="R462">
        <v>203277.8</v>
      </c>
      <c r="S462">
        <v>0</v>
      </c>
      <c r="T462">
        <v>3742670</v>
      </c>
      <c r="U462" t="s">
        <v>440</v>
      </c>
      <c r="V462" t="s">
        <v>441</v>
      </c>
      <c r="W462" t="s">
        <v>53</v>
      </c>
      <c r="Y462" t="s">
        <v>54</v>
      </c>
      <c r="Z462">
        <v>1837</v>
      </c>
      <c r="AH462">
        <v>0</v>
      </c>
      <c r="AI462">
        <v>202505</v>
      </c>
      <c r="AJ462" t="s">
        <v>59</v>
      </c>
      <c r="AK462">
        <v>0</v>
      </c>
      <c r="AL462">
        <v>1</v>
      </c>
      <c r="AO462">
        <v>0</v>
      </c>
      <c r="AP462">
        <v>999</v>
      </c>
      <c r="AQ462">
        <v>600</v>
      </c>
      <c r="AR462">
        <v>600999</v>
      </c>
      <c r="AS462" t="s">
        <v>55</v>
      </c>
      <c r="AU462" t="s">
        <v>55</v>
      </c>
      <c r="AV462">
        <v>202500</v>
      </c>
      <c r="AW462">
        <v>202500</v>
      </c>
      <c r="AX462">
        <v>202500</v>
      </c>
      <c r="AY462">
        <v>202500</v>
      </c>
      <c r="AZ462">
        <v>202500</v>
      </c>
      <c r="BA462">
        <v>202500</v>
      </c>
      <c r="BB462">
        <v>202500</v>
      </c>
      <c r="BC462">
        <v>202500</v>
      </c>
      <c r="BD462">
        <v>202655.56</v>
      </c>
      <c r="BE462">
        <v>203161.13</v>
      </c>
      <c r="BF462">
        <v>205963.9</v>
      </c>
      <c r="BG462">
        <v>214477.5</v>
      </c>
      <c r="BH462">
        <v>239730</v>
      </c>
      <c r="BI462">
        <v>248625</v>
      </c>
      <c r="BJ462">
        <v>250000</v>
      </c>
      <c r="BK462">
        <v>250000</v>
      </c>
      <c r="BL462">
        <v>252800</v>
      </c>
      <c r="BM462">
        <v>257232.47500000001</v>
      </c>
      <c r="BN462">
        <v>260254.65</v>
      </c>
      <c r="BO462">
        <v>464072.17499999981</v>
      </c>
      <c r="BP462">
        <v>840000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 x14ac:dyDescent="0.35">
      <c r="A463">
        <v>348237</v>
      </c>
      <c r="B463" t="s">
        <v>47</v>
      </c>
      <c r="C463" t="s">
        <v>48</v>
      </c>
      <c r="D463" s="1">
        <v>45800</v>
      </c>
      <c r="E463">
        <v>53850</v>
      </c>
      <c r="F463">
        <v>261</v>
      </c>
      <c r="G463" t="s">
        <v>206</v>
      </c>
      <c r="H463" t="s">
        <v>50</v>
      </c>
      <c r="I463" t="s">
        <v>51</v>
      </c>
      <c r="K463">
        <v>202505228003788</v>
      </c>
      <c r="L463">
        <v>2613300000312</v>
      </c>
      <c r="M463">
        <v>20250522</v>
      </c>
      <c r="N463" t="s">
        <v>256</v>
      </c>
      <c r="Q463" t="s">
        <v>73</v>
      </c>
      <c r="R463">
        <v>200000</v>
      </c>
      <c r="S463">
        <v>0</v>
      </c>
      <c r="T463">
        <v>1605075</v>
      </c>
      <c r="U463" t="s">
        <v>387</v>
      </c>
      <c r="V463" t="s">
        <v>388</v>
      </c>
      <c r="W463" t="s">
        <v>53</v>
      </c>
      <c r="Y463" t="s">
        <v>54</v>
      </c>
      <c r="Z463">
        <v>1776</v>
      </c>
      <c r="AH463">
        <v>0</v>
      </c>
      <c r="AI463">
        <v>202505</v>
      </c>
      <c r="AJ463" t="s">
        <v>59</v>
      </c>
      <c r="AK463">
        <v>0</v>
      </c>
      <c r="AL463">
        <v>1</v>
      </c>
      <c r="AO463">
        <v>0</v>
      </c>
      <c r="AP463">
        <v>999</v>
      </c>
      <c r="AQ463">
        <v>600</v>
      </c>
      <c r="AR463">
        <v>600999</v>
      </c>
      <c r="AS463" t="s">
        <v>55</v>
      </c>
      <c r="AU463" t="s">
        <v>55</v>
      </c>
      <c r="AV463">
        <v>162000</v>
      </c>
      <c r="AW463">
        <v>177200</v>
      </c>
      <c r="AX463">
        <v>192400</v>
      </c>
      <c r="AY463">
        <v>200000</v>
      </c>
      <c r="AZ463">
        <v>200000</v>
      </c>
      <c r="BA463">
        <v>200000</v>
      </c>
      <c r="BB463">
        <v>200000</v>
      </c>
      <c r="BC463">
        <v>200000</v>
      </c>
      <c r="BD463">
        <v>200000</v>
      </c>
      <c r="BE463">
        <v>200000</v>
      </c>
      <c r="BF463">
        <v>200000</v>
      </c>
      <c r="BG463">
        <v>200000</v>
      </c>
      <c r="BH463">
        <v>200000</v>
      </c>
      <c r="BI463">
        <v>205000</v>
      </c>
      <c r="BJ463">
        <v>215000</v>
      </c>
      <c r="BK463">
        <v>225000</v>
      </c>
      <c r="BL463">
        <v>228200</v>
      </c>
      <c r="BM463">
        <v>231400</v>
      </c>
      <c r="BN463">
        <v>233000</v>
      </c>
      <c r="BO463">
        <v>233000</v>
      </c>
      <c r="BP463">
        <v>233000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 x14ac:dyDescent="0.35">
      <c r="A464">
        <v>348234</v>
      </c>
      <c r="B464" t="s">
        <v>47</v>
      </c>
      <c r="C464" t="s">
        <v>48</v>
      </c>
      <c r="D464" s="1">
        <v>45800</v>
      </c>
      <c r="E464">
        <v>53850</v>
      </c>
      <c r="F464">
        <v>268</v>
      </c>
      <c r="G464" t="s">
        <v>873</v>
      </c>
      <c r="H464" t="s">
        <v>50</v>
      </c>
      <c r="I464" t="s">
        <v>51</v>
      </c>
      <c r="K464">
        <v>202505228003810</v>
      </c>
      <c r="L464">
        <v>2683300010355</v>
      </c>
      <c r="M464">
        <v>20250522</v>
      </c>
      <c r="N464" t="s">
        <v>256</v>
      </c>
      <c r="Q464" t="s">
        <v>73</v>
      </c>
      <c r="R464">
        <v>220000</v>
      </c>
      <c r="S464">
        <v>0</v>
      </c>
      <c r="T464">
        <v>1633404</v>
      </c>
      <c r="U464" t="s">
        <v>1138</v>
      </c>
      <c r="V464" t="s">
        <v>1139</v>
      </c>
      <c r="W464" t="s">
        <v>53</v>
      </c>
      <c r="Y464" t="s">
        <v>54</v>
      </c>
      <c r="Z464">
        <v>1834</v>
      </c>
      <c r="AH464">
        <v>0</v>
      </c>
      <c r="AI464">
        <v>202505</v>
      </c>
      <c r="AJ464" t="s">
        <v>767</v>
      </c>
      <c r="AK464">
        <v>1</v>
      </c>
      <c r="AL464">
        <v>1</v>
      </c>
      <c r="AO464">
        <v>0</v>
      </c>
      <c r="AP464">
        <v>999</v>
      </c>
      <c r="AQ464">
        <v>600</v>
      </c>
      <c r="AR464">
        <v>600999</v>
      </c>
      <c r="AS464" t="s">
        <v>55</v>
      </c>
      <c r="AU464" t="s">
        <v>55</v>
      </c>
      <c r="AV464">
        <v>162000</v>
      </c>
      <c r="AW464">
        <v>177200</v>
      </c>
      <c r="AX464">
        <v>192400</v>
      </c>
      <c r="AY464">
        <v>200000</v>
      </c>
      <c r="AZ464">
        <v>200000</v>
      </c>
      <c r="BA464">
        <v>200000</v>
      </c>
      <c r="BB464">
        <v>200000</v>
      </c>
      <c r="BC464">
        <v>200000</v>
      </c>
      <c r="BD464">
        <v>200000</v>
      </c>
      <c r="BE464">
        <v>200000</v>
      </c>
      <c r="BF464">
        <v>200000</v>
      </c>
      <c r="BG464">
        <v>200000</v>
      </c>
      <c r="BH464">
        <v>200000</v>
      </c>
      <c r="BI464">
        <v>205000</v>
      </c>
      <c r="BJ464">
        <v>215000</v>
      </c>
      <c r="BK464">
        <v>225000</v>
      </c>
      <c r="BL464">
        <v>228200</v>
      </c>
      <c r="BM464">
        <v>231400</v>
      </c>
      <c r="BN464">
        <v>233000</v>
      </c>
      <c r="BO464">
        <v>233000</v>
      </c>
      <c r="BP464">
        <v>233000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 x14ac:dyDescent="0.35">
      <c r="A465">
        <v>348233</v>
      </c>
      <c r="B465" t="s">
        <v>47</v>
      </c>
      <c r="C465" t="s">
        <v>48</v>
      </c>
      <c r="D465" s="1">
        <v>45800</v>
      </c>
      <c r="E465">
        <v>53850</v>
      </c>
      <c r="F465">
        <v>264</v>
      </c>
      <c r="G465" t="s">
        <v>85</v>
      </c>
      <c r="H465" t="s">
        <v>50</v>
      </c>
      <c r="I465" t="s">
        <v>51</v>
      </c>
      <c r="K465">
        <v>202505228002659</v>
      </c>
      <c r="L465">
        <v>2643300002152</v>
      </c>
      <c r="M465">
        <v>20250522</v>
      </c>
      <c r="N465" t="s">
        <v>784</v>
      </c>
      <c r="P465" t="s">
        <v>54</v>
      </c>
      <c r="Q465" t="s">
        <v>73</v>
      </c>
      <c r="R465">
        <v>73930.63</v>
      </c>
      <c r="S465">
        <v>0</v>
      </c>
      <c r="T465">
        <v>1700966</v>
      </c>
      <c r="U465" t="s">
        <v>1713</v>
      </c>
      <c r="V465" t="s">
        <v>1714</v>
      </c>
      <c r="W465" t="s">
        <v>97</v>
      </c>
      <c r="X465" t="s">
        <v>218</v>
      </c>
      <c r="Y465" t="s">
        <v>54</v>
      </c>
      <c r="Z465">
        <v>1851</v>
      </c>
      <c r="AH465">
        <v>0</v>
      </c>
      <c r="AI465">
        <v>202505</v>
      </c>
      <c r="AJ465" t="s">
        <v>88</v>
      </c>
      <c r="AK465">
        <v>0</v>
      </c>
      <c r="AL465">
        <v>1</v>
      </c>
      <c r="AM465">
        <v>1700966</v>
      </c>
      <c r="AN465">
        <v>1</v>
      </c>
      <c r="AO465">
        <v>0</v>
      </c>
      <c r="AP465">
        <v>477</v>
      </c>
      <c r="AQ465">
        <v>615</v>
      </c>
      <c r="AR465">
        <v>615477</v>
      </c>
      <c r="AS465" t="s">
        <v>219</v>
      </c>
      <c r="AU465" t="s">
        <v>219</v>
      </c>
      <c r="AV465">
        <v>70457.62</v>
      </c>
      <c r="AW465">
        <v>70533.965499999991</v>
      </c>
      <c r="AX465">
        <v>70610.311000000002</v>
      </c>
      <c r="AY465">
        <v>70824.993000000002</v>
      </c>
      <c r="AZ465">
        <v>71869.694000000003</v>
      </c>
      <c r="BA465">
        <v>72914.395000000004</v>
      </c>
      <c r="BB465">
        <v>73687.612000000008</v>
      </c>
      <c r="BC465">
        <v>73782.119000000006</v>
      </c>
      <c r="BD465">
        <v>73876.626000000004</v>
      </c>
      <c r="BE465">
        <v>74234.308000000005</v>
      </c>
      <c r="BF465">
        <v>74942.89</v>
      </c>
      <c r="BG465">
        <v>75651.471999999994</v>
      </c>
      <c r="BH465">
        <v>76040.425999999992</v>
      </c>
      <c r="BI465">
        <v>76189.659</v>
      </c>
      <c r="BJ465">
        <v>76338.891999999993</v>
      </c>
      <c r="BK465">
        <v>80914.897499999992</v>
      </c>
      <c r="BL465">
        <v>87261.612000000008</v>
      </c>
      <c r="BM465">
        <v>93608.326499999996</v>
      </c>
      <c r="BN465">
        <v>115710.49800000001</v>
      </c>
      <c r="BO465">
        <v>140438.579</v>
      </c>
      <c r="BP465">
        <v>165166.66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 x14ac:dyDescent="0.35">
      <c r="A466">
        <v>348227</v>
      </c>
      <c r="B466" t="s">
        <v>47</v>
      </c>
      <c r="C466" t="s">
        <v>48</v>
      </c>
      <c r="D466" s="1">
        <v>45799</v>
      </c>
      <c r="E466">
        <v>53850</v>
      </c>
      <c r="F466">
        <v>105</v>
      </c>
      <c r="G466" t="s">
        <v>49</v>
      </c>
      <c r="H466" t="s">
        <v>50</v>
      </c>
      <c r="I466" t="s">
        <v>51</v>
      </c>
      <c r="K466">
        <v>202505217999576</v>
      </c>
      <c r="L466">
        <v>1053306288710</v>
      </c>
      <c r="M466">
        <v>20250521</v>
      </c>
      <c r="N466" t="s">
        <v>784</v>
      </c>
      <c r="P466" t="s">
        <v>54</v>
      </c>
      <c r="Q466" t="s">
        <v>73</v>
      </c>
      <c r="R466">
        <v>200531.43</v>
      </c>
      <c r="S466">
        <v>0</v>
      </c>
      <c r="T466">
        <v>522982</v>
      </c>
      <c r="U466" t="s">
        <v>356</v>
      </c>
      <c r="V466" t="s">
        <v>357</v>
      </c>
      <c r="W466" t="s">
        <v>53</v>
      </c>
      <c r="Y466" t="s">
        <v>54</v>
      </c>
      <c r="Z466">
        <v>833</v>
      </c>
      <c r="AH466">
        <v>0</v>
      </c>
      <c r="AI466">
        <v>202505</v>
      </c>
      <c r="AJ466" t="s">
        <v>767</v>
      </c>
      <c r="AK466">
        <v>1</v>
      </c>
      <c r="AL466">
        <v>1</v>
      </c>
      <c r="AO466">
        <v>0</v>
      </c>
      <c r="AP466">
        <v>999</v>
      </c>
      <c r="AQ466">
        <v>600</v>
      </c>
      <c r="AR466">
        <v>600999</v>
      </c>
      <c r="AS466" t="s">
        <v>55</v>
      </c>
      <c r="AU466" t="s">
        <v>55</v>
      </c>
      <c r="AV466">
        <v>200185.1</v>
      </c>
      <c r="AW466">
        <v>200678.35</v>
      </c>
      <c r="AX466">
        <v>200833.98800000001</v>
      </c>
      <c r="AY466">
        <v>203335.45449999999</v>
      </c>
      <c r="AZ466">
        <v>206132.084</v>
      </c>
      <c r="BA466">
        <v>210268.38</v>
      </c>
      <c r="BB466">
        <v>240578.77600000001</v>
      </c>
      <c r="BC466">
        <v>246254.52549999999</v>
      </c>
      <c r="BD466">
        <v>249318.614</v>
      </c>
      <c r="BE466">
        <v>279250.00000000012</v>
      </c>
      <c r="BF466">
        <v>297500</v>
      </c>
      <c r="BG466">
        <v>301679.391</v>
      </c>
      <c r="BH466">
        <v>321114.18400000001</v>
      </c>
      <c r="BI466">
        <v>325987.95250000001</v>
      </c>
      <c r="BJ466">
        <v>347664.57799999998</v>
      </c>
      <c r="BK466">
        <v>372571.65</v>
      </c>
      <c r="BL466">
        <v>399884.79399999999</v>
      </c>
      <c r="BM466">
        <v>443839.04049999989</v>
      </c>
      <c r="BN466">
        <v>575445.98</v>
      </c>
      <c r="BO466">
        <v>717686.51049999997</v>
      </c>
      <c r="BP466">
        <v>1154498.28</v>
      </c>
      <c r="BQ466">
        <v>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 x14ac:dyDescent="0.35">
      <c r="A467">
        <v>348225</v>
      </c>
      <c r="B467" t="s">
        <v>47</v>
      </c>
      <c r="C467" t="s">
        <v>48</v>
      </c>
      <c r="D467" s="1">
        <v>45799</v>
      </c>
      <c r="E467">
        <v>53850</v>
      </c>
      <c r="F467">
        <v>175</v>
      </c>
      <c r="G467" t="s">
        <v>94</v>
      </c>
      <c r="H467" t="s">
        <v>50</v>
      </c>
      <c r="I467" t="s">
        <v>51</v>
      </c>
      <c r="K467">
        <v>202505217998785</v>
      </c>
      <c r="L467">
        <v>1753305636160</v>
      </c>
      <c r="M467">
        <v>20250521</v>
      </c>
      <c r="N467" t="s">
        <v>779</v>
      </c>
      <c r="P467" t="s">
        <v>54</v>
      </c>
      <c r="Q467" t="s">
        <v>52</v>
      </c>
      <c r="R467">
        <v>366991.76</v>
      </c>
      <c r="S467">
        <v>0</v>
      </c>
      <c r="T467">
        <v>563616</v>
      </c>
      <c r="U467">
        <v>55560775</v>
      </c>
      <c r="V467" t="s">
        <v>214</v>
      </c>
      <c r="W467" t="s">
        <v>66</v>
      </c>
      <c r="X467" t="s">
        <v>215</v>
      </c>
      <c r="Y467" t="s">
        <v>54</v>
      </c>
      <c r="Z467">
        <v>739</v>
      </c>
      <c r="AH467">
        <v>0</v>
      </c>
      <c r="AI467">
        <v>202505</v>
      </c>
      <c r="AJ467" t="s">
        <v>88</v>
      </c>
      <c r="AK467">
        <v>0</v>
      </c>
      <c r="AL467">
        <v>1</v>
      </c>
      <c r="AO467">
        <v>0</v>
      </c>
      <c r="AP467">
        <v>464</v>
      </c>
      <c r="AQ467">
        <v>430</v>
      </c>
      <c r="AR467">
        <v>430464</v>
      </c>
      <c r="AS467" t="s">
        <v>216</v>
      </c>
      <c r="AU467" t="s">
        <v>216</v>
      </c>
      <c r="AV467">
        <v>366991.76</v>
      </c>
      <c r="AW467">
        <v>396044.64399999997</v>
      </c>
      <c r="AX467">
        <v>425097.52799999999</v>
      </c>
      <c r="AY467">
        <v>450106.29599999997</v>
      </c>
      <c r="AZ467">
        <v>450850.36800000002</v>
      </c>
      <c r="BA467">
        <v>451594.44</v>
      </c>
      <c r="BB467">
        <v>476913.32799999998</v>
      </c>
      <c r="BC467">
        <v>563669.25599999994</v>
      </c>
      <c r="BD467">
        <v>650425.18400000012</v>
      </c>
      <c r="BE467">
        <v>700000</v>
      </c>
      <c r="BF467">
        <v>700000</v>
      </c>
      <c r="BG467">
        <v>700000</v>
      </c>
      <c r="BH467">
        <v>740000</v>
      </c>
      <c r="BI467">
        <v>810000</v>
      </c>
      <c r="BJ467">
        <v>879999.99999999988</v>
      </c>
      <c r="BK467">
        <v>1037500</v>
      </c>
      <c r="BL467">
        <v>1230000</v>
      </c>
      <c r="BM467">
        <v>1422500</v>
      </c>
      <c r="BN467">
        <v>1615000</v>
      </c>
      <c r="BO467">
        <v>1807500</v>
      </c>
      <c r="BP467">
        <v>2000000</v>
      </c>
      <c r="BQ467">
        <v>1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 x14ac:dyDescent="0.35">
      <c r="A468">
        <v>348224</v>
      </c>
      <c r="B468" t="s">
        <v>47</v>
      </c>
      <c r="C468" t="s">
        <v>48</v>
      </c>
      <c r="D468" s="1">
        <v>45799</v>
      </c>
      <c r="E468">
        <v>53850</v>
      </c>
      <c r="F468">
        <v>122</v>
      </c>
      <c r="G468" t="s">
        <v>148</v>
      </c>
      <c r="H468" t="s">
        <v>50</v>
      </c>
      <c r="I468" t="s">
        <v>51</v>
      </c>
      <c r="K468" t="s">
        <v>1140</v>
      </c>
      <c r="L468">
        <v>1223300001984</v>
      </c>
      <c r="M468">
        <v>20250521</v>
      </c>
      <c r="N468" t="s">
        <v>694</v>
      </c>
      <c r="Q468" t="s">
        <v>52</v>
      </c>
      <c r="R468">
        <v>1177.48</v>
      </c>
      <c r="S468">
        <v>0</v>
      </c>
      <c r="T468">
        <v>4682230</v>
      </c>
      <c r="U468" t="s">
        <v>1141</v>
      </c>
      <c r="V468" t="s">
        <v>1142</v>
      </c>
      <c r="W468" t="s">
        <v>53</v>
      </c>
      <c r="Y468" t="s">
        <v>54</v>
      </c>
      <c r="Z468">
        <v>1566</v>
      </c>
      <c r="AH468">
        <v>0</v>
      </c>
      <c r="AI468">
        <v>202505</v>
      </c>
      <c r="AJ468" t="s">
        <v>767</v>
      </c>
      <c r="AK468">
        <v>1</v>
      </c>
      <c r="AL468">
        <v>1</v>
      </c>
      <c r="AO468">
        <v>1</v>
      </c>
      <c r="AP468">
        <v>999</v>
      </c>
      <c r="AQ468">
        <v>600</v>
      </c>
      <c r="AR468">
        <v>600999</v>
      </c>
      <c r="AS468" t="s">
        <v>55</v>
      </c>
      <c r="AU468" t="s">
        <v>55</v>
      </c>
      <c r="AV468">
        <v>1006.5</v>
      </c>
      <c r="AW468">
        <v>1052.7339999999999</v>
      </c>
      <c r="AX468">
        <v>1127.58</v>
      </c>
      <c r="AY468">
        <v>1414.4680000000001</v>
      </c>
      <c r="AZ468">
        <v>1622.598</v>
      </c>
      <c r="BA468">
        <v>1841.29</v>
      </c>
      <c r="BB468">
        <v>2391.9520000000002</v>
      </c>
      <c r="BC468">
        <v>3848.9180000000001</v>
      </c>
      <c r="BD468">
        <v>5555.95</v>
      </c>
      <c r="BE468">
        <v>5662.14</v>
      </c>
      <c r="BF468">
        <v>7955.45</v>
      </c>
      <c r="BG468">
        <v>8103.232</v>
      </c>
      <c r="BH468">
        <v>8882.2099999999991</v>
      </c>
      <c r="BI468">
        <v>12106.768000000009</v>
      </c>
      <c r="BJ468">
        <v>12891.47</v>
      </c>
      <c r="BK468">
        <v>16652.68</v>
      </c>
      <c r="BL468">
        <v>36005.086000000003</v>
      </c>
      <c r="BM468">
        <v>42116.26</v>
      </c>
      <c r="BN468">
        <v>49856.69</v>
      </c>
      <c r="BO468">
        <v>97573.113999999972</v>
      </c>
      <c r="BP468">
        <v>161797.57999999999</v>
      </c>
      <c r="BQ468">
        <v>1</v>
      </c>
      <c r="BR468">
        <v>1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 x14ac:dyDescent="0.35">
      <c r="A469">
        <v>348223</v>
      </c>
      <c r="B469" t="s">
        <v>47</v>
      </c>
      <c r="C469" t="s">
        <v>48</v>
      </c>
      <c r="D469" s="1">
        <v>45799</v>
      </c>
      <c r="E469">
        <v>53850</v>
      </c>
      <c r="F469">
        <v>191</v>
      </c>
      <c r="G469" t="s">
        <v>1143</v>
      </c>
      <c r="H469" t="s">
        <v>50</v>
      </c>
      <c r="I469" t="s">
        <v>51</v>
      </c>
      <c r="K469">
        <v>202505218001044</v>
      </c>
      <c r="L469">
        <v>1913300068760</v>
      </c>
      <c r="M469">
        <v>20250521</v>
      </c>
      <c r="N469" t="s">
        <v>694</v>
      </c>
      <c r="Q469" t="s">
        <v>52</v>
      </c>
      <c r="R469">
        <v>120110.85</v>
      </c>
      <c r="S469">
        <v>0</v>
      </c>
      <c r="T469">
        <v>3099802</v>
      </c>
      <c r="U469" t="s">
        <v>1144</v>
      </c>
      <c r="V469" t="s">
        <v>1145</v>
      </c>
      <c r="W469" t="s">
        <v>53</v>
      </c>
      <c r="Y469" t="s">
        <v>54</v>
      </c>
      <c r="Z469">
        <v>952</v>
      </c>
      <c r="AH469">
        <v>0</v>
      </c>
      <c r="AI469">
        <v>202505</v>
      </c>
      <c r="AJ469" t="s">
        <v>767</v>
      </c>
      <c r="AK469">
        <v>1</v>
      </c>
      <c r="AL469">
        <v>1</v>
      </c>
      <c r="AO469">
        <v>1</v>
      </c>
      <c r="AP469">
        <v>999</v>
      </c>
      <c r="AQ469">
        <v>600</v>
      </c>
      <c r="AR469">
        <v>600999</v>
      </c>
      <c r="AS469" t="s">
        <v>55</v>
      </c>
      <c r="AU469" t="s">
        <v>55</v>
      </c>
      <c r="AV469">
        <v>1006.5</v>
      </c>
      <c r="AW469">
        <v>1052.7339999999999</v>
      </c>
      <c r="AX469">
        <v>1127.58</v>
      </c>
      <c r="AY469">
        <v>1414.4680000000001</v>
      </c>
      <c r="AZ469">
        <v>1622.598</v>
      </c>
      <c r="BA469">
        <v>1841.29</v>
      </c>
      <c r="BB469">
        <v>2391.9520000000002</v>
      </c>
      <c r="BC469">
        <v>3848.9180000000001</v>
      </c>
      <c r="BD469">
        <v>5555.95</v>
      </c>
      <c r="BE469">
        <v>5662.14</v>
      </c>
      <c r="BF469">
        <v>7955.45</v>
      </c>
      <c r="BG469">
        <v>8103.232</v>
      </c>
      <c r="BH469">
        <v>8882.2099999999991</v>
      </c>
      <c r="BI469">
        <v>12106.768000000009</v>
      </c>
      <c r="BJ469">
        <v>12891.47</v>
      </c>
      <c r="BK469">
        <v>16652.68</v>
      </c>
      <c r="BL469">
        <v>36005.086000000003</v>
      </c>
      <c r="BM469">
        <v>42116.26</v>
      </c>
      <c r="BN469">
        <v>49856.69</v>
      </c>
      <c r="BO469">
        <v>97573.113999999972</v>
      </c>
      <c r="BP469">
        <v>161797.57999999999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0</v>
      </c>
    </row>
    <row r="470" spans="1:89" x14ac:dyDescent="0.35">
      <c r="A470">
        <v>348219</v>
      </c>
      <c r="B470" t="s">
        <v>47</v>
      </c>
      <c r="C470" t="s">
        <v>48</v>
      </c>
      <c r="D470" s="1">
        <v>45799</v>
      </c>
      <c r="E470">
        <v>53850</v>
      </c>
      <c r="F470">
        <v>110</v>
      </c>
      <c r="G470" t="s">
        <v>228</v>
      </c>
      <c r="H470" t="s">
        <v>50</v>
      </c>
      <c r="I470" t="s">
        <v>51</v>
      </c>
      <c r="K470">
        <v>202505218000710</v>
      </c>
      <c r="L470">
        <v>1103306285611</v>
      </c>
      <c r="M470">
        <v>20250521</v>
      </c>
      <c r="N470" t="s">
        <v>694</v>
      </c>
      <c r="Q470" t="s">
        <v>52</v>
      </c>
      <c r="R470">
        <v>40771.61</v>
      </c>
      <c r="S470">
        <v>0</v>
      </c>
      <c r="T470">
        <v>537815</v>
      </c>
      <c r="U470" t="s">
        <v>442</v>
      </c>
      <c r="V470" t="s">
        <v>443</v>
      </c>
      <c r="W470" t="s">
        <v>53</v>
      </c>
      <c r="Y470" t="s">
        <v>54</v>
      </c>
      <c r="Z470">
        <v>458</v>
      </c>
      <c r="AH470">
        <v>0</v>
      </c>
      <c r="AI470">
        <v>202505</v>
      </c>
      <c r="AJ470" t="s">
        <v>59</v>
      </c>
      <c r="AK470">
        <v>0</v>
      </c>
      <c r="AL470">
        <v>1</v>
      </c>
      <c r="AO470">
        <v>1</v>
      </c>
      <c r="AP470">
        <v>999</v>
      </c>
      <c r="AQ470">
        <v>600</v>
      </c>
      <c r="AR470">
        <v>600999</v>
      </c>
      <c r="AS470" t="s">
        <v>55</v>
      </c>
      <c r="AU470" t="s">
        <v>55</v>
      </c>
      <c r="AV470">
        <v>1006.5</v>
      </c>
      <c r="AW470">
        <v>1052.7339999999999</v>
      </c>
      <c r="AX470">
        <v>1127.58</v>
      </c>
      <c r="AY470">
        <v>1414.4680000000001</v>
      </c>
      <c r="AZ470">
        <v>1622.598</v>
      </c>
      <c r="BA470">
        <v>1841.29</v>
      </c>
      <c r="BB470">
        <v>2391.9520000000002</v>
      </c>
      <c r="BC470">
        <v>3848.9180000000001</v>
      </c>
      <c r="BD470">
        <v>5555.95</v>
      </c>
      <c r="BE470">
        <v>5662.14</v>
      </c>
      <c r="BF470">
        <v>7955.45</v>
      </c>
      <c r="BG470">
        <v>8103.232</v>
      </c>
      <c r="BH470">
        <v>8882.2099999999991</v>
      </c>
      <c r="BI470">
        <v>12106.768000000009</v>
      </c>
      <c r="BJ470">
        <v>12891.47</v>
      </c>
      <c r="BK470">
        <v>16652.68</v>
      </c>
      <c r="BL470">
        <v>36005.086000000003</v>
      </c>
      <c r="BM470">
        <v>42116.26</v>
      </c>
      <c r="BN470">
        <v>49856.69</v>
      </c>
      <c r="BO470">
        <v>97573.113999999972</v>
      </c>
      <c r="BP470">
        <v>161797.57999999999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0</v>
      </c>
      <c r="CI470">
        <v>0</v>
      </c>
      <c r="CJ470">
        <v>0</v>
      </c>
      <c r="CK470">
        <v>0</v>
      </c>
    </row>
    <row r="471" spans="1:89" x14ac:dyDescent="0.35">
      <c r="A471">
        <v>348217</v>
      </c>
      <c r="B471" t="s">
        <v>47</v>
      </c>
      <c r="C471" t="s">
        <v>48</v>
      </c>
      <c r="D471" s="1">
        <v>45799</v>
      </c>
      <c r="E471">
        <v>53850</v>
      </c>
      <c r="F471">
        <v>105</v>
      </c>
      <c r="G471" t="s">
        <v>49</v>
      </c>
      <c r="H471" t="s">
        <v>50</v>
      </c>
      <c r="I471" t="s">
        <v>51</v>
      </c>
      <c r="K471">
        <v>202505217999489</v>
      </c>
      <c r="L471">
        <v>1053306288710</v>
      </c>
      <c r="M471">
        <v>20250521</v>
      </c>
      <c r="N471" t="s">
        <v>784</v>
      </c>
      <c r="P471" t="s">
        <v>54</v>
      </c>
      <c r="Q471" t="s">
        <v>73</v>
      </c>
      <c r="R471">
        <v>306973.39</v>
      </c>
      <c r="S471">
        <v>0</v>
      </c>
      <c r="T471">
        <v>522982</v>
      </c>
      <c r="U471" t="s">
        <v>356</v>
      </c>
      <c r="V471" t="s">
        <v>357</v>
      </c>
      <c r="W471" t="s">
        <v>53</v>
      </c>
      <c r="Y471" t="s">
        <v>54</v>
      </c>
      <c r="Z471">
        <v>833</v>
      </c>
      <c r="AH471">
        <v>0</v>
      </c>
      <c r="AI471">
        <v>202505</v>
      </c>
      <c r="AJ471" t="s">
        <v>767</v>
      </c>
      <c r="AK471">
        <v>1</v>
      </c>
      <c r="AL471">
        <v>1</v>
      </c>
      <c r="AO471">
        <v>0</v>
      </c>
      <c r="AP471">
        <v>999</v>
      </c>
      <c r="AQ471">
        <v>600</v>
      </c>
      <c r="AR471">
        <v>600999</v>
      </c>
      <c r="AS471" t="s">
        <v>55</v>
      </c>
      <c r="AU471" t="s">
        <v>55</v>
      </c>
      <c r="AV471">
        <v>200185.1</v>
      </c>
      <c r="AW471">
        <v>200678.35</v>
      </c>
      <c r="AX471">
        <v>200833.98800000001</v>
      </c>
      <c r="AY471">
        <v>203335.45449999999</v>
      </c>
      <c r="AZ471">
        <v>206132.084</v>
      </c>
      <c r="BA471">
        <v>210268.38</v>
      </c>
      <c r="BB471">
        <v>240578.77600000001</v>
      </c>
      <c r="BC471">
        <v>246254.52549999999</v>
      </c>
      <c r="BD471">
        <v>249318.614</v>
      </c>
      <c r="BE471">
        <v>279250.00000000012</v>
      </c>
      <c r="BF471">
        <v>297500</v>
      </c>
      <c r="BG471">
        <v>301679.391</v>
      </c>
      <c r="BH471">
        <v>321114.18400000001</v>
      </c>
      <c r="BI471">
        <v>325987.95250000001</v>
      </c>
      <c r="BJ471">
        <v>347664.57799999998</v>
      </c>
      <c r="BK471">
        <v>372571.65</v>
      </c>
      <c r="BL471">
        <v>399884.79399999999</v>
      </c>
      <c r="BM471">
        <v>443839.04049999989</v>
      </c>
      <c r="BN471">
        <v>575445.98</v>
      </c>
      <c r="BO471">
        <v>717686.51049999997</v>
      </c>
      <c r="BP471">
        <v>1154498.28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 x14ac:dyDescent="0.35">
      <c r="A472">
        <v>348213</v>
      </c>
      <c r="B472" t="s">
        <v>47</v>
      </c>
      <c r="C472" t="s">
        <v>48</v>
      </c>
      <c r="D472" s="1">
        <v>45799</v>
      </c>
      <c r="E472">
        <v>53850</v>
      </c>
      <c r="F472">
        <v>110</v>
      </c>
      <c r="G472" t="s">
        <v>228</v>
      </c>
      <c r="H472" t="s">
        <v>50</v>
      </c>
      <c r="I472" t="s">
        <v>51</v>
      </c>
      <c r="K472">
        <v>202505218000807</v>
      </c>
      <c r="L472">
        <v>1103306286918</v>
      </c>
      <c r="M472">
        <v>20250521</v>
      </c>
      <c r="N472" t="s">
        <v>256</v>
      </c>
      <c r="Q472" t="s">
        <v>73</v>
      </c>
      <c r="R472">
        <v>162000</v>
      </c>
      <c r="S472">
        <v>0</v>
      </c>
      <c r="T472">
        <v>469616</v>
      </c>
      <c r="U472" t="s">
        <v>394</v>
      </c>
      <c r="V472" t="s">
        <v>395</v>
      </c>
      <c r="W472" t="s">
        <v>53</v>
      </c>
      <c r="Y472" t="s">
        <v>54</v>
      </c>
      <c r="Z472">
        <v>458</v>
      </c>
      <c r="AH472">
        <v>0</v>
      </c>
      <c r="AI472">
        <v>202505</v>
      </c>
      <c r="AJ472" t="s">
        <v>59</v>
      </c>
      <c r="AK472">
        <v>0</v>
      </c>
      <c r="AL472">
        <v>1</v>
      </c>
      <c r="AO472">
        <v>0</v>
      </c>
      <c r="AP472">
        <v>999</v>
      </c>
      <c r="AQ472">
        <v>600</v>
      </c>
      <c r="AR472">
        <v>600999</v>
      </c>
      <c r="AS472" t="s">
        <v>55</v>
      </c>
      <c r="AU472" t="s">
        <v>55</v>
      </c>
      <c r="AV472">
        <v>162000</v>
      </c>
      <c r="AW472">
        <v>177200</v>
      </c>
      <c r="AX472">
        <v>192400</v>
      </c>
      <c r="AY472">
        <v>200000</v>
      </c>
      <c r="AZ472">
        <v>200000</v>
      </c>
      <c r="BA472">
        <v>200000</v>
      </c>
      <c r="BB472">
        <v>200000</v>
      </c>
      <c r="BC472">
        <v>200000</v>
      </c>
      <c r="BD472">
        <v>200000</v>
      </c>
      <c r="BE472">
        <v>200000</v>
      </c>
      <c r="BF472">
        <v>200000</v>
      </c>
      <c r="BG472">
        <v>200000</v>
      </c>
      <c r="BH472">
        <v>200000</v>
      </c>
      <c r="BI472">
        <v>205000</v>
      </c>
      <c r="BJ472">
        <v>215000</v>
      </c>
      <c r="BK472">
        <v>225000</v>
      </c>
      <c r="BL472">
        <v>228200</v>
      </c>
      <c r="BM472">
        <v>231400</v>
      </c>
      <c r="BN472">
        <v>233000</v>
      </c>
      <c r="BO472">
        <v>233000</v>
      </c>
      <c r="BP472">
        <v>233000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 x14ac:dyDescent="0.35">
      <c r="A473">
        <v>348208</v>
      </c>
      <c r="B473" t="s">
        <v>47</v>
      </c>
      <c r="C473" t="s">
        <v>48</v>
      </c>
      <c r="D473" s="1">
        <v>45799</v>
      </c>
      <c r="E473">
        <v>53850</v>
      </c>
      <c r="F473">
        <v>175</v>
      </c>
      <c r="G473" t="s">
        <v>94</v>
      </c>
      <c r="H473" t="s">
        <v>50</v>
      </c>
      <c r="I473" t="s">
        <v>51</v>
      </c>
      <c r="K473">
        <v>202505217999321</v>
      </c>
      <c r="L473">
        <v>1753302205349</v>
      </c>
      <c r="M473">
        <v>20250521</v>
      </c>
      <c r="N473" t="s">
        <v>784</v>
      </c>
      <c r="P473" t="s">
        <v>54</v>
      </c>
      <c r="Q473" t="s">
        <v>73</v>
      </c>
      <c r="R473">
        <v>842689.95</v>
      </c>
      <c r="S473">
        <v>0</v>
      </c>
      <c r="T473">
        <v>3741362</v>
      </c>
      <c r="U473" t="s">
        <v>1146</v>
      </c>
      <c r="V473" t="s">
        <v>1147</v>
      </c>
      <c r="W473" t="s">
        <v>53</v>
      </c>
      <c r="Y473" t="s">
        <v>54</v>
      </c>
      <c r="Z473">
        <v>1267</v>
      </c>
      <c r="AH473">
        <v>0</v>
      </c>
      <c r="AI473">
        <v>202505</v>
      </c>
      <c r="AJ473" t="s">
        <v>767</v>
      </c>
      <c r="AK473">
        <v>1</v>
      </c>
      <c r="AL473">
        <v>1</v>
      </c>
      <c r="AO473">
        <v>0</v>
      </c>
      <c r="AP473">
        <v>999</v>
      </c>
      <c r="AQ473">
        <v>600</v>
      </c>
      <c r="AR473">
        <v>600999</v>
      </c>
      <c r="AS473" t="s">
        <v>55</v>
      </c>
      <c r="AU473" t="s">
        <v>55</v>
      </c>
      <c r="AV473">
        <v>200185.1</v>
      </c>
      <c r="AW473">
        <v>200678.35</v>
      </c>
      <c r="AX473">
        <v>200833.98800000001</v>
      </c>
      <c r="AY473">
        <v>203335.45449999999</v>
      </c>
      <c r="AZ473">
        <v>206132.084</v>
      </c>
      <c r="BA473">
        <v>210268.38</v>
      </c>
      <c r="BB473">
        <v>240578.77600000001</v>
      </c>
      <c r="BC473">
        <v>246254.52549999999</v>
      </c>
      <c r="BD473">
        <v>249318.614</v>
      </c>
      <c r="BE473">
        <v>279250.00000000012</v>
      </c>
      <c r="BF473">
        <v>297500</v>
      </c>
      <c r="BG473">
        <v>301679.391</v>
      </c>
      <c r="BH473">
        <v>321114.18400000001</v>
      </c>
      <c r="BI473">
        <v>325987.95250000001</v>
      </c>
      <c r="BJ473">
        <v>347664.57799999998</v>
      </c>
      <c r="BK473">
        <v>372571.65</v>
      </c>
      <c r="BL473">
        <v>399884.79399999999</v>
      </c>
      <c r="BM473">
        <v>443839.04049999989</v>
      </c>
      <c r="BN473">
        <v>575445.98</v>
      </c>
      <c r="BO473">
        <v>717686.51049999997</v>
      </c>
      <c r="BP473">
        <v>1154498.28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0</v>
      </c>
    </row>
    <row r="474" spans="1:89" x14ac:dyDescent="0.35">
      <c r="A474">
        <v>348207</v>
      </c>
      <c r="B474" t="s">
        <v>47</v>
      </c>
      <c r="C474" t="s">
        <v>48</v>
      </c>
      <c r="D474" s="1">
        <v>45798</v>
      </c>
      <c r="E474">
        <v>53850</v>
      </c>
      <c r="F474">
        <v>108</v>
      </c>
      <c r="G474" t="s">
        <v>331</v>
      </c>
      <c r="H474" t="s">
        <v>50</v>
      </c>
      <c r="I474" t="s">
        <v>51</v>
      </c>
      <c r="K474">
        <v>202505217997107</v>
      </c>
      <c r="L474">
        <v>1085500039514</v>
      </c>
      <c r="M474">
        <v>20250521</v>
      </c>
      <c r="N474" t="s">
        <v>890</v>
      </c>
      <c r="Q474" t="s">
        <v>73</v>
      </c>
      <c r="R474">
        <v>171477.3</v>
      </c>
      <c r="S474">
        <v>0</v>
      </c>
      <c r="T474">
        <v>426147</v>
      </c>
      <c r="U474" t="s">
        <v>1134</v>
      </c>
      <c r="V474" t="s">
        <v>1135</v>
      </c>
      <c r="W474" t="s">
        <v>53</v>
      </c>
      <c r="Y474" t="s">
        <v>54</v>
      </c>
      <c r="AH474">
        <v>0</v>
      </c>
      <c r="AI474">
        <v>202505</v>
      </c>
      <c r="AJ474" t="s">
        <v>767</v>
      </c>
      <c r="AK474">
        <v>1</v>
      </c>
      <c r="AL474">
        <v>1</v>
      </c>
      <c r="AO474">
        <v>0</v>
      </c>
      <c r="AP474">
        <v>999</v>
      </c>
      <c r="AQ474">
        <v>600</v>
      </c>
      <c r="AR474">
        <v>600999</v>
      </c>
      <c r="AS474" t="s">
        <v>55</v>
      </c>
      <c r="AU474" t="s">
        <v>55</v>
      </c>
      <c r="AV474">
        <v>168023.98</v>
      </c>
      <c r="AW474">
        <v>177267.98499999999</v>
      </c>
      <c r="AX474">
        <v>186511.99</v>
      </c>
      <c r="AY474">
        <v>195755.995</v>
      </c>
      <c r="AZ474">
        <v>205000</v>
      </c>
      <c r="BA474">
        <v>205000</v>
      </c>
      <c r="BB474">
        <v>205000</v>
      </c>
      <c r="BC474">
        <v>205000</v>
      </c>
      <c r="BD474">
        <v>205000</v>
      </c>
      <c r="BE474">
        <v>205000</v>
      </c>
      <c r="BF474">
        <v>205000</v>
      </c>
      <c r="BG474">
        <v>205000</v>
      </c>
      <c r="BH474">
        <v>205000</v>
      </c>
      <c r="BI474">
        <v>205000</v>
      </c>
      <c r="BJ474">
        <v>205000</v>
      </c>
      <c r="BK474">
        <v>205000</v>
      </c>
      <c r="BL474">
        <v>205000</v>
      </c>
      <c r="BM474">
        <v>228857.75</v>
      </c>
      <c r="BN474">
        <v>252715.5</v>
      </c>
      <c r="BO474">
        <v>276573.25</v>
      </c>
      <c r="BP474">
        <v>300431</v>
      </c>
      <c r="BQ474">
        <v>1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 x14ac:dyDescent="0.35">
      <c r="A475">
        <v>348206</v>
      </c>
      <c r="B475" t="s">
        <v>47</v>
      </c>
      <c r="C475" t="s">
        <v>48</v>
      </c>
      <c r="D475" s="1">
        <v>45798</v>
      </c>
      <c r="E475">
        <v>53850</v>
      </c>
      <c r="F475">
        <v>108</v>
      </c>
      <c r="G475" t="s">
        <v>331</v>
      </c>
      <c r="H475" t="s">
        <v>50</v>
      </c>
      <c r="I475" t="s">
        <v>51</v>
      </c>
      <c r="K475">
        <v>202505217997107</v>
      </c>
      <c r="L475">
        <v>1085500039514</v>
      </c>
      <c r="M475">
        <v>20250521</v>
      </c>
      <c r="N475" t="s">
        <v>890</v>
      </c>
      <c r="Q475" t="s">
        <v>73</v>
      </c>
      <c r="R475">
        <v>171477.3</v>
      </c>
      <c r="S475">
        <v>0</v>
      </c>
      <c r="T475">
        <v>412179</v>
      </c>
      <c r="U475" t="s">
        <v>1132</v>
      </c>
      <c r="V475" t="s">
        <v>1133</v>
      </c>
      <c r="W475" t="s">
        <v>53</v>
      </c>
      <c r="Y475" t="s">
        <v>54</v>
      </c>
      <c r="Z475">
        <v>667</v>
      </c>
      <c r="AH475">
        <v>0</v>
      </c>
      <c r="AI475">
        <v>202505</v>
      </c>
      <c r="AJ475" t="s">
        <v>767</v>
      </c>
      <c r="AK475">
        <v>1</v>
      </c>
      <c r="AL475">
        <v>1</v>
      </c>
      <c r="AO475">
        <v>0</v>
      </c>
      <c r="AP475">
        <v>999</v>
      </c>
      <c r="AQ475">
        <v>600</v>
      </c>
      <c r="AR475">
        <v>600999</v>
      </c>
      <c r="AS475" t="s">
        <v>55</v>
      </c>
      <c r="AU475" t="s">
        <v>55</v>
      </c>
      <c r="AV475">
        <v>168023.98</v>
      </c>
      <c r="AW475">
        <v>177267.98499999999</v>
      </c>
      <c r="AX475">
        <v>186511.99</v>
      </c>
      <c r="AY475">
        <v>195755.995</v>
      </c>
      <c r="AZ475">
        <v>205000</v>
      </c>
      <c r="BA475">
        <v>205000</v>
      </c>
      <c r="BB475">
        <v>205000</v>
      </c>
      <c r="BC475">
        <v>205000</v>
      </c>
      <c r="BD475">
        <v>205000</v>
      </c>
      <c r="BE475">
        <v>205000</v>
      </c>
      <c r="BF475">
        <v>205000</v>
      </c>
      <c r="BG475">
        <v>205000</v>
      </c>
      <c r="BH475">
        <v>205000</v>
      </c>
      <c r="BI475">
        <v>205000</v>
      </c>
      <c r="BJ475">
        <v>205000</v>
      </c>
      <c r="BK475">
        <v>205000</v>
      </c>
      <c r="BL475">
        <v>205000</v>
      </c>
      <c r="BM475">
        <v>228857.75</v>
      </c>
      <c r="BN475">
        <v>252715.5</v>
      </c>
      <c r="BO475">
        <v>276573.25</v>
      </c>
      <c r="BP475">
        <v>300431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 x14ac:dyDescent="0.35">
      <c r="A476">
        <v>348205</v>
      </c>
      <c r="B476" t="s">
        <v>47</v>
      </c>
      <c r="C476" t="s">
        <v>48</v>
      </c>
      <c r="D476" s="1">
        <v>45798</v>
      </c>
      <c r="E476">
        <v>53850</v>
      </c>
      <c r="F476">
        <v>102</v>
      </c>
      <c r="G476" t="s">
        <v>60</v>
      </c>
      <c r="H476" t="s">
        <v>50</v>
      </c>
      <c r="I476" t="s">
        <v>51</v>
      </c>
      <c r="K476" t="s">
        <v>1148</v>
      </c>
      <c r="L476">
        <v>1023308727899</v>
      </c>
      <c r="M476">
        <v>20250520</v>
      </c>
      <c r="N476" t="s">
        <v>694</v>
      </c>
      <c r="Q476" t="s">
        <v>52</v>
      </c>
      <c r="R476">
        <v>1649.45</v>
      </c>
      <c r="S476">
        <v>0</v>
      </c>
      <c r="T476">
        <v>3734883</v>
      </c>
      <c r="U476" t="s">
        <v>1149</v>
      </c>
      <c r="V476" t="s">
        <v>1150</v>
      </c>
      <c r="W476" t="s">
        <v>53</v>
      </c>
      <c r="Y476" t="s">
        <v>54</v>
      </c>
      <c r="Z476">
        <v>515</v>
      </c>
      <c r="AH476">
        <v>0</v>
      </c>
      <c r="AI476">
        <v>202505</v>
      </c>
      <c r="AJ476" t="s">
        <v>767</v>
      </c>
      <c r="AK476">
        <v>1</v>
      </c>
      <c r="AL476">
        <v>1</v>
      </c>
      <c r="AO476">
        <v>1</v>
      </c>
      <c r="AP476">
        <v>999</v>
      </c>
      <c r="AQ476">
        <v>600</v>
      </c>
      <c r="AR476">
        <v>600999</v>
      </c>
      <c r="AS476" t="s">
        <v>55</v>
      </c>
      <c r="AU476" t="s">
        <v>55</v>
      </c>
      <c r="AV476">
        <v>1006.5</v>
      </c>
      <c r="AW476">
        <v>1052.7339999999999</v>
      </c>
      <c r="AX476">
        <v>1127.58</v>
      </c>
      <c r="AY476">
        <v>1414.4680000000001</v>
      </c>
      <c r="AZ476">
        <v>1622.598</v>
      </c>
      <c r="BA476">
        <v>1841.29</v>
      </c>
      <c r="BB476">
        <v>2391.9520000000002</v>
      </c>
      <c r="BC476">
        <v>3848.9180000000001</v>
      </c>
      <c r="BD476">
        <v>5555.95</v>
      </c>
      <c r="BE476">
        <v>5662.14</v>
      </c>
      <c r="BF476">
        <v>7955.45</v>
      </c>
      <c r="BG476">
        <v>8103.232</v>
      </c>
      <c r="BH476">
        <v>8882.2099999999991</v>
      </c>
      <c r="BI476">
        <v>12106.768000000009</v>
      </c>
      <c r="BJ476">
        <v>12891.47</v>
      </c>
      <c r="BK476">
        <v>16652.68</v>
      </c>
      <c r="BL476">
        <v>36005.086000000003</v>
      </c>
      <c r="BM476">
        <v>42116.26</v>
      </c>
      <c r="BN476">
        <v>49856.69</v>
      </c>
      <c r="BO476">
        <v>97573.113999999972</v>
      </c>
      <c r="BP476">
        <v>161797.57999999999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 x14ac:dyDescent="0.35">
      <c r="A477">
        <v>348200</v>
      </c>
      <c r="B477" t="s">
        <v>47</v>
      </c>
      <c r="C477" t="s">
        <v>48</v>
      </c>
      <c r="D477" s="1">
        <v>45798</v>
      </c>
      <c r="E477">
        <v>53850</v>
      </c>
      <c r="F477">
        <v>192</v>
      </c>
      <c r="G477" t="s">
        <v>156</v>
      </c>
      <c r="H477" t="s">
        <v>50</v>
      </c>
      <c r="I477" t="s">
        <v>51</v>
      </c>
      <c r="K477">
        <v>202505207998171</v>
      </c>
      <c r="L477">
        <v>1923300183163</v>
      </c>
      <c r="M477">
        <v>20250520</v>
      </c>
      <c r="N477" t="s">
        <v>779</v>
      </c>
      <c r="P477" t="s">
        <v>54</v>
      </c>
      <c r="Q477" t="s">
        <v>52</v>
      </c>
      <c r="R477">
        <v>984000</v>
      </c>
      <c r="S477">
        <v>0</v>
      </c>
      <c r="T477">
        <v>4695944</v>
      </c>
      <c r="U477" t="s">
        <v>1706</v>
      </c>
      <c r="V477" t="s">
        <v>1707</v>
      </c>
      <c r="W477" t="s">
        <v>97</v>
      </c>
      <c r="X477" t="s">
        <v>642</v>
      </c>
      <c r="Y477" t="s">
        <v>54</v>
      </c>
      <c r="Z477">
        <v>481</v>
      </c>
      <c r="AH477">
        <v>0</v>
      </c>
      <c r="AI477">
        <v>202505</v>
      </c>
      <c r="AJ477" t="s">
        <v>88</v>
      </c>
      <c r="AK477">
        <v>0</v>
      </c>
      <c r="AL477">
        <v>1</v>
      </c>
      <c r="AM477">
        <v>4695944</v>
      </c>
      <c r="AN477">
        <v>1</v>
      </c>
      <c r="AO477">
        <v>0</v>
      </c>
      <c r="AP477">
        <v>999</v>
      </c>
      <c r="AQ477">
        <v>615</v>
      </c>
      <c r="AR477">
        <v>615999</v>
      </c>
      <c r="AT477">
        <v>1</v>
      </c>
      <c r="AU477" t="s">
        <v>80</v>
      </c>
      <c r="AV477">
        <v>620000</v>
      </c>
      <c r="AW477">
        <v>658862.05850000004</v>
      </c>
      <c r="AX477">
        <v>696090.74300000002</v>
      </c>
      <c r="AY477">
        <v>700000</v>
      </c>
      <c r="AZ477">
        <v>725600</v>
      </c>
      <c r="BA477">
        <v>804067.5</v>
      </c>
      <c r="BB477">
        <v>898989.61200000008</v>
      </c>
      <c r="BC477">
        <v>944081.30599999998</v>
      </c>
      <c r="BD477">
        <v>971200</v>
      </c>
      <c r="BE477">
        <v>992800</v>
      </c>
      <c r="BF477">
        <v>1065000</v>
      </c>
      <c r="BG477">
        <v>1229450</v>
      </c>
      <c r="BH477">
        <v>1384600</v>
      </c>
      <c r="BI477">
        <v>1470350</v>
      </c>
      <c r="BJ477">
        <v>1540200</v>
      </c>
      <c r="BK477">
        <v>1554000</v>
      </c>
      <c r="BL477">
        <v>1572800</v>
      </c>
      <c r="BM477">
        <v>1615000</v>
      </c>
      <c r="BN477">
        <v>1735774.0819999999</v>
      </c>
      <c r="BO477">
        <v>2071953.7790000001</v>
      </c>
      <c r="BP477">
        <v>2342000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 x14ac:dyDescent="0.35">
      <c r="A478">
        <v>348198</v>
      </c>
      <c r="B478" t="s">
        <v>47</v>
      </c>
      <c r="C478" t="s">
        <v>48</v>
      </c>
      <c r="D478" s="1">
        <v>45798</v>
      </c>
      <c r="E478">
        <v>53850</v>
      </c>
      <c r="F478">
        <v>121</v>
      </c>
      <c r="G478" t="s">
        <v>154</v>
      </c>
      <c r="H478" t="s">
        <v>50</v>
      </c>
      <c r="I478" t="s">
        <v>51</v>
      </c>
      <c r="K478">
        <v>202505207995690</v>
      </c>
      <c r="L478">
        <v>1213300002600</v>
      </c>
      <c r="M478">
        <v>20250520</v>
      </c>
      <c r="N478" t="s">
        <v>779</v>
      </c>
      <c r="P478" t="s">
        <v>54</v>
      </c>
      <c r="Q478" t="s">
        <v>52</v>
      </c>
      <c r="R478">
        <v>673080.41</v>
      </c>
      <c r="S478">
        <v>0</v>
      </c>
      <c r="T478">
        <v>4939345</v>
      </c>
      <c r="U478">
        <v>5754810728</v>
      </c>
      <c r="V478" t="s">
        <v>867</v>
      </c>
      <c r="W478" t="s">
        <v>66</v>
      </c>
      <c r="X478" t="s">
        <v>155</v>
      </c>
      <c r="Y478" t="s">
        <v>54</v>
      </c>
      <c r="Z478">
        <v>1058</v>
      </c>
      <c r="AH478">
        <v>0</v>
      </c>
      <c r="AI478">
        <v>202505</v>
      </c>
      <c r="AJ478" t="s">
        <v>868</v>
      </c>
      <c r="AK478">
        <v>1</v>
      </c>
      <c r="AL478">
        <v>1</v>
      </c>
      <c r="AO478">
        <v>0</v>
      </c>
      <c r="AP478">
        <v>463</v>
      </c>
      <c r="AQ478">
        <v>430</v>
      </c>
      <c r="AR478">
        <v>430463</v>
      </c>
      <c r="AS478" t="s">
        <v>80</v>
      </c>
      <c r="AU478" t="s">
        <v>80</v>
      </c>
      <c r="AV478">
        <v>620000</v>
      </c>
      <c r="AW478">
        <v>658862.05850000004</v>
      </c>
      <c r="AX478">
        <v>696090.74300000002</v>
      </c>
      <c r="AY478">
        <v>700000</v>
      </c>
      <c r="AZ478">
        <v>725600</v>
      </c>
      <c r="BA478">
        <v>804067.5</v>
      </c>
      <c r="BB478">
        <v>898989.61200000008</v>
      </c>
      <c r="BC478">
        <v>944081.30599999998</v>
      </c>
      <c r="BD478">
        <v>971200</v>
      </c>
      <c r="BE478">
        <v>992800</v>
      </c>
      <c r="BF478">
        <v>1065000</v>
      </c>
      <c r="BG478">
        <v>1229450</v>
      </c>
      <c r="BH478">
        <v>1384600</v>
      </c>
      <c r="BI478">
        <v>1470350</v>
      </c>
      <c r="BJ478">
        <v>1540200</v>
      </c>
      <c r="BK478">
        <v>1554000</v>
      </c>
      <c r="BL478">
        <v>1572800</v>
      </c>
      <c r="BM478">
        <v>1615000</v>
      </c>
      <c r="BN478">
        <v>1735774.0819999999</v>
      </c>
      <c r="BO478">
        <v>2071953.7790000001</v>
      </c>
      <c r="BP478">
        <v>2342000</v>
      </c>
      <c r="BQ478">
        <v>1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 x14ac:dyDescent="0.35">
      <c r="A479">
        <v>348187</v>
      </c>
      <c r="B479" t="s">
        <v>47</v>
      </c>
      <c r="C479" t="s">
        <v>48</v>
      </c>
      <c r="D479" s="1">
        <v>45798</v>
      </c>
      <c r="E479">
        <v>53850</v>
      </c>
      <c r="F479">
        <v>187</v>
      </c>
      <c r="G479" t="s">
        <v>109</v>
      </c>
      <c r="H479" t="s">
        <v>50</v>
      </c>
      <c r="I479" t="s">
        <v>51</v>
      </c>
      <c r="K479">
        <v>202505207995725</v>
      </c>
      <c r="L479">
        <v>999361870311</v>
      </c>
      <c r="M479">
        <v>20250520</v>
      </c>
      <c r="N479" t="s">
        <v>779</v>
      </c>
      <c r="P479" t="s">
        <v>54</v>
      </c>
      <c r="Q479" t="s">
        <v>52</v>
      </c>
      <c r="R479">
        <v>1405323.68</v>
      </c>
      <c r="S479">
        <v>0</v>
      </c>
      <c r="T479">
        <v>3004644</v>
      </c>
      <c r="U479">
        <v>80008750731</v>
      </c>
      <c r="V479" t="s">
        <v>117</v>
      </c>
      <c r="W479" t="s">
        <v>118</v>
      </c>
      <c r="Y479" t="s">
        <v>54</v>
      </c>
      <c r="Z479">
        <v>1627</v>
      </c>
      <c r="AH479">
        <v>0</v>
      </c>
      <c r="AI479">
        <v>202505</v>
      </c>
      <c r="AJ479" t="s">
        <v>88</v>
      </c>
      <c r="AK479">
        <v>0</v>
      </c>
      <c r="AL479">
        <v>1</v>
      </c>
      <c r="AO479">
        <v>0</v>
      </c>
      <c r="AP479">
        <v>999</v>
      </c>
      <c r="AQ479">
        <v>173</v>
      </c>
      <c r="AR479">
        <v>173999</v>
      </c>
      <c r="AS479" t="s">
        <v>84</v>
      </c>
      <c r="AU479" t="s">
        <v>84</v>
      </c>
      <c r="AV479">
        <v>1025096.37</v>
      </c>
      <c r="AW479">
        <v>1092509.6370000001</v>
      </c>
      <c r="AX479">
        <v>1132586.976</v>
      </c>
      <c r="AY479">
        <v>1140733.72</v>
      </c>
      <c r="AZ479">
        <v>1176293.4879999999</v>
      </c>
      <c r="BA479">
        <v>1250000</v>
      </c>
      <c r="BB479">
        <v>1316000</v>
      </c>
      <c r="BC479">
        <v>1346841.638</v>
      </c>
      <c r="BD479">
        <v>1362805.46</v>
      </c>
      <c r="BE479">
        <v>1362805.46</v>
      </c>
      <c r="BF479">
        <v>1362805.46</v>
      </c>
      <c r="BG479">
        <v>1362805.46</v>
      </c>
      <c r="BH479">
        <v>1362805.46</v>
      </c>
      <c r="BI479">
        <v>1388841.638</v>
      </c>
      <c r="BJ479">
        <v>1403194.2080000001</v>
      </c>
      <c r="BK479">
        <v>1418601.36</v>
      </c>
      <c r="BL479">
        <v>1459673.38</v>
      </c>
      <c r="BM479">
        <v>1770955.422999999</v>
      </c>
      <c r="BN479">
        <v>2490471.459999999</v>
      </c>
      <c r="BO479">
        <v>4117121.5699999728</v>
      </c>
      <c r="BP479">
        <v>15500000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 x14ac:dyDescent="0.35">
      <c r="A480">
        <v>348184</v>
      </c>
      <c r="B480" t="s">
        <v>47</v>
      </c>
      <c r="C480" t="s">
        <v>48</v>
      </c>
      <c r="D480" s="1">
        <v>45798</v>
      </c>
      <c r="E480">
        <v>53850</v>
      </c>
      <c r="F480">
        <v>273</v>
      </c>
      <c r="G480" t="s">
        <v>63</v>
      </c>
      <c r="H480" t="s">
        <v>50</v>
      </c>
      <c r="I480" t="s">
        <v>51</v>
      </c>
      <c r="K480">
        <v>202505207996485</v>
      </c>
      <c r="L480">
        <v>2733300010399</v>
      </c>
      <c r="M480">
        <v>20250520</v>
      </c>
      <c r="N480" t="s">
        <v>784</v>
      </c>
      <c r="P480" t="s">
        <v>54</v>
      </c>
      <c r="Q480" t="s">
        <v>73</v>
      </c>
      <c r="R480">
        <v>2252392.36</v>
      </c>
      <c r="S480">
        <v>0</v>
      </c>
      <c r="T480">
        <v>4994923</v>
      </c>
      <c r="U480">
        <v>2753720693</v>
      </c>
      <c r="V480" t="s">
        <v>397</v>
      </c>
      <c r="W480" t="s">
        <v>66</v>
      </c>
      <c r="X480" t="s">
        <v>87</v>
      </c>
      <c r="Y480" t="s">
        <v>54</v>
      </c>
      <c r="Z480">
        <v>1805</v>
      </c>
      <c r="AH480">
        <v>0</v>
      </c>
      <c r="AI480">
        <v>202505</v>
      </c>
      <c r="AJ480" t="s">
        <v>774</v>
      </c>
      <c r="AK480">
        <v>1</v>
      </c>
      <c r="AL480">
        <v>1</v>
      </c>
      <c r="AO480">
        <v>0</v>
      </c>
      <c r="AP480">
        <v>412</v>
      </c>
      <c r="AQ480">
        <v>430</v>
      </c>
      <c r="AR480">
        <v>430412</v>
      </c>
      <c r="AS480" t="s">
        <v>80</v>
      </c>
      <c r="AU480" t="s">
        <v>80</v>
      </c>
      <c r="AV480">
        <v>620000</v>
      </c>
      <c r="AW480">
        <v>674784.08000000007</v>
      </c>
      <c r="AX480">
        <v>700000</v>
      </c>
      <c r="AY480">
        <v>734938.70500000007</v>
      </c>
      <c r="AZ480">
        <v>800000</v>
      </c>
      <c r="BA480">
        <v>815163.73</v>
      </c>
      <c r="BB480">
        <v>855151.57</v>
      </c>
      <c r="BC480">
        <v>928064.07499999995</v>
      </c>
      <c r="BD480">
        <v>972757.19</v>
      </c>
      <c r="BE480">
        <v>993011.53</v>
      </c>
      <c r="BF480">
        <v>1015378.22</v>
      </c>
      <c r="BG480">
        <v>1238720</v>
      </c>
      <c r="BH480">
        <v>1546306.64</v>
      </c>
      <c r="BI480">
        <v>1795500</v>
      </c>
      <c r="BJ480">
        <v>2263165.14</v>
      </c>
      <c r="BK480">
        <v>2431000</v>
      </c>
      <c r="BL480">
        <v>2814221.66</v>
      </c>
      <c r="BM480">
        <v>3376056.5</v>
      </c>
      <c r="BN480">
        <v>4000000</v>
      </c>
      <c r="BO480">
        <v>10873500</v>
      </c>
      <c r="BP480">
        <v>11747000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 x14ac:dyDescent="0.35">
      <c r="A481">
        <v>348178</v>
      </c>
      <c r="B481" t="s">
        <v>47</v>
      </c>
      <c r="C481" t="s">
        <v>48</v>
      </c>
      <c r="D481" s="1">
        <v>45798</v>
      </c>
      <c r="E481">
        <v>53850</v>
      </c>
      <c r="F481">
        <v>198</v>
      </c>
      <c r="G481" t="s">
        <v>312</v>
      </c>
      <c r="H481" t="s">
        <v>50</v>
      </c>
      <c r="I481" t="s">
        <v>51</v>
      </c>
      <c r="K481">
        <v>202505207997806</v>
      </c>
      <c r="L481">
        <v>1983300002101</v>
      </c>
      <c r="M481">
        <v>20250520</v>
      </c>
      <c r="N481" t="s">
        <v>694</v>
      </c>
      <c r="Q481" t="s">
        <v>52</v>
      </c>
      <c r="R481">
        <v>12234.6</v>
      </c>
      <c r="S481">
        <v>0</v>
      </c>
      <c r="T481">
        <v>622877</v>
      </c>
      <c r="U481" t="s">
        <v>1151</v>
      </c>
      <c r="V481" t="s">
        <v>1152</v>
      </c>
      <c r="W481" t="s">
        <v>53</v>
      </c>
      <c r="Y481" t="s">
        <v>54</v>
      </c>
      <c r="Z481">
        <v>1718</v>
      </c>
      <c r="AH481">
        <v>0</v>
      </c>
      <c r="AI481">
        <v>202505</v>
      </c>
      <c r="AJ481" t="s">
        <v>774</v>
      </c>
      <c r="AK481">
        <v>1</v>
      </c>
      <c r="AL481">
        <v>1</v>
      </c>
      <c r="AO481">
        <v>1</v>
      </c>
      <c r="AP481">
        <v>999</v>
      </c>
      <c r="AQ481">
        <v>600</v>
      </c>
      <c r="AR481">
        <v>600999</v>
      </c>
      <c r="AS481" t="s">
        <v>55</v>
      </c>
      <c r="AU481" t="s">
        <v>55</v>
      </c>
      <c r="AV481">
        <v>1006.5</v>
      </c>
      <c r="AW481">
        <v>1052.7339999999999</v>
      </c>
      <c r="AX481">
        <v>1127.58</v>
      </c>
      <c r="AY481">
        <v>1414.4680000000001</v>
      </c>
      <c r="AZ481">
        <v>1622.598</v>
      </c>
      <c r="BA481">
        <v>1841.29</v>
      </c>
      <c r="BB481">
        <v>2391.9520000000002</v>
      </c>
      <c r="BC481">
        <v>3848.9180000000001</v>
      </c>
      <c r="BD481">
        <v>5555.95</v>
      </c>
      <c r="BE481">
        <v>5662.14</v>
      </c>
      <c r="BF481">
        <v>7955.45</v>
      </c>
      <c r="BG481">
        <v>8103.232</v>
      </c>
      <c r="BH481">
        <v>8882.2099999999991</v>
      </c>
      <c r="BI481">
        <v>12106.768000000009</v>
      </c>
      <c r="BJ481">
        <v>12891.47</v>
      </c>
      <c r="BK481">
        <v>16652.68</v>
      </c>
      <c r="BL481">
        <v>36005.086000000003</v>
      </c>
      <c r="BM481">
        <v>42116.26</v>
      </c>
      <c r="BN481">
        <v>49856.69</v>
      </c>
      <c r="BO481">
        <v>97573.113999999972</v>
      </c>
      <c r="BP481">
        <v>161797.57999999999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 x14ac:dyDescent="0.35">
      <c r="A482">
        <v>348176</v>
      </c>
      <c r="B482" t="s">
        <v>47</v>
      </c>
      <c r="C482" t="s">
        <v>48</v>
      </c>
      <c r="D482" s="1">
        <v>45798</v>
      </c>
      <c r="E482">
        <v>53850</v>
      </c>
      <c r="F482">
        <v>175</v>
      </c>
      <c r="G482" t="s">
        <v>94</v>
      </c>
      <c r="H482" t="s">
        <v>50</v>
      </c>
      <c r="I482" t="s">
        <v>51</v>
      </c>
      <c r="K482">
        <v>202505207996819</v>
      </c>
      <c r="L482">
        <v>1753302205383</v>
      </c>
      <c r="M482">
        <v>20250520</v>
      </c>
      <c r="N482" t="s">
        <v>784</v>
      </c>
      <c r="P482" t="s">
        <v>54</v>
      </c>
      <c r="Q482" t="s">
        <v>73</v>
      </c>
      <c r="R482">
        <v>310022.93</v>
      </c>
      <c r="S482">
        <v>0</v>
      </c>
      <c r="T482">
        <v>4268589</v>
      </c>
      <c r="U482" t="s">
        <v>1038</v>
      </c>
      <c r="V482" t="s">
        <v>1039</v>
      </c>
      <c r="W482" t="s">
        <v>53</v>
      </c>
      <c r="Y482" t="s">
        <v>54</v>
      </c>
      <c r="Z482">
        <v>1093</v>
      </c>
      <c r="AH482">
        <v>0</v>
      </c>
      <c r="AI482">
        <v>202505</v>
      </c>
      <c r="AJ482" t="s">
        <v>767</v>
      </c>
      <c r="AK482">
        <v>1</v>
      </c>
      <c r="AL482">
        <v>1</v>
      </c>
      <c r="AO482">
        <v>0</v>
      </c>
      <c r="AP482">
        <v>999</v>
      </c>
      <c r="AQ482">
        <v>600</v>
      </c>
      <c r="AR482">
        <v>600999</v>
      </c>
      <c r="AS482" t="s">
        <v>55</v>
      </c>
      <c r="AU482" t="s">
        <v>55</v>
      </c>
      <c r="AV482">
        <v>200185.1</v>
      </c>
      <c r="AW482">
        <v>200678.35</v>
      </c>
      <c r="AX482">
        <v>200833.98800000001</v>
      </c>
      <c r="AY482">
        <v>203335.45449999999</v>
      </c>
      <c r="AZ482">
        <v>206132.084</v>
      </c>
      <c r="BA482">
        <v>210268.38</v>
      </c>
      <c r="BB482">
        <v>240578.77600000001</v>
      </c>
      <c r="BC482">
        <v>246254.52549999999</v>
      </c>
      <c r="BD482">
        <v>249318.614</v>
      </c>
      <c r="BE482">
        <v>279250.00000000012</v>
      </c>
      <c r="BF482">
        <v>297500</v>
      </c>
      <c r="BG482">
        <v>301679.391</v>
      </c>
      <c r="BH482">
        <v>321114.18400000001</v>
      </c>
      <c r="BI482">
        <v>325987.95250000001</v>
      </c>
      <c r="BJ482">
        <v>347664.57799999998</v>
      </c>
      <c r="BK482">
        <v>372571.65</v>
      </c>
      <c r="BL482">
        <v>399884.79399999999</v>
      </c>
      <c r="BM482">
        <v>443839.04049999989</v>
      </c>
      <c r="BN482">
        <v>575445.98</v>
      </c>
      <c r="BO482">
        <v>717686.51049999997</v>
      </c>
      <c r="BP482">
        <v>1154498.28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 x14ac:dyDescent="0.35">
      <c r="A483">
        <v>348171</v>
      </c>
      <c r="B483" t="s">
        <v>47</v>
      </c>
      <c r="C483" t="s">
        <v>48</v>
      </c>
      <c r="D483" s="1">
        <v>45798</v>
      </c>
      <c r="E483">
        <v>53850</v>
      </c>
      <c r="F483">
        <v>103</v>
      </c>
      <c r="G483" t="s">
        <v>75</v>
      </c>
      <c r="H483" t="s">
        <v>50</v>
      </c>
      <c r="I483" t="s">
        <v>51</v>
      </c>
      <c r="K483">
        <v>202505197997156</v>
      </c>
      <c r="L483">
        <v>1030050004920</v>
      </c>
      <c r="M483">
        <v>20250519</v>
      </c>
      <c r="N483" t="s">
        <v>1153</v>
      </c>
      <c r="Q483" t="s">
        <v>52</v>
      </c>
      <c r="R483">
        <v>210004.99</v>
      </c>
      <c r="S483">
        <v>0</v>
      </c>
      <c r="T483">
        <v>7973</v>
      </c>
      <c r="U483" t="s">
        <v>1154</v>
      </c>
      <c r="V483" t="s">
        <v>1155</v>
      </c>
      <c r="W483" t="s">
        <v>53</v>
      </c>
      <c r="Y483" t="s">
        <v>54</v>
      </c>
      <c r="AH483">
        <v>0</v>
      </c>
      <c r="AI483">
        <v>202505</v>
      </c>
      <c r="AJ483" t="s">
        <v>767</v>
      </c>
      <c r="AK483">
        <v>1</v>
      </c>
      <c r="AL483">
        <v>1</v>
      </c>
      <c r="AO483">
        <v>0</v>
      </c>
      <c r="AP483">
        <v>999</v>
      </c>
      <c r="AQ483">
        <v>600</v>
      </c>
      <c r="AR483">
        <v>600999</v>
      </c>
      <c r="AS483" t="s">
        <v>55</v>
      </c>
      <c r="AU483" t="s">
        <v>55</v>
      </c>
      <c r="AV483">
        <v>200000</v>
      </c>
      <c r="AW483">
        <v>200000</v>
      </c>
      <c r="AX483">
        <v>200000</v>
      </c>
      <c r="AY483">
        <v>200000</v>
      </c>
      <c r="AZ483">
        <v>200000</v>
      </c>
      <c r="BA483">
        <v>200000</v>
      </c>
      <c r="BB483">
        <v>200000</v>
      </c>
      <c r="BC483">
        <v>200000</v>
      </c>
      <c r="BD483">
        <v>200000</v>
      </c>
      <c r="BE483">
        <v>200000</v>
      </c>
      <c r="BF483">
        <v>200000</v>
      </c>
      <c r="BG483">
        <v>200000</v>
      </c>
      <c r="BH483">
        <v>200000</v>
      </c>
      <c r="BI483">
        <v>200000</v>
      </c>
      <c r="BJ483">
        <v>200000</v>
      </c>
      <c r="BK483">
        <v>200000</v>
      </c>
      <c r="BL483">
        <v>200000</v>
      </c>
      <c r="BM483">
        <v>200000</v>
      </c>
      <c r="BN483">
        <v>200000</v>
      </c>
      <c r="BO483">
        <v>200000</v>
      </c>
      <c r="BP483">
        <v>200000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</row>
    <row r="484" spans="1:89" x14ac:dyDescent="0.35">
      <c r="A484">
        <v>348166</v>
      </c>
      <c r="B484" t="s">
        <v>47</v>
      </c>
      <c r="C484" t="s">
        <v>48</v>
      </c>
      <c r="D484" s="1">
        <v>45797</v>
      </c>
      <c r="E484">
        <v>53850</v>
      </c>
      <c r="F484">
        <v>173</v>
      </c>
      <c r="G484" t="s">
        <v>1156</v>
      </c>
      <c r="H484" t="s">
        <v>50</v>
      </c>
      <c r="I484" t="s">
        <v>51</v>
      </c>
      <c r="K484">
        <v>202505197994686</v>
      </c>
      <c r="L484">
        <v>1733302704527</v>
      </c>
      <c r="M484">
        <v>20250519</v>
      </c>
      <c r="N484" t="s">
        <v>694</v>
      </c>
      <c r="Q484" t="s">
        <v>52</v>
      </c>
      <c r="R484">
        <v>5894.36</v>
      </c>
      <c r="S484">
        <v>0</v>
      </c>
      <c r="T484">
        <v>591632</v>
      </c>
      <c r="U484" t="s">
        <v>1157</v>
      </c>
      <c r="V484" t="s">
        <v>1158</v>
      </c>
      <c r="W484" t="s">
        <v>53</v>
      </c>
      <c r="Y484" t="s">
        <v>54</v>
      </c>
      <c r="Z484">
        <v>1470</v>
      </c>
      <c r="AH484">
        <v>0</v>
      </c>
      <c r="AI484">
        <v>202505</v>
      </c>
      <c r="AJ484" t="s">
        <v>767</v>
      </c>
      <c r="AK484">
        <v>1</v>
      </c>
      <c r="AL484">
        <v>1</v>
      </c>
      <c r="AO484">
        <v>1</v>
      </c>
      <c r="AP484">
        <v>999</v>
      </c>
      <c r="AQ484">
        <v>600</v>
      </c>
      <c r="AR484">
        <v>600999</v>
      </c>
      <c r="AS484" t="s">
        <v>55</v>
      </c>
      <c r="AU484" t="s">
        <v>55</v>
      </c>
      <c r="AV484">
        <v>1006.5</v>
      </c>
      <c r="AW484">
        <v>1052.7339999999999</v>
      </c>
      <c r="AX484">
        <v>1127.58</v>
      </c>
      <c r="AY484">
        <v>1414.4680000000001</v>
      </c>
      <c r="AZ484">
        <v>1622.598</v>
      </c>
      <c r="BA484">
        <v>1841.29</v>
      </c>
      <c r="BB484">
        <v>2391.9520000000002</v>
      </c>
      <c r="BC484">
        <v>3848.9180000000001</v>
      </c>
      <c r="BD484">
        <v>5555.95</v>
      </c>
      <c r="BE484">
        <v>5662.14</v>
      </c>
      <c r="BF484">
        <v>7955.45</v>
      </c>
      <c r="BG484">
        <v>8103.232</v>
      </c>
      <c r="BH484">
        <v>8882.2099999999991</v>
      </c>
      <c r="BI484">
        <v>12106.768000000009</v>
      </c>
      <c r="BJ484">
        <v>12891.47</v>
      </c>
      <c r="BK484">
        <v>16652.68</v>
      </c>
      <c r="BL484">
        <v>36005.086000000003</v>
      </c>
      <c r="BM484">
        <v>42116.26</v>
      </c>
      <c r="BN484">
        <v>49856.69</v>
      </c>
      <c r="BO484">
        <v>97573.113999999972</v>
      </c>
      <c r="BP484">
        <v>161797.57999999999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 x14ac:dyDescent="0.35">
      <c r="A485">
        <v>348162</v>
      </c>
      <c r="B485" t="s">
        <v>47</v>
      </c>
      <c r="C485" t="s">
        <v>48</v>
      </c>
      <c r="D485" s="1">
        <v>45797</v>
      </c>
      <c r="E485">
        <v>53850</v>
      </c>
      <c r="F485">
        <v>277</v>
      </c>
      <c r="G485" t="s">
        <v>110</v>
      </c>
      <c r="H485" t="s">
        <v>50</v>
      </c>
      <c r="I485" t="s">
        <v>51</v>
      </c>
      <c r="K485" t="s">
        <v>444</v>
      </c>
      <c r="L485">
        <v>2773300002057</v>
      </c>
      <c r="M485">
        <v>20250519</v>
      </c>
      <c r="N485" t="s">
        <v>694</v>
      </c>
      <c r="Q485" t="s">
        <v>52</v>
      </c>
      <c r="R485">
        <v>1048.27</v>
      </c>
      <c r="S485">
        <v>0</v>
      </c>
      <c r="T485">
        <v>1676448</v>
      </c>
      <c r="U485" t="s">
        <v>113</v>
      </c>
      <c r="V485" t="s">
        <v>114</v>
      </c>
      <c r="W485" t="s">
        <v>53</v>
      </c>
      <c r="Y485" t="s">
        <v>54</v>
      </c>
      <c r="Z485">
        <v>1790</v>
      </c>
      <c r="AH485">
        <v>0</v>
      </c>
      <c r="AI485">
        <v>202505</v>
      </c>
      <c r="AJ485" t="s">
        <v>59</v>
      </c>
      <c r="AK485">
        <v>0</v>
      </c>
      <c r="AL485">
        <v>1</v>
      </c>
      <c r="AO485">
        <v>1</v>
      </c>
      <c r="AP485">
        <v>999</v>
      </c>
      <c r="AQ485">
        <v>600</v>
      </c>
      <c r="AR485">
        <v>600999</v>
      </c>
      <c r="AS485" t="s">
        <v>55</v>
      </c>
      <c r="AU485" t="s">
        <v>55</v>
      </c>
      <c r="AV485">
        <v>1006.5</v>
      </c>
      <c r="AW485">
        <v>1052.7339999999999</v>
      </c>
      <c r="AX485">
        <v>1127.58</v>
      </c>
      <c r="AY485">
        <v>1414.4680000000001</v>
      </c>
      <c r="AZ485">
        <v>1622.598</v>
      </c>
      <c r="BA485">
        <v>1841.29</v>
      </c>
      <c r="BB485">
        <v>2391.9520000000002</v>
      </c>
      <c r="BC485">
        <v>3848.9180000000001</v>
      </c>
      <c r="BD485">
        <v>5555.95</v>
      </c>
      <c r="BE485">
        <v>5662.14</v>
      </c>
      <c r="BF485">
        <v>7955.45</v>
      </c>
      <c r="BG485">
        <v>8103.232</v>
      </c>
      <c r="BH485">
        <v>8882.2099999999991</v>
      </c>
      <c r="BI485">
        <v>12106.768000000009</v>
      </c>
      <c r="BJ485">
        <v>12891.47</v>
      </c>
      <c r="BK485">
        <v>16652.68</v>
      </c>
      <c r="BL485">
        <v>36005.086000000003</v>
      </c>
      <c r="BM485">
        <v>42116.26</v>
      </c>
      <c r="BN485">
        <v>49856.69</v>
      </c>
      <c r="BO485">
        <v>97573.113999999972</v>
      </c>
      <c r="BP485">
        <v>161797.57999999999</v>
      </c>
      <c r="BQ485">
        <v>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 x14ac:dyDescent="0.35">
      <c r="A486">
        <v>348159</v>
      </c>
      <c r="B486" t="s">
        <v>47</v>
      </c>
      <c r="C486" t="s">
        <v>48</v>
      </c>
      <c r="D486" s="1">
        <v>45797</v>
      </c>
      <c r="E486">
        <v>53850</v>
      </c>
      <c r="F486">
        <v>182</v>
      </c>
      <c r="G486" t="s">
        <v>72</v>
      </c>
      <c r="H486" t="s">
        <v>50</v>
      </c>
      <c r="I486" t="s">
        <v>51</v>
      </c>
      <c r="K486">
        <v>202505197995123</v>
      </c>
      <c r="L486">
        <v>1823300172332</v>
      </c>
      <c r="M486">
        <v>20250519</v>
      </c>
      <c r="N486" t="s">
        <v>256</v>
      </c>
      <c r="Q486" t="s">
        <v>73</v>
      </c>
      <c r="R486">
        <v>260000</v>
      </c>
      <c r="S486">
        <v>0</v>
      </c>
      <c r="T486">
        <v>3032172</v>
      </c>
      <c r="U486" t="s">
        <v>1126</v>
      </c>
      <c r="V486" t="s">
        <v>1127</v>
      </c>
      <c r="W486" t="s">
        <v>53</v>
      </c>
      <c r="Y486" t="s">
        <v>54</v>
      </c>
      <c r="Z486">
        <v>616</v>
      </c>
      <c r="AH486">
        <v>0</v>
      </c>
      <c r="AI486">
        <v>202505</v>
      </c>
      <c r="AJ486" t="s">
        <v>767</v>
      </c>
      <c r="AK486">
        <v>1</v>
      </c>
      <c r="AL486">
        <v>1</v>
      </c>
      <c r="AO486">
        <v>0</v>
      </c>
      <c r="AP486">
        <v>999</v>
      </c>
      <c r="AQ486">
        <v>600</v>
      </c>
      <c r="AR486">
        <v>600999</v>
      </c>
      <c r="AS486" t="s">
        <v>55</v>
      </c>
      <c r="AU486" t="s">
        <v>55</v>
      </c>
      <c r="AV486">
        <v>162000</v>
      </c>
      <c r="AW486">
        <v>177200</v>
      </c>
      <c r="AX486">
        <v>192400</v>
      </c>
      <c r="AY486">
        <v>200000</v>
      </c>
      <c r="AZ486">
        <v>200000</v>
      </c>
      <c r="BA486">
        <v>200000</v>
      </c>
      <c r="BB486">
        <v>200000</v>
      </c>
      <c r="BC486">
        <v>200000</v>
      </c>
      <c r="BD486">
        <v>200000</v>
      </c>
      <c r="BE486">
        <v>200000</v>
      </c>
      <c r="BF486">
        <v>200000</v>
      </c>
      <c r="BG486">
        <v>200000</v>
      </c>
      <c r="BH486">
        <v>200000</v>
      </c>
      <c r="BI486">
        <v>205000</v>
      </c>
      <c r="BJ486">
        <v>215000</v>
      </c>
      <c r="BK486">
        <v>225000</v>
      </c>
      <c r="BL486">
        <v>228200</v>
      </c>
      <c r="BM486">
        <v>231400</v>
      </c>
      <c r="BN486">
        <v>233000</v>
      </c>
      <c r="BO486">
        <v>233000</v>
      </c>
      <c r="BP486">
        <v>233000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</row>
    <row r="487" spans="1:89" x14ac:dyDescent="0.35">
      <c r="A487">
        <v>348153</v>
      </c>
      <c r="B487" t="s">
        <v>47</v>
      </c>
      <c r="C487" t="s">
        <v>48</v>
      </c>
      <c r="D487" s="1">
        <v>45797</v>
      </c>
      <c r="E487">
        <v>53850</v>
      </c>
      <c r="F487">
        <v>169</v>
      </c>
      <c r="G487" t="s">
        <v>846</v>
      </c>
      <c r="H487" t="s">
        <v>50</v>
      </c>
      <c r="I487" t="s">
        <v>51</v>
      </c>
      <c r="K487">
        <v>202505197992531</v>
      </c>
      <c r="L487">
        <v>1693302225447</v>
      </c>
      <c r="M487">
        <v>20250519</v>
      </c>
      <c r="N487" t="s">
        <v>784</v>
      </c>
      <c r="P487" t="s">
        <v>54</v>
      </c>
      <c r="Q487" t="s">
        <v>73</v>
      </c>
      <c r="R487">
        <v>298753.13</v>
      </c>
      <c r="S487">
        <v>0</v>
      </c>
      <c r="T487">
        <v>553393</v>
      </c>
      <c r="U487" t="s">
        <v>1159</v>
      </c>
      <c r="V487" t="s">
        <v>1160</v>
      </c>
      <c r="W487" t="s">
        <v>53</v>
      </c>
      <c r="Y487" t="s">
        <v>54</v>
      </c>
      <c r="Z487">
        <v>1352</v>
      </c>
      <c r="AH487">
        <v>0</v>
      </c>
      <c r="AI487">
        <v>202505</v>
      </c>
      <c r="AJ487" t="s">
        <v>767</v>
      </c>
      <c r="AK487">
        <v>1</v>
      </c>
      <c r="AL487">
        <v>1</v>
      </c>
      <c r="AO487">
        <v>0</v>
      </c>
      <c r="AP487">
        <v>999</v>
      </c>
      <c r="AQ487">
        <v>600</v>
      </c>
      <c r="AR487">
        <v>600999</v>
      </c>
      <c r="AS487" t="s">
        <v>55</v>
      </c>
      <c r="AU487" t="s">
        <v>55</v>
      </c>
      <c r="AV487">
        <v>200185.1</v>
      </c>
      <c r="AW487">
        <v>200678.35</v>
      </c>
      <c r="AX487">
        <v>200833.98800000001</v>
      </c>
      <c r="AY487">
        <v>203335.45449999999</v>
      </c>
      <c r="AZ487">
        <v>206132.084</v>
      </c>
      <c r="BA487">
        <v>210268.38</v>
      </c>
      <c r="BB487">
        <v>240578.77600000001</v>
      </c>
      <c r="BC487">
        <v>246254.52549999999</v>
      </c>
      <c r="BD487">
        <v>249318.614</v>
      </c>
      <c r="BE487">
        <v>279250.00000000012</v>
      </c>
      <c r="BF487">
        <v>297500</v>
      </c>
      <c r="BG487">
        <v>301679.391</v>
      </c>
      <c r="BH487">
        <v>321114.18400000001</v>
      </c>
      <c r="BI487">
        <v>325987.95250000001</v>
      </c>
      <c r="BJ487">
        <v>347664.57799999998</v>
      </c>
      <c r="BK487">
        <v>372571.65</v>
      </c>
      <c r="BL487">
        <v>399884.79399999999</v>
      </c>
      <c r="BM487">
        <v>443839.04049999989</v>
      </c>
      <c r="BN487">
        <v>575445.98</v>
      </c>
      <c r="BO487">
        <v>717686.51049999997</v>
      </c>
      <c r="BP487">
        <v>1154498.28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 x14ac:dyDescent="0.35">
      <c r="A488">
        <v>348144</v>
      </c>
      <c r="B488" t="s">
        <v>47</v>
      </c>
      <c r="C488" t="s">
        <v>48</v>
      </c>
      <c r="D488" s="1">
        <v>45797</v>
      </c>
      <c r="E488">
        <v>53850</v>
      </c>
      <c r="F488">
        <v>173</v>
      </c>
      <c r="G488" t="s">
        <v>1156</v>
      </c>
      <c r="H488" t="s">
        <v>50</v>
      </c>
      <c r="I488" t="s">
        <v>51</v>
      </c>
      <c r="K488">
        <v>202505197994686</v>
      </c>
      <c r="L488">
        <v>1733302704527</v>
      </c>
      <c r="M488">
        <v>20250519</v>
      </c>
      <c r="N488" t="s">
        <v>694</v>
      </c>
      <c r="Q488" t="s">
        <v>52</v>
      </c>
      <c r="R488">
        <v>5894.36</v>
      </c>
      <c r="S488">
        <v>0</v>
      </c>
      <c r="T488">
        <v>464730</v>
      </c>
      <c r="U488" t="s">
        <v>1161</v>
      </c>
      <c r="V488" t="s">
        <v>1162</v>
      </c>
      <c r="W488" t="s">
        <v>53</v>
      </c>
      <c r="Y488" t="s">
        <v>54</v>
      </c>
      <c r="Z488">
        <v>1470</v>
      </c>
      <c r="AH488">
        <v>0</v>
      </c>
      <c r="AI488">
        <v>202505</v>
      </c>
      <c r="AJ488" t="s">
        <v>767</v>
      </c>
      <c r="AK488">
        <v>1</v>
      </c>
      <c r="AL488">
        <v>1</v>
      </c>
      <c r="AO488">
        <v>1</v>
      </c>
      <c r="AP488">
        <v>999</v>
      </c>
      <c r="AQ488">
        <v>600</v>
      </c>
      <c r="AR488">
        <v>600999</v>
      </c>
      <c r="AS488" t="s">
        <v>55</v>
      </c>
      <c r="AU488" t="s">
        <v>55</v>
      </c>
      <c r="AV488">
        <v>1006.5</v>
      </c>
      <c r="AW488">
        <v>1052.7339999999999</v>
      </c>
      <c r="AX488">
        <v>1127.58</v>
      </c>
      <c r="AY488">
        <v>1414.4680000000001</v>
      </c>
      <c r="AZ488">
        <v>1622.598</v>
      </c>
      <c r="BA488">
        <v>1841.29</v>
      </c>
      <c r="BB488">
        <v>2391.9520000000002</v>
      </c>
      <c r="BC488">
        <v>3848.9180000000001</v>
      </c>
      <c r="BD488">
        <v>5555.95</v>
      </c>
      <c r="BE488">
        <v>5662.14</v>
      </c>
      <c r="BF488">
        <v>7955.45</v>
      </c>
      <c r="BG488">
        <v>8103.232</v>
      </c>
      <c r="BH488">
        <v>8882.2099999999991</v>
      </c>
      <c r="BI488">
        <v>12106.768000000009</v>
      </c>
      <c r="BJ488">
        <v>12891.47</v>
      </c>
      <c r="BK488">
        <v>16652.68</v>
      </c>
      <c r="BL488">
        <v>36005.086000000003</v>
      </c>
      <c r="BM488">
        <v>42116.26</v>
      </c>
      <c r="BN488">
        <v>49856.69</v>
      </c>
      <c r="BO488">
        <v>97573.113999999972</v>
      </c>
      <c r="BP488">
        <v>161797.57999999999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 x14ac:dyDescent="0.35">
      <c r="A489">
        <v>348142</v>
      </c>
      <c r="B489" t="s">
        <v>47</v>
      </c>
      <c r="C489" t="s">
        <v>48</v>
      </c>
      <c r="D489" s="1">
        <v>45797</v>
      </c>
      <c r="E489">
        <v>53850</v>
      </c>
      <c r="F489">
        <v>182</v>
      </c>
      <c r="G489" t="s">
        <v>72</v>
      </c>
      <c r="H489" t="s">
        <v>50</v>
      </c>
      <c r="I489" t="s">
        <v>51</v>
      </c>
      <c r="K489">
        <v>202505197995123</v>
      </c>
      <c r="L489">
        <v>1823300172332</v>
      </c>
      <c r="M489">
        <v>20250519</v>
      </c>
      <c r="N489" t="s">
        <v>256</v>
      </c>
      <c r="Q489" t="s">
        <v>73</v>
      </c>
      <c r="R489">
        <v>260000</v>
      </c>
      <c r="S489">
        <v>0</v>
      </c>
      <c r="T489">
        <v>4778753</v>
      </c>
      <c r="U489" t="s">
        <v>1124</v>
      </c>
      <c r="V489" t="s">
        <v>1125</v>
      </c>
      <c r="W489" t="s">
        <v>53</v>
      </c>
      <c r="Y489" t="s">
        <v>54</v>
      </c>
      <c r="Z489">
        <v>616</v>
      </c>
      <c r="AH489">
        <v>0</v>
      </c>
      <c r="AI489">
        <v>202505</v>
      </c>
      <c r="AJ489" t="s">
        <v>767</v>
      </c>
      <c r="AK489">
        <v>1</v>
      </c>
      <c r="AL489">
        <v>1</v>
      </c>
      <c r="AO489">
        <v>0</v>
      </c>
      <c r="AP489">
        <v>999</v>
      </c>
      <c r="AQ489">
        <v>600</v>
      </c>
      <c r="AR489">
        <v>600999</v>
      </c>
      <c r="AS489" t="s">
        <v>55</v>
      </c>
      <c r="AU489" t="s">
        <v>55</v>
      </c>
      <c r="AV489">
        <v>162000</v>
      </c>
      <c r="AW489">
        <v>177200</v>
      </c>
      <c r="AX489">
        <v>192400</v>
      </c>
      <c r="AY489">
        <v>200000</v>
      </c>
      <c r="AZ489">
        <v>200000</v>
      </c>
      <c r="BA489">
        <v>200000</v>
      </c>
      <c r="BB489">
        <v>200000</v>
      </c>
      <c r="BC489">
        <v>200000</v>
      </c>
      <c r="BD489">
        <v>200000</v>
      </c>
      <c r="BE489">
        <v>200000</v>
      </c>
      <c r="BF489">
        <v>200000</v>
      </c>
      <c r="BG489">
        <v>200000</v>
      </c>
      <c r="BH489">
        <v>200000</v>
      </c>
      <c r="BI489">
        <v>205000</v>
      </c>
      <c r="BJ489">
        <v>215000</v>
      </c>
      <c r="BK489">
        <v>225000</v>
      </c>
      <c r="BL489">
        <v>228200</v>
      </c>
      <c r="BM489">
        <v>231400</v>
      </c>
      <c r="BN489">
        <v>233000</v>
      </c>
      <c r="BO489">
        <v>233000</v>
      </c>
      <c r="BP489">
        <v>233000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</row>
    <row r="490" spans="1:89" x14ac:dyDescent="0.35">
      <c r="A490">
        <v>348134</v>
      </c>
      <c r="B490" t="s">
        <v>47</v>
      </c>
      <c r="C490" t="s">
        <v>48</v>
      </c>
      <c r="D490" s="1">
        <v>45797</v>
      </c>
      <c r="E490">
        <v>53850</v>
      </c>
      <c r="F490">
        <v>103</v>
      </c>
      <c r="G490" t="s">
        <v>75</v>
      </c>
      <c r="H490" t="s">
        <v>50</v>
      </c>
      <c r="I490" t="s">
        <v>51</v>
      </c>
      <c r="K490">
        <v>202505197994728</v>
      </c>
      <c r="L490">
        <v>1033302886547</v>
      </c>
      <c r="M490">
        <v>20250519</v>
      </c>
      <c r="N490" t="s">
        <v>694</v>
      </c>
      <c r="Q490" t="s">
        <v>52</v>
      </c>
      <c r="R490">
        <v>53494.55</v>
      </c>
      <c r="S490">
        <v>0</v>
      </c>
      <c r="T490">
        <v>5453</v>
      </c>
      <c r="U490">
        <v>82000970721</v>
      </c>
      <c r="V490" t="s">
        <v>445</v>
      </c>
      <c r="W490" t="s">
        <v>118</v>
      </c>
      <c r="Y490" t="s">
        <v>54</v>
      </c>
      <c r="Z490">
        <v>1926</v>
      </c>
      <c r="AH490">
        <v>0</v>
      </c>
      <c r="AI490">
        <v>202505</v>
      </c>
      <c r="AJ490" t="s">
        <v>88</v>
      </c>
      <c r="AK490">
        <v>0</v>
      </c>
      <c r="AL490">
        <v>1</v>
      </c>
      <c r="AO490">
        <v>1</v>
      </c>
      <c r="AP490">
        <v>999</v>
      </c>
      <c r="AQ490">
        <v>173</v>
      </c>
      <c r="AR490">
        <v>173999</v>
      </c>
      <c r="AS490" t="s">
        <v>84</v>
      </c>
      <c r="AU490" t="s">
        <v>84</v>
      </c>
      <c r="AV490">
        <v>1101.49</v>
      </c>
      <c r="AW490">
        <v>8420.8524999999991</v>
      </c>
      <c r="AX490">
        <v>15740.215</v>
      </c>
      <c r="AY490">
        <v>23059.577499999999</v>
      </c>
      <c r="AZ490">
        <v>30378.94</v>
      </c>
      <c r="BA490">
        <v>36157.842499999999</v>
      </c>
      <c r="BB490">
        <v>41936.745000000003</v>
      </c>
      <c r="BC490">
        <v>47715.647500000006</v>
      </c>
      <c r="BD490">
        <v>53494.55</v>
      </c>
      <c r="BE490">
        <v>55331.022500000006</v>
      </c>
      <c r="BF490">
        <v>57167.495000000003</v>
      </c>
      <c r="BG490">
        <v>59003.967499999999</v>
      </c>
      <c r="BH490">
        <v>60840.44</v>
      </c>
      <c r="BI490">
        <v>65742.679999999993</v>
      </c>
      <c r="BJ490">
        <v>70644.92</v>
      </c>
      <c r="BK490">
        <v>75547.16</v>
      </c>
      <c r="BL490">
        <v>80449.399999999994</v>
      </c>
      <c r="BM490">
        <v>239805.44</v>
      </c>
      <c r="BN490">
        <v>399161.48</v>
      </c>
      <c r="BO490">
        <v>558517.52</v>
      </c>
      <c r="BP490">
        <v>717873.56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 x14ac:dyDescent="0.35">
      <c r="A491">
        <v>348132</v>
      </c>
      <c r="B491" t="s">
        <v>47</v>
      </c>
      <c r="C491" t="s">
        <v>48</v>
      </c>
      <c r="D491" s="1">
        <v>45797</v>
      </c>
      <c r="E491">
        <v>53850</v>
      </c>
      <c r="F491">
        <v>116</v>
      </c>
      <c r="G491" t="s">
        <v>801</v>
      </c>
      <c r="H491" t="s">
        <v>50</v>
      </c>
      <c r="I491" t="s">
        <v>51</v>
      </c>
      <c r="K491">
        <v>202505197994867</v>
      </c>
      <c r="L491">
        <v>1163307617735</v>
      </c>
      <c r="M491">
        <v>20250519</v>
      </c>
      <c r="N491" t="s">
        <v>779</v>
      </c>
      <c r="P491" t="s">
        <v>54</v>
      </c>
      <c r="Q491" t="s">
        <v>52</v>
      </c>
      <c r="R491">
        <v>340000</v>
      </c>
      <c r="S491">
        <v>0</v>
      </c>
      <c r="T491">
        <v>570966</v>
      </c>
      <c r="U491" t="s">
        <v>1163</v>
      </c>
      <c r="V491" t="s">
        <v>1164</v>
      </c>
      <c r="W491" t="s">
        <v>53</v>
      </c>
      <c r="Y491" t="s">
        <v>54</v>
      </c>
      <c r="Z491">
        <v>924</v>
      </c>
      <c r="AH491">
        <v>0</v>
      </c>
      <c r="AI491">
        <v>202505</v>
      </c>
      <c r="AJ491" t="s">
        <v>868</v>
      </c>
      <c r="AK491">
        <v>1</v>
      </c>
      <c r="AL491">
        <v>1</v>
      </c>
      <c r="AO491">
        <v>0</v>
      </c>
      <c r="AP491">
        <v>999</v>
      </c>
      <c r="AQ491">
        <v>600</v>
      </c>
      <c r="AR491">
        <v>600999</v>
      </c>
      <c r="AS491" t="s">
        <v>55</v>
      </c>
      <c r="AU491" t="s">
        <v>55</v>
      </c>
      <c r="AV491">
        <v>202500</v>
      </c>
      <c r="AW491">
        <v>202500</v>
      </c>
      <c r="AX491">
        <v>202500</v>
      </c>
      <c r="AY491">
        <v>202500</v>
      </c>
      <c r="AZ491">
        <v>202500</v>
      </c>
      <c r="BA491">
        <v>202500</v>
      </c>
      <c r="BB491">
        <v>202500</v>
      </c>
      <c r="BC491">
        <v>202500</v>
      </c>
      <c r="BD491">
        <v>202655.56</v>
      </c>
      <c r="BE491">
        <v>203161.13</v>
      </c>
      <c r="BF491">
        <v>205963.9</v>
      </c>
      <c r="BG491">
        <v>214477.5</v>
      </c>
      <c r="BH491">
        <v>239730</v>
      </c>
      <c r="BI491">
        <v>248625</v>
      </c>
      <c r="BJ491">
        <v>250000</v>
      </c>
      <c r="BK491">
        <v>250000</v>
      </c>
      <c r="BL491">
        <v>252800</v>
      </c>
      <c r="BM491">
        <v>257232.47500000001</v>
      </c>
      <c r="BN491">
        <v>260254.65</v>
      </c>
      <c r="BO491">
        <v>464072.17499999981</v>
      </c>
      <c r="BP491">
        <v>840000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0</v>
      </c>
      <c r="CK491">
        <v>0</v>
      </c>
    </row>
    <row r="492" spans="1:89" x14ac:dyDescent="0.35">
      <c r="A492">
        <v>348125</v>
      </c>
      <c r="B492" t="s">
        <v>47</v>
      </c>
      <c r="C492" t="s">
        <v>48</v>
      </c>
      <c r="D492" s="1">
        <v>45794</v>
      </c>
      <c r="E492">
        <v>53850</v>
      </c>
      <c r="F492">
        <v>102</v>
      </c>
      <c r="G492" t="s">
        <v>60</v>
      </c>
      <c r="H492" t="s">
        <v>50</v>
      </c>
      <c r="I492" t="s">
        <v>51</v>
      </c>
      <c r="K492">
        <v>202505167985582</v>
      </c>
      <c r="L492">
        <v>1023308728031</v>
      </c>
      <c r="M492">
        <v>20250516</v>
      </c>
      <c r="N492" t="s">
        <v>149</v>
      </c>
      <c r="Q492" t="s">
        <v>52</v>
      </c>
      <c r="R492">
        <v>1401654.56</v>
      </c>
      <c r="S492">
        <v>0</v>
      </c>
      <c r="T492">
        <v>3033613</v>
      </c>
      <c r="U492">
        <v>5066690156</v>
      </c>
      <c r="V492" t="s">
        <v>1165</v>
      </c>
      <c r="W492" t="s">
        <v>66</v>
      </c>
      <c r="X492" t="s">
        <v>1166</v>
      </c>
      <c r="Y492" t="s">
        <v>54</v>
      </c>
      <c r="Z492">
        <v>1203</v>
      </c>
      <c r="AH492">
        <v>0</v>
      </c>
      <c r="AI492">
        <v>202505</v>
      </c>
      <c r="AJ492" t="s">
        <v>767</v>
      </c>
      <c r="AK492">
        <v>1</v>
      </c>
      <c r="AL492">
        <v>1</v>
      </c>
      <c r="AO492">
        <v>0</v>
      </c>
      <c r="AP492">
        <v>999</v>
      </c>
      <c r="AQ492">
        <v>430</v>
      </c>
      <c r="AR492">
        <v>430999</v>
      </c>
      <c r="AT492">
        <v>1</v>
      </c>
      <c r="AU492" t="s">
        <v>68</v>
      </c>
      <c r="AV492">
        <v>625176.67000000004</v>
      </c>
      <c r="AW492">
        <v>625176.67000000004</v>
      </c>
      <c r="AX492">
        <v>625176.67000000004</v>
      </c>
      <c r="AY492">
        <v>625176.67000000004</v>
      </c>
      <c r="AZ492">
        <v>625176.67000000004</v>
      </c>
      <c r="BA492">
        <v>625176.67000000004</v>
      </c>
      <c r="BB492">
        <v>625176.67000000004</v>
      </c>
      <c r="BC492">
        <v>625176.67000000004</v>
      </c>
      <c r="BD492">
        <v>625176.67000000004</v>
      </c>
      <c r="BE492">
        <v>625176.67000000004</v>
      </c>
      <c r="BF492">
        <v>625176.67000000004</v>
      </c>
      <c r="BG492">
        <v>625176.67000000004</v>
      </c>
      <c r="BH492">
        <v>625176.67000000004</v>
      </c>
      <c r="BI492">
        <v>625176.67000000004</v>
      </c>
      <c r="BJ492">
        <v>625176.67000000004</v>
      </c>
      <c r="BK492">
        <v>625176.67000000004</v>
      </c>
      <c r="BL492">
        <v>625176.67000000004</v>
      </c>
      <c r="BM492">
        <v>625176.67000000004</v>
      </c>
      <c r="BN492">
        <v>625176.67000000004</v>
      </c>
      <c r="BO492">
        <v>625176.67000000004</v>
      </c>
      <c r="BP492">
        <v>625176.67000000004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</row>
    <row r="493" spans="1:89" x14ac:dyDescent="0.35">
      <c r="A493">
        <v>348124</v>
      </c>
      <c r="B493" t="s">
        <v>47</v>
      </c>
      <c r="C493" t="s">
        <v>48</v>
      </c>
      <c r="D493" s="1">
        <v>45794</v>
      </c>
      <c r="E493">
        <v>53850</v>
      </c>
      <c r="F493">
        <v>109</v>
      </c>
      <c r="G493" t="s">
        <v>108</v>
      </c>
      <c r="H493" t="s">
        <v>50</v>
      </c>
      <c r="I493" t="s">
        <v>51</v>
      </c>
      <c r="K493">
        <v>202505167985905</v>
      </c>
      <c r="L493">
        <v>1093306673999</v>
      </c>
      <c r="M493">
        <v>20250516</v>
      </c>
      <c r="N493" t="s">
        <v>149</v>
      </c>
      <c r="Q493" t="s">
        <v>52</v>
      </c>
      <c r="R493">
        <v>1138611.3600000001</v>
      </c>
      <c r="S493">
        <v>0</v>
      </c>
      <c r="T493">
        <v>4843798</v>
      </c>
      <c r="U493">
        <v>267480721</v>
      </c>
      <c r="V493" t="s">
        <v>1167</v>
      </c>
      <c r="W493" t="s">
        <v>66</v>
      </c>
      <c r="X493" t="s">
        <v>1168</v>
      </c>
      <c r="Y493" t="s">
        <v>54</v>
      </c>
      <c r="Z493">
        <v>1903</v>
      </c>
      <c r="AH493">
        <v>0</v>
      </c>
      <c r="AI493">
        <v>202505</v>
      </c>
      <c r="AJ493" t="s">
        <v>767</v>
      </c>
      <c r="AK493">
        <v>1</v>
      </c>
      <c r="AL493">
        <v>1</v>
      </c>
      <c r="AO493">
        <v>0</v>
      </c>
      <c r="AP493">
        <v>999</v>
      </c>
      <c r="AQ493">
        <v>430</v>
      </c>
      <c r="AR493">
        <v>430999</v>
      </c>
      <c r="AT493">
        <v>1</v>
      </c>
      <c r="AU493" t="s">
        <v>68</v>
      </c>
      <c r="AV493">
        <v>625176.67000000004</v>
      </c>
      <c r="AW493">
        <v>625176.67000000004</v>
      </c>
      <c r="AX493">
        <v>625176.67000000004</v>
      </c>
      <c r="AY493">
        <v>625176.67000000004</v>
      </c>
      <c r="AZ493">
        <v>625176.67000000004</v>
      </c>
      <c r="BA493">
        <v>625176.67000000004</v>
      </c>
      <c r="BB493">
        <v>625176.67000000004</v>
      </c>
      <c r="BC493">
        <v>625176.67000000004</v>
      </c>
      <c r="BD493">
        <v>625176.67000000004</v>
      </c>
      <c r="BE493">
        <v>625176.67000000004</v>
      </c>
      <c r="BF493">
        <v>625176.67000000004</v>
      </c>
      <c r="BG493">
        <v>625176.67000000004</v>
      </c>
      <c r="BH493">
        <v>625176.67000000004</v>
      </c>
      <c r="BI493">
        <v>625176.67000000004</v>
      </c>
      <c r="BJ493">
        <v>625176.67000000004</v>
      </c>
      <c r="BK493">
        <v>625176.67000000004</v>
      </c>
      <c r="BL493">
        <v>625176.67000000004</v>
      </c>
      <c r="BM493">
        <v>625176.67000000004</v>
      </c>
      <c r="BN493">
        <v>625176.67000000004</v>
      </c>
      <c r="BO493">
        <v>625176.67000000004</v>
      </c>
      <c r="BP493">
        <v>625176.67000000004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</row>
    <row r="494" spans="1:89" x14ac:dyDescent="0.35">
      <c r="A494">
        <v>348123</v>
      </c>
      <c r="B494" t="s">
        <v>47</v>
      </c>
      <c r="C494" t="s">
        <v>48</v>
      </c>
      <c r="D494" s="1">
        <v>45794</v>
      </c>
      <c r="E494">
        <v>53850</v>
      </c>
      <c r="F494">
        <v>187</v>
      </c>
      <c r="G494" t="s">
        <v>109</v>
      </c>
      <c r="H494" t="s">
        <v>50</v>
      </c>
      <c r="I494" t="s">
        <v>51</v>
      </c>
      <c r="K494">
        <v>202505167984032</v>
      </c>
      <c r="L494">
        <v>999361870311</v>
      </c>
      <c r="M494">
        <v>20250516</v>
      </c>
      <c r="N494" t="s">
        <v>1018</v>
      </c>
      <c r="P494" t="s">
        <v>446</v>
      </c>
      <c r="Q494" t="s">
        <v>52</v>
      </c>
      <c r="R494">
        <v>1828906.67</v>
      </c>
      <c r="S494">
        <v>0</v>
      </c>
      <c r="T494">
        <v>3004644</v>
      </c>
      <c r="U494">
        <v>80008750731</v>
      </c>
      <c r="V494" t="s">
        <v>117</v>
      </c>
      <c r="W494" t="s">
        <v>118</v>
      </c>
      <c r="Y494" t="s">
        <v>54</v>
      </c>
      <c r="Z494">
        <v>1627</v>
      </c>
      <c r="AH494">
        <v>0</v>
      </c>
      <c r="AI494">
        <v>202505</v>
      </c>
      <c r="AJ494" t="s">
        <v>88</v>
      </c>
      <c r="AK494">
        <v>0</v>
      </c>
      <c r="AL494">
        <v>1</v>
      </c>
      <c r="AO494">
        <v>0</v>
      </c>
      <c r="AP494">
        <v>999</v>
      </c>
      <c r="AQ494">
        <v>173</v>
      </c>
      <c r="AR494">
        <v>173999</v>
      </c>
      <c r="AS494" t="s">
        <v>84</v>
      </c>
      <c r="AU494" t="s">
        <v>84</v>
      </c>
      <c r="AV494">
        <v>1828906.67</v>
      </c>
      <c r="AW494">
        <v>1979373.003</v>
      </c>
      <c r="AX494">
        <v>2129839.3360000001</v>
      </c>
      <c r="AY494">
        <v>2280305.6690000002</v>
      </c>
      <c r="AZ494">
        <v>2430772.0019999999</v>
      </c>
      <c r="BA494">
        <v>2581238.335</v>
      </c>
      <c r="BB494">
        <v>2731704.6680000001</v>
      </c>
      <c r="BC494">
        <v>2882171.0010000002</v>
      </c>
      <c r="BD494">
        <v>3032637.3339999998</v>
      </c>
      <c r="BE494">
        <v>3183103.6669999999</v>
      </c>
      <c r="BF494">
        <v>3333570</v>
      </c>
      <c r="BG494">
        <v>3484036.3330000001</v>
      </c>
      <c r="BH494">
        <v>3634502.6660000002</v>
      </c>
      <c r="BI494">
        <v>3784968.9989999998</v>
      </c>
      <c r="BJ494">
        <v>3935435.3319999999</v>
      </c>
      <c r="BK494">
        <v>4085901.665</v>
      </c>
      <c r="BL494">
        <v>4236367.9979999997</v>
      </c>
      <c r="BM494">
        <v>4386834.3310000002</v>
      </c>
      <c r="BN494">
        <v>4537300.6640000008</v>
      </c>
      <c r="BO494">
        <v>4687766.9970000004</v>
      </c>
      <c r="BP494">
        <v>4838233.33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 x14ac:dyDescent="0.35">
      <c r="A495">
        <v>348122</v>
      </c>
      <c r="B495" t="s">
        <v>47</v>
      </c>
      <c r="C495" t="s">
        <v>48</v>
      </c>
      <c r="D495" s="1">
        <v>45794</v>
      </c>
      <c r="E495">
        <v>53850</v>
      </c>
      <c r="F495">
        <v>114</v>
      </c>
      <c r="G495" t="s">
        <v>211</v>
      </c>
      <c r="H495" t="s">
        <v>50</v>
      </c>
      <c r="I495" t="s">
        <v>51</v>
      </c>
      <c r="K495">
        <v>202505167986712</v>
      </c>
      <c r="L495">
        <v>1143306280450</v>
      </c>
      <c r="M495">
        <v>20250516</v>
      </c>
      <c r="N495" t="s">
        <v>694</v>
      </c>
      <c r="Q495" t="s">
        <v>52</v>
      </c>
      <c r="R495">
        <v>39861.81</v>
      </c>
      <c r="S495">
        <v>0</v>
      </c>
      <c r="T495">
        <v>4585160</v>
      </c>
      <c r="U495">
        <v>2073300713</v>
      </c>
      <c r="V495" t="s">
        <v>447</v>
      </c>
      <c r="W495" t="s">
        <v>66</v>
      </c>
      <c r="X495" t="s">
        <v>448</v>
      </c>
      <c r="Y495" t="s">
        <v>54</v>
      </c>
      <c r="Z495">
        <v>519</v>
      </c>
      <c r="AH495">
        <v>0</v>
      </c>
      <c r="AI495">
        <v>202505</v>
      </c>
      <c r="AJ495" t="s">
        <v>88</v>
      </c>
      <c r="AK495">
        <v>0</v>
      </c>
      <c r="AL495">
        <v>1</v>
      </c>
      <c r="AO495">
        <v>1</v>
      </c>
      <c r="AP495">
        <v>999</v>
      </c>
      <c r="AQ495">
        <v>430</v>
      </c>
      <c r="AR495">
        <v>430999</v>
      </c>
      <c r="AT495">
        <v>1</v>
      </c>
      <c r="AU495" t="s">
        <v>68</v>
      </c>
      <c r="AV495">
        <v>1004.79</v>
      </c>
      <c r="AW495">
        <v>1020.1925</v>
      </c>
      <c r="AX495">
        <v>1033.5899999999999</v>
      </c>
      <c r="AY495">
        <v>1054.3820000000001</v>
      </c>
      <c r="AZ495">
        <v>1088.81</v>
      </c>
      <c r="BA495">
        <v>1130.7625</v>
      </c>
      <c r="BB495">
        <v>1181.82</v>
      </c>
      <c r="BC495">
        <v>1188.6524999999999</v>
      </c>
      <c r="BD495">
        <v>1242.846</v>
      </c>
      <c r="BE495">
        <v>1332.1714999999999</v>
      </c>
      <c r="BF495">
        <v>1386.7149999999999</v>
      </c>
      <c r="BG495">
        <v>1495.4949999999999</v>
      </c>
      <c r="BH495">
        <v>1547.1379999999999</v>
      </c>
      <c r="BI495">
        <v>1597.471</v>
      </c>
      <c r="BJ495">
        <v>1667.7760000000001</v>
      </c>
      <c r="BK495">
        <v>1867.885</v>
      </c>
      <c r="BL495">
        <v>1978.634</v>
      </c>
      <c r="BM495">
        <v>2034.2315000000001</v>
      </c>
      <c r="BN495">
        <v>2137.1950000000002</v>
      </c>
      <c r="BO495">
        <v>19274.369499999972</v>
      </c>
      <c r="BP495">
        <v>664672.81999999995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0</v>
      </c>
    </row>
    <row r="496" spans="1:89" x14ac:dyDescent="0.35">
      <c r="A496">
        <v>348120</v>
      </c>
      <c r="B496" t="s">
        <v>47</v>
      </c>
      <c r="C496" t="s">
        <v>48</v>
      </c>
      <c r="D496" s="1">
        <v>45794</v>
      </c>
      <c r="E496">
        <v>53850</v>
      </c>
      <c r="F496">
        <v>173</v>
      </c>
      <c r="G496" t="s">
        <v>1156</v>
      </c>
      <c r="H496" t="s">
        <v>50</v>
      </c>
      <c r="I496" t="s">
        <v>51</v>
      </c>
      <c r="K496">
        <v>202505167986883</v>
      </c>
      <c r="L496">
        <v>1733302705276</v>
      </c>
      <c r="M496">
        <v>20250516</v>
      </c>
      <c r="N496" t="s">
        <v>779</v>
      </c>
      <c r="P496" t="s">
        <v>54</v>
      </c>
      <c r="Q496" t="s">
        <v>52</v>
      </c>
      <c r="R496">
        <v>400000</v>
      </c>
      <c r="S496">
        <v>0</v>
      </c>
      <c r="T496">
        <v>4792738</v>
      </c>
      <c r="U496" t="s">
        <v>1169</v>
      </c>
      <c r="V496" t="s">
        <v>1170</v>
      </c>
      <c r="W496" t="s">
        <v>53</v>
      </c>
      <c r="Y496" t="s">
        <v>54</v>
      </c>
      <c r="Z496">
        <v>1179</v>
      </c>
      <c r="AH496">
        <v>0</v>
      </c>
      <c r="AI496">
        <v>202505</v>
      </c>
      <c r="AJ496" t="s">
        <v>767</v>
      </c>
      <c r="AK496">
        <v>1</v>
      </c>
      <c r="AL496">
        <v>1</v>
      </c>
      <c r="AO496">
        <v>0</v>
      </c>
      <c r="AP496">
        <v>999</v>
      </c>
      <c r="AQ496">
        <v>600</v>
      </c>
      <c r="AR496">
        <v>600999</v>
      </c>
      <c r="AS496" t="s">
        <v>55</v>
      </c>
      <c r="AU496" t="s">
        <v>55</v>
      </c>
      <c r="AV496">
        <v>202500</v>
      </c>
      <c r="AW496">
        <v>202500</v>
      </c>
      <c r="AX496">
        <v>202500</v>
      </c>
      <c r="AY496">
        <v>202500</v>
      </c>
      <c r="AZ496">
        <v>202500</v>
      </c>
      <c r="BA496">
        <v>202500</v>
      </c>
      <c r="BB496">
        <v>202500</v>
      </c>
      <c r="BC496">
        <v>202500</v>
      </c>
      <c r="BD496">
        <v>202655.56</v>
      </c>
      <c r="BE496">
        <v>203161.13</v>
      </c>
      <c r="BF496">
        <v>205963.9</v>
      </c>
      <c r="BG496">
        <v>214477.5</v>
      </c>
      <c r="BH496">
        <v>239730</v>
      </c>
      <c r="BI496">
        <v>248625</v>
      </c>
      <c r="BJ496">
        <v>250000</v>
      </c>
      <c r="BK496">
        <v>250000</v>
      </c>
      <c r="BL496">
        <v>252800</v>
      </c>
      <c r="BM496">
        <v>257232.47500000001</v>
      </c>
      <c r="BN496">
        <v>260254.65</v>
      </c>
      <c r="BO496">
        <v>464072.17499999981</v>
      </c>
      <c r="BP496">
        <v>840000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0</v>
      </c>
      <c r="CK496">
        <v>0</v>
      </c>
    </row>
    <row r="497" spans="1:89" x14ac:dyDescent="0.35">
      <c r="A497">
        <v>348116</v>
      </c>
      <c r="B497" t="s">
        <v>47</v>
      </c>
      <c r="C497" t="s">
        <v>48</v>
      </c>
      <c r="D497" s="1">
        <v>45794</v>
      </c>
      <c r="E497">
        <v>53850</v>
      </c>
      <c r="F497">
        <v>109</v>
      </c>
      <c r="G497" t="s">
        <v>108</v>
      </c>
      <c r="H497" t="s">
        <v>50</v>
      </c>
      <c r="I497" t="s">
        <v>51</v>
      </c>
      <c r="K497" t="s">
        <v>1171</v>
      </c>
      <c r="L497">
        <v>1093306674144</v>
      </c>
      <c r="M497">
        <v>20250516</v>
      </c>
      <c r="N497" t="s">
        <v>694</v>
      </c>
      <c r="Q497" t="s">
        <v>52</v>
      </c>
      <c r="R497">
        <v>1992.86</v>
      </c>
      <c r="S497">
        <v>0</v>
      </c>
      <c r="T497">
        <v>4895193</v>
      </c>
      <c r="U497" t="s">
        <v>1172</v>
      </c>
      <c r="V497" t="s">
        <v>1173</v>
      </c>
      <c r="W497" t="s">
        <v>53</v>
      </c>
      <c r="Y497" t="s">
        <v>54</v>
      </c>
      <c r="Z497">
        <v>929</v>
      </c>
      <c r="AH497">
        <v>0</v>
      </c>
      <c r="AI497">
        <v>202505</v>
      </c>
      <c r="AJ497" t="s">
        <v>767</v>
      </c>
      <c r="AK497">
        <v>1</v>
      </c>
      <c r="AL497">
        <v>1</v>
      </c>
      <c r="AO497">
        <v>1</v>
      </c>
      <c r="AP497">
        <v>999</v>
      </c>
      <c r="AQ497">
        <v>600</v>
      </c>
      <c r="AR497">
        <v>600999</v>
      </c>
      <c r="AS497" t="s">
        <v>55</v>
      </c>
      <c r="AU497" t="s">
        <v>55</v>
      </c>
      <c r="AV497">
        <v>1006.5</v>
      </c>
      <c r="AW497">
        <v>1052.7339999999999</v>
      </c>
      <c r="AX497">
        <v>1127.58</v>
      </c>
      <c r="AY497">
        <v>1414.4680000000001</v>
      </c>
      <c r="AZ497">
        <v>1622.598</v>
      </c>
      <c r="BA497">
        <v>1841.29</v>
      </c>
      <c r="BB497">
        <v>2391.9520000000002</v>
      </c>
      <c r="BC497">
        <v>3848.9180000000001</v>
      </c>
      <c r="BD497">
        <v>5555.95</v>
      </c>
      <c r="BE497">
        <v>5662.14</v>
      </c>
      <c r="BF497">
        <v>7955.45</v>
      </c>
      <c r="BG497">
        <v>8103.232</v>
      </c>
      <c r="BH497">
        <v>8882.2099999999991</v>
      </c>
      <c r="BI497">
        <v>12106.768000000009</v>
      </c>
      <c r="BJ497">
        <v>12891.47</v>
      </c>
      <c r="BK497">
        <v>16652.68</v>
      </c>
      <c r="BL497">
        <v>36005.086000000003</v>
      </c>
      <c r="BM497">
        <v>42116.26</v>
      </c>
      <c r="BN497">
        <v>49856.69</v>
      </c>
      <c r="BO497">
        <v>97573.113999999972</v>
      </c>
      <c r="BP497">
        <v>161797.57999999999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 x14ac:dyDescent="0.35">
      <c r="A498">
        <v>348115</v>
      </c>
      <c r="B498" t="s">
        <v>47</v>
      </c>
      <c r="C498" t="s">
        <v>48</v>
      </c>
      <c r="D498" s="1">
        <v>45794</v>
      </c>
      <c r="E498">
        <v>53850</v>
      </c>
      <c r="F498">
        <v>170</v>
      </c>
      <c r="G498" t="s">
        <v>229</v>
      </c>
      <c r="H498" t="s">
        <v>50</v>
      </c>
      <c r="I498" t="s">
        <v>51</v>
      </c>
      <c r="K498">
        <v>202505167986875</v>
      </c>
      <c r="L498">
        <v>1703306289593</v>
      </c>
      <c r="M498">
        <v>20250516</v>
      </c>
      <c r="N498" t="s">
        <v>143</v>
      </c>
      <c r="P498" t="s">
        <v>54</v>
      </c>
      <c r="Q498" t="s">
        <v>73</v>
      </c>
      <c r="R498">
        <v>312000</v>
      </c>
      <c r="S498">
        <v>0</v>
      </c>
      <c r="T498">
        <v>4944194</v>
      </c>
      <c r="U498" t="s">
        <v>1174</v>
      </c>
      <c r="V498" t="s">
        <v>1175</v>
      </c>
      <c r="W498" t="s">
        <v>53</v>
      </c>
      <c r="Y498" t="s">
        <v>54</v>
      </c>
      <c r="Z498">
        <v>1954</v>
      </c>
      <c r="AH498">
        <v>0</v>
      </c>
      <c r="AI498">
        <v>202505</v>
      </c>
      <c r="AJ498" t="s">
        <v>767</v>
      </c>
      <c r="AK498">
        <v>1</v>
      </c>
      <c r="AL498">
        <v>1</v>
      </c>
      <c r="AO498">
        <v>0</v>
      </c>
      <c r="AP498">
        <v>999</v>
      </c>
      <c r="AQ498">
        <v>600</v>
      </c>
      <c r="AR498">
        <v>600999</v>
      </c>
      <c r="AS498" t="s">
        <v>55</v>
      </c>
      <c r="AU498" t="s">
        <v>55</v>
      </c>
      <c r="AV498">
        <v>350000</v>
      </c>
      <c r="AW498">
        <v>385000</v>
      </c>
      <c r="AX498">
        <v>460000</v>
      </c>
      <c r="AY498">
        <v>571357.4</v>
      </c>
      <c r="AZ498">
        <v>720859.20000000007</v>
      </c>
      <c r="BA498">
        <v>763574</v>
      </c>
      <c r="BB498">
        <v>763574</v>
      </c>
      <c r="BC498">
        <v>763574</v>
      </c>
      <c r="BD498">
        <v>763574</v>
      </c>
      <c r="BE498">
        <v>786501.79999999993</v>
      </c>
      <c r="BF498">
        <v>840000</v>
      </c>
      <c r="BG498">
        <v>840000</v>
      </c>
      <c r="BH498">
        <v>1104000</v>
      </c>
      <c r="BI498">
        <v>1500000</v>
      </c>
      <c r="BJ498">
        <v>1500000</v>
      </c>
      <c r="BK498">
        <v>1500000</v>
      </c>
      <c r="BL498">
        <v>1500000</v>
      </c>
      <c r="BM498">
        <v>1500000</v>
      </c>
      <c r="BN498">
        <v>1974433.2</v>
      </c>
      <c r="BO498">
        <v>2290722</v>
      </c>
      <c r="BP498">
        <v>2290722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 x14ac:dyDescent="0.35">
      <c r="A499">
        <v>348113</v>
      </c>
      <c r="B499" t="s">
        <v>47</v>
      </c>
      <c r="C499" t="s">
        <v>48</v>
      </c>
      <c r="D499" s="1">
        <v>45794</v>
      </c>
      <c r="E499">
        <v>53850</v>
      </c>
      <c r="F499">
        <v>182</v>
      </c>
      <c r="G499" t="s">
        <v>72</v>
      </c>
      <c r="H499" t="s">
        <v>50</v>
      </c>
      <c r="I499" t="s">
        <v>51</v>
      </c>
      <c r="K499">
        <v>202505167984806</v>
      </c>
      <c r="L499">
        <v>1823300072312</v>
      </c>
      <c r="M499">
        <v>20250516</v>
      </c>
      <c r="N499" t="s">
        <v>784</v>
      </c>
      <c r="P499" t="s">
        <v>54</v>
      </c>
      <c r="Q499" t="s">
        <v>73</v>
      </c>
      <c r="R499">
        <v>1215238.24</v>
      </c>
      <c r="S499">
        <v>0</v>
      </c>
      <c r="T499">
        <v>3072878</v>
      </c>
      <c r="U499">
        <v>333580736</v>
      </c>
      <c r="V499" t="s">
        <v>106</v>
      </c>
      <c r="W499" t="s">
        <v>66</v>
      </c>
      <c r="X499" t="s">
        <v>107</v>
      </c>
      <c r="Y499" t="s">
        <v>54</v>
      </c>
      <c r="Z499">
        <v>1627</v>
      </c>
      <c r="AH499">
        <v>0</v>
      </c>
      <c r="AI499">
        <v>202505</v>
      </c>
      <c r="AJ499" t="s">
        <v>59</v>
      </c>
      <c r="AK499">
        <v>0</v>
      </c>
      <c r="AL499">
        <v>1</v>
      </c>
      <c r="AO499">
        <v>0</v>
      </c>
      <c r="AP499">
        <v>999</v>
      </c>
      <c r="AQ499">
        <v>430</v>
      </c>
      <c r="AR499">
        <v>430999</v>
      </c>
      <c r="AT499">
        <v>1</v>
      </c>
      <c r="AU499" t="s">
        <v>68</v>
      </c>
      <c r="AV499">
        <v>1091696.83</v>
      </c>
      <c r="AW499">
        <v>1093076.656</v>
      </c>
      <c r="AX499">
        <v>1097819.378</v>
      </c>
      <c r="AY499">
        <v>1126587.9040000001</v>
      </c>
      <c r="AZ499">
        <v>1151370.22</v>
      </c>
      <c r="BA499">
        <v>1187619.1200000001</v>
      </c>
      <c r="BB499">
        <v>1215402.348</v>
      </c>
      <c r="BC499">
        <v>1228538.55</v>
      </c>
      <c r="BD499">
        <v>1300557.6259999999</v>
      </c>
      <c r="BE499">
        <v>1471494.2009999999</v>
      </c>
      <c r="BF499">
        <v>1500000</v>
      </c>
      <c r="BG499">
        <v>1500000</v>
      </c>
      <c r="BH499">
        <v>1500000</v>
      </c>
      <c r="BI499">
        <v>1551049.2990000001</v>
      </c>
      <c r="BJ499">
        <v>1589171.0279999999</v>
      </c>
      <c r="BK499">
        <v>1825654.93</v>
      </c>
      <c r="BL499">
        <v>2055872.46</v>
      </c>
      <c r="BM499">
        <v>2075849.8470000001</v>
      </c>
      <c r="BN499">
        <v>2385195.7199999988</v>
      </c>
      <c r="BO499">
        <v>3549999.9999999991</v>
      </c>
      <c r="BP499">
        <v>4000000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 x14ac:dyDescent="0.35">
      <c r="A500">
        <v>348110</v>
      </c>
      <c r="B500" t="s">
        <v>47</v>
      </c>
      <c r="C500" t="s">
        <v>48</v>
      </c>
      <c r="D500" s="1">
        <v>45794</v>
      </c>
      <c r="E500">
        <v>53850</v>
      </c>
      <c r="F500">
        <v>102</v>
      </c>
      <c r="G500" t="s">
        <v>60</v>
      </c>
      <c r="H500" t="s">
        <v>50</v>
      </c>
      <c r="I500" t="s">
        <v>51</v>
      </c>
      <c r="K500">
        <v>202505167984992</v>
      </c>
      <c r="L500">
        <v>1023308727913</v>
      </c>
      <c r="M500">
        <v>20250516</v>
      </c>
      <c r="N500" t="s">
        <v>784</v>
      </c>
      <c r="P500" t="s">
        <v>54</v>
      </c>
      <c r="Q500" t="s">
        <v>73</v>
      </c>
      <c r="R500">
        <v>972757.19</v>
      </c>
      <c r="S500">
        <v>0</v>
      </c>
      <c r="T500">
        <v>413202</v>
      </c>
      <c r="U500">
        <v>454840778</v>
      </c>
      <c r="V500" t="s">
        <v>144</v>
      </c>
      <c r="W500" t="s">
        <v>66</v>
      </c>
      <c r="X500" t="s">
        <v>87</v>
      </c>
      <c r="Y500" t="s">
        <v>54</v>
      </c>
      <c r="Z500">
        <v>1203</v>
      </c>
      <c r="AH500">
        <v>0</v>
      </c>
      <c r="AI500">
        <v>202505</v>
      </c>
      <c r="AJ500" t="s">
        <v>88</v>
      </c>
      <c r="AK500">
        <v>0</v>
      </c>
      <c r="AL500">
        <v>1</v>
      </c>
      <c r="AO500">
        <v>0</v>
      </c>
      <c r="AP500">
        <v>412</v>
      </c>
      <c r="AQ500">
        <v>430</v>
      </c>
      <c r="AR500">
        <v>430412</v>
      </c>
      <c r="AS500" t="s">
        <v>80</v>
      </c>
      <c r="AU500" t="s">
        <v>80</v>
      </c>
      <c r="AV500">
        <v>620000</v>
      </c>
      <c r="AW500">
        <v>674784.08000000007</v>
      </c>
      <c r="AX500">
        <v>700000</v>
      </c>
      <c r="AY500">
        <v>734938.70500000007</v>
      </c>
      <c r="AZ500">
        <v>800000</v>
      </c>
      <c r="BA500">
        <v>815163.73</v>
      </c>
      <c r="BB500">
        <v>855151.57</v>
      </c>
      <c r="BC500">
        <v>928064.07499999995</v>
      </c>
      <c r="BD500">
        <v>972757.19</v>
      </c>
      <c r="BE500">
        <v>993011.53</v>
      </c>
      <c r="BF500">
        <v>1015378.22</v>
      </c>
      <c r="BG500">
        <v>1238720</v>
      </c>
      <c r="BH500">
        <v>1546306.64</v>
      </c>
      <c r="BI500">
        <v>1795500</v>
      </c>
      <c r="BJ500">
        <v>2263165.14</v>
      </c>
      <c r="BK500">
        <v>2431000</v>
      </c>
      <c r="BL500">
        <v>2814221.66</v>
      </c>
      <c r="BM500">
        <v>3376056.5</v>
      </c>
      <c r="BN500">
        <v>4000000</v>
      </c>
      <c r="BO500">
        <v>10873500</v>
      </c>
      <c r="BP500">
        <v>11747000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 x14ac:dyDescent="0.35">
      <c r="A501">
        <v>348107</v>
      </c>
      <c r="B501" t="s">
        <v>47</v>
      </c>
      <c r="C501" t="s">
        <v>48</v>
      </c>
      <c r="D501" s="1">
        <v>45794</v>
      </c>
      <c r="E501">
        <v>53850</v>
      </c>
      <c r="F501">
        <v>141</v>
      </c>
      <c r="G501" t="s">
        <v>184</v>
      </c>
      <c r="H501" t="s">
        <v>50</v>
      </c>
      <c r="I501" t="s">
        <v>51</v>
      </c>
      <c r="K501">
        <v>202505167985904</v>
      </c>
      <c r="L501">
        <v>1413300003347</v>
      </c>
      <c r="M501">
        <v>20250516</v>
      </c>
      <c r="N501" t="s">
        <v>149</v>
      </c>
      <c r="Q501" t="s">
        <v>52</v>
      </c>
      <c r="R501">
        <v>796339.63</v>
      </c>
      <c r="S501">
        <v>0</v>
      </c>
      <c r="T501">
        <v>4835947</v>
      </c>
      <c r="U501">
        <v>3351210756</v>
      </c>
      <c r="V501" t="s">
        <v>449</v>
      </c>
      <c r="W501" t="s">
        <v>66</v>
      </c>
      <c r="X501" t="s">
        <v>79</v>
      </c>
      <c r="Y501" t="s">
        <v>54</v>
      </c>
      <c r="Z501">
        <v>1627</v>
      </c>
      <c r="AH501">
        <v>0</v>
      </c>
      <c r="AI501">
        <v>202505</v>
      </c>
      <c r="AJ501" t="s">
        <v>88</v>
      </c>
      <c r="AK501">
        <v>0</v>
      </c>
      <c r="AL501">
        <v>1</v>
      </c>
      <c r="AO501">
        <v>0</v>
      </c>
      <c r="AP501">
        <v>620</v>
      </c>
      <c r="AQ501">
        <v>430</v>
      </c>
      <c r="AR501">
        <v>430620</v>
      </c>
      <c r="AS501" t="s">
        <v>80</v>
      </c>
      <c r="AU501" t="s">
        <v>80</v>
      </c>
      <c r="AV501">
        <v>436461.36</v>
      </c>
      <c r="AW501">
        <v>468606.09499999997</v>
      </c>
      <c r="AX501">
        <v>500750.83</v>
      </c>
      <c r="AY501">
        <v>537083.18999999994</v>
      </c>
      <c r="AZ501">
        <v>598541.30000000005</v>
      </c>
      <c r="BA501">
        <v>659999.41</v>
      </c>
      <c r="BB501">
        <v>713142.21700000006</v>
      </c>
      <c r="BC501">
        <v>745496.76650000003</v>
      </c>
      <c r="BD501">
        <v>777851.31599999999</v>
      </c>
      <c r="BE501">
        <v>806278.92700000003</v>
      </c>
      <c r="BF501">
        <v>829470.62</v>
      </c>
      <c r="BG501">
        <v>852662.31300000008</v>
      </c>
      <c r="BH501">
        <v>1295015.514</v>
      </c>
      <c r="BI501">
        <v>2051739.845999999</v>
      </c>
      <c r="BJ501">
        <v>2808464.1779999989</v>
      </c>
      <c r="BK501">
        <v>3093490.9674999998</v>
      </c>
      <c r="BL501">
        <v>3189838.74</v>
      </c>
      <c r="BM501">
        <v>3286186.5125000002</v>
      </c>
      <c r="BN501">
        <v>3345556.1290000002</v>
      </c>
      <c r="BO501">
        <v>3398762.7195000001</v>
      </c>
      <c r="BP501">
        <v>3451969.31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 x14ac:dyDescent="0.35">
      <c r="A502">
        <v>348106</v>
      </c>
      <c r="B502" t="s">
        <v>47</v>
      </c>
      <c r="C502" t="s">
        <v>48</v>
      </c>
      <c r="D502" s="1">
        <v>45794</v>
      </c>
      <c r="E502">
        <v>53850</v>
      </c>
      <c r="F502">
        <v>141</v>
      </c>
      <c r="G502" t="s">
        <v>184</v>
      </c>
      <c r="H502" t="s">
        <v>50</v>
      </c>
      <c r="I502" t="s">
        <v>51</v>
      </c>
      <c r="K502">
        <v>202505167983788</v>
      </c>
      <c r="L502">
        <v>1413300003985</v>
      </c>
      <c r="M502">
        <v>20250516</v>
      </c>
      <c r="N502" t="s">
        <v>779</v>
      </c>
      <c r="P502" t="s">
        <v>54</v>
      </c>
      <c r="Q502" t="s">
        <v>52</v>
      </c>
      <c r="R502">
        <v>1700000</v>
      </c>
      <c r="S502">
        <v>0</v>
      </c>
      <c r="T502">
        <v>4996689</v>
      </c>
      <c r="U502">
        <v>80010360750</v>
      </c>
      <c r="V502" t="s">
        <v>191</v>
      </c>
      <c r="W502" t="s">
        <v>66</v>
      </c>
      <c r="X502" t="s">
        <v>192</v>
      </c>
      <c r="Y502" t="s">
        <v>54</v>
      </c>
      <c r="Z502">
        <v>1940</v>
      </c>
      <c r="AH502">
        <v>0</v>
      </c>
      <c r="AI502">
        <v>202505</v>
      </c>
      <c r="AJ502" t="s">
        <v>88</v>
      </c>
      <c r="AK502">
        <v>0</v>
      </c>
      <c r="AL502">
        <v>1</v>
      </c>
      <c r="AO502">
        <v>0</v>
      </c>
      <c r="AP502">
        <v>931</v>
      </c>
      <c r="AQ502">
        <v>430</v>
      </c>
      <c r="AR502">
        <v>430931</v>
      </c>
      <c r="AS502" t="s">
        <v>80</v>
      </c>
      <c r="AU502" t="s">
        <v>80</v>
      </c>
      <c r="AV502">
        <v>620000</v>
      </c>
      <c r="AW502">
        <v>658862.05850000004</v>
      </c>
      <c r="AX502">
        <v>696090.74300000002</v>
      </c>
      <c r="AY502">
        <v>700000</v>
      </c>
      <c r="AZ502">
        <v>725600</v>
      </c>
      <c r="BA502">
        <v>804067.5</v>
      </c>
      <c r="BB502">
        <v>898989.61200000008</v>
      </c>
      <c r="BC502">
        <v>944081.30599999998</v>
      </c>
      <c r="BD502">
        <v>971200</v>
      </c>
      <c r="BE502">
        <v>992800</v>
      </c>
      <c r="BF502">
        <v>1065000</v>
      </c>
      <c r="BG502">
        <v>1229450</v>
      </c>
      <c r="BH502">
        <v>1384600</v>
      </c>
      <c r="BI502">
        <v>1470350</v>
      </c>
      <c r="BJ502">
        <v>1540200</v>
      </c>
      <c r="BK502">
        <v>1554000</v>
      </c>
      <c r="BL502">
        <v>1572800</v>
      </c>
      <c r="BM502">
        <v>1615000</v>
      </c>
      <c r="BN502">
        <v>1735774.0819999999</v>
      </c>
      <c r="BO502">
        <v>2071953.7790000001</v>
      </c>
      <c r="BP502">
        <v>2342000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0</v>
      </c>
      <c r="CJ502">
        <v>0</v>
      </c>
      <c r="CK502">
        <v>0</v>
      </c>
    </row>
    <row r="503" spans="1:89" x14ac:dyDescent="0.35">
      <c r="A503">
        <v>348105</v>
      </c>
      <c r="B503" t="s">
        <v>47</v>
      </c>
      <c r="C503" t="s">
        <v>48</v>
      </c>
      <c r="D503" s="1">
        <v>45794</v>
      </c>
      <c r="E503">
        <v>53850</v>
      </c>
      <c r="F503">
        <v>109</v>
      </c>
      <c r="G503" t="s">
        <v>108</v>
      </c>
      <c r="H503" t="s">
        <v>50</v>
      </c>
      <c r="I503" t="s">
        <v>51</v>
      </c>
      <c r="K503" t="s">
        <v>1171</v>
      </c>
      <c r="L503">
        <v>1093306674144</v>
      </c>
      <c r="M503">
        <v>20250516</v>
      </c>
      <c r="N503" t="s">
        <v>694</v>
      </c>
      <c r="Q503" t="s">
        <v>52</v>
      </c>
      <c r="R503">
        <v>1992.86</v>
      </c>
      <c r="S503">
        <v>0</v>
      </c>
      <c r="T503">
        <v>613337</v>
      </c>
      <c r="U503" t="s">
        <v>1176</v>
      </c>
      <c r="V503" t="s">
        <v>1177</v>
      </c>
      <c r="W503" t="s">
        <v>53</v>
      </c>
      <c r="Y503" t="s">
        <v>54</v>
      </c>
      <c r="Z503">
        <v>1430</v>
      </c>
      <c r="AH503">
        <v>0</v>
      </c>
      <c r="AI503">
        <v>202505</v>
      </c>
      <c r="AJ503" t="s">
        <v>767</v>
      </c>
      <c r="AK503">
        <v>1</v>
      </c>
      <c r="AL503">
        <v>1</v>
      </c>
      <c r="AO503">
        <v>1</v>
      </c>
      <c r="AP503">
        <v>999</v>
      </c>
      <c r="AQ503">
        <v>600</v>
      </c>
      <c r="AR503">
        <v>600999</v>
      </c>
      <c r="AS503" t="s">
        <v>55</v>
      </c>
      <c r="AU503" t="s">
        <v>55</v>
      </c>
      <c r="AV503">
        <v>1006.5</v>
      </c>
      <c r="AW503">
        <v>1052.7339999999999</v>
      </c>
      <c r="AX503">
        <v>1127.58</v>
      </c>
      <c r="AY503">
        <v>1414.4680000000001</v>
      </c>
      <c r="AZ503">
        <v>1622.598</v>
      </c>
      <c r="BA503">
        <v>1841.29</v>
      </c>
      <c r="BB503">
        <v>2391.9520000000002</v>
      </c>
      <c r="BC503">
        <v>3848.9180000000001</v>
      </c>
      <c r="BD503">
        <v>5555.95</v>
      </c>
      <c r="BE503">
        <v>5662.14</v>
      </c>
      <c r="BF503">
        <v>7955.45</v>
      </c>
      <c r="BG503">
        <v>8103.232</v>
      </c>
      <c r="BH503">
        <v>8882.2099999999991</v>
      </c>
      <c r="BI503">
        <v>12106.768000000009</v>
      </c>
      <c r="BJ503">
        <v>12891.47</v>
      </c>
      <c r="BK503">
        <v>16652.68</v>
      </c>
      <c r="BL503">
        <v>36005.086000000003</v>
      </c>
      <c r="BM503">
        <v>42116.26</v>
      </c>
      <c r="BN503">
        <v>49856.69</v>
      </c>
      <c r="BO503">
        <v>97573.113999999972</v>
      </c>
      <c r="BP503">
        <v>161797.57999999999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 x14ac:dyDescent="0.35">
      <c r="A504">
        <v>348103</v>
      </c>
      <c r="B504" t="s">
        <v>47</v>
      </c>
      <c r="C504" t="s">
        <v>48</v>
      </c>
      <c r="D504" s="1">
        <v>45794</v>
      </c>
      <c r="E504">
        <v>53850</v>
      </c>
      <c r="F504">
        <v>188</v>
      </c>
      <c r="G504" t="s">
        <v>252</v>
      </c>
      <c r="H504" t="s">
        <v>50</v>
      </c>
      <c r="I504" t="s">
        <v>51</v>
      </c>
      <c r="K504">
        <v>202505167984802</v>
      </c>
      <c r="L504">
        <v>1883300028081</v>
      </c>
      <c r="M504">
        <v>20250516</v>
      </c>
      <c r="N504" t="s">
        <v>784</v>
      </c>
      <c r="P504" t="s">
        <v>54</v>
      </c>
      <c r="Q504" t="s">
        <v>73</v>
      </c>
      <c r="R504">
        <v>2051309.86</v>
      </c>
      <c r="S504">
        <v>0</v>
      </c>
      <c r="T504">
        <v>3001543</v>
      </c>
      <c r="U504">
        <v>943900738</v>
      </c>
      <c r="V504" t="s">
        <v>1742</v>
      </c>
      <c r="W504" t="s">
        <v>66</v>
      </c>
      <c r="X504" t="s">
        <v>107</v>
      </c>
      <c r="Y504" t="s">
        <v>54</v>
      </c>
      <c r="Z504">
        <v>1627</v>
      </c>
      <c r="AH504">
        <v>0</v>
      </c>
      <c r="AI504">
        <v>202505</v>
      </c>
      <c r="AJ504" t="s">
        <v>59</v>
      </c>
      <c r="AK504">
        <v>0</v>
      </c>
      <c r="AL504">
        <v>1</v>
      </c>
      <c r="AM504">
        <v>3001543</v>
      </c>
      <c r="AN504">
        <v>1</v>
      </c>
      <c r="AO504">
        <v>0</v>
      </c>
      <c r="AP504">
        <v>999</v>
      </c>
      <c r="AQ504">
        <v>430</v>
      </c>
      <c r="AR504">
        <v>430999</v>
      </c>
      <c r="AT504">
        <v>1</v>
      </c>
      <c r="AU504" t="s">
        <v>68</v>
      </c>
      <c r="AV504">
        <v>1091696.83</v>
      </c>
      <c r="AW504">
        <v>1093076.656</v>
      </c>
      <c r="AX504">
        <v>1097819.378</v>
      </c>
      <c r="AY504">
        <v>1126587.9040000001</v>
      </c>
      <c r="AZ504">
        <v>1151370.22</v>
      </c>
      <c r="BA504">
        <v>1187619.1200000001</v>
      </c>
      <c r="BB504">
        <v>1215402.348</v>
      </c>
      <c r="BC504">
        <v>1228538.55</v>
      </c>
      <c r="BD504">
        <v>1300557.6259999999</v>
      </c>
      <c r="BE504">
        <v>1471494.2009999999</v>
      </c>
      <c r="BF504">
        <v>1500000</v>
      </c>
      <c r="BG504">
        <v>1500000</v>
      </c>
      <c r="BH504">
        <v>1500000</v>
      </c>
      <c r="BI504">
        <v>1551049.2990000001</v>
      </c>
      <c r="BJ504">
        <v>1589171.0279999999</v>
      </c>
      <c r="BK504">
        <v>1825654.93</v>
      </c>
      <c r="BL504">
        <v>2055872.46</v>
      </c>
      <c r="BM504">
        <v>2075849.8470000001</v>
      </c>
      <c r="BN504">
        <v>2385195.7199999988</v>
      </c>
      <c r="BO504">
        <v>3549999.9999999991</v>
      </c>
      <c r="BP504">
        <v>4000000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 x14ac:dyDescent="0.35">
      <c r="A505">
        <v>348102</v>
      </c>
      <c r="B505" t="s">
        <v>47</v>
      </c>
      <c r="C505" t="s">
        <v>48</v>
      </c>
      <c r="D505" s="1">
        <v>45794</v>
      </c>
      <c r="E505">
        <v>53850</v>
      </c>
      <c r="F505">
        <v>105</v>
      </c>
      <c r="G505" t="s">
        <v>49</v>
      </c>
      <c r="H505" t="s">
        <v>50</v>
      </c>
      <c r="I505" t="s">
        <v>51</v>
      </c>
      <c r="K505">
        <v>202505167986663</v>
      </c>
      <c r="L505">
        <v>1053306288710</v>
      </c>
      <c r="M505">
        <v>20250516</v>
      </c>
      <c r="N505" t="s">
        <v>256</v>
      </c>
      <c r="Q505" t="s">
        <v>73</v>
      </c>
      <c r="R505">
        <v>300000</v>
      </c>
      <c r="S505">
        <v>0</v>
      </c>
      <c r="T505">
        <v>522982</v>
      </c>
      <c r="U505" t="s">
        <v>356</v>
      </c>
      <c r="V505" t="s">
        <v>357</v>
      </c>
      <c r="W505" t="s">
        <v>53</v>
      </c>
      <c r="Y505" t="s">
        <v>54</v>
      </c>
      <c r="Z505">
        <v>833</v>
      </c>
      <c r="AH505">
        <v>0</v>
      </c>
      <c r="AI505">
        <v>202505</v>
      </c>
      <c r="AJ505" t="s">
        <v>767</v>
      </c>
      <c r="AK505">
        <v>1</v>
      </c>
      <c r="AL505">
        <v>1</v>
      </c>
      <c r="AO505">
        <v>0</v>
      </c>
      <c r="AP505">
        <v>999</v>
      </c>
      <c r="AQ505">
        <v>600</v>
      </c>
      <c r="AR505">
        <v>600999</v>
      </c>
      <c r="AS505" t="s">
        <v>55</v>
      </c>
      <c r="AU505" t="s">
        <v>55</v>
      </c>
      <c r="AV505">
        <v>162000</v>
      </c>
      <c r="AW505">
        <v>177200</v>
      </c>
      <c r="AX505">
        <v>192400</v>
      </c>
      <c r="AY505">
        <v>200000</v>
      </c>
      <c r="AZ505">
        <v>200000</v>
      </c>
      <c r="BA505">
        <v>200000</v>
      </c>
      <c r="BB505">
        <v>200000</v>
      </c>
      <c r="BC505">
        <v>200000</v>
      </c>
      <c r="BD505">
        <v>200000</v>
      </c>
      <c r="BE505">
        <v>200000</v>
      </c>
      <c r="BF505">
        <v>200000</v>
      </c>
      <c r="BG505">
        <v>200000</v>
      </c>
      <c r="BH505">
        <v>200000</v>
      </c>
      <c r="BI505">
        <v>205000</v>
      </c>
      <c r="BJ505">
        <v>215000</v>
      </c>
      <c r="BK505">
        <v>225000</v>
      </c>
      <c r="BL505">
        <v>228200</v>
      </c>
      <c r="BM505">
        <v>231400</v>
      </c>
      <c r="BN505">
        <v>233000</v>
      </c>
      <c r="BO505">
        <v>233000</v>
      </c>
      <c r="BP505">
        <v>233000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</row>
    <row r="506" spans="1:89" x14ac:dyDescent="0.35">
      <c r="A506">
        <v>348101</v>
      </c>
      <c r="B506" t="s">
        <v>47</v>
      </c>
      <c r="C506" t="s">
        <v>48</v>
      </c>
      <c r="D506" s="1">
        <v>45794</v>
      </c>
      <c r="E506">
        <v>53850</v>
      </c>
      <c r="F506">
        <v>116</v>
      </c>
      <c r="G506" t="s">
        <v>801</v>
      </c>
      <c r="H506" t="s">
        <v>50</v>
      </c>
      <c r="I506" t="s">
        <v>51</v>
      </c>
      <c r="K506">
        <v>202505167985179</v>
      </c>
      <c r="L506">
        <v>2173300010307</v>
      </c>
      <c r="M506">
        <v>20250516</v>
      </c>
      <c r="N506" t="s">
        <v>1077</v>
      </c>
      <c r="Q506" t="s">
        <v>52</v>
      </c>
      <c r="R506">
        <v>6000000</v>
      </c>
      <c r="S506">
        <v>0</v>
      </c>
      <c r="T506">
        <v>4434879</v>
      </c>
      <c r="U506">
        <v>1595620061</v>
      </c>
      <c r="V506" t="s">
        <v>1078</v>
      </c>
      <c r="W506" t="s">
        <v>66</v>
      </c>
      <c r="X506" t="s">
        <v>389</v>
      </c>
      <c r="Y506" t="s">
        <v>54</v>
      </c>
      <c r="Z506">
        <v>1696</v>
      </c>
      <c r="AH506">
        <v>0</v>
      </c>
      <c r="AI506">
        <v>202505</v>
      </c>
      <c r="AJ506" t="s">
        <v>767</v>
      </c>
      <c r="AK506">
        <v>1</v>
      </c>
      <c r="AL506">
        <v>1</v>
      </c>
      <c r="AO506">
        <v>0</v>
      </c>
      <c r="AP506">
        <v>999</v>
      </c>
      <c r="AQ506">
        <v>430</v>
      </c>
      <c r="AR506">
        <v>430999</v>
      </c>
      <c r="AT506">
        <v>1</v>
      </c>
      <c r="AU506" t="s">
        <v>68</v>
      </c>
      <c r="AV506">
        <v>3500000</v>
      </c>
      <c r="AW506">
        <v>3500000</v>
      </c>
      <c r="AX506">
        <v>3500000</v>
      </c>
      <c r="AY506">
        <v>3500000</v>
      </c>
      <c r="AZ506">
        <v>3500000</v>
      </c>
      <c r="BA506">
        <v>3500000</v>
      </c>
      <c r="BB506">
        <v>3500000</v>
      </c>
      <c r="BC506">
        <v>3500000</v>
      </c>
      <c r="BD506">
        <v>3500000</v>
      </c>
      <c r="BE506">
        <v>3500000</v>
      </c>
      <c r="BF506">
        <v>3500000</v>
      </c>
      <c r="BG506">
        <v>3500000</v>
      </c>
      <c r="BH506">
        <v>3500000</v>
      </c>
      <c r="BI506">
        <v>3500000</v>
      </c>
      <c r="BJ506">
        <v>3500000</v>
      </c>
      <c r="BK506">
        <v>3500000</v>
      </c>
      <c r="BL506">
        <v>3500000</v>
      </c>
      <c r="BM506">
        <v>3500000</v>
      </c>
      <c r="BN506">
        <v>3500000</v>
      </c>
      <c r="BO506">
        <v>3500000</v>
      </c>
      <c r="BP506">
        <v>3500000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</row>
    <row r="507" spans="1:89" x14ac:dyDescent="0.35">
      <c r="A507">
        <v>348097</v>
      </c>
      <c r="B507" t="s">
        <v>47</v>
      </c>
      <c r="C507" t="s">
        <v>48</v>
      </c>
      <c r="D507" s="1">
        <v>45794</v>
      </c>
      <c r="E507">
        <v>53850</v>
      </c>
      <c r="F507">
        <v>196</v>
      </c>
      <c r="G507" t="s">
        <v>170</v>
      </c>
      <c r="H507" t="s">
        <v>50</v>
      </c>
      <c r="I507" t="s">
        <v>51</v>
      </c>
      <c r="K507">
        <v>202505167986970</v>
      </c>
      <c r="L507">
        <v>1963302355156</v>
      </c>
      <c r="M507">
        <v>20250516</v>
      </c>
      <c r="N507" t="s">
        <v>694</v>
      </c>
      <c r="Q507" t="s">
        <v>52</v>
      </c>
      <c r="R507">
        <v>37875.4</v>
      </c>
      <c r="S507">
        <v>0</v>
      </c>
      <c r="T507">
        <v>4444344</v>
      </c>
      <c r="U507" t="s">
        <v>1178</v>
      </c>
      <c r="V507" t="s">
        <v>1179</v>
      </c>
      <c r="W507" t="s">
        <v>97</v>
      </c>
      <c r="X507" t="s">
        <v>822</v>
      </c>
      <c r="Y507" t="s">
        <v>54</v>
      </c>
      <c r="Z507">
        <v>1945</v>
      </c>
      <c r="AH507">
        <v>0</v>
      </c>
      <c r="AI507">
        <v>202505</v>
      </c>
      <c r="AJ507" t="s">
        <v>767</v>
      </c>
      <c r="AK507">
        <v>1</v>
      </c>
      <c r="AL507">
        <v>1</v>
      </c>
      <c r="AO507">
        <v>1</v>
      </c>
      <c r="AP507">
        <v>999</v>
      </c>
      <c r="AQ507">
        <v>615</v>
      </c>
      <c r="AR507">
        <v>615999</v>
      </c>
      <c r="AT507">
        <v>1</v>
      </c>
      <c r="AU507" t="s">
        <v>80</v>
      </c>
      <c r="AV507">
        <v>1024.83</v>
      </c>
      <c r="AW507">
        <v>1074.95</v>
      </c>
      <c r="AX507">
        <v>1125.07</v>
      </c>
      <c r="AY507">
        <v>1180.8955000000001</v>
      </c>
      <c r="AZ507">
        <v>1270.954</v>
      </c>
      <c r="BA507">
        <v>1361.0125</v>
      </c>
      <c r="BB507">
        <v>1461.192</v>
      </c>
      <c r="BC507">
        <v>1586.674</v>
      </c>
      <c r="BD507">
        <v>1712.1559999999999</v>
      </c>
      <c r="BE507">
        <v>1825.5735</v>
      </c>
      <c r="BF507">
        <v>1922.905</v>
      </c>
      <c r="BG507">
        <v>2020.2365</v>
      </c>
      <c r="BH507">
        <v>3155.9140000000011</v>
      </c>
      <c r="BI507">
        <v>5070.3509999999987</v>
      </c>
      <c r="BJ507">
        <v>6984.7879999999977</v>
      </c>
      <c r="BK507">
        <v>7690.7725</v>
      </c>
      <c r="BL507">
        <v>7913.3760000000002</v>
      </c>
      <c r="BM507">
        <v>8135.9794999999986</v>
      </c>
      <c r="BN507">
        <v>23068.389999999989</v>
      </c>
      <c r="BO507">
        <v>40452.434999999983</v>
      </c>
      <c r="BP507">
        <v>57836.480000000003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0</v>
      </c>
      <c r="CK507">
        <v>0</v>
      </c>
    </row>
    <row r="508" spans="1:89" x14ac:dyDescent="0.35">
      <c r="A508">
        <v>348095</v>
      </c>
      <c r="B508" t="s">
        <v>47</v>
      </c>
      <c r="C508" t="s">
        <v>48</v>
      </c>
      <c r="D508" s="1">
        <v>45794</v>
      </c>
      <c r="E508">
        <v>53850</v>
      </c>
      <c r="F508">
        <v>141</v>
      </c>
      <c r="G508" t="s">
        <v>184</v>
      </c>
      <c r="H508" t="s">
        <v>50</v>
      </c>
      <c r="I508" t="s">
        <v>51</v>
      </c>
      <c r="K508">
        <v>202505167984955</v>
      </c>
      <c r="L508">
        <v>1413300003749</v>
      </c>
      <c r="M508">
        <v>20250516</v>
      </c>
      <c r="N508" t="s">
        <v>784</v>
      </c>
      <c r="P508" t="s">
        <v>54</v>
      </c>
      <c r="Q508" t="s">
        <v>73</v>
      </c>
      <c r="R508">
        <v>986023.06</v>
      </c>
      <c r="S508">
        <v>0</v>
      </c>
      <c r="T508">
        <v>4835947</v>
      </c>
      <c r="U508">
        <v>3351210756</v>
      </c>
      <c r="V508" t="s">
        <v>449</v>
      </c>
      <c r="W508" t="s">
        <v>66</v>
      </c>
      <c r="X508" t="s">
        <v>79</v>
      </c>
      <c r="Y508" t="s">
        <v>54</v>
      </c>
      <c r="Z508">
        <v>1627</v>
      </c>
      <c r="AH508">
        <v>0</v>
      </c>
      <c r="AI508">
        <v>202505</v>
      </c>
      <c r="AJ508" t="s">
        <v>88</v>
      </c>
      <c r="AK508">
        <v>0</v>
      </c>
      <c r="AL508">
        <v>1</v>
      </c>
      <c r="AO508">
        <v>0</v>
      </c>
      <c r="AP508">
        <v>620</v>
      </c>
      <c r="AQ508">
        <v>430</v>
      </c>
      <c r="AR508">
        <v>430620</v>
      </c>
      <c r="AS508" t="s">
        <v>80</v>
      </c>
      <c r="AU508" t="s">
        <v>80</v>
      </c>
      <c r="AV508">
        <v>620000</v>
      </c>
      <c r="AW508">
        <v>674784.08000000007</v>
      </c>
      <c r="AX508">
        <v>700000</v>
      </c>
      <c r="AY508">
        <v>734938.70500000007</v>
      </c>
      <c r="AZ508">
        <v>800000</v>
      </c>
      <c r="BA508">
        <v>815163.73</v>
      </c>
      <c r="BB508">
        <v>855151.57</v>
      </c>
      <c r="BC508">
        <v>928064.07499999995</v>
      </c>
      <c r="BD508">
        <v>972757.19</v>
      </c>
      <c r="BE508">
        <v>993011.53</v>
      </c>
      <c r="BF508">
        <v>1015378.22</v>
      </c>
      <c r="BG508">
        <v>1238720</v>
      </c>
      <c r="BH508">
        <v>1546306.64</v>
      </c>
      <c r="BI508">
        <v>1795500</v>
      </c>
      <c r="BJ508">
        <v>2263165.14</v>
      </c>
      <c r="BK508">
        <v>2431000</v>
      </c>
      <c r="BL508">
        <v>2814221.66</v>
      </c>
      <c r="BM508">
        <v>3376056.5</v>
      </c>
      <c r="BN508">
        <v>4000000</v>
      </c>
      <c r="BO508">
        <v>10873500</v>
      </c>
      <c r="BP508">
        <v>11747000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 x14ac:dyDescent="0.35">
      <c r="A509">
        <v>348092</v>
      </c>
      <c r="B509" t="s">
        <v>47</v>
      </c>
      <c r="C509" t="s">
        <v>48</v>
      </c>
      <c r="D509" s="1">
        <v>45794</v>
      </c>
      <c r="E509">
        <v>53850</v>
      </c>
      <c r="F509">
        <v>187</v>
      </c>
      <c r="G509" t="s">
        <v>109</v>
      </c>
      <c r="H509" t="s">
        <v>50</v>
      </c>
      <c r="I509" t="s">
        <v>51</v>
      </c>
      <c r="K509">
        <v>202505167984002</v>
      </c>
      <c r="L509">
        <v>999361870311</v>
      </c>
      <c r="M509">
        <v>20250516</v>
      </c>
      <c r="N509" t="s">
        <v>1018</v>
      </c>
      <c r="P509" t="s">
        <v>446</v>
      </c>
      <c r="Q509" t="s">
        <v>52</v>
      </c>
      <c r="R509">
        <v>4838233.33</v>
      </c>
      <c r="S509">
        <v>0</v>
      </c>
      <c r="T509">
        <v>3004644</v>
      </c>
      <c r="U509">
        <v>80008750731</v>
      </c>
      <c r="V509" t="s">
        <v>117</v>
      </c>
      <c r="W509" t="s">
        <v>118</v>
      </c>
      <c r="Y509" t="s">
        <v>54</v>
      </c>
      <c r="Z509">
        <v>1627</v>
      </c>
      <c r="AH509">
        <v>0</v>
      </c>
      <c r="AI509">
        <v>202505</v>
      </c>
      <c r="AJ509" t="s">
        <v>88</v>
      </c>
      <c r="AK509">
        <v>0</v>
      </c>
      <c r="AL509">
        <v>1</v>
      </c>
      <c r="AO509">
        <v>0</v>
      </c>
      <c r="AP509">
        <v>999</v>
      </c>
      <c r="AQ509">
        <v>173</v>
      </c>
      <c r="AR509">
        <v>173999</v>
      </c>
      <c r="AS509" t="s">
        <v>84</v>
      </c>
      <c r="AU509" t="s">
        <v>84</v>
      </c>
      <c r="AV509">
        <v>1828906.67</v>
      </c>
      <c r="AW509">
        <v>1979373.003</v>
      </c>
      <c r="AX509">
        <v>2129839.3360000001</v>
      </c>
      <c r="AY509">
        <v>2280305.6690000002</v>
      </c>
      <c r="AZ509">
        <v>2430772.0019999999</v>
      </c>
      <c r="BA509">
        <v>2581238.335</v>
      </c>
      <c r="BB509">
        <v>2731704.6680000001</v>
      </c>
      <c r="BC509">
        <v>2882171.0010000002</v>
      </c>
      <c r="BD509">
        <v>3032637.3339999998</v>
      </c>
      <c r="BE509">
        <v>3183103.6669999999</v>
      </c>
      <c r="BF509">
        <v>3333570</v>
      </c>
      <c r="BG509">
        <v>3484036.3330000001</v>
      </c>
      <c r="BH509">
        <v>3634502.6660000002</v>
      </c>
      <c r="BI509">
        <v>3784968.9989999998</v>
      </c>
      <c r="BJ509">
        <v>3935435.3319999999</v>
      </c>
      <c r="BK509">
        <v>4085901.665</v>
      </c>
      <c r="BL509">
        <v>4236367.9979999997</v>
      </c>
      <c r="BM509">
        <v>4386834.3310000002</v>
      </c>
      <c r="BN509">
        <v>4537300.6640000008</v>
      </c>
      <c r="BO509">
        <v>4687766.9970000004</v>
      </c>
      <c r="BP509">
        <v>4838233.33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</row>
    <row r="510" spans="1:89" x14ac:dyDescent="0.35">
      <c r="A510">
        <v>348091</v>
      </c>
      <c r="B510" t="s">
        <v>47</v>
      </c>
      <c r="C510" t="s">
        <v>48</v>
      </c>
      <c r="D510" s="1">
        <v>45794</v>
      </c>
      <c r="E510">
        <v>53850</v>
      </c>
      <c r="F510">
        <v>114</v>
      </c>
      <c r="G510" t="s">
        <v>211</v>
      </c>
      <c r="H510" t="s">
        <v>50</v>
      </c>
      <c r="I510" t="s">
        <v>51</v>
      </c>
      <c r="K510">
        <v>202505167983800</v>
      </c>
      <c r="L510">
        <v>1143306285135</v>
      </c>
      <c r="M510">
        <v>20250516</v>
      </c>
      <c r="N510" t="s">
        <v>779</v>
      </c>
      <c r="P510" t="s">
        <v>54</v>
      </c>
      <c r="Q510" t="s">
        <v>52</v>
      </c>
      <c r="R510">
        <v>100000</v>
      </c>
      <c r="S510">
        <v>0</v>
      </c>
      <c r="T510">
        <v>3730898</v>
      </c>
      <c r="U510" t="s">
        <v>1739</v>
      </c>
      <c r="V510" t="s">
        <v>1740</v>
      </c>
      <c r="W510" t="s">
        <v>97</v>
      </c>
      <c r="X510" t="s">
        <v>218</v>
      </c>
      <c r="Y510" t="s">
        <v>54</v>
      </c>
      <c r="Z510">
        <v>869</v>
      </c>
      <c r="AH510">
        <v>0</v>
      </c>
      <c r="AI510">
        <v>202505</v>
      </c>
      <c r="AJ510" t="s">
        <v>88</v>
      </c>
      <c r="AK510">
        <v>0</v>
      </c>
      <c r="AL510">
        <v>1</v>
      </c>
      <c r="AM510">
        <v>3730898</v>
      </c>
      <c r="AN510">
        <v>1</v>
      </c>
      <c r="AO510">
        <v>0</v>
      </c>
      <c r="AP510">
        <v>477</v>
      </c>
      <c r="AQ510">
        <v>615</v>
      </c>
      <c r="AR510">
        <v>615477</v>
      </c>
      <c r="AS510" t="s">
        <v>219</v>
      </c>
      <c r="AU510" t="s">
        <v>219</v>
      </c>
      <c r="AV510">
        <v>83067.360000000001</v>
      </c>
      <c r="AW510">
        <v>85607.255999999994</v>
      </c>
      <c r="AX510">
        <v>88147.152000000002</v>
      </c>
      <c r="AY510">
        <v>90687.047999999995</v>
      </c>
      <c r="AZ510">
        <v>93226.944000000003</v>
      </c>
      <c r="BA510">
        <v>95766.84</v>
      </c>
      <c r="BB510">
        <v>98306.736000000004</v>
      </c>
      <c r="BC510">
        <v>100000</v>
      </c>
      <c r="BD510">
        <v>100000</v>
      </c>
      <c r="BE510">
        <v>100000</v>
      </c>
      <c r="BF510">
        <v>100000</v>
      </c>
      <c r="BG510">
        <v>100000</v>
      </c>
      <c r="BH510">
        <v>100000</v>
      </c>
      <c r="BI510">
        <v>100000</v>
      </c>
      <c r="BJ510">
        <v>100000</v>
      </c>
      <c r="BK510">
        <v>100000</v>
      </c>
      <c r="BL510">
        <v>100000</v>
      </c>
      <c r="BM510">
        <v>100000</v>
      </c>
      <c r="BN510">
        <v>100000</v>
      </c>
      <c r="BO510">
        <v>100000</v>
      </c>
      <c r="BP510">
        <v>100000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</row>
    <row r="511" spans="1:89" x14ac:dyDescent="0.35">
      <c r="A511">
        <v>348088</v>
      </c>
      <c r="B511" t="s">
        <v>47</v>
      </c>
      <c r="C511" t="s">
        <v>48</v>
      </c>
      <c r="D511" s="1">
        <v>45794</v>
      </c>
      <c r="E511">
        <v>53850</v>
      </c>
      <c r="F511">
        <v>120</v>
      </c>
      <c r="G511" t="s">
        <v>1464</v>
      </c>
      <c r="H511" t="s">
        <v>50</v>
      </c>
      <c r="I511" t="s">
        <v>51</v>
      </c>
      <c r="K511">
        <v>202505167985462</v>
      </c>
      <c r="L511">
        <v>1203300002401</v>
      </c>
      <c r="M511">
        <v>20250516</v>
      </c>
      <c r="N511" t="s">
        <v>149</v>
      </c>
      <c r="Q511" t="s">
        <v>52</v>
      </c>
      <c r="R511">
        <v>3451969.31</v>
      </c>
      <c r="S511">
        <v>0</v>
      </c>
      <c r="T511">
        <v>613876</v>
      </c>
      <c r="U511">
        <v>574290722</v>
      </c>
      <c r="V511" t="s">
        <v>1716</v>
      </c>
      <c r="W511" t="s">
        <v>1717</v>
      </c>
      <c r="X511" t="s">
        <v>107</v>
      </c>
      <c r="Y511" t="s">
        <v>54</v>
      </c>
      <c r="Z511">
        <v>1058</v>
      </c>
      <c r="AH511">
        <v>0</v>
      </c>
      <c r="AI511">
        <v>202505</v>
      </c>
      <c r="AJ511" t="s">
        <v>88</v>
      </c>
      <c r="AK511">
        <v>0</v>
      </c>
      <c r="AL511">
        <v>1</v>
      </c>
      <c r="AM511">
        <v>613876</v>
      </c>
      <c r="AN511">
        <v>1</v>
      </c>
      <c r="AO511">
        <v>0</v>
      </c>
      <c r="AP511">
        <v>999</v>
      </c>
      <c r="AQ511">
        <v>500</v>
      </c>
      <c r="AR511">
        <v>500999</v>
      </c>
      <c r="AT511">
        <v>1</v>
      </c>
      <c r="AU511" t="s">
        <v>80</v>
      </c>
      <c r="AV511">
        <v>436461.36</v>
      </c>
      <c r="AW511">
        <v>468606.09499999997</v>
      </c>
      <c r="AX511">
        <v>500750.83</v>
      </c>
      <c r="AY511">
        <v>537083.18999999994</v>
      </c>
      <c r="AZ511">
        <v>598541.30000000005</v>
      </c>
      <c r="BA511">
        <v>659999.41</v>
      </c>
      <c r="BB511">
        <v>713142.21700000006</v>
      </c>
      <c r="BC511">
        <v>745496.76650000003</v>
      </c>
      <c r="BD511">
        <v>777851.31599999999</v>
      </c>
      <c r="BE511">
        <v>806278.92700000003</v>
      </c>
      <c r="BF511">
        <v>829470.62</v>
      </c>
      <c r="BG511">
        <v>852662.31300000008</v>
      </c>
      <c r="BH511">
        <v>1295015.514</v>
      </c>
      <c r="BI511">
        <v>2051739.845999999</v>
      </c>
      <c r="BJ511">
        <v>2808464.1779999989</v>
      </c>
      <c r="BK511">
        <v>3093490.9674999998</v>
      </c>
      <c r="BL511">
        <v>3189838.74</v>
      </c>
      <c r="BM511">
        <v>3286186.5125000002</v>
      </c>
      <c r="BN511">
        <v>3345556.1290000002</v>
      </c>
      <c r="BO511">
        <v>3398762.7195000001</v>
      </c>
      <c r="BP511">
        <v>3451969.31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</row>
    <row r="512" spans="1:89" x14ac:dyDescent="0.35">
      <c r="A512">
        <v>348087</v>
      </c>
      <c r="B512" t="s">
        <v>47</v>
      </c>
      <c r="C512" t="s">
        <v>48</v>
      </c>
      <c r="D512" s="1">
        <v>45794</v>
      </c>
      <c r="E512">
        <v>53850</v>
      </c>
      <c r="F512">
        <v>109</v>
      </c>
      <c r="G512" t="s">
        <v>108</v>
      </c>
      <c r="H512" t="s">
        <v>50</v>
      </c>
      <c r="I512" t="s">
        <v>51</v>
      </c>
      <c r="K512" t="s">
        <v>1171</v>
      </c>
      <c r="L512">
        <v>1093306674144</v>
      </c>
      <c r="M512">
        <v>20250516</v>
      </c>
      <c r="N512" t="s">
        <v>694</v>
      </c>
      <c r="Q512" t="s">
        <v>52</v>
      </c>
      <c r="R512">
        <v>1992.86</v>
      </c>
      <c r="S512">
        <v>0</v>
      </c>
      <c r="T512">
        <v>563942</v>
      </c>
      <c r="U512" t="s">
        <v>1180</v>
      </c>
      <c r="V512" t="s">
        <v>1181</v>
      </c>
      <c r="W512" t="s">
        <v>53</v>
      </c>
      <c r="Y512" t="s">
        <v>54</v>
      </c>
      <c r="Z512">
        <v>929</v>
      </c>
      <c r="AH512">
        <v>0</v>
      </c>
      <c r="AI512">
        <v>202505</v>
      </c>
      <c r="AJ512" t="s">
        <v>767</v>
      </c>
      <c r="AK512">
        <v>1</v>
      </c>
      <c r="AL512">
        <v>1</v>
      </c>
      <c r="AO512">
        <v>1</v>
      </c>
      <c r="AP512">
        <v>999</v>
      </c>
      <c r="AQ512">
        <v>600</v>
      </c>
      <c r="AR512">
        <v>600999</v>
      </c>
      <c r="AS512" t="s">
        <v>55</v>
      </c>
      <c r="AU512" t="s">
        <v>55</v>
      </c>
      <c r="AV512">
        <v>1006.5</v>
      </c>
      <c r="AW512">
        <v>1052.7339999999999</v>
      </c>
      <c r="AX512">
        <v>1127.58</v>
      </c>
      <c r="AY512">
        <v>1414.4680000000001</v>
      </c>
      <c r="AZ512">
        <v>1622.598</v>
      </c>
      <c r="BA512">
        <v>1841.29</v>
      </c>
      <c r="BB512">
        <v>2391.9520000000002</v>
      </c>
      <c r="BC512">
        <v>3848.9180000000001</v>
      </c>
      <c r="BD512">
        <v>5555.95</v>
      </c>
      <c r="BE512">
        <v>5662.14</v>
      </c>
      <c r="BF512">
        <v>7955.45</v>
      </c>
      <c r="BG512">
        <v>8103.232</v>
      </c>
      <c r="BH512">
        <v>8882.2099999999991</v>
      </c>
      <c r="BI512">
        <v>12106.768000000009</v>
      </c>
      <c r="BJ512">
        <v>12891.47</v>
      </c>
      <c r="BK512">
        <v>16652.68</v>
      </c>
      <c r="BL512">
        <v>36005.086000000003</v>
      </c>
      <c r="BM512">
        <v>42116.26</v>
      </c>
      <c r="BN512">
        <v>49856.69</v>
      </c>
      <c r="BO512">
        <v>97573.113999999972</v>
      </c>
      <c r="BP512">
        <v>161797.57999999999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 x14ac:dyDescent="0.35">
      <c r="A513">
        <v>348086</v>
      </c>
      <c r="B513" t="s">
        <v>47</v>
      </c>
      <c r="C513" t="s">
        <v>48</v>
      </c>
      <c r="D513" s="1">
        <v>45794</v>
      </c>
      <c r="E513">
        <v>53850</v>
      </c>
      <c r="F513">
        <v>195</v>
      </c>
      <c r="G513" t="s">
        <v>217</v>
      </c>
      <c r="H513" t="s">
        <v>50</v>
      </c>
      <c r="I513" t="s">
        <v>51</v>
      </c>
      <c r="K513">
        <v>202505167986467</v>
      </c>
      <c r="L513">
        <v>1943300004576</v>
      </c>
      <c r="M513">
        <v>20250516</v>
      </c>
      <c r="N513" t="s">
        <v>76</v>
      </c>
      <c r="Q513" t="s">
        <v>52</v>
      </c>
      <c r="R513">
        <v>90000</v>
      </c>
      <c r="S513">
        <v>0</v>
      </c>
      <c r="T513">
        <v>3043207</v>
      </c>
      <c r="U513" t="s">
        <v>1182</v>
      </c>
      <c r="V513" t="s">
        <v>1183</v>
      </c>
      <c r="W513" t="s">
        <v>97</v>
      </c>
      <c r="X513" t="s">
        <v>218</v>
      </c>
      <c r="Y513" t="s">
        <v>54</v>
      </c>
      <c r="Z513">
        <v>938</v>
      </c>
      <c r="AH513">
        <v>0</v>
      </c>
      <c r="AI513">
        <v>202505</v>
      </c>
      <c r="AJ513" t="s">
        <v>767</v>
      </c>
      <c r="AK513">
        <v>1</v>
      </c>
      <c r="AL513">
        <v>1</v>
      </c>
      <c r="AO513">
        <v>0</v>
      </c>
      <c r="AP513">
        <v>477</v>
      </c>
      <c r="AQ513">
        <v>615</v>
      </c>
      <c r="AR513">
        <v>615477</v>
      </c>
      <c r="AS513" t="s">
        <v>219</v>
      </c>
      <c r="AU513" t="s">
        <v>219</v>
      </c>
      <c r="AV513">
        <v>90236.33</v>
      </c>
      <c r="AW513">
        <v>90724.513500000001</v>
      </c>
      <c r="AX513">
        <v>91212.697</v>
      </c>
      <c r="AY513">
        <v>91700.880499999999</v>
      </c>
      <c r="AZ513">
        <v>92189.063999999998</v>
      </c>
      <c r="BA513">
        <v>92677.247499999998</v>
      </c>
      <c r="BB513">
        <v>93165.430999999997</v>
      </c>
      <c r="BC513">
        <v>93653.614499999996</v>
      </c>
      <c r="BD513">
        <v>94141.797999999995</v>
      </c>
      <c r="BE513">
        <v>94629.981499999994</v>
      </c>
      <c r="BF513">
        <v>95118.165000000008</v>
      </c>
      <c r="BG513">
        <v>95606.348500000007</v>
      </c>
      <c r="BH513">
        <v>96094.532000000007</v>
      </c>
      <c r="BI513">
        <v>96582.715500000006</v>
      </c>
      <c r="BJ513">
        <v>97070.899000000005</v>
      </c>
      <c r="BK513">
        <v>97559.082500000004</v>
      </c>
      <c r="BL513">
        <v>98047.266000000003</v>
      </c>
      <c r="BM513">
        <v>98535.449500000002</v>
      </c>
      <c r="BN513">
        <v>99023.633000000002</v>
      </c>
      <c r="BO513">
        <v>99511.816500000001</v>
      </c>
      <c r="BP513">
        <v>100000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 x14ac:dyDescent="0.35">
      <c r="A514">
        <v>348082</v>
      </c>
      <c r="B514" t="s">
        <v>47</v>
      </c>
      <c r="C514" t="s">
        <v>48</v>
      </c>
      <c r="D514" s="1">
        <v>45793</v>
      </c>
      <c r="E514">
        <v>53850</v>
      </c>
      <c r="F514">
        <v>103</v>
      </c>
      <c r="G514" t="s">
        <v>75</v>
      </c>
      <c r="H514" t="s">
        <v>50</v>
      </c>
      <c r="I514" t="s">
        <v>51</v>
      </c>
      <c r="K514">
        <v>202505167982350</v>
      </c>
      <c r="L514">
        <v>1030050005143</v>
      </c>
      <c r="M514">
        <v>20250516</v>
      </c>
      <c r="N514" t="s">
        <v>1002</v>
      </c>
      <c r="Q514" t="s">
        <v>52</v>
      </c>
      <c r="R514">
        <v>200000</v>
      </c>
      <c r="S514">
        <v>0</v>
      </c>
      <c r="T514">
        <v>156633</v>
      </c>
      <c r="U514" t="s">
        <v>1184</v>
      </c>
      <c r="V514" t="s">
        <v>1185</v>
      </c>
      <c r="W514" t="s">
        <v>53</v>
      </c>
      <c r="Y514" t="s">
        <v>54</v>
      </c>
      <c r="Z514">
        <v>1657</v>
      </c>
      <c r="AH514">
        <v>0</v>
      </c>
      <c r="AI514">
        <v>202505</v>
      </c>
      <c r="AJ514" t="s">
        <v>767</v>
      </c>
      <c r="AK514">
        <v>1</v>
      </c>
      <c r="AL514">
        <v>1</v>
      </c>
      <c r="AO514">
        <v>0</v>
      </c>
      <c r="AP514">
        <v>999</v>
      </c>
      <c r="AQ514">
        <v>600</v>
      </c>
      <c r="AR514">
        <v>600999</v>
      </c>
      <c r="AS514" t="s">
        <v>55</v>
      </c>
      <c r="AU514" t="s">
        <v>55</v>
      </c>
      <c r="AV514">
        <v>200000</v>
      </c>
      <c r="AW514">
        <v>213350</v>
      </c>
      <c r="AX514">
        <v>226700</v>
      </c>
      <c r="AY514">
        <v>240050</v>
      </c>
      <c r="AZ514">
        <v>253400</v>
      </c>
      <c r="BA514">
        <v>266750</v>
      </c>
      <c r="BB514">
        <v>280100</v>
      </c>
      <c r="BC514">
        <v>293450</v>
      </c>
      <c r="BD514">
        <v>306800</v>
      </c>
      <c r="BE514">
        <v>320150</v>
      </c>
      <c r="BF514">
        <v>333500</v>
      </c>
      <c r="BG514">
        <v>346850</v>
      </c>
      <c r="BH514">
        <v>360200</v>
      </c>
      <c r="BI514">
        <v>373550</v>
      </c>
      <c r="BJ514">
        <v>386900</v>
      </c>
      <c r="BK514">
        <v>400250</v>
      </c>
      <c r="BL514">
        <v>413600</v>
      </c>
      <c r="BM514">
        <v>426950</v>
      </c>
      <c r="BN514">
        <v>440300</v>
      </c>
      <c r="BO514">
        <v>453650</v>
      </c>
      <c r="BP514">
        <v>467000</v>
      </c>
      <c r="BQ514">
        <v>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 x14ac:dyDescent="0.35">
      <c r="A515">
        <v>348081</v>
      </c>
      <c r="B515" t="s">
        <v>47</v>
      </c>
      <c r="C515" t="s">
        <v>48</v>
      </c>
      <c r="D515" s="1">
        <v>45793</v>
      </c>
      <c r="E515">
        <v>53850</v>
      </c>
      <c r="F515">
        <v>103</v>
      </c>
      <c r="G515" t="s">
        <v>75</v>
      </c>
      <c r="H515" t="s">
        <v>50</v>
      </c>
      <c r="I515" t="s">
        <v>51</v>
      </c>
      <c r="K515">
        <v>202505167982350</v>
      </c>
      <c r="L515">
        <v>1030050005143</v>
      </c>
      <c r="M515">
        <v>20250516</v>
      </c>
      <c r="N515" t="s">
        <v>1002</v>
      </c>
      <c r="Q515" t="s">
        <v>52</v>
      </c>
      <c r="R515">
        <v>200000</v>
      </c>
      <c r="S515">
        <v>0</v>
      </c>
      <c r="T515">
        <v>18223</v>
      </c>
      <c r="U515" t="s">
        <v>1186</v>
      </c>
      <c r="V515" t="s">
        <v>1187</v>
      </c>
      <c r="W515" t="s">
        <v>53</v>
      </c>
      <c r="Y515" t="s">
        <v>54</v>
      </c>
      <c r="Z515">
        <v>1657</v>
      </c>
      <c r="AH515">
        <v>0</v>
      </c>
      <c r="AI515">
        <v>202505</v>
      </c>
      <c r="AJ515" t="s">
        <v>767</v>
      </c>
      <c r="AK515">
        <v>1</v>
      </c>
      <c r="AL515">
        <v>1</v>
      </c>
      <c r="AO515">
        <v>0</v>
      </c>
      <c r="AP515">
        <v>999</v>
      </c>
      <c r="AQ515">
        <v>600</v>
      </c>
      <c r="AR515">
        <v>600999</v>
      </c>
      <c r="AS515" t="s">
        <v>55</v>
      </c>
      <c r="AU515" t="s">
        <v>55</v>
      </c>
      <c r="AV515">
        <v>200000</v>
      </c>
      <c r="AW515">
        <v>213350</v>
      </c>
      <c r="AX515">
        <v>226700</v>
      </c>
      <c r="AY515">
        <v>240050</v>
      </c>
      <c r="AZ515">
        <v>253400</v>
      </c>
      <c r="BA515">
        <v>266750</v>
      </c>
      <c r="BB515">
        <v>280100</v>
      </c>
      <c r="BC515">
        <v>293450</v>
      </c>
      <c r="BD515">
        <v>306800</v>
      </c>
      <c r="BE515">
        <v>320150</v>
      </c>
      <c r="BF515">
        <v>333500</v>
      </c>
      <c r="BG515">
        <v>346850</v>
      </c>
      <c r="BH515">
        <v>360200</v>
      </c>
      <c r="BI515">
        <v>373550</v>
      </c>
      <c r="BJ515">
        <v>386900</v>
      </c>
      <c r="BK515">
        <v>400250</v>
      </c>
      <c r="BL515">
        <v>413600</v>
      </c>
      <c r="BM515">
        <v>426950</v>
      </c>
      <c r="BN515">
        <v>440300</v>
      </c>
      <c r="BO515">
        <v>453650</v>
      </c>
      <c r="BP515">
        <v>467000</v>
      </c>
      <c r="BQ515">
        <v>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 x14ac:dyDescent="0.35">
      <c r="A516">
        <v>348077</v>
      </c>
      <c r="B516" t="s">
        <v>47</v>
      </c>
      <c r="C516" t="s">
        <v>48</v>
      </c>
      <c r="D516" s="1">
        <v>45793</v>
      </c>
      <c r="E516">
        <v>53850</v>
      </c>
      <c r="F516">
        <v>103</v>
      </c>
      <c r="G516" t="s">
        <v>75</v>
      </c>
      <c r="H516" t="s">
        <v>50</v>
      </c>
      <c r="I516" t="s">
        <v>51</v>
      </c>
      <c r="K516">
        <v>202505157983001</v>
      </c>
      <c r="L516">
        <v>1033306974276</v>
      </c>
      <c r="M516">
        <v>20250515</v>
      </c>
      <c r="N516" t="s">
        <v>74</v>
      </c>
      <c r="Q516" t="s">
        <v>52</v>
      </c>
      <c r="R516">
        <v>225000</v>
      </c>
      <c r="S516">
        <v>0</v>
      </c>
      <c r="T516">
        <v>4098513</v>
      </c>
      <c r="U516" t="s">
        <v>1188</v>
      </c>
      <c r="V516" t="s">
        <v>1189</v>
      </c>
      <c r="W516" t="s">
        <v>53</v>
      </c>
      <c r="Y516" t="s">
        <v>54</v>
      </c>
      <c r="Z516">
        <v>806</v>
      </c>
      <c r="AH516">
        <v>0</v>
      </c>
      <c r="AI516">
        <v>202505</v>
      </c>
      <c r="AJ516" t="s">
        <v>767</v>
      </c>
      <c r="AK516">
        <v>1</v>
      </c>
      <c r="AL516">
        <v>1</v>
      </c>
      <c r="AO516">
        <v>0</v>
      </c>
      <c r="AP516">
        <v>999</v>
      </c>
      <c r="AQ516">
        <v>600</v>
      </c>
      <c r="AR516">
        <v>600999</v>
      </c>
      <c r="AS516" t="s">
        <v>55</v>
      </c>
      <c r="AU516" t="s">
        <v>55</v>
      </c>
      <c r="AV516">
        <v>233000</v>
      </c>
      <c r="AW516">
        <v>236000</v>
      </c>
      <c r="AX516">
        <v>239000</v>
      </c>
      <c r="AY516">
        <v>242000</v>
      </c>
      <c r="AZ516">
        <v>245000</v>
      </c>
      <c r="BA516">
        <v>257500</v>
      </c>
      <c r="BB516">
        <v>270000</v>
      </c>
      <c r="BC516">
        <v>282500</v>
      </c>
      <c r="BD516">
        <v>295000</v>
      </c>
      <c r="BE516">
        <v>295000</v>
      </c>
      <c r="BF516">
        <v>295000</v>
      </c>
      <c r="BG516">
        <v>295000</v>
      </c>
      <c r="BH516">
        <v>295000</v>
      </c>
      <c r="BI516">
        <v>296250</v>
      </c>
      <c r="BJ516">
        <v>297500</v>
      </c>
      <c r="BK516">
        <v>298750</v>
      </c>
      <c r="BL516">
        <v>300000</v>
      </c>
      <c r="BM516">
        <v>350000</v>
      </c>
      <c r="BN516">
        <v>400000</v>
      </c>
      <c r="BO516">
        <v>450000</v>
      </c>
      <c r="BP516">
        <v>500000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 x14ac:dyDescent="0.35">
      <c r="A517">
        <v>348074</v>
      </c>
      <c r="B517" t="s">
        <v>47</v>
      </c>
      <c r="C517" t="s">
        <v>48</v>
      </c>
      <c r="D517" s="1">
        <v>45793</v>
      </c>
      <c r="E517">
        <v>53850</v>
      </c>
      <c r="F517">
        <v>102</v>
      </c>
      <c r="G517" t="s">
        <v>60</v>
      </c>
      <c r="H517" t="s">
        <v>50</v>
      </c>
      <c r="I517" t="s">
        <v>51</v>
      </c>
      <c r="K517">
        <v>202505157981565</v>
      </c>
      <c r="L517">
        <v>1023308719190</v>
      </c>
      <c r="M517">
        <v>20250515</v>
      </c>
      <c r="N517" t="s">
        <v>784</v>
      </c>
      <c r="P517" t="s">
        <v>54</v>
      </c>
      <c r="Q517" t="s">
        <v>73</v>
      </c>
      <c r="R517">
        <v>1575466.8</v>
      </c>
      <c r="S517">
        <v>0</v>
      </c>
      <c r="T517">
        <v>4233192</v>
      </c>
      <c r="U517">
        <v>4107060966</v>
      </c>
      <c r="V517" t="s">
        <v>888</v>
      </c>
      <c r="W517" t="s">
        <v>889</v>
      </c>
      <c r="X517" t="s">
        <v>83</v>
      </c>
      <c r="Y517" t="s">
        <v>54</v>
      </c>
      <c r="Z517">
        <v>739</v>
      </c>
      <c r="AH517">
        <v>0</v>
      </c>
      <c r="AI517">
        <v>202505</v>
      </c>
      <c r="AJ517" t="s">
        <v>767</v>
      </c>
      <c r="AK517">
        <v>1</v>
      </c>
      <c r="AL517">
        <v>1</v>
      </c>
      <c r="AO517">
        <v>0</v>
      </c>
      <c r="AP517">
        <v>999</v>
      </c>
      <c r="AQ517">
        <v>248</v>
      </c>
      <c r="AR517">
        <v>248999</v>
      </c>
      <c r="AT517">
        <v>1</v>
      </c>
      <c r="AU517" t="s">
        <v>84</v>
      </c>
      <c r="AV517">
        <v>1371568.24</v>
      </c>
      <c r="AW517">
        <v>1392019.3559999999</v>
      </c>
      <c r="AX517">
        <v>1412470.4720000001</v>
      </c>
      <c r="AY517">
        <v>1433500</v>
      </c>
      <c r="AZ517">
        <v>1458000</v>
      </c>
      <c r="BA517">
        <v>1482500</v>
      </c>
      <c r="BB517">
        <v>1546711.199</v>
      </c>
      <c r="BC517">
        <v>1710200.3955000001</v>
      </c>
      <c r="BD517">
        <v>1873689.5919999999</v>
      </c>
      <c r="BE517">
        <v>2047045.1915</v>
      </c>
      <c r="BF517">
        <v>2233555.9950000001</v>
      </c>
      <c r="BG517">
        <v>2420066.7985</v>
      </c>
      <c r="BH517">
        <v>2668203.5260000001</v>
      </c>
      <c r="BI517">
        <v>2962559.6965000001</v>
      </c>
      <c r="BJ517">
        <v>3256915.8670000001</v>
      </c>
      <c r="BK517">
        <v>3349513.2225000001</v>
      </c>
      <c r="BL517">
        <v>3361407.0520000001</v>
      </c>
      <c r="BM517">
        <v>3373300.8815000001</v>
      </c>
      <c r="BN517">
        <v>6894299.9999999981</v>
      </c>
      <c r="BO517">
        <v>11000149.999999991</v>
      </c>
      <c r="BP517">
        <v>15106000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 x14ac:dyDescent="0.35">
      <c r="A518">
        <v>348072</v>
      </c>
      <c r="B518" t="s">
        <v>47</v>
      </c>
      <c r="C518" t="s">
        <v>48</v>
      </c>
      <c r="D518" s="1">
        <v>45793</v>
      </c>
      <c r="E518">
        <v>53850</v>
      </c>
      <c r="F518">
        <v>141</v>
      </c>
      <c r="G518" t="s">
        <v>184</v>
      </c>
      <c r="H518" t="s">
        <v>50</v>
      </c>
      <c r="I518" t="s">
        <v>51</v>
      </c>
      <c r="K518">
        <v>202505157981971</v>
      </c>
      <c r="L518">
        <v>1413300003985</v>
      </c>
      <c r="M518">
        <v>20250515</v>
      </c>
      <c r="N518" t="s">
        <v>784</v>
      </c>
      <c r="P518" t="s">
        <v>54</v>
      </c>
      <c r="Q518" t="s">
        <v>73</v>
      </c>
      <c r="R518">
        <v>2814221.66</v>
      </c>
      <c r="S518">
        <v>0</v>
      </c>
      <c r="T518">
        <v>4996689</v>
      </c>
      <c r="U518">
        <v>80010360750</v>
      </c>
      <c r="V518" t="s">
        <v>191</v>
      </c>
      <c r="W518" t="s">
        <v>66</v>
      </c>
      <c r="X518" t="s">
        <v>192</v>
      </c>
      <c r="Y518" t="s">
        <v>54</v>
      </c>
      <c r="Z518">
        <v>1940</v>
      </c>
      <c r="AH518">
        <v>0</v>
      </c>
      <c r="AI518">
        <v>202505</v>
      </c>
      <c r="AJ518" t="s">
        <v>88</v>
      </c>
      <c r="AK518">
        <v>0</v>
      </c>
      <c r="AL518">
        <v>1</v>
      </c>
      <c r="AO518">
        <v>0</v>
      </c>
      <c r="AP518">
        <v>931</v>
      </c>
      <c r="AQ518">
        <v>430</v>
      </c>
      <c r="AR518">
        <v>430931</v>
      </c>
      <c r="AS518" t="s">
        <v>80</v>
      </c>
      <c r="AU518" t="s">
        <v>80</v>
      </c>
      <c r="AV518">
        <v>620000</v>
      </c>
      <c r="AW518">
        <v>674784.08000000007</v>
      </c>
      <c r="AX518">
        <v>700000</v>
      </c>
      <c r="AY518">
        <v>734938.70500000007</v>
      </c>
      <c r="AZ518">
        <v>800000</v>
      </c>
      <c r="BA518">
        <v>815163.73</v>
      </c>
      <c r="BB518">
        <v>855151.57</v>
      </c>
      <c r="BC518">
        <v>928064.07499999995</v>
      </c>
      <c r="BD518">
        <v>972757.19</v>
      </c>
      <c r="BE518">
        <v>993011.53</v>
      </c>
      <c r="BF518">
        <v>1015378.22</v>
      </c>
      <c r="BG518">
        <v>1238720</v>
      </c>
      <c r="BH518">
        <v>1546306.64</v>
      </c>
      <c r="BI518">
        <v>1795500</v>
      </c>
      <c r="BJ518">
        <v>2263165.14</v>
      </c>
      <c r="BK518">
        <v>2431000</v>
      </c>
      <c r="BL518">
        <v>2814221.66</v>
      </c>
      <c r="BM518">
        <v>3376056.5</v>
      </c>
      <c r="BN518">
        <v>4000000</v>
      </c>
      <c r="BO518">
        <v>10873500</v>
      </c>
      <c r="BP518">
        <v>11747000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0</v>
      </c>
      <c r="CI518">
        <v>0</v>
      </c>
      <c r="CJ518">
        <v>0</v>
      </c>
      <c r="CK518">
        <v>0</v>
      </c>
    </row>
    <row r="519" spans="1:89" x14ac:dyDescent="0.35">
      <c r="A519">
        <v>348070</v>
      </c>
      <c r="B519" t="s">
        <v>47</v>
      </c>
      <c r="C519" t="s">
        <v>48</v>
      </c>
      <c r="D519" s="1">
        <v>45793</v>
      </c>
      <c r="E519">
        <v>53850</v>
      </c>
      <c r="F519">
        <v>164</v>
      </c>
      <c r="G519" t="s">
        <v>193</v>
      </c>
      <c r="H519" t="s">
        <v>50</v>
      </c>
      <c r="I519" t="s">
        <v>51</v>
      </c>
      <c r="K519">
        <v>202505157983238</v>
      </c>
      <c r="L519">
        <v>1643300015060</v>
      </c>
      <c r="M519">
        <v>20250515</v>
      </c>
      <c r="N519" t="s">
        <v>694</v>
      </c>
      <c r="Q519" t="s">
        <v>52</v>
      </c>
      <c r="R519">
        <v>12394.44</v>
      </c>
      <c r="S519">
        <v>0</v>
      </c>
      <c r="T519">
        <v>810601</v>
      </c>
      <c r="U519" t="s">
        <v>450</v>
      </c>
      <c r="V519" t="s">
        <v>451</v>
      </c>
      <c r="W519" t="s">
        <v>53</v>
      </c>
      <c r="Y519" t="s">
        <v>54</v>
      </c>
      <c r="Z519">
        <v>787</v>
      </c>
      <c r="AH519">
        <v>0</v>
      </c>
      <c r="AI519">
        <v>202505</v>
      </c>
      <c r="AJ519" t="s">
        <v>88</v>
      </c>
      <c r="AK519">
        <v>0</v>
      </c>
      <c r="AL519">
        <v>1</v>
      </c>
      <c r="AO519">
        <v>1</v>
      </c>
      <c r="AP519">
        <v>999</v>
      </c>
      <c r="AQ519">
        <v>600</v>
      </c>
      <c r="AR519">
        <v>600999</v>
      </c>
      <c r="AS519" t="s">
        <v>55</v>
      </c>
      <c r="AU519" t="s">
        <v>55</v>
      </c>
      <c r="AV519">
        <v>1006.5</v>
      </c>
      <c r="AW519">
        <v>1052.7339999999999</v>
      </c>
      <c r="AX519">
        <v>1127.58</v>
      </c>
      <c r="AY519">
        <v>1414.4680000000001</v>
      </c>
      <c r="AZ519">
        <v>1622.598</v>
      </c>
      <c r="BA519">
        <v>1841.29</v>
      </c>
      <c r="BB519">
        <v>2391.9520000000002</v>
      </c>
      <c r="BC519">
        <v>3848.9180000000001</v>
      </c>
      <c r="BD519">
        <v>5555.95</v>
      </c>
      <c r="BE519">
        <v>5662.14</v>
      </c>
      <c r="BF519">
        <v>7955.45</v>
      </c>
      <c r="BG519">
        <v>8103.232</v>
      </c>
      <c r="BH519">
        <v>8882.2099999999991</v>
      </c>
      <c r="BI519">
        <v>12106.768000000009</v>
      </c>
      <c r="BJ519">
        <v>12891.47</v>
      </c>
      <c r="BK519">
        <v>16652.68</v>
      </c>
      <c r="BL519">
        <v>36005.086000000003</v>
      </c>
      <c r="BM519">
        <v>42116.26</v>
      </c>
      <c r="BN519">
        <v>49856.69</v>
      </c>
      <c r="BO519">
        <v>97573.113999999972</v>
      </c>
      <c r="BP519">
        <v>161797.57999999999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 x14ac:dyDescent="0.35">
      <c r="A520">
        <v>348068</v>
      </c>
      <c r="B520" t="s">
        <v>47</v>
      </c>
      <c r="C520" t="s">
        <v>48</v>
      </c>
      <c r="D520" s="1">
        <v>45793</v>
      </c>
      <c r="E520">
        <v>53850</v>
      </c>
      <c r="F520">
        <v>173</v>
      </c>
      <c r="G520" t="s">
        <v>1156</v>
      </c>
      <c r="H520" t="s">
        <v>50</v>
      </c>
      <c r="I520" t="s">
        <v>51</v>
      </c>
      <c r="K520">
        <v>202505157981675</v>
      </c>
      <c r="L520">
        <v>1733302705276</v>
      </c>
      <c r="M520">
        <v>20250515</v>
      </c>
      <c r="N520" t="s">
        <v>784</v>
      </c>
      <c r="P520" t="s">
        <v>54</v>
      </c>
      <c r="Q520" t="s">
        <v>73</v>
      </c>
      <c r="R520">
        <v>400000</v>
      </c>
      <c r="S520">
        <v>0</v>
      </c>
      <c r="T520">
        <v>4792738</v>
      </c>
      <c r="U520" t="s">
        <v>1169</v>
      </c>
      <c r="V520" t="s">
        <v>1170</v>
      </c>
      <c r="W520" t="s">
        <v>53</v>
      </c>
      <c r="Y520" t="s">
        <v>54</v>
      </c>
      <c r="Z520">
        <v>1179</v>
      </c>
      <c r="AH520">
        <v>0</v>
      </c>
      <c r="AI520">
        <v>202505</v>
      </c>
      <c r="AJ520" t="s">
        <v>767</v>
      </c>
      <c r="AK520">
        <v>1</v>
      </c>
      <c r="AL520">
        <v>1</v>
      </c>
      <c r="AO520">
        <v>0</v>
      </c>
      <c r="AP520">
        <v>999</v>
      </c>
      <c r="AQ520">
        <v>600</v>
      </c>
      <c r="AR520">
        <v>600999</v>
      </c>
      <c r="AS520" t="s">
        <v>55</v>
      </c>
      <c r="AU520" t="s">
        <v>55</v>
      </c>
      <c r="AV520">
        <v>200185.1</v>
      </c>
      <c r="AW520">
        <v>200678.35</v>
      </c>
      <c r="AX520">
        <v>200833.98800000001</v>
      </c>
      <c r="AY520">
        <v>203335.45449999999</v>
      </c>
      <c r="AZ520">
        <v>206132.084</v>
      </c>
      <c r="BA520">
        <v>210268.38</v>
      </c>
      <c r="BB520">
        <v>240578.77600000001</v>
      </c>
      <c r="BC520">
        <v>246254.52549999999</v>
      </c>
      <c r="BD520">
        <v>249318.614</v>
      </c>
      <c r="BE520">
        <v>279250.00000000012</v>
      </c>
      <c r="BF520">
        <v>297500</v>
      </c>
      <c r="BG520">
        <v>301679.391</v>
      </c>
      <c r="BH520">
        <v>321114.18400000001</v>
      </c>
      <c r="BI520">
        <v>325987.95250000001</v>
      </c>
      <c r="BJ520">
        <v>347664.57799999998</v>
      </c>
      <c r="BK520">
        <v>372571.65</v>
      </c>
      <c r="BL520">
        <v>399884.79399999999</v>
      </c>
      <c r="BM520">
        <v>443839.04049999989</v>
      </c>
      <c r="BN520">
        <v>575445.98</v>
      </c>
      <c r="BO520">
        <v>717686.51049999997</v>
      </c>
      <c r="BP520">
        <v>1154498.28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0</v>
      </c>
      <c r="CI520">
        <v>0</v>
      </c>
      <c r="CJ520">
        <v>0</v>
      </c>
      <c r="CK520">
        <v>0</v>
      </c>
    </row>
    <row r="521" spans="1:89" x14ac:dyDescent="0.35">
      <c r="A521">
        <v>348067</v>
      </c>
      <c r="B521" t="s">
        <v>47</v>
      </c>
      <c r="C521" t="s">
        <v>48</v>
      </c>
      <c r="D521" s="1">
        <v>45793</v>
      </c>
      <c r="E521">
        <v>53850</v>
      </c>
      <c r="F521">
        <v>102</v>
      </c>
      <c r="G521" t="s">
        <v>60</v>
      </c>
      <c r="H521" t="s">
        <v>50</v>
      </c>
      <c r="I521" t="s">
        <v>51</v>
      </c>
      <c r="K521">
        <v>202505157982423</v>
      </c>
      <c r="L521">
        <v>1023308719190</v>
      </c>
      <c r="M521">
        <v>20250515</v>
      </c>
      <c r="N521" t="s">
        <v>149</v>
      </c>
      <c r="Q521" t="s">
        <v>52</v>
      </c>
      <c r="R521">
        <v>1602602.61</v>
      </c>
      <c r="S521">
        <v>0</v>
      </c>
      <c r="T521">
        <v>4233192</v>
      </c>
      <c r="U521">
        <v>4107060966</v>
      </c>
      <c r="V521" t="s">
        <v>888</v>
      </c>
      <c r="W521" t="s">
        <v>889</v>
      </c>
      <c r="X521" t="s">
        <v>83</v>
      </c>
      <c r="Y521" t="s">
        <v>54</v>
      </c>
      <c r="Z521">
        <v>739</v>
      </c>
      <c r="AH521">
        <v>0</v>
      </c>
      <c r="AI521">
        <v>202505</v>
      </c>
      <c r="AJ521" t="s">
        <v>767</v>
      </c>
      <c r="AK521">
        <v>1</v>
      </c>
      <c r="AL521">
        <v>1</v>
      </c>
      <c r="AO521">
        <v>0</v>
      </c>
      <c r="AP521">
        <v>999</v>
      </c>
      <c r="AQ521">
        <v>248</v>
      </c>
      <c r="AR521">
        <v>248999</v>
      </c>
      <c r="AT521">
        <v>1</v>
      </c>
      <c r="AU521" t="s">
        <v>84</v>
      </c>
      <c r="AV521">
        <v>1313815.3700000001</v>
      </c>
      <c r="AW521">
        <v>1313815.3700000001</v>
      </c>
      <c r="AX521">
        <v>1313815.3700000001</v>
      </c>
      <c r="AY521">
        <v>1313815.3700000001</v>
      </c>
      <c r="AZ521">
        <v>1313815.3700000001</v>
      </c>
      <c r="BA521">
        <v>1313815.3700000001</v>
      </c>
      <c r="BB521">
        <v>1313815.3700000001</v>
      </c>
      <c r="BC521">
        <v>1313815.3700000001</v>
      </c>
      <c r="BD521">
        <v>1313815.3700000001</v>
      </c>
      <c r="BE521">
        <v>1313815.3700000001</v>
      </c>
      <c r="BF521">
        <v>1313815.3700000001</v>
      </c>
      <c r="BG521">
        <v>1313815.3700000001</v>
      </c>
      <c r="BH521">
        <v>1313815.3700000001</v>
      </c>
      <c r="BI521">
        <v>1313815.3700000001</v>
      </c>
      <c r="BJ521">
        <v>1313815.3700000001</v>
      </c>
      <c r="BK521">
        <v>1313815.3700000001</v>
      </c>
      <c r="BL521">
        <v>1313815.3700000001</v>
      </c>
      <c r="BM521">
        <v>1313815.3700000001</v>
      </c>
      <c r="BN521">
        <v>1313815.3700000001</v>
      </c>
      <c r="BO521">
        <v>1313815.3700000001</v>
      </c>
      <c r="BP521">
        <v>1313815.3700000001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</row>
    <row r="522" spans="1:89" x14ac:dyDescent="0.35">
      <c r="A522">
        <v>348064</v>
      </c>
      <c r="B522" t="s">
        <v>47</v>
      </c>
      <c r="C522" t="s">
        <v>48</v>
      </c>
      <c r="D522" s="1">
        <v>45793</v>
      </c>
      <c r="E522">
        <v>53850</v>
      </c>
      <c r="F522">
        <v>103</v>
      </c>
      <c r="G522" t="s">
        <v>75</v>
      </c>
      <c r="H522" t="s">
        <v>50</v>
      </c>
      <c r="I522" t="s">
        <v>51</v>
      </c>
      <c r="K522">
        <v>202505157982989</v>
      </c>
      <c r="L522">
        <v>1033306979264</v>
      </c>
      <c r="M522">
        <v>20250515</v>
      </c>
      <c r="N522" t="s">
        <v>694</v>
      </c>
      <c r="Q522" t="s">
        <v>52</v>
      </c>
      <c r="R522">
        <v>58953.41</v>
      </c>
      <c r="S522">
        <v>0</v>
      </c>
      <c r="T522">
        <v>608841</v>
      </c>
      <c r="U522" t="s">
        <v>1190</v>
      </c>
      <c r="V522" t="s">
        <v>1191</v>
      </c>
      <c r="W522" t="s">
        <v>53</v>
      </c>
      <c r="Y522" t="s">
        <v>54</v>
      </c>
      <c r="AH522">
        <v>0</v>
      </c>
      <c r="AI522">
        <v>202505</v>
      </c>
      <c r="AJ522" t="s">
        <v>767</v>
      </c>
      <c r="AK522">
        <v>1</v>
      </c>
      <c r="AL522">
        <v>1</v>
      </c>
      <c r="AO522">
        <v>1</v>
      </c>
      <c r="AP522">
        <v>999</v>
      </c>
      <c r="AQ522">
        <v>600</v>
      </c>
      <c r="AR522">
        <v>600999</v>
      </c>
      <c r="AS522" t="s">
        <v>55</v>
      </c>
      <c r="AU522" t="s">
        <v>55</v>
      </c>
      <c r="AV522">
        <v>1006.5</v>
      </c>
      <c r="AW522">
        <v>1052.7339999999999</v>
      </c>
      <c r="AX522">
        <v>1127.58</v>
      </c>
      <c r="AY522">
        <v>1414.4680000000001</v>
      </c>
      <c r="AZ522">
        <v>1622.598</v>
      </c>
      <c r="BA522">
        <v>1841.29</v>
      </c>
      <c r="BB522">
        <v>2391.9520000000002</v>
      </c>
      <c r="BC522">
        <v>3848.9180000000001</v>
      </c>
      <c r="BD522">
        <v>5555.95</v>
      </c>
      <c r="BE522">
        <v>5662.14</v>
      </c>
      <c r="BF522">
        <v>7955.45</v>
      </c>
      <c r="BG522">
        <v>8103.232</v>
      </c>
      <c r="BH522">
        <v>8882.2099999999991</v>
      </c>
      <c r="BI522">
        <v>12106.768000000009</v>
      </c>
      <c r="BJ522">
        <v>12891.47</v>
      </c>
      <c r="BK522">
        <v>16652.68</v>
      </c>
      <c r="BL522">
        <v>36005.086000000003</v>
      </c>
      <c r="BM522">
        <v>42116.26</v>
      </c>
      <c r="BN522">
        <v>49856.69</v>
      </c>
      <c r="BO522">
        <v>97573.113999999972</v>
      </c>
      <c r="BP522">
        <v>161797.57999999999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0</v>
      </c>
      <c r="CK522">
        <v>0</v>
      </c>
    </row>
    <row r="523" spans="1:89" x14ac:dyDescent="0.35">
      <c r="A523">
        <v>348061</v>
      </c>
      <c r="B523" t="s">
        <v>47</v>
      </c>
      <c r="C523" t="s">
        <v>48</v>
      </c>
      <c r="D523" s="1">
        <v>45793</v>
      </c>
      <c r="E523">
        <v>53850</v>
      </c>
      <c r="F523">
        <v>265</v>
      </c>
      <c r="G523" t="s">
        <v>1192</v>
      </c>
      <c r="H523" t="s">
        <v>50</v>
      </c>
      <c r="I523" t="s">
        <v>51</v>
      </c>
      <c r="K523" t="s">
        <v>1193</v>
      </c>
      <c r="L523">
        <v>2653300000419</v>
      </c>
      <c r="M523">
        <v>20250515</v>
      </c>
      <c r="N523" t="s">
        <v>694</v>
      </c>
      <c r="Q523" t="s">
        <v>52</v>
      </c>
      <c r="R523">
        <v>1652</v>
      </c>
      <c r="S523">
        <v>0</v>
      </c>
      <c r="T523">
        <v>1636814</v>
      </c>
      <c r="U523" t="s">
        <v>1194</v>
      </c>
      <c r="V523" t="s">
        <v>1195</v>
      </c>
      <c r="W523" t="s">
        <v>53</v>
      </c>
      <c r="Y523" t="s">
        <v>54</v>
      </c>
      <c r="Z523">
        <v>1890</v>
      </c>
      <c r="AH523">
        <v>0</v>
      </c>
      <c r="AI523">
        <v>202505</v>
      </c>
      <c r="AJ523" t="s">
        <v>767</v>
      </c>
      <c r="AK523">
        <v>1</v>
      </c>
      <c r="AL523">
        <v>1</v>
      </c>
      <c r="AO523">
        <v>1</v>
      </c>
      <c r="AP523">
        <v>999</v>
      </c>
      <c r="AQ523">
        <v>600</v>
      </c>
      <c r="AR523">
        <v>600999</v>
      </c>
      <c r="AS523" t="s">
        <v>55</v>
      </c>
      <c r="AU523" t="s">
        <v>55</v>
      </c>
      <c r="AV523">
        <v>1006.5</v>
      </c>
      <c r="AW523">
        <v>1052.7339999999999</v>
      </c>
      <c r="AX523">
        <v>1127.58</v>
      </c>
      <c r="AY523">
        <v>1414.4680000000001</v>
      </c>
      <c r="AZ523">
        <v>1622.598</v>
      </c>
      <c r="BA523">
        <v>1841.29</v>
      </c>
      <c r="BB523">
        <v>2391.9520000000002</v>
      </c>
      <c r="BC523">
        <v>3848.9180000000001</v>
      </c>
      <c r="BD523">
        <v>5555.95</v>
      </c>
      <c r="BE523">
        <v>5662.14</v>
      </c>
      <c r="BF523">
        <v>7955.45</v>
      </c>
      <c r="BG523">
        <v>8103.232</v>
      </c>
      <c r="BH523">
        <v>8882.2099999999991</v>
      </c>
      <c r="BI523">
        <v>12106.768000000009</v>
      </c>
      <c r="BJ523">
        <v>12891.47</v>
      </c>
      <c r="BK523">
        <v>16652.68</v>
      </c>
      <c r="BL523">
        <v>36005.086000000003</v>
      </c>
      <c r="BM523">
        <v>42116.26</v>
      </c>
      <c r="BN523">
        <v>49856.69</v>
      </c>
      <c r="BO523">
        <v>97573.113999999972</v>
      </c>
      <c r="BP523">
        <v>161797.57999999999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 x14ac:dyDescent="0.35">
      <c r="A524">
        <v>348058</v>
      </c>
      <c r="B524" t="s">
        <v>47</v>
      </c>
      <c r="C524" t="s">
        <v>48</v>
      </c>
      <c r="D524" s="1">
        <v>45793</v>
      </c>
      <c r="E524">
        <v>53850</v>
      </c>
      <c r="F524">
        <v>182</v>
      </c>
      <c r="G524" t="s">
        <v>72</v>
      </c>
      <c r="H524" t="s">
        <v>50</v>
      </c>
      <c r="I524" t="s">
        <v>51</v>
      </c>
      <c r="K524">
        <v>202505157983327</v>
      </c>
      <c r="L524">
        <v>1823300172492</v>
      </c>
      <c r="M524">
        <v>20250515</v>
      </c>
      <c r="N524" t="s">
        <v>256</v>
      </c>
      <c r="Q524" t="s">
        <v>73</v>
      </c>
      <c r="R524">
        <v>233000</v>
      </c>
      <c r="S524">
        <v>0</v>
      </c>
      <c r="T524">
        <v>3014130</v>
      </c>
      <c r="U524" t="s">
        <v>452</v>
      </c>
      <c r="V524" t="s">
        <v>453</v>
      </c>
      <c r="W524" t="s">
        <v>53</v>
      </c>
      <c r="Y524" t="s">
        <v>54</v>
      </c>
      <c r="Z524">
        <v>616</v>
      </c>
      <c r="AH524">
        <v>0</v>
      </c>
      <c r="AI524">
        <v>202505</v>
      </c>
      <c r="AJ524" t="s">
        <v>88</v>
      </c>
      <c r="AK524">
        <v>0</v>
      </c>
      <c r="AL524">
        <v>1</v>
      </c>
      <c r="AO524">
        <v>0</v>
      </c>
      <c r="AP524">
        <v>999</v>
      </c>
      <c r="AQ524">
        <v>600</v>
      </c>
      <c r="AR524">
        <v>600999</v>
      </c>
      <c r="AS524" t="s">
        <v>55</v>
      </c>
      <c r="AU524" t="s">
        <v>55</v>
      </c>
      <c r="AV524">
        <v>162000</v>
      </c>
      <c r="AW524">
        <v>177200</v>
      </c>
      <c r="AX524">
        <v>192400</v>
      </c>
      <c r="AY524">
        <v>200000</v>
      </c>
      <c r="AZ524">
        <v>200000</v>
      </c>
      <c r="BA524">
        <v>200000</v>
      </c>
      <c r="BB524">
        <v>200000</v>
      </c>
      <c r="BC524">
        <v>200000</v>
      </c>
      <c r="BD524">
        <v>200000</v>
      </c>
      <c r="BE524">
        <v>200000</v>
      </c>
      <c r="BF524">
        <v>200000</v>
      </c>
      <c r="BG524">
        <v>200000</v>
      </c>
      <c r="BH524">
        <v>200000</v>
      </c>
      <c r="BI524">
        <v>205000</v>
      </c>
      <c r="BJ524">
        <v>215000</v>
      </c>
      <c r="BK524">
        <v>225000</v>
      </c>
      <c r="BL524">
        <v>228200</v>
      </c>
      <c r="BM524">
        <v>231400</v>
      </c>
      <c r="BN524">
        <v>233000</v>
      </c>
      <c r="BO524">
        <v>233000</v>
      </c>
      <c r="BP524">
        <v>233000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</row>
    <row r="525" spans="1:89" x14ac:dyDescent="0.35">
      <c r="A525">
        <v>348057</v>
      </c>
      <c r="B525" t="s">
        <v>47</v>
      </c>
      <c r="C525" t="s">
        <v>48</v>
      </c>
      <c r="D525" s="1">
        <v>45793</v>
      </c>
      <c r="E525">
        <v>53850</v>
      </c>
      <c r="F525">
        <v>196</v>
      </c>
      <c r="G525" t="s">
        <v>170</v>
      </c>
      <c r="H525" t="s">
        <v>50</v>
      </c>
      <c r="I525" t="s">
        <v>51</v>
      </c>
      <c r="K525">
        <v>202505157983369</v>
      </c>
      <c r="L525">
        <v>1963302355120</v>
      </c>
      <c r="M525">
        <v>20250515</v>
      </c>
      <c r="N525" t="s">
        <v>784</v>
      </c>
      <c r="P525" t="s">
        <v>54</v>
      </c>
      <c r="Q525" t="s">
        <v>73</v>
      </c>
      <c r="R525">
        <v>890523.24</v>
      </c>
      <c r="S525">
        <v>0</v>
      </c>
      <c r="T525">
        <v>3722752</v>
      </c>
      <c r="U525">
        <v>1998440711</v>
      </c>
      <c r="V525" t="s">
        <v>1196</v>
      </c>
      <c r="W525" t="s">
        <v>66</v>
      </c>
      <c r="X525" t="s">
        <v>104</v>
      </c>
      <c r="Y525" t="s">
        <v>54</v>
      </c>
      <c r="Z525">
        <v>870</v>
      </c>
      <c r="AH525">
        <v>0</v>
      </c>
      <c r="AI525">
        <v>202505</v>
      </c>
      <c r="AJ525" t="s">
        <v>767</v>
      </c>
      <c r="AK525">
        <v>1</v>
      </c>
      <c r="AL525">
        <v>1</v>
      </c>
      <c r="AO525">
        <v>0</v>
      </c>
      <c r="AP525">
        <v>429</v>
      </c>
      <c r="AQ525">
        <v>430</v>
      </c>
      <c r="AR525">
        <v>430429</v>
      </c>
      <c r="AS525" t="s">
        <v>80</v>
      </c>
      <c r="AU525" t="s">
        <v>80</v>
      </c>
      <c r="AV525">
        <v>620000</v>
      </c>
      <c r="AW525">
        <v>674784.08000000007</v>
      </c>
      <c r="AX525">
        <v>700000</v>
      </c>
      <c r="AY525">
        <v>734938.70500000007</v>
      </c>
      <c r="AZ525">
        <v>800000</v>
      </c>
      <c r="BA525">
        <v>815163.73</v>
      </c>
      <c r="BB525">
        <v>855151.57</v>
      </c>
      <c r="BC525">
        <v>928064.07499999995</v>
      </c>
      <c r="BD525">
        <v>972757.19</v>
      </c>
      <c r="BE525">
        <v>993011.53</v>
      </c>
      <c r="BF525">
        <v>1015378.22</v>
      </c>
      <c r="BG525">
        <v>1238720</v>
      </c>
      <c r="BH525">
        <v>1546306.64</v>
      </c>
      <c r="BI525">
        <v>1795500</v>
      </c>
      <c r="BJ525">
        <v>2263165.14</v>
      </c>
      <c r="BK525">
        <v>2431000</v>
      </c>
      <c r="BL525">
        <v>2814221.66</v>
      </c>
      <c r="BM525">
        <v>3376056.5</v>
      </c>
      <c r="BN525">
        <v>4000000</v>
      </c>
      <c r="BO525">
        <v>10873500</v>
      </c>
      <c r="BP525">
        <v>11747000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 x14ac:dyDescent="0.35">
      <c r="A526">
        <v>348055</v>
      </c>
      <c r="B526" t="s">
        <v>47</v>
      </c>
      <c r="C526" t="s">
        <v>48</v>
      </c>
      <c r="D526" s="1">
        <v>45793</v>
      </c>
      <c r="E526">
        <v>53850</v>
      </c>
      <c r="F526">
        <v>187</v>
      </c>
      <c r="G526" t="s">
        <v>109</v>
      </c>
      <c r="H526" t="s">
        <v>50</v>
      </c>
      <c r="I526" t="s">
        <v>51</v>
      </c>
      <c r="K526">
        <v>202505157980945</v>
      </c>
      <c r="L526">
        <v>999361870311</v>
      </c>
      <c r="M526">
        <v>20250515</v>
      </c>
      <c r="N526" t="s">
        <v>779</v>
      </c>
      <c r="P526" t="s">
        <v>54</v>
      </c>
      <c r="Q526" t="s">
        <v>52</v>
      </c>
      <c r="R526">
        <v>1362805.46</v>
      </c>
      <c r="S526">
        <v>0</v>
      </c>
      <c r="T526">
        <v>3004644</v>
      </c>
      <c r="U526">
        <v>80008750731</v>
      </c>
      <c r="V526" t="s">
        <v>117</v>
      </c>
      <c r="W526" t="s">
        <v>118</v>
      </c>
      <c r="Y526" t="s">
        <v>54</v>
      </c>
      <c r="Z526">
        <v>1627</v>
      </c>
      <c r="AH526">
        <v>0</v>
      </c>
      <c r="AI526">
        <v>202505</v>
      </c>
      <c r="AJ526" t="s">
        <v>88</v>
      </c>
      <c r="AK526">
        <v>0</v>
      </c>
      <c r="AL526">
        <v>1</v>
      </c>
      <c r="AO526">
        <v>0</v>
      </c>
      <c r="AP526">
        <v>999</v>
      </c>
      <c r="AQ526">
        <v>173</v>
      </c>
      <c r="AR526">
        <v>173999</v>
      </c>
      <c r="AS526" t="s">
        <v>84</v>
      </c>
      <c r="AU526" t="s">
        <v>84</v>
      </c>
      <c r="AV526">
        <v>1025096.37</v>
      </c>
      <c r="AW526">
        <v>1092509.6370000001</v>
      </c>
      <c r="AX526">
        <v>1132586.976</v>
      </c>
      <c r="AY526">
        <v>1140733.72</v>
      </c>
      <c r="AZ526">
        <v>1176293.4879999999</v>
      </c>
      <c r="BA526">
        <v>1250000</v>
      </c>
      <c r="BB526">
        <v>1316000</v>
      </c>
      <c r="BC526">
        <v>1346841.638</v>
      </c>
      <c r="BD526">
        <v>1362805.46</v>
      </c>
      <c r="BE526">
        <v>1362805.46</v>
      </c>
      <c r="BF526">
        <v>1362805.46</v>
      </c>
      <c r="BG526">
        <v>1362805.46</v>
      </c>
      <c r="BH526">
        <v>1362805.46</v>
      </c>
      <c r="BI526">
        <v>1388841.638</v>
      </c>
      <c r="BJ526">
        <v>1403194.2080000001</v>
      </c>
      <c r="BK526">
        <v>1418601.36</v>
      </c>
      <c r="BL526">
        <v>1459673.38</v>
      </c>
      <c r="BM526">
        <v>1770955.422999999</v>
      </c>
      <c r="BN526">
        <v>2490471.459999999</v>
      </c>
      <c r="BO526">
        <v>4117121.5699999728</v>
      </c>
      <c r="BP526">
        <v>15500000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 x14ac:dyDescent="0.35">
      <c r="A527">
        <v>348054</v>
      </c>
      <c r="B527" t="s">
        <v>47</v>
      </c>
      <c r="C527" t="s">
        <v>48</v>
      </c>
      <c r="D527" s="1">
        <v>45793</v>
      </c>
      <c r="E527">
        <v>53850</v>
      </c>
      <c r="F527">
        <v>118</v>
      </c>
      <c r="G527" t="s">
        <v>396</v>
      </c>
      <c r="H527" t="s">
        <v>50</v>
      </c>
      <c r="I527" t="s">
        <v>51</v>
      </c>
      <c r="K527">
        <v>202505157983116</v>
      </c>
      <c r="L527">
        <v>1183306278983</v>
      </c>
      <c r="M527">
        <v>20250515</v>
      </c>
      <c r="N527" t="s">
        <v>694</v>
      </c>
      <c r="Q527" t="s">
        <v>52</v>
      </c>
      <c r="R527">
        <v>7987.97</v>
      </c>
      <c r="S527">
        <v>0</v>
      </c>
      <c r="T527">
        <v>56722</v>
      </c>
      <c r="U527" t="s">
        <v>1197</v>
      </c>
      <c r="V527" t="s">
        <v>1198</v>
      </c>
      <c r="W527" t="s">
        <v>53</v>
      </c>
      <c r="Y527" t="s">
        <v>54</v>
      </c>
      <c r="AH527">
        <v>0</v>
      </c>
      <c r="AI527">
        <v>202505</v>
      </c>
      <c r="AJ527" t="s">
        <v>767</v>
      </c>
      <c r="AK527">
        <v>1</v>
      </c>
      <c r="AL527">
        <v>1</v>
      </c>
      <c r="AO527">
        <v>1</v>
      </c>
      <c r="AP527">
        <v>999</v>
      </c>
      <c r="AQ527">
        <v>600</v>
      </c>
      <c r="AR527">
        <v>600999</v>
      </c>
      <c r="AS527" t="s">
        <v>55</v>
      </c>
      <c r="AU527" t="s">
        <v>55</v>
      </c>
      <c r="AV527">
        <v>1006.5</v>
      </c>
      <c r="AW527">
        <v>1052.7339999999999</v>
      </c>
      <c r="AX527">
        <v>1127.58</v>
      </c>
      <c r="AY527">
        <v>1414.4680000000001</v>
      </c>
      <c r="AZ527">
        <v>1622.598</v>
      </c>
      <c r="BA527">
        <v>1841.29</v>
      </c>
      <c r="BB527">
        <v>2391.9520000000002</v>
      </c>
      <c r="BC527">
        <v>3848.9180000000001</v>
      </c>
      <c r="BD527">
        <v>5555.95</v>
      </c>
      <c r="BE527">
        <v>5662.14</v>
      </c>
      <c r="BF527">
        <v>7955.45</v>
      </c>
      <c r="BG527">
        <v>8103.232</v>
      </c>
      <c r="BH527">
        <v>8882.2099999999991</v>
      </c>
      <c r="BI527">
        <v>12106.768000000009</v>
      </c>
      <c r="BJ527">
        <v>12891.47</v>
      </c>
      <c r="BK527">
        <v>16652.68</v>
      </c>
      <c r="BL527">
        <v>36005.086000000003</v>
      </c>
      <c r="BM527">
        <v>42116.26</v>
      </c>
      <c r="BN527">
        <v>49856.69</v>
      </c>
      <c r="BO527">
        <v>97573.113999999972</v>
      </c>
      <c r="BP527">
        <v>161797.57999999999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 x14ac:dyDescent="0.35">
      <c r="A528">
        <v>348053</v>
      </c>
      <c r="B528" t="s">
        <v>47</v>
      </c>
      <c r="C528" t="s">
        <v>48</v>
      </c>
      <c r="D528" s="1">
        <v>45793</v>
      </c>
      <c r="E528">
        <v>53850</v>
      </c>
      <c r="F528">
        <v>116</v>
      </c>
      <c r="G528" t="s">
        <v>801</v>
      </c>
      <c r="H528" t="s">
        <v>50</v>
      </c>
      <c r="I528" t="s">
        <v>51</v>
      </c>
      <c r="K528">
        <v>202505157981153</v>
      </c>
      <c r="L528">
        <v>2173300010307</v>
      </c>
      <c r="M528">
        <v>20250515</v>
      </c>
      <c r="N528" t="s">
        <v>784</v>
      </c>
      <c r="P528" t="s">
        <v>54</v>
      </c>
      <c r="Q528" t="s">
        <v>73</v>
      </c>
      <c r="R528">
        <v>2000000</v>
      </c>
      <c r="S528">
        <v>0</v>
      </c>
      <c r="T528">
        <v>4434879</v>
      </c>
      <c r="U528">
        <v>1595620061</v>
      </c>
      <c r="V528" t="s">
        <v>1078</v>
      </c>
      <c r="W528" t="s">
        <v>66</v>
      </c>
      <c r="X528" t="s">
        <v>389</v>
      </c>
      <c r="Y528" t="s">
        <v>54</v>
      </c>
      <c r="Z528">
        <v>1696</v>
      </c>
      <c r="AH528">
        <v>0</v>
      </c>
      <c r="AI528">
        <v>202505</v>
      </c>
      <c r="AJ528" t="s">
        <v>767</v>
      </c>
      <c r="AK528">
        <v>1</v>
      </c>
      <c r="AL528">
        <v>1</v>
      </c>
      <c r="AO528">
        <v>0</v>
      </c>
      <c r="AP528">
        <v>999</v>
      </c>
      <c r="AQ528">
        <v>430</v>
      </c>
      <c r="AR528">
        <v>430999</v>
      </c>
      <c r="AT528">
        <v>1</v>
      </c>
      <c r="AU528" t="s">
        <v>68</v>
      </c>
      <c r="AV528">
        <v>1091696.83</v>
      </c>
      <c r="AW528">
        <v>1093076.656</v>
      </c>
      <c r="AX528">
        <v>1097819.378</v>
      </c>
      <c r="AY528">
        <v>1126587.9040000001</v>
      </c>
      <c r="AZ528">
        <v>1151370.22</v>
      </c>
      <c r="BA528">
        <v>1187619.1200000001</v>
      </c>
      <c r="BB528">
        <v>1215402.348</v>
      </c>
      <c r="BC528">
        <v>1228538.55</v>
      </c>
      <c r="BD528">
        <v>1300557.6259999999</v>
      </c>
      <c r="BE528">
        <v>1471494.2009999999</v>
      </c>
      <c r="BF528">
        <v>1500000</v>
      </c>
      <c r="BG528">
        <v>1500000</v>
      </c>
      <c r="BH528">
        <v>1500000</v>
      </c>
      <c r="BI528">
        <v>1551049.2990000001</v>
      </c>
      <c r="BJ528">
        <v>1589171.0279999999</v>
      </c>
      <c r="BK528">
        <v>1825654.93</v>
      </c>
      <c r="BL528">
        <v>2055872.46</v>
      </c>
      <c r="BM528">
        <v>2075849.8470000001</v>
      </c>
      <c r="BN528">
        <v>2385195.7199999988</v>
      </c>
      <c r="BO528">
        <v>3549999.9999999991</v>
      </c>
      <c r="BP528">
        <v>4000000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 x14ac:dyDescent="0.35">
      <c r="A529">
        <v>348052</v>
      </c>
      <c r="B529" t="s">
        <v>47</v>
      </c>
      <c r="C529" t="s">
        <v>48</v>
      </c>
      <c r="D529" s="1">
        <v>45793</v>
      </c>
      <c r="E529">
        <v>53850</v>
      </c>
      <c r="F529">
        <v>118</v>
      </c>
      <c r="G529" t="s">
        <v>396</v>
      </c>
      <c r="H529" t="s">
        <v>50</v>
      </c>
      <c r="I529" t="s">
        <v>51</v>
      </c>
      <c r="K529">
        <v>202505157983116</v>
      </c>
      <c r="L529">
        <v>1183306278983</v>
      </c>
      <c r="M529">
        <v>20250515</v>
      </c>
      <c r="N529" t="s">
        <v>694</v>
      </c>
      <c r="Q529" t="s">
        <v>52</v>
      </c>
      <c r="R529">
        <v>7987.97</v>
      </c>
      <c r="S529">
        <v>0</v>
      </c>
      <c r="T529">
        <v>56732</v>
      </c>
      <c r="U529" t="s">
        <v>1199</v>
      </c>
      <c r="V529" t="s">
        <v>1200</v>
      </c>
      <c r="W529" t="s">
        <v>53</v>
      </c>
      <c r="Y529" t="s">
        <v>54</v>
      </c>
      <c r="Z529">
        <v>632</v>
      </c>
      <c r="AH529">
        <v>0</v>
      </c>
      <c r="AI529">
        <v>202505</v>
      </c>
      <c r="AJ529" t="s">
        <v>767</v>
      </c>
      <c r="AK529">
        <v>1</v>
      </c>
      <c r="AL529">
        <v>1</v>
      </c>
      <c r="AO529">
        <v>1</v>
      </c>
      <c r="AP529">
        <v>999</v>
      </c>
      <c r="AQ529">
        <v>600</v>
      </c>
      <c r="AR529">
        <v>600999</v>
      </c>
      <c r="AS529" t="s">
        <v>55</v>
      </c>
      <c r="AU529" t="s">
        <v>55</v>
      </c>
      <c r="AV529">
        <v>1006.5</v>
      </c>
      <c r="AW529">
        <v>1052.7339999999999</v>
      </c>
      <c r="AX529">
        <v>1127.58</v>
      </c>
      <c r="AY529">
        <v>1414.4680000000001</v>
      </c>
      <c r="AZ529">
        <v>1622.598</v>
      </c>
      <c r="BA529">
        <v>1841.29</v>
      </c>
      <c r="BB529">
        <v>2391.9520000000002</v>
      </c>
      <c r="BC529">
        <v>3848.9180000000001</v>
      </c>
      <c r="BD529">
        <v>5555.95</v>
      </c>
      <c r="BE529">
        <v>5662.14</v>
      </c>
      <c r="BF529">
        <v>7955.45</v>
      </c>
      <c r="BG529">
        <v>8103.232</v>
      </c>
      <c r="BH529">
        <v>8882.2099999999991</v>
      </c>
      <c r="BI529">
        <v>12106.768000000009</v>
      </c>
      <c r="BJ529">
        <v>12891.47</v>
      </c>
      <c r="BK529">
        <v>16652.68</v>
      </c>
      <c r="BL529">
        <v>36005.086000000003</v>
      </c>
      <c r="BM529">
        <v>42116.26</v>
      </c>
      <c r="BN529">
        <v>49856.69</v>
      </c>
      <c r="BO529">
        <v>97573.113999999972</v>
      </c>
      <c r="BP529">
        <v>161797.57999999999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 x14ac:dyDescent="0.35">
      <c r="A530">
        <v>348051</v>
      </c>
      <c r="B530" t="s">
        <v>47</v>
      </c>
      <c r="C530" t="s">
        <v>48</v>
      </c>
      <c r="D530" s="1">
        <v>45793</v>
      </c>
      <c r="E530">
        <v>53850</v>
      </c>
      <c r="F530">
        <v>103</v>
      </c>
      <c r="G530" t="s">
        <v>75</v>
      </c>
      <c r="H530" t="s">
        <v>50</v>
      </c>
      <c r="I530" t="s">
        <v>51</v>
      </c>
      <c r="K530">
        <v>202505157982989</v>
      </c>
      <c r="L530">
        <v>1033306979264</v>
      </c>
      <c r="M530">
        <v>20250515</v>
      </c>
      <c r="N530" t="s">
        <v>694</v>
      </c>
      <c r="Q530" t="s">
        <v>52</v>
      </c>
      <c r="R530">
        <v>58953.41</v>
      </c>
      <c r="S530">
        <v>0</v>
      </c>
      <c r="T530">
        <v>96293</v>
      </c>
      <c r="U530" t="s">
        <v>1201</v>
      </c>
      <c r="V530" t="s">
        <v>1202</v>
      </c>
      <c r="W530" t="s">
        <v>53</v>
      </c>
      <c r="Y530" t="s">
        <v>54</v>
      </c>
      <c r="Z530">
        <v>959</v>
      </c>
      <c r="AH530">
        <v>0</v>
      </c>
      <c r="AI530">
        <v>202505</v>
      </c>
      <c r="AJ530" t="s">
        <v>767</v>
      </c>
      <c r="AK530">
        <v>1</v>
      </c>
      <c r="AL530">
        <v>1</v>
      </c>
      <c r="AO530">
        <v>1</v>
      </c>
      <c r="AP530">
        <v>999</v>
      </c>
      <c r="AQ530">
        <v>600</v>
      </c>
      <c r="AR530">
        <v>600999</v>
      </c>
      <c r="AS530" t="s">
        <v>55</v>
      </c>
      <c r="AU530" t="s">
        <v>55</v>
      </c>
      <c r="AV530">
        <v>1006.5</v>
      </c>
      <c r="AW530">
        <v>1052.7339999999999</v>
      </c>
      <c r="AX530">
        <v>1127.58</v>
      </c>
      <c r="AY530">
        <v>1414.4680000000001</v>
      </c>
      <c r="AZ530">
        <v>1622.598</v>
      </c>
      <c r="BA530">
        <v>1841.29</v>
      </c>
      <c r="BB530">
        <v>2391.9520000000002</v>
      </c>
      <c r="BC530">
        <v>3848.9180000000001</v>
      </c>
      <c r="BD530">
        <v>5555.95</v>
      </c>
      <c r="BE530">
        <v>5662.14</v>
      </c>
      <c r="BF530">
        <v>7955.45</v>
      </c>
      <c r="BG530">
        <v>8103.232</v>
      </c>
      <c r="BH530">
        <v>8882.2099999999991</v>
      </c>
      <c r="BI530">
        <v>12106.768000000009</v>
      </c>
      <c r="BJ530">
        <v>12891.47</v>
      </c>
      <c r="BK530">
        <v>16652.68</v>
      </c>
      <c r="BL530">
        <v>36005.086000000003</v>
      </c>
      <c r="BM530">
        <v>42116.26</v>
      </c>
      <c r="BN530">
        <v>49856.69</v>
      </c>
      <c r="BO530">
        <v>97573.113999999972</v>
      </c>
      <c r="BP530">
        <v>161797.57999999999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0</v>
      </c>
      <c r="CK530">
        <v>0</v>
      </c>
    </row>
    <row r="531" spans="1:89" x14ac:dyDescent="0.35">
      <c r="A531">
        <v>348044</v>
      </c>
      <c r="B531" t="s">
        <v>47</v>
      </c>
      <c r="C531" t="s">
        <v>48</v>
      </c>
      <c r="D531" s="1">
        <v>45793</v>
      </c>
      <c r="E531">
        <v>53850</v>
      </c>
      <c r="F531">
        <v>125</v>
      </c>
      <c r="G531" t="s">
        <v>102</v>
      </c>
      <c r="H531" t="s">
        <v>50</v>
      </c>
      <c r="I531" t="s">
        <v>51</v>
      </c>
      <c r="K531">
        <v>202505157980462</v>
      </c>
      <c r="L531">
        <v>1253300010106</v>
      </c>
      <c r="M531">
        <v>20250515</v>
      </c>
      <c r="N531" t="s">
        <v>1018</v>
      </c>
      <c r="P531" t="s">
        <v>363</v>
      </c>
      <c r="Q531" t="s">
        <v>52</v>
      </c>
      <c r="R531">
        <v>309000</v>
      </c>
      <c r="S531">
        <v>0</v>
      </c>
      <c r="T531">
        <v>4315652</v>
      </c>
      <c r="U531" t="s">
        <v>454</v>
      </c>
      <c r="V531" t="s">
        <v>455</v>
      </c>
      <c r="W531" t="s">
        <v>53</v>
      </c>
      <c r="Y531" t="s">
        <v>54</v>
      </c>
      <c r="Z531">
        <v>1346</v>
      </c>
      <c r="AH531">
        <v>0</v>
      </c>
      <c r="AI531">
        <v>202505</v>
      </c>
      <c r="AJ531" t="s">
        <v>88</v>
      </c>
      <c r="AK531">
        <v>0</v>
      </c>
      <c r="AL531">
        <v>1</v>
      </c>
      <c r="AO531">
        <v>0</v>
      </c>
      <c r="AP531">
        <v>999</v>
      </c>
      <c r="AQ531">
        <v>600</v>
      </c>
      <c r="AR531">
        <v>600999</v>
      </c>
      <c r="AS531" t="s">
        <v>55</v>
      </c>
      <c r="AU531" t="s">
        <v>55</v>
      </c>
      <c r="AV531">
        <v>309000</v>
      </c>
      <c r="AW531">
        <v>309000</v>
      </c>
      <c r="AX531">
        <v>309000</v>
      </c>
      <c r="AY531">
        <v>309000</v>
      </c>
      <c r="AZ531">
        <v>309000</v>
      </c>
      <c r="BA531">
        <v>309000</v>
      </c>
      <c r="BB531">
        <v>309000</v>
      </c>
      <c r="BC531">
        <v>309000</v>
      </c>
      <c r="BD531">
        <v>309000</v>
      </c>
      <c r="BE531">
        <v>309000</v>
      </c>
      <c r="BF531">
        <v>309000</v>
      </c>
      <c r="BG531">
        <v>309000</v>
      </c>
      <c r="BH531">
        <v>309000</v>
      </c>
      <c r="BI531">
        <v>309000</v>
      </c>
      <c r="BJ531">
        <v>309000</v>
      </c>
      <c r="BK531">
        <v>309000</v>
      </c>
      <c r="BL531">
        <v>309000</v>
      </c>
      <c r="BM531">
        <v>309000</v>
      </c>
      <c r="BN531">
        <v>309000</v>
      </c>
      <c r="BO531">
        <v>309000</v>
      </c>
      <c r="BP531">
        <v>309000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</row>
    <row r="532" spans="1:89" x14ac:dyDescent="0.35">
      <c r="A532">
        <v>348042</v>
      </c>
      <c r="B532" t="s">
        <v>47</v>
      </c>
      <c r="C532" t="s">
        <v>48</v>
      </c>
      <c r="D532" s="1">
        <v>45793</v>
      </c>
      <c r="E532">
        <v>53850</v>
      </c>
      <c r="F532">
        <v>103</v>
      </c>
      <c r="G532" t="s">
        <v>75</v>
      </c>
      <c r="H532" t="s">
        <v>50</v>
      </c>
      <c r="I532" t="s">
        <v>51</v>
      </c>
      <c r="K532">
        <v>202505157982989</v>
      </c>
      <c r="L532">
        <v>1033306979264</v>
      </c>
      <c r="M532">
        <v>20250515</v>
      </c>
      <c r="N532" t="s">
        <v>694</v>
      </c>
      <c r="Q532" t="s">
        <v>52</v>
      </c>
      <c r="R532">
        <v>58953.41</v>
      </c>
      <c r="S532">
        <v>0</v>
      </c>
      <c r="T532">
        <v>540058</v>
      </c>
      <c r="U532" t="s">
        <v>1203</v>
      </c>
      <c r="V532" t="s">
        <v>1204</v>
      </c>
      <c r="W532" t="s">
        <v>53</v>
      </c>
      <c r="Y532" t="s">
        <v>54</v>
      </c>
      <c r="AH532">
        <v>0</v>
      </c>
      <c r="AI532">
        <v>202505</v>
      </c>
      <c r="AJ532" t="s">
        <v>767</v>
      </c>
      <c r="AK532">
        <v>1</v>
      </c>
      <c r="AL532">
        <v>1</v>
      </c>
      <c r="AO532">
        <v>1</v>
      </c>
      <c r="AP532">
        <v>999</v>
      </c>
      <c r="AQ532">
        <v>600</v>
      </c>
      <c r="AR532">
        <v>600999</v>
      </c>
      <c r="AS532" t="s">
        <v>55</v>
      </c>
      <c r="AU532" t="s">
        <v>55</v>
      </c>
      <c r="AV532">
        <v>1006.5</v>
      </c>
      <c r="AW532">
        <v>1052.7339999999999</v>
      </c>
      <c r="AX532">
        <v>1127.58</v>
      </c>
      <c r="AY532">
        <v>1414.4680000000001</v>
      </c>
      <c r="AZ532">
        <v>1622.598</v>
      </c>
      <c r="BA532">
        <v>1841.29</v>
      </c>
      <c r="BB532">
        <v>2391.9520000000002</v>
      </c>
      <c r="BC532">
        <v>3848.9180000000001</v>
      </c>
      <c r="BD532">
        <v>5555.95</v>
      </c>
      <c r="BE532">
        <v>5662.14</v>
      </c>
      <c r="BF532">
        <v>7955.45</v>
      </c>
      <c r="BG532">
        <v>8103.232</v>
      </c>
      <c r="BH532">
        <v>8882.2099999999991</v>
      </c>
      <c r="BI532">
        <v>12106.768000000009</v>
      </c>
      <c r="BJ532">
        <v>12891.47</v>
      </c>
      <c r="BK532">
        <v>16652.68</v>
      </c>
      <c r="BL532">
        <v>36005.086000000003</v>
      </c>
      <c r="BM532">
        <v>42116.26</v>
      </c>
      <c r="BN532">
        <v>49856.69</v>
      </c>
      <c r="BO532">
        <v>97573.113999999972</v>
      </c>
      <c r="BP532">
        <v>161797.57999999999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0</v>
      </c>
      <c r="CK532">
        <v>0</v>
      </c>
    </row>
    <row r="533" spans="1:89" x14ac:dyDescent="0.35">
      <c r="A533">
        <v>348041</v>
      </c>
      <c r="B533" t="s">
        <v>47</v>
      </c>
      <c r="C533" t="s">
        <v>48</v>
      </c>
      <c r="D533" s="1">
        <v>45793</v>
      </c>
      <c r="E533">
        <v>53850</v>
      </c>
      <c r="F533">
        <v>103</v>
      </c>
      <c r="G533" t="s">
        <v>75</v>
      </c>
      <c r="H533" t="s">
        <v>50</v>
      </c>
      <c r="I533" t="s">
        <v>51</v>
      </c>
      <c r="K533">
        <v>202505157982989</v>
      </c>
      <c r="L533">
        <v>1033306979264</v>
      </c>
      <c r="M533">
        <v>20250515</v>
      </c>
      <c r="N533" t="s">
        <v>694</v>
      </c>
      <c r="Q533" t="s">
        <v>52</v>
      </c>
      <c r="R533">
        <v>58953.41</v>
      </c>
      <c r="S533">
        <v>0</v>
      </c>
      <c r="T533">
        <v>608838</v>
      </c>
      <c r="U533" t="s">
        <v>1205</v>
      </c>
      <c r="V533" t="s">
        <v>1206</v>
      </c>
      <c r="W533" t="s">
        <v>53</v>
      </c>
      <c r="Y533" t="s">
        <v>54</v>
      </c>
      <c r="AH533">
        <v>0</v>
      </c>
      <c r="AI533">
        <v>202505</v>
      </c>
      <c r="AJ533" t="s">
        <v>767</v>
      </c>
      <c r="AK533">
        <v>1</v>
      </c>
      <c r="AL533">
        <v>1</v>
      </c>
      <c r="AO533">
        <v>1</v>
      </c>
      <c r="AP533">
        <v>999</v>
      </c>
      <c r="AQ533">
        <v>600</v>
      </c>
      <c r="AR533">
        <v>600999</v>
      </c>
      <c r="AS533" t="s">
        <v>55</v>
      </c>
      <c r="AU533" t="s">
        <v>55</v>
      </c>
      <c r="AV533">
        <v>1006.5</v>
      </c>
      <c r="AW533">
        <v>1052.7339999999999</v>
      </c>
      <c r="AX533">
        <v>1127.58</v>
      </c>
      <c r="AY533">
        <v>1414.4680000000001</v>
      </c>
      <c r="AZ533">
        <v>1622.598</v>
      </c>
      <c r="BA533">
        <v>1841.29</v>
      </c>
      <c r="BB533">
        <v>2391.9520000000002</v>
      </c>
      <c r="BC533">
        <v>3848.9180000000001</v>
      </c>
      <c r="BD533">
        <v>5555.95</v>
      </c>
      <c r="BE533">
        <v>5662.14</v>
      </c>
      <c r="BF533">
        <v>7955.45</v>
      </c>
      <c r="BG533">
        <v>8103.232</v>
      </c>
      <c r="BH533">
        <v>8882.2099999999991</v>
      </c>
      <c r="BI533">
        <v>12106.768000000009</v>
      </c>
      <c r="BJ533">
        <v>12891.47</v>
      </c>
      <c r="BK533">
        <v>16652.68</v>
      </c>
      <c r="BL533">
        <v>36005.086000000003</v>
      </c>
      <c r="BM533">
        <v>42116.26</v>
      </c>
      <c r="BN533">
        <v>49856.69</v>
      </c>
      <c r="BO533">
        <v>97573.113999999972</v>
      </c>
      <c r="BP533">
        <v>161797.57999999999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0</v>
      </c>
      <c r="CK533">
        <v>0</v>
      </c>
    </row>
    <row r="534" spans="1:89" x14ac:dyDescent="0.35">
      <c r="A534">
        <v>348038</v>
      </c>
      <c r="B534" t="s">
        <v>47</v>
      </c>
      <c r="C534" t="s">
        <v>48</v>
      </c>
      <c r="D534" s="1">
        <v>45793</v>
      </c>
      <c r="E534">
        <v>53850</v>
      </c>
      <c r="F534">
        <v>182</v>
      </c>
      <c r="G534" t="s">
        <v>72</v>
      </c>
      <c r="H534" t="s">
        <v>50</v>
      </c>
      <c r="I534" t="s">
        <v>51</v>
      </c>
      <c r="K534">
        <v>202505157983327</v>
      </c>
      <c r="L534">
        <v>1823300172492</v>
      </c>
      <c r="M534">
        <v>20250515</v>
      </c>
      <c r="N534" t="s">
        <v>256</v>
      </c>
      <c r="Q534" t="s">
        <v>73</v>
      </c>
      <c r="R534">
        <v>233000</v>
      </c>
      <c r="S534">
        <v>0</v>
      </c>
      <c r="T534">
        <v>3113202</v>
      </c>
      <c r="U534" t="s">
        <v>456</v>
      </c>
      <c r="V534" t="s">
        <v>457</v>
      </c>
      <c r="W534" t="s">
        <v>53</v>
      </c>
      <c r="Y534" t="s">
        <v>54</v>
      </c>
      <c r="Z534">
        <v>616</v>
      </c>
      <c r="AH534">
        <v>0</v>
      </c>
      <c r="AI534">
        <v>202505</v>
      </c>
      <c r="AJ534" t="s">
        <v>88</v>
      </c>
      <c r="AK534">
        <v>0</v>
      </c>
      <c r="AL534">
        <v>1</v>
      </c>
      <c r="AO534">
        <v>0</v>
      </c>
      <c r="AP534">
        <v>999</v>
      </c>
      <c r="AQ534">
        <v>600</v>
      </c>
      <c r="AR534">
        <v>600999</v>
      </c>
      <c r="AS534" t="s">
        <v>55</v>
      </c>
      <c r="AU534" t="s">
        <v>55</v>
      </c>
      <c r="AV534">
        <v>162000</v>
      </c>
      <c r="AW534">
        <v>177200</v>
      </c>
      <c r="AX534">
        <v>192400</v>
      </c>
      <c r="AY534">
        <v>200000</v>
      </c>
      <c r="AZ534">
        <v>200000</v>
      </c>
      <c r="BA534">
        <v>200000</v>
      </c>
      <c r="BB534">
        <v>200000</v>
      </c>
      <c r="BC534">
        <v>200000</v>
      </c>
      <c r="BD534">
        <v>200000</v>
      </c>
      <c r="BE534">
        <v>200000</v>
      </c>
      <c r="BF534">
        <v>200000</v>
      </c>
      <c r="BG534">
        <v>200000</v>
      </c>
      <c r="BH534">
        <v>200000</v>
      </c>
      <c r="BI534">
        <v>205000</v>
      </c>
      <c r="BJ534">
        <v>215000</v>
      </c>
      <c r="BK534">
        <v>225000</v>
      </c>
      <c r="BL534">
        <v>228200</v>
      </c>
      <c r="BM534">
        <v>231400</v>
      </c>
      <c r="BN534">
        <v>233000</v>
      </c>
      <c r="BO534">
        <v>233000</v>
      </c>
      <c r="BP534">
        <v>233000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</row>
    <row r="535" spans="1:89" x14ac:dyDescent="0.35">
      <c r="A535">
        <v>348037</v>
      </c>
      <c r="B535" t="s">
        <v>47</v>
      </c>
      <c r="C535" t="s">
        <v>48</v>
      </c>
      <c r="D535" s="1">
        <v>45793</v>
      </c>
      <c r="E535">
        <v>53850</v>
      </c>
      <c r="F535">
        <v>116</v>
      </c>
      <c r="G535" t="s">
        <v>801</v>
      </c>
      <c r="H535" t="s">
        <v>50</v>
      </c>
      <c r="I535" t="s">
        <v>51</v>
      </c>
      <c r="K535">
        <v>202505157981810</v>
      </c>
      <c r="L535">
        <v>1163307617735</v>
      </c>
      <c r="M535">
        <v>20250515</v>
      </c>
      <c r="N535" t="s">
        <v>784</v>
      </c>
      <c r="P535" t="s">
        <v>54</v>
      </c>
      <c r="Q535" t="s">
        <v>73</v>
      </c>
      <c r="R535">
        <v>264367</v>
      </c>
      <c r="S535">
        <v>0</v>
      </c>
      <c r="T535">
        <v>570966</v>
      </c>
      <c r="U535" t="s">
        <v>1163</v>
      </c>
      <c r="V535" t="s">
        <v>1164</v>
      </c>
      <c r="W535" t="s">
        <v>53</v>
      </c>
      <c r="Y535" t="s">
        <v>54</v>
      </c>
      <c r="Z535">
        <v>924</v>
      </c>
      <c r="AH535">
        <v>0</v>
      </c>
      <c r="AI535">
        <v>202505</v>
      </c>
      <c r="AJ535" t="s">
        <v>868</v>
      </c>
      <c r="AK535">
        <v>1</v>
      </c>
      <c r="AL535">
        <v>1</v>
      </c>
      <c r="AO535">
        <v>0</v>
      </c>
      <c r="AP535">
        <v>999</v>
      </c>
      <c r="AQ535">
        <v>600</v>
      </c>
      <c r="AR535">
        <v>600999</v>
      </c>
      <c r="AS535" t="s">
        <v>55</v>
      </c>
      <c r="AU535" t="s">
        <v>55</v>
      </c>
      <c r="AV535">
        <v>200185.1</v>
      </c>
      <c r="AW535">
        <v>200678.35</v>
      </c>
      <c r="AX535">
        <v>200833.98800000001</v>
      </c>
      <c r="AY535">
        <v>203335.45449999999</v>
      </c>
      <c r="AZ535">
        <v>206132.084</v>
      </c>
      <c r="BA535">
        <v>210268.38</v>
      </c>
      <c r="BB535">
        <v>240578.77600000001</v>
      </c>
      <c r="BC535">
        <v>246254.52549999999</v>
      </c>
      <c r="BD535">
        <v>249318.614</v>
      </c>
      <c r="BE535">
        <v>279250.00000000012</v>
      </c>
      <c r="BF535">
        <v>297500</v>
      </c>
      <c r="BG535">
        <v>301679.391</v>
      </c>
      <c r="BH535">
        <v>321114.18400000001</v>
      </c>
      <c r="BI535">
        <v>325987.95250000001</v>
      </c>
      <c r="BJ535">
        <v>347664.57799999998</v>
      </c>
      <c r="BK535">
        <v>372571.65</v>
      </c>
      <c r="BL535">
        <v>399884.79399999999</v>
      </c>
      <c r="BM535">
        <v>443839.04049999989</v>
      </c>
      <c r="BN535">
        <v>575445.98</v>
      </c>
      <c r="BO535">
        <v>717686.51049999997</v>
      </c>
      <c r="BP535">
        <v>1154498.28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 x14ac:dyDescent="0.35">
      <c r="A536">
        <v>348036</v>
      </c>
      <c r="B536" t="s">
        <v>47</v>
      </c>
      <c r="C536" t="s">
        <v>48</v>
      </c>
      <c r="D536" s="1">
        <v>45792</v>
      </c>
      <c r="E536">
        <v>53850</v>
      </c>
      <c r="F536">
        <v>268</v>
      </c>
      <c r="G536" t="s">
        <v>873</v>
      </c>
      <c r="H536" t="s">
        <v>50</v>
      </c>
      <c r="I536" t="s">
        <v>51</v>
      </c>
      <c r="K536">
        <v>202505157979361</v>
      </c>
      <c r="L536">
        <v>2683300002752</v>
      </c>
      <c r="M536">
        <v>20250515</v>
      </c>
      <c r="N536" t="s">
        <v>436</v>
      </c>
      <c r="Q536" t="s">
        <v>73</v>
      </c>
      <c r="R536">
        <v>623419.42000000004</v>
      </c>
      <c r="S536">
        <v>0</v>
      </c>
      <c r="T536">
        <v>1611487</v>
      </c>
      <c r="U536" t="s">
        <v>1207</v>
      </c>
      <c r="V536" t="s">
        <v>1208</v>
      </c>
      <c r="W536" t="s">
        <v>53</v>
      </c>
      <c r="Y536" t="s">
        <v>54</v>
      </c>
      <c r="Z536">
        <v>1834</v>
      </c>
      <c r="AH536">
        <v>0</v>
      </c>
      <c r="AI536">
        <v>202505</v>
      </c>
      <c r="AJ536" t="s">
        <v>767</v>
      </c>
      <c r="AK536">
        <v>1</v>
      </c>
      <c r="AL536">
        <v>1</v>
      </c>
      <c r="AO536">
        <v>0</v>
      </c>
      <c r="AP536">
        <v>999</v>
      </c>
      <c r="AQ536">
        <v>600</v>
      </c>
      <c r="AR536">
        <v>600999</v>
      </c>
      <c r="AS536" t="s">
        <v>55</v>
      </c>
      <c r="AU536" t="s">
        <v>55</v>
      </c>
      <c r="AV536">
        <v>300431</v>
      </c>
      <c r="AW536">
        <v>300431</v>
      </c>
      <c r="AX536">
        <v>300431</v>
      </c>
      <c r="AY536">
        <v>300431</v>
      </c>
      <c r="AZ536">
        <v>300431</v>
      </c>
      <c r="BA536">
        <v>300431</v>
      </c>
      <c r="BB536">
        <v>300431</v>
      </c>
      <c r="BC536">
        <v>300431</v>
      </c>
      <c r="BD536">
        <v>300431</v>
      </c>
      <c r="BE536">
        <v>300431</v>
      </c>
      <c r="BF536">
        <v>300431</v>
      </c>
      <c r="BG536">
        <v>300431</v>
      </c>
      <c r="BH536">
        <v>300431</v>
      </c>
      <c r="BI536">
        <v>300431</v>
      </c>
      <c r="BJ536">
        <v>300431</v>
      </c>
      <c r="BK536">
        <v>300431</v>
      </c>
      <c r="BL536">
        <v>300431</v>
      </c>
      <c r="BM536">
        <v>300431</v>
      </c>
      <c r="BN536">
        <v>300431</v>
      </c>
      <c r="BO536">
        <v>300431</v>
      </c>
      <c r="BP536">
        <v>300431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</row>
    <row r="537" spans="1:89" x14ac:dyDescent="0.35">
      <c r="A537">
        <v>348035</v>
      </c>
      <c r="B537" t="s">
        <v>47</v>
      </c>
      <c r="C537" t="s">
        <v>48</v>
      </c>
      <c r="D537" s="1">
        <v>45792</v>
      </c>
      <c r="E537">
        <v>53850</v>
      </c>
      <c r="F537">
        <v>268</v>
      </c>
      <c r="G537" t="s">
        <v>873</v>
      </c>
      <c r="H537" t="s">
        <v>50</v>
      </c>
      <c r="I537" t="s">
        <v>51</v>
      </c>
      <c r="K537">
        <v>202505157979361</v>
      </c>
      <c r="L537">
        <v>2683300002752</v>
      </c>
      <c r="M537">
        <v>20250515</v>
      </c>
      <c r="N537" t="s">
        <v>436</v>
      </c>
      <c r="Q537" t="s">
        <v>73</v>
      </c>
      <c r="R537">
        <v>623419.42000000004</v>
      </c>
      <c r="S537">
        <v>0</v>
      </c>
      <c r="T537">
        <v>1625093</v>
      </c>
      <c r="U537" t="s">
        <v>1209</v>
      </c>
      <c r="V537" t="s">
        <v>1210</v>
      </c>
      <c r="W537" t="s">
        <v>53</v>
      </c>
      <c r="Y537" t="s">
        <v>54</v>
      </c>
      <c r="Z537">
        <v>1834</v>
      </c>
      <c r="AH537">
        <v>0</v>
      </c>
      <c r="AI537">
        <v>202505</v>
      </c>
      <c r="AJ537" t="s">
        <v>767</v>
      </c>
      <c r="AK537">
        <v>1</v>
      </c>
      <c r="AL537">
        <v>1</v>
      </c>
      <c r="AO537">
        <v>0</v>
      </c>
      <c r="AP537">
        <v>999</v>
      </c>
      <c r="AQ537">
        <v>600</v>
      </c>
      <c r="AR537">
        <v>600999</v>
      </c>
      <c r="AS537" t="s">
        <v>55</v>
      </c>
      <c r="AU537" t="s">
        <v>55</v>
      </c>
      <c r="AV537">
        <v>300431</v>
      </c>
      <c r="AW537">
        <v>300431</v>
      </c>
      <c r="AX537">
        <v>300431</v>
      </c>
      <c r="AY537">
        <v>300431</v>
      </c>
      <c r="AZ537">
        <v>300431</v>
      </c>
      <c r="BA537">
        <v>300431</v>
      </c>
      <c r="BB537">
        <v>300431</v>
      </c>
      <c r="BC537">
        <v>300431</v>
      </c>
      <c r="BD537">
        <v>300431</v>
      </c>
      <c r="BE537">
        <v>300431</v>
      </c>
      <c r="BF537">
        <v>300431</v>
      </c>
      <c r="BG537">
        <v>300431</v>
      </c>
      <c r="BH537">
        <v>300431</v>
      </c>
      <c r="BI537">
        <v>300431</v>
      </c>
      <c r="BJ537">
        <v>300431</v>
      </c>
      <c r="BK537">
        <v>300431</v>
      </c>
      <c r="BL537">
        <v>300431</v>
      </c>
      <c r="BM537">
        <v>300431</v>
      </c>
      <c r="BN537">
        <v>300431</v>
      </c>
      <c r="BO537">
        <v>300431</v>
      </c>
      <c r="BP537">
        <v>300431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</row>
    <row r="538" spans="1:89" x14ac:dyDescent="0.35">
      <c r="A538">
        <v>348030</v>
      </c>
      <c r="B538" t="s">
        <v>47</v>
      </c>
      <c r="C538" t="s">
        <v>48</v>
      </c>
      <c r="D538" s="1">
        <v>45792</v>
      </c>
      <c r="E538">
        <v>53850</v>
      </c>
      <c r="F538">
        <v>105</v>
      </c>
      <c r="G538" t="s">
        <v>49</v>
      </c>
      <c r="H538" t="s">
        <v>50</v>
      </c>
      <c r="I538" t="s">
        <v>51</v>
      </c>
      <c r="K538">
        <v>202505147979957</v>
      </c>
      <c r="L538">
        <v>1053300336450</v>
      </c>
      <c r="M538">
        <v>20250514</v>
      </c>
      <c r="N538" t="s">
        <v>256</v>
      </c>
      <c r="Q538" t="s">
        <v>73</v>
      </c>
      <c r="R538">
        <v>200000</v>
      </c>
      <c r="S538">
        <v>0</v>
      </c>
      <c r="T538">
        <v>33645</v>
      </c>
      <c r="U538" t="s">
        <v>458</v>
      </c>
      <c r="V538" t="s">
        <v>459</v>
      </c>
      <c r="W538" t="s">
        <v>53</v>
      </c>
      <c r="Y538" t="s">
        <v>54</v>
      </c>
      <c r="Z538">
        <v>833</v>
      </c>
      <c r="AH538">
        <v>0</v>
      </c>
      <c r="AI538">
        <v>202505</v>
      </c>
      <c r="AJ538" t="s">
        <v>88</v>
      </c>
      <c r="AK538">
        <v>0</v>
      </c>
      <c r="AL538">
        <v>1</v>
      </c>
      <c r="AO538">
        <v>0</v>
      </c>
      <c r="AP538">
        <v>999</v>
      </c>
      <c r="AQ538">
        <v>600</v>
      </c>
      <c r="AR538">
        <v>600999</v>
      </c>
      <c r="AS538" t="s">
        <v>55</v>
      </c>
      <c r="AU538" t="s">
        <v>55</v>
      </c>
      <c r="AV538">
        <v>162000</v>
      </c>
      <c r="AW538">
        <v>177200</v>
      </c>
      <c r="AX538">
        <v>192400</v>
      </c>
      <c r="AY538">
        <v>200000</v>
      </c>
      <c r="AZ538">
        <v>200000</v>
      </c>
      <c r="BA538">
        <v>200000</v>
      </c>
      <c r="BB538">
        <v>200000</v>
      </c>
      <c r="BC538">
        <v>200000</v>
      </c>
      <c r="BD538">
        <v>200000</v>
      </c>
      <c r="BE538">
        <v>200000</v>
      </c>
      <c r="BF538">
        <v>200000</v>
      </c>
      <c r="BG538">
        <v>200000</v>
      </c>
      <c r="BH538">
        <v>200000</v>
      </c>
      <c r="BI538">
        <v>205000</v>
      </c>
      <c r="BJ538">
        <v>215000</v>
      </c>
      <c r="BK538">
        <v>225000</v>
      </c>
      <c r="BL538">
        <v>228200</v>
      </c>
      <c r="BM538">
        <v>231400</v>
      </c>
      <c r="BN538">
        <v>233000</v>
      </c>
      <c r="BO538">
        <v>233000</v>
      </c>
      <c r="BP538">
        <v>233000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 x14ac:dyDescent="0.35">
      <c r="A539">
        <v>348025</v>
      </c>
      <c r="B539" t="s">
        <v>47</v>
      </c>
      <c r="C539" t="s">
        <v>48</v>
      </c>
      <c r="D539" s="1">
        <v>45792</v>
      </c>
      <c r="E539">
        <v>53850</v>
      </c>
      <c r="F539">
        <v>102</v>
      </c>
      <c r="G539" t="s">
        <v>60</v>
      </c>
      <c r="H539" t="s">
        <v>50</v>
      </c>
      <c r="I539" t="s">
        <v>51</v>
      </c>
      <c r="K539">
        <v>202505147979467</v>
      </c>
      <c r="L539">
        <v>1023300113820</v>
      </c>
      <c r="M539">
        <v>20250514</v>
      </c>
      <c r="N539" t="s">
        <v>798</v>
      </c>
      <c r="Q539" t="s">
        <v>52</v>
      </c>
      <c r="R539">
        <v>1026452.35</v>
      </c>
      <c r="S539">
        <v>0</v>
      </c>
      <c r="T539">
        <v>11382</v>
      </c>
      <c r="U539">
        <v>252420724</v>
      </c>
      <c r="V539" t="s">
        <v>954</v>
      </c>
      <c r="W539" t="s">
        <v>66</v>
      </c>
      <c r="X539" t="s">
        <v>955</v>
      </c>
      <c r="Y539" t="s">
        <v>54</v>
      </c>
      <c r="Z539">
        <v>1203</v>
      </c>
      <c r="AH539">
        <v>0</v>
      </c>
      <c r="AI539">
        <v>202505</v>
      </c>
      <c r="AJ539" t="s">
        <v>767</v>
      </c>
      <c r="AK539">
        <v>1</v>
      </c>
      <c r="AL539">
        <v>1</v>
      </c>
      <c r="AO539">
        <v>0</v>
      </c>
      <c r="AP539">
        <v>999</v>
      </c>
      <c r="AQ539">
        <v>430</v>
      </c>
      <c r="AR539">
        <v>430999</v>
      </c>
      <c r="AT539">
        <v>1</v>
      </c>
      <c r="AU539" t="s">
        <v>68</v>
      </c>
      <c r="AV539">
        <v>500000</v>
      </c>
      <c r="AW539">
        <v>510000</v>
      </c>
      <c r="AX539">
        <v>520000</v>
      </c>
      <c r="AY539">
        <v>530000</v>
      </c>
      <c r="AZ539">
        <v>540000</v>
      </c>
      <c r="BA539">
        <v>550000</v>
      </c>
      <c r="BB539">
        <v>560000</v>
      </c>
      <c r="BC539">
        <v>570000</v>
      </c>
      <c r="BD539">
        <v>580000</v>
      </c>
      <c r="BE539">
        <v>590000</v>
      </c>
      <c r="BF539">
        <v>600000</v>
      </c>
      <c r="BG539">
        <v>720000.00000000012</v>
      </c>
      <c r="BH539">
        <v>840000</v>
      </c>
      <c r="BI539">
        <v>960000</v>
      </c>
      <c r="BJ539">
        <v>1080000</v>
      </c>
      <c r="BK539">
        <v>1200000</v>
      </c>
      <c r="BL539">
        <v>1320000</v>
      </c>
      <c r="BM539">
        <v>1440000</v>
      </c>
      <c r="BN539">
        <v>1560000</v>
      </c>
      <c r="BO539">
        <v>1680000</v>
      </c>
      <c r="BP539">
        <v>1800000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 x14ac:dyDescent="0.35">
      <c r="A540">
        <v>348023</v>
      </c>
      <c r="B540" t="s">
        <v>47</v>
      </c>
      <c r="C540" t="s">
        <v>48</v>
      </c>
      <c r="D540" s="1">
        <v>45792</v>
      </c>
      <c r="E540">
        <v>53850</v>
      </c>
      <c r="F540">
        <v>125</v>
      </c>
      <c r="G540" t="s">
        <v>102</v>
      </c>
      <c r="H540" t="s">
        <v>50</v>
      </c>
      <c r="I540" t="s">
        <v>51</v>
      </c>
      <c r="K540">
        <v>202505147977797</v>
      </c>
      <c r="L540">
        <v>1253300010383</v>
      </c>
      <c r="M540">
        <v>20250514</v>
      </c>
      <c r="N540" t="s">
        <v>779</v>
      </c>
      <c r="P540" t="s">
        <v>54</v>
      </c>
      <c r="Q540" t="s">
        <v>52</v>
      </c>
      <c r="R540">
        <v>1750000</v>
      </c>
      <c r="S540">
        <v>0</v>
      </c>
      <c r="T540">
        <v>4693650</v>
      </c>
      <c r="U540">
        <v>7055451210</v>
      </c>
      <c r="V540" t="s">
        <v>460</v>
      </c>
      <c r="W540" t="s">
        <v>66</v>
      </c>
      <c r="X540" t="s">
        <v>389</v>
      </c>
      <c r="Y540" t="s">
        <v>54</v>
      </c>
      <c r="Z540">
        <v>982</v>
      </c>
      <c r="AH540">
        <v>0</v>
      </c>
      <c r="AI540">
        <v>202505</v>
      </c>
      <c r="AJ540" t="s">
        <v>88</v>
      </c>
      <c r="AK540">
        <v>0</v>
      </c>
      <c r="AL540">
        <v>1</v>
      </c>
      <c r="AO540">
        <v>0</v>
      </c>
      <c r="AP540">
        <v>999</v>
      </c>
      <c r="AQ540">
        <v>430</v>
      </c>
      <c r="AR540">
        <v>430999</v>
      </c>
      <c r="AT540">
        <v>1</v>
      </c>
      <c r="AU540" t="s">
        <v>68</v>
      </c>
      <c r="AV540">
        <v>1010413.22</v>
      </c>
      <c r="AW540">
        <v>1013062.2709999999</v>
      </c>
      <c r="AX540">
        <v>1015711.322</v>
      </c>
      <c r="AY540">
        <v>1031722.561</v>
      </c>
      <c r="AZ540">
        <v>1051551.568</v>
      </c>
      <c r="BA540">
        <v>1063068.3125</v>
      </c>
      <c r="BB540">
        <v>1067935.247</v>
      </c>
      <c r="BC540">
        <v>1135502.8895</v>
      </c>
      <c r="BD540">
        <v>1328471.9480000001</v>
      </c>
      <c r="BE540">
        <v>1500000</v>
      </c>
      <c r="BF540">
        <v>1500000</v>
      </c>
      <c r="BG540">
        <v>1500000</v>
      </c>
      <c r="BH540">
        <v>1600000</v>
      </c>
      <c r="BI540">
        <v>1712500</v>
      </c>
      <c r="BJ540">
        <v>1825000</v>
      </c>
      <c r="BK540">
        <v>1937500</v>
      </c>
      <c r="BL540">
        <v>2002600</v>
      </c>
      <c r="BM540">
        <v>2008450</v>
      </c>
      <c r="BN540">
        <v>2187789.4529999988</v>
      </c>
      <c r="BO540">
        <v>2974341.9914999981</v>
      </c>
      <c r="BP540">
        <v>3760894.53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 x14ac:dyDescent="0.35">
      <c r="A541">
        <v>348018</v>
      </c>
      <c r="B541" t="s">
        <v>47</v>
      </c>
      <c r="C541" t="s">
        <v>48</v>
      </c>
      <c r="D541" s="1">
        <v>45792</v>
      </c>
      <c r="E541">
        <v>53850</v>
      </c>
      <c r="F541">
        <v>161</v>
      </c>
      <c r="G541" t="s">
        <v>461</v>
      </c>
      <c r="H541" t="s">
        <v>50</v>
      </c>
      <c r="I541" t="s">
        <v>51</v>
      </c>
      <c r="K541">
        <v>202505147978905</v>
      </c>
      <c r="L541">
        <v>1613300029174</v>
      </c>
      <c r="M541">
        <v>20250514</v>
      </c>
      <c r="N541" t="s">
        <v>784</v>
      </c>
      <c r="P541" t="s">
        <v>54</v>
      </c>
      <c r="Q541" t="s">
        <v>73</v>
      </c>
      <c r="R541">
        <v>325570.92</v>
      </c>
      <c r="S541">
        <v>0</v>
      </c>
      <c r="T541">
        <v>4017792</v>
      </c>
      <c r="U541" t="s">
        <v>462</v>
      </c>
      <c r="V541" t="s">
        <v>463</v>
      </c>
      <c r="W541" t="s">
        <v>53</v>
      </c>
      <c r="Y541" t="s">
        <v>54</v>
      </c>
      <c r="Z541">
        <v>1662</v>
      </c>
      <c r="AH541">
        <v>0</v>
      </c>
      <c r="AI541">
        <v>202505</v>
      </c>
      <c r="AJ541" t="s">
        <v>59</v>
      </c>
      <c r="AK541">
        <v>0</v>
      </c>
      <c r="AL541">
        <v>1</v>
      </c>
      <c r="AO541">
        <v>0</v>
      </c>
      <c r="AP541">
        <v>999</v>
      </c>
      <c r="AQ541">
        <v>600</v>
      </c>
      <c r="AR541">
        <v>600999</v>
      </c>
      <c r="AS541" t="s">
        <v>55</v>
      </c>
      <c r="AU541" t="s">
        <v>55</v>
      </c>
      <c r="AV541">
        <v>200185.1</v>
      </c>
      <c r="AW541">
        <v>200678.35</v>
      </c>
      <c r="AX541">
        <v>200833.98800000001</v>
      </c>
      <c r="AY541">
        <v>203335.45449999999</v>
      </c>
      <c r="AZ541">
        <v>206132.084</v>
      </c>
      <c r="BA541">
        <v>210268.38</v>
      </c>
      <c r="BB541">
        <v>240578.77600000001</v>
      </c>
      <c r="BC541">
        <v>246254.52549999999</v>
      </c>
      <c r="BD541">
        <v>249318.614</v>
      </c>
      <c r="BE541">
        <v>279250.00000000012</v>
      </c>
      <c r="BF541">
        <v>297500</v>
      </c>
      <c r="BG541">
        <v>301679.391</v>
      </c>
      <c r="BH541">
        <v>321114.18400000001</v>
      </c>
      <c r="BI541">
        <v>325987.95250000001</v>
      </c>
      <c r="BJ541">
        <v>347664.57799999998</v>
      </c>
      <c r="BK541">
        <v>372571.65</v>
      </c>
      <c r="BL541">
        <v>399884.79399999999</v>
      </c>
      <c r="BM541">
        <v>443839.04049999989</v>
      </c>
      <c r="BN541">
        <v>575445.98</v>
      </c>
      <c r="BO541">
        <v>717686.51049999997</v>
      </c>
      <c r="BP541">
        <v>1154498.28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 x14ac:dyDescent="0.35">
      <c r="A542">
        <v>348016</v>
      </c>
      <c r="B542" t="s">
        <v>47</v>
      </c>
      <c r="C542" t="s">
        <v>48</v>
      </c>
      <c r="D542" s="1">
        <v>45792</v>
      </c>
      <c r="E542">
        <v>53850</v>
      </c>
      <c r="F542">
        <v>170</v>
      </c>
      <c r="G542" t="s">
        <v>229</v>
      </c>
      <c r="H542" t="s">
        <v>50</v>
      </c>
      <c r="I542" t="s">
        <v>51</v>
      </c>
      <c r="K542">
        <v>202505147977415</v>
      </c>
      <c r="L542">
        <v>1703306290830</v>
      </c>
      <c r="M542">
        <v>20250514</v>
      </c>
      <c r="N542" t="s">
        <v>64</v>
      </c>
      <c r="Q542" t="s">
        <v>52</v>
      </c>
      <c r="R542">
        <v>729828.68</v>
      </c>
      <c r="S542">
        <v>0</v>
      </c>
      <c r="T542">
        <v>4934769</v>
      </c>
      <c r="U542">
        <v>2791590728</v>
      </c>
      <c r="V542" t="s">
        <v>1211</v>
      </c>
      <c r="W542" t="s">
        <v>66</v>
      </c>
      <c r="X542" t="s">
        <v>920</v>
      </c>
      <c r="Y542" t="s">
        <v>54</v>
      </c>
      <c r="Z542">
        <v>1919</v>
      </c>
      <c r="AH542">
        <v>0</v>
      </c>
      <c r="AI542">
        <v>202505</v>
      </c>
      <c r="AJ542" t="s">
        <v>767</v>
      </c>
      <c r="AK542">
        <v>1</v>
      </c>
      <c r="AL542">
        <v>1</v>
      </c>
      <c r="AO542">
        <v>0</v>
      </c>
      <c r="AP542">
        <v>812</v>
      </c>
      <c r="AQ542">
        <v>430</v>
      </c>
      <c r="AR542">
        <v>430812</v>
      </c>
      <c r="AS542" t="s">
        <v>80</v>
      </c>
      <c r="AU542" t="s">
        <v>80</v>
      </c>
      <c r="AV542">
        <v>3208144.83</v>
      </c>
      <c r="AW542">
        <v>3229707.1005000002</v>
      </c>
      <c r="AX542">
        <v>3251269.3709999998</v>
      </c>
      <c r="AY542">
        <v>3272831.6414999999</v>
      </c>
      <c r="AZ542">
        <v>3294393.912</v>
      </c>
      <c r="BA542">
        <v>3315956.1825000001</v>
      </c>
      <c r="BB542">
        <v>3337518.4530000002</v>
      </c>
      <c r="BC542">
        <v>3359080.7234999998</v>
      </c>
      <c r="BD542">
        <v>3380642.9939999999</v>
      </c>
      <c r="BE542">
        <v>3402205.2645</v>
      </c>
      <c r="BF542">
        <v>3423767.5350000001</v>
      </c>
      <c r="BG542">
        <v>3445329.8054999998</v>
      </c>
      <c r="BH542">
        <v>3466892.0759999999</v>
      </c>
      <c r="BI542">
        <v>3488454.3465</v>
      </c>
      <c r="BJ542">
        <v>3510016.6170000001</v>
      </c>
      <c r="BK542">
        <v>3531578.8875000002</v>
      </c>
      <c r="BL542">
        <v>3553141.1579999998</v>
      </c>
      <c r="BM542">
        <v>3574703.4284999999</v>
      </c>
      <c r="BN542">
        <v>3596265.699</v>
      </c>
      <c r="BO542">
        <v>3617827.9695000001</v>
      </c>
      <c r="BP542">
        <v>3639390.24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 x14ac:dyDescent="0.35">
      <c r="A543">
        <v>348012</v>
      </c>
      <c r="B543" t="s">
        <v>47</v>
      </c>
      <c r="C543" t="s">
        <v>48</v>
      </c>
      <c r="D543" s="1">
        <v>45792</v>
      </c>
      <c r="E543">
        <v>53850</v>
      </c>
      <c r="F543">
        <v>170</v>
      </c>
      <c r="G543" t="s">
        <v>229</v>
      </c>
      <c r="H543" t="s">
        <v>50</v>
      </c>
      <c r="I543" t="s">
        <v>51</v>
      </c>
      <c r="K543" t="s">
        <v>1212</v>
      </c>
      <c r="L543">
        <v>1703306287314</v>
      </c>
      <c r="M543">
        <v>20250514</v>
      </c>
      <c r="N543" t="s">
        <v>694</v>
      </c>
      <c r="Q543" t="s">
        <v>73</v>
      </c>
      <c r="R543">
        <v>1000</v>
      </c>
      <c r="S543">
        <v>0</v>
      </c>
      <c r="T543">
        <v>4221749</v>
      </c>
      <c r="U543">
        <v>5485630726</v>
      </c>
      <c r="V543" t="s">
        <v>1213</v>
      </c>
      <c r="W543" t="s">
        <v>66</v>
      </c>
      <c r="X543" t="s">
        <v>341</v>
      </c>
      <c r="Y543" t="s">
        <v>54</v>
      </c>
      <c r="Z543">
        <v>1920</v>
      </c>
      <c r="AH543">
        <v>0</v>
      </c>
      <c r="AI543">
        <v>202505</v>
      </c>
      <c r="AJ543" t="s">
        <v>767</v>
      </c>
      <c r="AK543">
        <v>1</v>
      </c>
      <c r="AL543">
        <v>1</v>
      </c>
      <c r="AO543">
        <v>1</v>
      </c>
      <c r="AP543">
        <v>999</v>
      </c>
      <c r="AQ543">
        <v>430</v>
      </c>
      <c r="AR543">
        <v>430999</v>
      </c>
      <c r="AT543">
        <v>1</v>
      </c>
      <c r="AU543" t="s">
        <v>68</v>
      </c>
      <c r="AV543">
        <v>1004.79</v>
      </c>
      <c r="AW543">
        <v>1020.1925</v>
      </c>
      <c r="AX543">
        <v>1033.5899999999999</v>
      </c>
      <c r="AY543">
        <v>1054.3820000000001</v>
      </c>
      <c r="AZ543">
        <v>1088.81</v>
      </c>
      <c r="BA543">
        <v>1130.7625</v>
      </c>
      <c r="BB543">
        <v>1181.82</v>
      </c>
      <c r="BC543">
        <v>1188.6524999999999</v>
      </c>
      <c r="BD543">
        <v>1242.846</v>
      </c>
      <c r="BE543">
        <v>1332.1714999999999</v>
      </c>
      <c r="BF543">
        <v>1386.7149999999999</v>
      </c>
      <c r="BG543">
        <v>1495.4949999999999</v>
      </c>
      <c r="BH543">
        <v>1547.1379999999999</v>
      </c>
      <c r="BI543">
        <v>1597.471</v>
      </c>
      <c r="BJ543">
        <v>1667.7760000000001</v>
      </c>
      <c r="BK543">
        <v>1867.885</v>
      </c>
      <c r="BL543">
        <v>1978.634</v>
      </c>
      <c r="BM543">
        <v>2034.2315000000001</v>
      </c>
      <c r="BN543">
        <v>2137.1950000000002</v>
      </c>
      <c r="BO543">
        <v>19274.369499999972</v>
      </c>
      <c r="BP543">
        <v>664672.81999999995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 x14ac:dyDescent="0.35">
      <c r="A544">
        <v>348008</v>
      </c>
      <c r="B544" t="s">
        <v>47</v>
      </c>
      <c r="C544" t="s">
        <v>48</v>
      </c>
      <c r="D544" s="1">
        <v>45792</v>
      </c>
      <c r="E544">
        <v>53850</v>
      </c>
      <c r="F544">
        <v>102</v>
      </c>
      <c r="G544" t="s">
        <v>60</v>
      </c>
      <c r="H544" t="s">
        <v>50</v>
      </c>
      <c r="I544" t="s">
        <v>51</v>
      </c>
      <c r="K544">
        <v>202505147979882</v>
      </c>
      <c r="L544">
        <v>1023308717407</v>
      </c>
      <c r="M544">
        <v>20250514</v>
      </c>
      <c r="N544" t="s">
        <v>694</v>
      </c>
      <c r="Q544" t="s">
        <v>52</v>
      </c>
      <c r="R544">
        <v>14235.26</v>
      </c>
      <c r="S544">
        <v>0</v>
      </c>
      <c r="T544">
        <v>49012</v>
      </c>
      <c r="U544" t="s">
        <v>1214</v>
      </c>
      <c r="V544" t="s">
        <v>1215</v>
      </c>
      <c r="W544" t="s">
        <v>53</v>
      </c>
      <c r="Y544" t="s">
        <v>54</v>
      </c>
      <c r="Z544">
        <v>580</v>
      </c>
      <c r="AH544">
        <v>0</v>
      </c>
      <c r="AI544">
        <v>202505</v>
      </c>
      <c r="AJ544" t="s">
        <v>767</v>
      </c>
      <c r="AK544">
        <v>1</v>
      </c>
      <c r="AL544">
        <v>1</v>
      </c>
      <c r="AO544">
        <v>1</v>
      </c>
      <c r="AP544">
        <v>999</v>
      </c>
      <c r="AQ544">
        <v>600</v>
      </c>
      <c r="AR544">
        <v>600999</v>
      </c>
      <c r="AS544" t="s">
        <v>55</v>
      </c>
      <c r="AU544" t="s">
        <v>55</v>
      </c>
      <c r="AV544">
        <v>1006.5</v>
      </c>
      <c r="AW544">
        <v>1052.7339999999999</v>
      </c>
      <c r="AX544">
        <v>1127.58</v>
      </c>
      <c r="AY544">
        <v>1414.4680000000001</v>
      </c>
      <c r="AZ544">
        <v>1622.598</v>
      </c>
      <c r="BA544">
        <v>1841.29</v>
      </c>
      <c r="BB544">
        <v>2391.9520000000002</v>
      </c>
      <c r="BC544">
        <v>3848.9180000000001</v>
      </c>
      <c r="BD544">
        <v>5555.95</v>
      </c>
      <c r="BE544">
        <v>5662.14</v>
      </c>
      <c r="BF544">
        <v>7955.45</v>
      </c>
      <c r="BG544">
        <v>8103.232</v>
      </c>
      <c r="BH544">
        <v>8882.2099999999991</v>
      </c>
      <c r="BI544">
        <v>12106.768000000009</v>
      </c>
      <c r="BJ544">
        <v>12891.47</v>
      </c>
      <c r="BK544">
        <v>16652.68</v>
      </c>
      <c r="BL544">
        <v>36005.086000000003</v>
      </c>
      <c r="BM544">
        <v>42116.26</v>
      </c>
      <c r="BN544">
        <v>49856.69</v>
      </c>
      <c r="BO544">
        <v>97573.113999999972</v>
      </c>
      <c r="BP544">
        <v>161797.57999999999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 x14ac:dyDescent="0.35">
      <c r="A545">
        <v>348004</v>
      </c>
      <c r="B545" t="s">
        <v>47</v>
      </c>
      <c r="C545" t="s">
        <v>48</v>
      </c>
      <c r="D545" s="1">
        <v>45792</v>
      </c>
      <c r="E545">
        <v>53850</v>
      </c>
      <c r="F545">
        <v>286</v>
      </c>
      <c r="G545" t="s">
        <v>99</v>
      </c>
      <c r="H545" t="s">
        <v>50</v>
      </c>
      <c r="I545" t="s">
        <v>51</v>
      </c>
      <c r="K545" t="s">
        <v>464</v>
      </c>
      <c r="L545">
        <v>2863300002062</v>
      </c>
      <c r="M545">
        <v>20250514</v>
      </c>
      <c r="N545" t="s">
        <v>694</v>
      </c>
      <c r="Q545" t="s">
        <v>52</v>
      </c>
      <c r="R545">
        <v>1841.29</v>
      </c>
      <c r="S545">
        <v>0</v>
      </c>
      <c r="T545">
        <v>1656116</v>
      </c>
      <c r="U545" t="s">
        <v>465</v>
      </c>
      <c r="V545" t="s">
        <v>466</v>
      </c>
      <c r="W545" t="s">
        <v>53</v>
      </c>
      <c r="Y545" t="s">
        <v>54</v>
      </c>
      <c r="Z545">
        <v>1764</v>
      </c>
      <c r="AH545">
        <v>0</v>
      </c>
      <c r="AI545">
        <v>202505</v>
      </c>
      <c r="AJ545" t="s">
        <v>59</v>
      </c>
      <c r="AK545">
        <v>0</v>
      </c>
      <c r="AL545">
        <v>1</v>
      </c>
      <c r="AO545">
        <v>1</v>
      </c>
      <c r="AP545">
        <v>999</v>
      </c>
      <c r="AQ545">
        <v>600</v>
      </c>
      <c r="AR545">
        <v>600999</v>
      </c>
      <c r="AS545" t="s">
        <v>55</v>
      </c>
      <c r="AU545" t="s">
        <v>55</v>
      </c>
      <c r="AV545">
        <v>1006.5</v>
      </c>
      <c r="AW545">
        <v>1052.7339999999999</v>
      </c>
      <c r="AX545">
        <v>1127.58</v>
      </c>
      <c r="AY545">
        <v>1414.4680000000001</v>
      </c>
      <c r="AZ545">
        <v>1622.598</v>
      </c>
      <c r="BA545">
        <v>1841.29</v>
      </c>
      <c r="BB545">
        <v>2391.9520000000002</v>
      </c>
      <c r="BC545">
        <v>3848.9180000000001</v>
      </c>
      <c r="BD545">
        <v>5555.95</v>
      </c>
      <c r="BE545">
        <v>5662.14</v>
      </c>
      <c r="BF545">
        <v>7955.45</v>
      </c>
      <c r="BG545">
        <v>8103.232</v>
      </c>
      <c r="BH545">
        <v>8882.2099999999991</v>
      </c>
      <c r="BI545">
        <v>12106.768000000009</v>
      </c>
      <c r="BJ545">
        <v>12891.47</v>
      </c>
      <c r="BK545">
        <v>16652.68</v>
      </c>
      <c r="BL545">
        <v>36005.086000000003</v>
      </c>
      <c r="BM545">
        <v>42116.26</v>
      </c>
      <c r="BN545">
        <v>49856.69</v>
      </c>
      <c r="BO545">
        <v>97573.113999999972</v>
      </c>
      <c r="BP545">
        <v>161797.57999999999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 x14ac:dyDescent="0.35">
      <c r="A546">
        <v>348003</v>
      </c>
      <c r="B546" t="s">
        <v>47</v>
      </c>
      <c r="C546" t="s">
        <v>48</v>
      </c>
      <c r="D546" s="1">
        <v>45792</v>
      </c>
      <c r="E546">
        <v>53850</v>
      </c>
      <c r="F546">
        <v>103</v>
      </c>
      <c r="G546" t="s">
        <v>75</v>
      </c>
      <c r="H546" t="s">
        <v>50</v>
      </c>
      <c r="I546" t="s">
        <v>51</v>
      </c>
      <c r="K546">
        <v>202505147979921</v>
      </c>
      <c r="L546">
        <v>1033306985959</v>
      </c>
      <c r="M546">
        <v>20250514</v>
      </c>
      <c r="N546" t="s">
        <v>74</v>
      </c>
      <c r="Q546" t="s">
        <v>52</v>
      </c>
      <c r="R546">
        <v>270000</v>
      </c>
      <c r="S546">
        <v>0</v>
      </c>
      <c r="T546">
        <v>3740317</v>
      </c>
      <c r="U546" t="s">
        <v>1216</v>
      </c>
      <c r="V546" t="s">
        <v>1217</v>
      </c>
      <c r="W546" t="s">
        <v>53</v>
      </c>
      <c r="Y546" t="s">
        <v>54</v>
      </c>
      <c r="AH546">
        <v>0</v>
      </c>
      <c r="AI546">
        <v>202505</v>
      </c>
      <c r="AJ546" t="s">
        <v>767</v>
      </c>
      <c r="AK546">
        <v>1</v>
      </c>
      <c r="AL546">
        <v>1</v>
      </c>
      <c r="AO546">
        <v>0</v>
      </c>
      <c r="AP546">
        <v>999</v>
      </c>
      <c r="AQ546">
        <v>600</v>
      </c>
      <c r="AR546">
        <v>600999</v>
      </c>
      <c r="AS546" t="s">
        <v>55</v>
      </c>
      <c r="AU546" t="s">
        <v>55</v>
      </c>
      <c r="AV546">
        <v>233000</v>
      </c>
      <c r="AW546">
        <v>236000</v>
      </c>
      <c r="AX546">
        <v>239000</v>
      </c>
      <c r="AY546">
        <v>242000</v>
      </c>
      <c r="AZ546">
        <v>245000</v>
      </c>
      <c r="BA546">
        <v>257500</v>
      </c>
      <c r="BB546">
        <v>270000</v>
      </c>
      <c r="BC546">
        <v>282500</v>
      </c>
      <c r="BD546">
        <v>295000</v>
      </c>
      <c r="BE546">
        <v>295000</v>
      </c>
      <c r="BF546">
        <v>295000</v>
      </c>
      <c r="BG546">
        <v>295000</v>
      </c>
      <c r="BH546">
        <v>295000</v>
      </c>
      <c r="BI546">
        <v>296250</v>
      </c>
      <c r="BJ546">
        <v>297500</v>
      </c>
      <c r="BK546">
        <v>298750</v>
      </c>
      <c r="BL546">
        <v>300000</v>
      </c>
      <c r="BM546">
        <v>350000</v>
      </c>
      <c r="BN546">
        <v>400000</v>
      </c>
      <c r="BO546">
        <v>450000</v>
      </c>
      <c r="BP546">
        <v>500000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 x14ac:dyDescent="0.35">
      <c r="A547">
        <v>348002</v>
      </c>
      <c r="B547" t="s">
        <v>47</v>
      </c>
      <c r="C547" t="s">
        <v>48</v>
      </c>
      <c r="D547" s="1">
        <v>45792</v>
      </c>
      <c r="E547">
        <v>53850</v>
      </c>
      <c r="F547">
        <v>116</v>
      </c>
      <c r="G547" t="s">
        <v>801</v>
      </c>
      <c r="H547" t="s">
        <v>50</v>
      </c>
      <c r="I547" t="s">
        <v>51</v>
      </c>
      <c r="K547">
        <v>202505147978940</v>
      </c>
      <c r="L547">
        <v>2173300010307</v>
      </c>
      <c r="M547">
        <v>20250514</v>
      </c>
      <c r="N547" t="s">
        <v>784</v>
      </c>
      <c r="P547" t="s">
        <v>54</v>
      </c>
      <c r="Q547" t="s">
        <v>73</v>
      </c>
      <c r="R547">
        <v>3000000</v>
      </c>
      <c r="S547">
        <v>0</v>
      </c>
      <c r="T547">
        <v>4434879</v>
      </c>
      <c r="U547">
        <v>1595620061</v>
      </c>
      <c r="V547" t="s">
        <v>1078</v>
      </c>
      <c r="W547" t="s">
        <v>66</v>
      </c>
      <c r="X547" t="s">
        <v>389</v>
      </c>
      <c r="Y547" t="s">
        <v>54</v>
      </c>
      <c r="Z547">
        <v>1696</v>
      </c>
      <c r="AH547">
        <v>0</v>
      </c>
      <c r="AI547">
        <v>202505</v>
      </c>
      <c r="AJ547" t="s">
        <v>767</v>
      </c>
      <c r="AK547">
        <v>1</v>
      </c>
      <c r="AL547">
        <v>1</v>
      </c>
      <c r="AO547">
        <v>0</v>
      </c>
      <c r="AP547">
        <v>999</v>
      </c>
      <c r="AQ547">
        <v>430</v>
      </c>
      <c r="AR547">
        <v>430999</v>
      </c>
      <c r="AT547">
        <v>1</v>
      </c>
      <c r="AU547" t="s">
        <v>68</v>
      </c>
      <c r="AV547">
        <v>1091696.83</v>
      </c>
      <c r="AW547">
        <v>1093076.656</v>
      </c>
      <c r="AX547">
        <v>1097819.378</v>
      </c>
      <c r="AY547">
        <v>1126587.9040000001</v>
      </c>
      <c r="AZ547">
        <v>1151370.22</v>
      </c>
      <c r="BA547">
        <v>1187619.1200000001</v>
      </c>
      <c r="BB547">
        <v>1215402.348</v>
      </c>
      <c r="BC547">
        <v>1228538.55</v>
      </c>
      <c r="BD547">
        <v>1300557.6259999999</v>
      </c>
      <c r="BE547">
        <v>1471494.2009999999</v>
      </c>
      <c r="BF547">
        <v>1500000</v>
      </c>
      <c r="BG547">
        <v>1500000</v>
      </c>
      <c r="BH547">
        <v>1500000</v>
      </c>
      <c r="BI547">
        <v>1551049.2990000001</v>
      </c>
      <c r="BJ547">
        <v>1589171.0279999999</v>
      </c>
      <c r="BK547">
        <v>1825654.93</v>
      </c>
      <c r="BL547">
        <v>2055872.46</v>
      </c>
      <c r="BM547">
        <v>2075849.8470000001</v>
      </c>
      <c r="BN547">
        <v>2385195.7199999988</v>
      </c>
      <c r="BO547">
        <v>3549999.9999999991</v>
      </c>
      <c r="BP547">
        <v>4000000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0</v>
      </c>
      <c r="CK547">
        <v>0</v>
      </c>
    </row>
    <row r="548" spans="1:89" x14ac:dyDescent="0.35">
      <c r="A548">
        <v>348000</v>
      </c>
      <c r="B548" t="s">
        <v>47</v>
      </c>
      <c r="C548" t="s">
        <v>48</v>
      </c>
      <c r="D548" s="1">
        <v>45792</v>
      </c>
      <c r="E548">
        <v>53850</v>
      </c>
      <c r="F548">
        <v>161</v>
      </c>
      <c r="G548" t="s">
        <v>461</v>
      </c>
      <c r="H548" t="s">
        <v>50</v>
      </c>
      <c r="I548" t="s">
        <v>51</v>
      </c>
      <c r="K548">
        <v>202505147978905</v>
      </c>
      <c r="L548">
        <v>1613300029174</v>
      </c>
      <c r="M548">
        <v>20250514</v>
      </c>
      <c r="N548" t="s">
        <v>784</v>
      </c>
      <c r="P548" t="s">
        <v>54</v>
      </c>
      <c r="Q548" t="s">
        <v>73</v>
      </c>
      <c r="R548">
        <v>325570.92</v>
      </c>
      <c r="S548">
        <v>0</v>
      </c>
      <c r="T548">
        <v>4017790</v>
      </c>
      <c r="U548" t="s">
        <v>467</v>
      </c>
      <c r="V548" t="s">
        <v>468</v>
      </c>
      <c r="W548" t="s">
        <v>53</v>
      </c>
      <c r="Y548" t="s">
        <v>54</v>
      </c>
      <c r="Z548">
        <v>1662</v>
      </c>
      <c r="AH548">
        <v>0</v>
      </c>
      <c r="AI548">
        <v>202505</v>
      </c>
      <c r="AJ548" t="s">
        <v>59</v>
      </c>
      <c r="AK548">
        <v>0</v>
      </c>
      <c r="AL548">
        <v>1</v>
      </c>
      <c r="AO548">
        <v>0</v>
      </c>
      <c r="AP548">
        <v>999</v>
      </c>
      <c r="AQ548">
        <v>600</v>
      </c>
      <c r="AR548">
        <v>600999</v>
      </c>
      <c r="AS548" t="s">
        <v>55</v>
      </c>
      <c r="AU548" t="s">
        <v>55</v>
      </c>
      <c r="AV548">
        <v>200185.1</v>
      </c>
      <c r="AW548">
        <v>200678.35</v>
      </c>
      <c r="AX548">
        <v>200833.98800000001</v>
      </c>
      <c r="AY548">
        <v>203335.45449999999</v>
      </c>
      <c r="AZ548">
        <v>206132.084</v>
      </c>
      <c r="BA548">
        <v>210268.38</v>
      </c>
      <c r="BB548">
        <v>240578.77600000001</v>
      </c>
      <c r="BC548">
        <v>246254.52549999999</v>
      </c>
      <c r="BD548">
        <v>249318.614</v>
      </c>
      <c r="BE548">
        <v>279250.00000000012</v>
      </c>
      <c r="BF548">
        <v>297500</v>
      </c>
      <c r="BG548">
        <v>301679.391</v>
      </c>
      <c r="BH548">
        <v>321114.18400000001</v>
      </c>
      <c r="BI548">
        <v>325987.95250000001</v>
      </c>
      <c r="BJ548">
        <v>347664.57799999998</v>
      </c>
      <c r="BK548">
        <v>372571.65</v>
      </c>
      <c r="BL548">
        <v>399884.79399999999</v>
      </c>
      <c r="BM548">
        <v>443839.04049999989</v>
      </c>
      <c r="BN548">
        <v>575445.98</v>
      </c>
      <c r="BO548">
        <v>717686.51049999997</v>
      </c>
      <c r="BP548">
        <v>1154498.28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 x14ac:dyDescent="0.35">
      <c r="A549">
        <v>347992</v>
      </c>
      <c r="B549" t="s">
        <v>47</v>
      </c>
      <c r="C549" t="s">
        <v>48</v>
      </c>
      <c r="D549" s="1">
        <v>45792</v>
      </c>
      <c r="E549">
        <v>53850</v>
      </c>
      <c r="F549">
        <v>109</v>
      </c>
      <c r="G549" t="s">
        <v>108</v>
      </c>
      <c r="H549" t="s">
        <v>50</v>
      </c>
      <c r="I549" t="s">
        <v>51</v>
      </c>
      <c r="K549">
        <v>202505147979977</v>
      </c>
      <c r="L549">
        <v>1723306283969</v>
      </c>
      <c r="M549">
        <v>20250514</v>
      </c>
      <c r="N549" t="s">
        <v>694</v>
      </c>
      <c r="Q549" t="s">
        <v>52</v>
      </c>
      <c r="R549">
        <v>42874.68</v>
      </c>
      <c r="S549">
        <v>0</v>
      </c>
      <c r="T549">
        <v>4972749</v>
      </c>
      <c r="U549" t="s">
        <v>1218</v>
      </c>
      <c r="V549" t="s">
        <v>1219</v>
      </c>
      <c r="W549" t="s">
        <v>53</v>
      </c>
      <c r="Y549" t="s">
        <v>54</v>
      </c>
      <c r="Z549">
        <v>494</v>
      </c>
      <c r="AH549">
        <v>0</v>
      </c>
      <c r="AI549">
        <v>202505</v>
      </c>
      <c r="AJ549" t="s">
        <v>767</v>
      </c>
      <c r="AK549">
        <v>1</v>
      </c>
      <c r="AL549">
        <v>1</v>
      </c>
      <c r="AO549">
        <v>1</v>
      </c>
      <c r="AP549">
        <v>999</v>
      </c>
      <c r="AQ549">
        <v>600</v>
      </c>
      <c r="AR549">
        <v>600999</v>
      </c>
      <c r="AS549" t="s">
        <v>55</v>
      </c>
      <c r="AU549" t="s">
        <v>55</v>
      </c>
      <c r="AV549">
        <v>1006.5</v>
      </c>
      <c r="AW549">
        <v>1052.7339999999999</v>
      </c>
      <c r="AX549">
        <v>1127.58</v>
      </c>
      <c r="AY549">
        <v>1414.4680000000001</v>
      </c>
      <c r="AZ549">
        <v>1622.598</v>
      </c>
      <c r="BA549">
        <v>1841.29</v>
      </c>
      <c r="BB549">
        <v>2391.9520000000002</v>
      </c>
      <c r="BC549">
        <v>3848.9180000000001</v>
      </c>
      <c r="BD549">
        <v>5555.95</v>
      </c>
      <c r="BE549">
        <v>5662.14</v>
      </c>
      <c r="BF549">
        <v>7955.45</v>
      </c>
      <c r="BG549">
        <v>8103.232</v>
      </c>
      <c r="BH549">
        <v>8882.2099999999991</v>
      </c>
      <c r="BI549">
        <v>12106.768000000009</v>
      </c>
      <c r="BJ549">
        <v>12891.47</v>
      </c>
      <c r="BK549">
        <v>16652.68</v>
      </c>
      <c r="BL549">
        <v>36005.086000000003</v>
      </c>
      <c r="BM549">
        <v>42116.26</v>
      </c>
      <c r="BN549">
        <v>49856.69</v>
      </c>
      <c r="BO549">
        <v>97573.113999999972</v>
      </c>
      <c r="BP549">
        <v>161797.57999999999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0</v>
      </c>
      <c r="CJ549">
        <v>0</v>
      </c>
      <c r="CK549">
        <v>0</v>
      </c>
    </row>
    <row r="550" spans="1:89" x14ac:dyDescent="0.35">
      <c r="A550">
        <v>347991</v>
      </c>
      <c r="B550" t="s">
        <v>47</v>
      </c>
      <c r="C550" t="s">
        <v>48</v>
      </c>
      <c r="D550" s="1">
        <v>45791</v>
      </c>
      <c r="E550">
        <v>53850</v>
      </c>
      <c r="F550">
        <v>174</v>
      </c>
      <c r="G550" t="s">
        <v>328</v>
      </c>
      <c r="H550" t="s">
        <v>50</v>
      </c>
      <c r="I550" t="s">
        <v>51</v>
      </c>
      <c r="K550">
        <v>202505147975908</v>
      </c>
      <c r="L550">
        <v>1743302879825</v>
      </c>
      <c r="M550">
        <v>20250514</v>
      </c>
      <c r="N550" t="s">
        <v>436</v>
      </c>
      <c r="Q550" t="s">
        <v>73</v>
      </c>
      <c r="R550">
        <v>156758.56</v>
      </c>
      <c r="S550">
        <v>0</v>
      </c>
      <c r="T550">
        <v>4916814</v>
      </c>
      <c r="U550" t="s">
        <v>1220</v>
      </c>
      <c r="V550" t="s">
        <v>1221</v>
      </c>
      <c r="W550" t="s">
        <v>97</v>
      </c>
      <c r="X550" t="s">
        <v>218</v>
      </c>
      <c r="Y550" t="s">
        <v>54</v>
      </c>
      <c r="Z550">
        <v>720</v>
      </c>
      <c r="AH550">
        <v>0</v>
      </c>
      <c r="AI550">
        <v>202505</v>
      </c>
      <c r="AJ550" t="s">
        <v>767</v>
      </c>
      <c r="AK550">
        <v>1</v>
      </c>
      <c r="AL550">
        <v>1</v>
      </c>
      <c r="AO550">
        <v>0</v>
      </c>
      <c r="AP550">
        <v>477</v>
      </c>
      <c r="AQ550">
        <v>615</v>
      </c>
      <c r="AR550">
        <v>615477</v>
      </c>
      <c r="AS550" t="s">
        <v>219</v>
      </c>
      <c r="AU550" t="s">
        <v>219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 x14ac:dyDescent="0.35">
      <c r="A551">
        <v>347990</v>
      </c>
      <c r="B551" t="s">
        <v>47</v>
      </c>
      <c r="C551" t="s">
        <v>48</v>
      </c>
      <c r="D551" s="1">
        <v>45791</v>
      </c>
      <c r="E551">
        <v>53850</v>
      </c>
      <c r="F551">
        <v>102</v>
      </c>
      <c r="G551" t="s">
        <v>60</v>
      </c>
      <c r="H551" t="s">
        <v>50</v>
      </c>
      <c r="I551" t="s">
        <v>51</v>
      </c>
      <c r="K551">
        <v>202505147975743</v>
      </c>
      <c r="L551">
        <v>1023302251821</v>
      </c>
      <c r="M551">
        <v>20250514</v>
      </c>
      <c r="N551" t="s">
        <v>764</v>
      </c>
      <c r="Q551" t="s">
        <v>52</v>
      </c>
      <c r="R551">
        <v>196891</v>
      </c>
      <c r="S551">
        <v>0</v>
      </c>
      <c r="T551">
        <v>522069</v>
      </c>
      <c r="U551" t="s">
        <v>232</v>
      </c>
      <c r="V551" t="s">
        <v>233</v>
      </c>
      <c r="W551" t="s">
        <v>234</v>
      </c>
      <c r="X551" t="s">
        <v>235</v>
      </c>
      <c r="Y551" t="s">
        <v>54</v>
      </c>
      <c r="Z551">
        <v>1306</v>
      </c>
      <c r="AH551">
        <v>0</v>
      </c>
      <c r="AI551">
        <v>202505</v>
      </c>
      <c r="AJ551" t="s">
        <v>88</v>
      </c>
      <c r="AK551">
        <v>0</v>
      </c>
      <c r="AL551">
        <v>1</v>
      </c>
      <c r="AO551">
        <v>0</v>
      </c>
      <c r="AP551">
        <v>383</v>
      </c>
      <c r="AQ551">
        <v>614</v>
      </c>
      <c r="AR551">
        <v>614383</v>
      </c>
      <c r="AS551" t="s">
        <v>219</v>
      </c>
      <c r="AU551" t="s">
        <v>219</v>
      </c>
      <c r="AV551">
        <v>196891</v>
      </c>
      <c r="AW551">
        <v>196891</v>
      </c>
      <c r="AX551">
        <v>196891</v>
      </c>
      <c r="AY551">
        <v>196891</v>
      </c>
      <c r="AZ551">
        <v>196891</v>
      </c>
      <c r="BA551">
        <v>196891</v>
      </c>
      <c r="BB551">
        <v>196891</v>
      </c>
      <c r="BC551">
        <v>196891</v>
      </c>
      <c r="BD551">
        <v>196891</v>
      </c>
      <c r="BE551">
        <v>196891</v>
      </c>
      <c r="BF551">
        <v>196891</v>
      </c>
      <c r="BG551">
        <v>196891</v>
      </c>
      <c r="BH551">
        <v>196891</v>
      </c>
      <c r="BI551">
        <v>196891</v>
      </c>
      <c r="BJ551">
        <v>196891</v>
      </c>
      <c r="BK551">
        <v>196891</v>
      </c>
      <c r="BL551">
        <v>196891</v>
      </c>
      <c r="BM551">
        <v>196891</v>
      </c>
      <c r="BN551">
        <v>196891</v>
      </c>
      <c r="BO551">
        <v>196891</v>
      </c>
      <c r="BP551">
        <v>196891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</row>
    <row r="552" spans="1:89" x14ac:dyDescent="0.35">
      <c r="A552">
        <v>347984</v>
      </c>
      <c r="B552" t="s">
        <v>47</v>
      </c>
      <c r="C552" t="s">
        <v>48</v>
      </c>
      <c r="D552" s="1">
        <v>45791</v>
      </c>
      <c r="E552">
        <v>53850</v>
      </c>
      <c r="F552">
        <v>175</v>
      </c>
      <c r="G552" t="s">
        <v>94</v>
      </c>
      <c r="H552" t="s">
        <v>50</v>
      </c>
      <c r="I552" t="s">
        <v>51</v>
      </c>
      <c r="K552">
        <v>202505137973833</v>
      </c>
      <c r="L552">
        <v>1753305636160</v>
      </c>
      <c r="M552">
        <v>20250513</v>
      </c>
      <c r="N552" t="s">
        <v>779</v>
      </c>
      <c r="P552" t="s">
        <v>54</v>
      </c>
      <c r="Q552" t="s">
        <v>52</v>
      </c>
      <c r="R552">
        <v>2000000</v>
      </c>
      <c r="S552">
        <v>0</v>
      </c>
      <c r="T552">
        <v>563616</v>
      </c>
      <c r="U552">
        <v>55560775</v>
      </c>
      <c r="V552" t="s">
        <v>214</v>
      </c>
      <c r="W552" t="s">
        <v>66</v>
      </c>
      <c r="X552" t="s">
        <v>215</v>
      </c>
      <c r="Y552" t="s">
        <v>54</v>
      </c>
      <c r="Z552">
        <v>739</v>
      </c>
      <c r="AH552">
        <v>0</v>
      </c>
      <c r="AI552">
        <v>202505</v>
      </c>
      <c r="AJ552" t="s">
        <v>88</v>
      </c>
      <c r="AK552">
        <v>0</v>
      </c>
      <c r="AL552">
        <v>1</v>
      </c>
      <c r="AO552">
        <v>0</v>
      </c>
      <c r="AP552">
        <v>464</v>
      </c>
      <c r="AQ552">
        <v>430</v>
      </c>
      <c r="AR552">
        <v>430464</v>
      </c>
      <c r="AS552" t="s">
        <v>216</v>
      </c>
      <c r="AU552" t="s">
        <v>216</v>
      </c>
      <c r="AV552">
        <v>366991.76</v>
      </c>
      <c r="AW552">
        <v>396044.64399999997</v>
      </c>
      <c r="AX552">
        <v>425097.52799999999</v>
      </c>
      <c r="AY552">
        <v>450106.29599999997</v>
      </c>
      <c r="AZ552">
        <v>450850.36800000002</v>
      </c>
      <c r="BA552">
        <v>451594.44</v>
      </c>
      <c r="BB552">
        <v>476913.32799999998</v>
      </c>
      <c r="BC552">
        <v>563669.25599999994</v>
      </c>
      <c r="BD552">
        <v>650425.18400000012</v>
      </c>
      <c r="BE552">
        <v>700000</v>
      </c>
      <c r="BF552">
        <v>700000</v>
      </c>
      <c r="BG552">
        <v>700000</v>
      </c>
      <c r="BH552">
        <v>740000</v>
      </c>
      <c r="BI552">
        <v>810000</v>
      </c>
      <c r="BJ552">
        <v>879999.99999999988</v>
      </c>
      <c r="BK552">
        <v>1037500</v>
      </c>
      <c r="BL552">
        <v>1230000</v>
      </c>
      <c r="BM552">
        <v>1422500</v>
      </c>
      <c r="BN552">
        <v>1615000</v>
      </c>
      <c r="BO552">
        <v>1807500</v>
      </c>
      <c r="BP552">
        <v>2000000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</row>
    <row r="553" spans="1:89" x14ac:dyDescent="0.35">
      <c r="A553">
        <v>347983</v>
      </c>
      <c r="B553" t="s">
        <v>47</v>
      </c>
      <c r="C553" t="s">
        <v>48</v>
      </c>
      <c r="D553" s="1">
        <v>45791</v>
      </c>
      <c r="E553">
        <v>53850</v>
      </c>
      <c r="F553">
        <v>268</v>
      </c>
      <c r="G553" t="s">
        <v>873</v>
      </c>
      <c r="H553" t="s">
        <v>50</v>
      </c>
      <c r="I553" t="s">
        <v>51</v>
      </c>
      <c r="K553" t="s">
        <v>1222</v>
      </c>
      <c r="L553">
        <v>2683300002309</v>
      </c>
      <c r="M553">
        <v>20250513</v>
      </c>
      <c r="N553" t="s">
        <v>694</v>
      </c>
      <c r="Q553" t="s">
        <v>52</v>
      </c>
      <c r="R553">
        <v>1518.13</v>
      </c>
      <c r="S553">
        <v>0</v>
      </c>
      <c r="T553">
        <v>1635245</v>
      </c>
      <c r="U553" t="s">
        <v>1223</v>
      </c>
      <c r="V553" t="s">
        <v>1224</v>
      </c>
      <c r="W553" t="s">
        <v>53</v>
      </c>
      <c r="Y553" t="s">
        <v>54</v>
      </c>
      <c r="Z553">
        <v>1830</v>
      </c>
      <c r="AH553">
        <v>0</v>
      </c>
      <c r="AI553">
        <v>202505</v>
      </c>
      <c r="AJ553" t="s">
        <v>767</v>
      </c>
      <c r="AK553">
        <v>1</v>
      </c>
      <c r="AL553">
        <v>1</v>
      </c>
      <c r="AO553">
        <v>1</v>
      </c>
      <c r="AP553">
        <v>999</v>
      </c>
      <c r="AQ553">
        <v>600</v>
      </c>
      <c r="AR553">
        <v>600999</v>
      </c>
      <c r="AS553" t="s">
        <v>55</v>
      </c>
      <c r="AU553" t="s">
        <v>55</v>
      </c>
      <c r="AV553">
        <v>1006.5</v>
      </c>
      <c r="AW553">
        <v>1052.7339999999999</v>
      </c>
      <c r="AX553">
        <v>1127.58</v>
      </c>
      <c r="AY553">
        <v>1414.4680000000001</v>
      </c>
      <c r="AZ553">
        <v>1622.598</v>
      </c>
      <c r="BA553">
        <v>1841.29</v>
      </c>
      <c r="BB553">
        <v>2391.9520000000002</v>
      </c>
      <c r="BC553">
        <v>3848.9180000000001</v>
      </c>
      <c r="BD553">
        <v>5555.95</v>
      </c>
      <c r="BE553">
        <v>5662.14</v>
      </c>
      <c r="BF553">
        <v>7955.45</v>
      </c>
      <c r="BG553">
        <v>8103.232</v>
      </c>
      <c r="BH553">
        <v>8882.2099999999991</v>
      </c>
      <c r="BI553">
        <v>12106.768000000009</v>
      </c>
      <c r="BJ553">
        <v>12891.47</v>
      </c>
      <c r="BK553">
        <v>16652.68</v>
      </c>
      <c r="BL553">
        <v>36005.086000000003</v>
      </c>
      <c r="BM553">
        <v>42116.26</v>
      </c>
      <c r="BN553">
        <v>49856.69</v>
      </c>
      <c r="BO553">
        <v>97573.113999999972</v>
      </c>
      <c r="BP553">
        <v>161797.57999999999</v>
      </c>
      <c r="BQ553">
        <v>1</v>
      </c>
      <c r="BR553">
        <v>1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 x14ac:dyDescent="0.35">
      <c r="A554">
        <v>347982</v>
      </c>
      <c r="B554" t="s">
        <v>47</v>
      </c>
      <c r="C554" t="s">
        <v>48</v>
      </c>
      <c r="D554" s="1">
        <v>45791</v>
      </c>
      <c r="E554">
        <v>53850</v>
      </c>
      <c r="F554">
        <v>279</v>
      </c>
      <c r="G554" t="s">
        <v>129</v>
      </c>
      <c r="H554" t="s">
        <v>50</v>
      </c>
      <c r="I554" t="s">
        <v>51</v>
      </c>
      <c r="K554" t="s">
        <v>469</v>
      </c>
      <c r="L554">
        <v>2793300001229</v>
      </c>
      <c r="M554">
        <v>20250513</v>
      </c>
      <c r="N554" t="s">
        <v>694</v>
      </c>
      <c r="Q554" t="s">
        <v>52</v>
      </c>
      <c r="R554">
        <v>1045.46</v>
      </c>
      <c r="S554">
        <v>0</v>
      </c>
      <c r="T554">
        <v>1681220</v>
      </c>
      <c r="U554" t="s">
        <v>470</v>
      </c>
      <c r="V554" t="s">
        <v>471</v>
      </c>
      <c r="W554" t="s">
        <v>53</v>
      </c>
      <c r="Y554" t="s">
        <v>54</v>
      </c>
      <c r="Z554">
        <v>1847</v>
      </c>
      <c r="AH554">
        <v>0</v>
      </c>
      <c r="AI554">
        <v>202505</v>
      </c>
      <c r="AJ554" t="s">
        <v>59</v>
      </c>
      <c r="AK554">
        <v>0</v>
      </c>
      <c r="AL554">
        <v>1</v>
      </c>
      <c r="AO554">
        <v>1</v>
      </c>
      <c r="AP554">
        <v>999</v>
      </c>
      <c r="AQ554">
        <v>600</v>
      </c>
      <c r="AR554">
        <v>600999</v>
      </c>
      <c r="AS554" t="s">
        <v>55</v>
      </c>
      <c r="AU554" t="s">
        <v>55</v>
      </c>
      <c r="AV554">
        <v>1006.5</v>
      </c>
      <c r="AW554">
        <v>1052.7339999999999</v>
      </c>
      <c r="AX554">
        <v>1127.58</v>
      </c>
      <c r="AY554">
        <v>1414.4680000000001</v>
      </c>
      <c r="AZ554">
        <v>1622.598</v>
      </c>
      <c r="BA554">
        <v>1841.29</v>
      </c>
      <c r="BB554">
        <v>2391.9520000000002</v>
      </c>
      <c r="BC554">
        <v>3848.9180000000001</v>
      </c>
      <c r="BD554">
        <v>5555.95</v>
      </c>
      <c r="BE554">
        <v>5662.14</v>
      </c>
      <c r="BF554">
        <v>7955.45</v>
      </c>
      <c r="BG554">
        <v>8103.232</v>
      </c>
      <c r="BH554">
        <v>8882.2099999999991</v>
      </c>
      <c r="BI554">
        <v>12106.768000000009</v>
      </c>
      <c r="BJ554">
        <v>12891.47</v>
      </c>
      <c r="BK554">
        <v>16652.68</v>
      </c>
      <c r="BL554">
        <v>36005.086000000003</v>
      </c>
      <c r="BM554">
        <v>42116.26</v>
      </c>
      <c r="BN554">
        <v>49856.69</v>
      </c>
      <c r="BO554">
        <v>97573.113999999972</v>
      </c>
      <c r="BP554">
        <v>161797.57999999999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 x14ac:dyDescent="0.35">
      <c r="A555">
        <v>347981</v>
      </c>
      <c r="B555" t="s">
        <v>47</v>
      </c>
      <c r="C555" t="s">
        <v>48</v>
      </c>
      <c r="D555" s="1">
        <v>45791</v>
      </c>
      <c r="E555">
        <v>53850</v>
      </c>
      <c r="F555">
        <v>286</v>
      </c>
      <c r="G555" t="s">
        <v>99</v>
      </c>
      <c r="H555" t="s">
        <v>50</v>
      </c>
      <c r="I555" t="s">
        <v>51</v>
      </c>
      <c r="K555">
        <v>202505137974985</v>
      </c>
      <c r="L555">
        <v>2863300013638</v>
      </c>
      <c r="M555">
        <v>20250513</v>
      </c>
      <c r="N555" t="s">
        <v>784</v>
      </c>
      <c r="P555" t="s">
        <v>54</v>
      </c>
      <c r="Q555" t="s">
        <v>73</v>
      </c>
      <c r="R555">
        <v>1371568.24</v>
      </c>
      <c r="S555">
        <v>0</v>
      </c>
      <c r="T555">
        <v>3730606</v>
      </c>
      <c r="U555">
        <v>17550651008</v>
      </c>
      <c r="V555" t="s">
        <v>472</v>
      </c>
      <c r="W555" t="s">
        <v>198</v>
      </c>
      <c r="X555" t="s">
        <v>199</v>
      </c>
      <c r="Y555" t="s">
        <v>54</v>
      </c>
      <c r="Z555">
        <v>1877</v>
      </c>
      <c r="AH555">
        <v>0</v>
      </c>
      <c r="AI555">
        <v>202505</v>
      </c>
      <c r="AJ555" t="s">
        <v>88</v>
      </c>
      <c r="AK555">
        <v>0</v>
      </c>
      <c r="AL555">
        <v>1</v>
      </c>
      <c r="AO555">
        <v>0</v>
      </c>
      <c r="AP555">
        <v>999</v>
      </c>
      <c r="AQ555">
        <v>285</v>
      </c>
      <c r="AR555">
        <v>285999</v>
      </c>
      <c r="AT555">
        <v>1</v>
      </c>
      <c r="AU555" t="s">
        <v>84</v>
      </c>
      <c r="AV555">
        <v>1371568.24</v>
      </c>
      <c r="AW555">
        <v>1392019.3559999999</v>
      </c>
      <c r="AX555">
        <v>1412470.4720000001</v>
      </c>
      <c r="AY555">
        <v>1433500</v>
      </c>
      <c r="AZ555">
        <v>1458000</v>
      </c>
      <c r="BA555">
        <v>1482500</v>
      </c>
      <c r="BB555">
        <v>1546711.199</v>
      </c>
      <c r="BC555">
        <v>1710200.3955000001</v>
      </c>
      <c r="BD555">
        <v>1873689.5919999999</v>
      </c>
      <c r="BE555">
        <v>2047045.1915</v>
      </c>
      <c r="BF555">
        <v>2233555.9950000001</v>
      </c>
      <c r="BG555">
        <v>2420066.7985</v>
      </c>
      <c r="BH555">
        <v>2668203.5260000001</v>
      </c>
      <c r="BI555">
        <v>2962559.6965000001</v>
      </c>
      <c r="BJ555">
        <v>3256915.8670000001</v>
      </c>
      <c r="BK555">
        <v>3349513.2225000001</v>
      </c>
      <c r="BL555">
        <v>3361407.0520000001</v>
      </c>
      <c r="BM555">
        <v>3373300.8815000001</v>
      </c>
      <c r="BN555">
        <v>6894299.9999999981</v>
      </c>
      <c r="BO555">
        <v>11000149.999999991</v>
      </c>
      <c r="BP555">
        <v>15106000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 x14ac:dyDescent="0.35">
      <c r="A556">
        <v>347980</v>
      </c>
      <c r="B556" t="s">
        <v>47</v>
      </c>
      <c r="C556" t="s">
        <v>48</v>
      </c>
      <c r="D556" s="1">
        <v>45791</v>
      </c>
      <c r="E556">
        <v>53850</v>
      </c>
      <c r="F556">
        <v>125</v>
      </c>
      <c r="G556" t="s">
        <v>102</v>
      </c>
      <c r="H556" t="s">
        <v>50</v>
      </c>
      <c r="I556" t="s">
        <v>51</v>
      </c>
      <c r="K556">
        <v>202505137975561</v>
      </c>
      <c r="L556">
        <v>1253300010106</v>
      </c>
      <c r="M556">
        <v>20250513</v>
      </c>
      <c r="N556" t="s">
        <v>143</v>
      </c>
      <c r="P556" t="s">
        <v>54</v>
      </c>
      <c r="Q556" t="s">
        <v>73</v>
      </c>
      <c r="R556">
        <v>400000</v>
      </c>
      <c r="S556">
        <v>0</v>
      </c>
      <c r="T556">
        <v>4315652</v>
      </c>
      <c r="U556" t="s">
        <v>454</v>
      </c>
      <c r="V556" t="s">
        <v>455</v>
      </c>
      <c r="W556" t="s">
        <v>53</v>
      </c>
      <c r="Y556" t="s">
        <v>54</v>
      </c>
      <c r="Z556">
        <v>1346</v>
      </c>
      <c r="AH556">
        <v>0</v>
      </c>
      <c r="AI556">
        <v>202505</v>
      </c>
      <c r="AJ556" t="s">
        <v>88</v>
      </c>
      <c r="AK556">
        <v>0</v>
      </c>
      <c r="AL556">
        <v>1</v>
      </c>
      <c r="AO556">
        <v>0</v>
      </c>
      <c r="AP556">
        <v>999</v>
      </c>
      <c r="AQ556">
        <v>600</v>
      </c>
      <c r="AR556">
        <v>600999</v>
      </c>
      <c r="AS556" t="s">
        <v>55</v>
      </c>
      <c r="AU556" t="s">
        <v>55</v>
      </c>
      <c r="AV556">
        <v>350000</v>
      </c>
      <c r="AW556">
        <v>385000</v>
      </c>
      <c r="AX556">
        <v>460000</v>
      </c>
      <c r="AY556">
        <v>571357.4</v>
      </c>
      <c r="AZ556">
        <v>720859.20000000007</v>
      </c>
      <c r="BA556">
        <v>763574</v>
      </c>
      <c r="BB556">
        <v>763574</v>
      </c>
      <c r="BC556">
        <v>763574</v>
      </c>
      <c r="BD556">
        <v>763574</v>
      </c>
      <c r="BE556">
        <v>786501.79999999993</v>
      </c>
      <c r="BF556">
        <v>840000</v>
      </c>
      <c r="BG556">
        <v>840000</v>
      </c>
      <c r="BH556">
        <v>1104000</v>
      </c>
      <c r="BI556">
        <v>1500000</v>
      </c>
      <c r="BJ556">
        <v>1500000</v>
      </c>
      <c r="BK556">
        <v>1500000</v>
      </c>
      <c r="BL556">
        <v>1500000</v>
      </c>
      <c r="BM556">
        <v>1500000</v>
      </c>
      <c r="BN556">
        <v>1974433.2</v>
      </c>
      <c r="BO556">
        <v>2290722</v>
      </c>
      <c r="BP556">
        <v>2290722</v>
      </c>
      <c r="BQ556">
        <v>1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 x14ac:dyDescent="0.35">
      <c r="A557">
        <v>347977</v>
      </c>
      <c r="B557" t="s">
        <v>47</v>
      </c>
      <c r="C557" t="s">
        <v>48</v>
      </c>
      <c r="D557" s="1">
        <v>45791</v>
      </c>
      <c r="E557">
        <v>53850</v>
      </c>
      <c r="F557">
        <v>268</v>
      </c>
      <c r="G557" t="s">
        <v>873</v>
      </c>
      <c r="H557" t="s">
        <v>50</v>
      </c>
      <c r="I557" t="s">
        <v>51</v>
      </c>
      <c r="K557" t="s">
        <v>1225</v>
      </c>
      <c r="L557">
        <v>2683300004281</v>
      </c>
      <c r="M557">
        <v>20250513</v>
      </c>
      <c r="N557" t="s">
        <v>694</v>
      </c>
      <c r="Q557" t="s">
        <v>52</v>
      </c>
      <c r="R557">
        <v>2060.67</v>
      </c>
      <c r="S557">
        <v>0</v>
      </c>
      <c r="T557">
        <v>1648024</v>
      </c>
      <c r="U557" t="s">
        <v>1226</v>
      </c>
      <c r="V557" t="s">
        <v>1227</v>
      </c>
      <c r="W557" t="s">
        <v>53</v>
      </c>
      <c r="Y557" t="s">
        <v>54</v>
      </c>
      <c r="Z557">
        <v>1830</v>
      </c>
      <c r="AH557">
        <v>0</v>
      </c>
      <c r="AI557">
        <v>202505</v>
      </c>
      <c r="AJ557" t="s">
        <v>767</v>
      </c>
      <c r="AK557">
        <v>1</v>
      </c>
      <c r="AL557">
        <v>1</v>
      </c>
      <c r="AO557">
        <v>1</v>
      </c>
      <c r="AP557">
        <v>999</v>
      </c>
      <c r="AQ557">
        <v>600</v>
      </c>
      <c r="AR557">
        <v>600999</v>
      </c>
      <c r="AS557" t="s">
        <v>55</v>
      </c>
      <c r="AU557" t="s">
        <v>55</v>
      </c>
      <c r="AV557">
        <v>1006.5</v>
      </c>
      <c r="AW557">
        <v>1052.7339999999999</v>
      </c>
      <c r="AX557">
        <v>1127.58</v>
      </c>
      <c r="AY557">
        <v>1414.4680000000001</v>
      </c>
      <c r="AZ557">
        <v>1622.598</v>
      </c>
      <c r="BA557">
        <v>1841.29</v>
      </c>
      <c r="BB557">
        <v>2391.9520000000002</v>
      </c>
      <c r="BC557">
        <v>3848.9180000000001</v>
      </c>
      <c r="BD557">
        <v>5555.95</v>
      </c>
      <c r="BE557">
        <v>5662.14</v>
      </c>
      <c r="BF557">
        <v>7955.45</v>
      </c>
      <c r="BG557">
        <v>8103.232</v>
      </c>
      <c r="BH557">
        <v>8882.2099999999991</v>
      </c>
      <c r="BI557">
        <v>12106.768000000009</v>
      </c>
      <c r="BJ557">
        <v>12891.47</v>
      </c>
      <c r="BK557">
        <v>16652.68</v>
      </c>
      <c r="BL557">
        <v>36005.086000000003</v>
      </c>
      <c r="BM557">
        <v>42116.26</v>
      </c>
      <c r="BN557">
        <v>49856.69</v>
      </c>
      <c r="BO557">
        <v>97573.113999999972</v>
      </c>
      <c r="BP557">
        <v>161797.57999999999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 x14ac:dyDescent="0.35">
      <c r="A558">
        <v>347973</v>
      </c>
      <c r="B558" t="s">
        <v>47</v>
      </c>
      <c r="C558" t="s">
        <v>48</v>
      </c>
      <c r="D558" s="1">
        <v>45791</v>
      </c>
      <c r="E558">
        <v>53850</v>
      </c>
      <c r="F558">
        <v>114</v>
      </c>
      <c r="G558" t="s">
        <v>211</v>
      </c>
      <c r="H558" t="s">
        <v>50</v>
      </c>
      <c r="I558" t="s">
        <v>51</v>
      </c>
      <c r="K558">
        <v>202505137976880</v>
      </c>
      <c r="L558">
        <v>1143306281849</v>
      </c>
      <c r="M558">
        <v>20250513</v>
      </c>
      <c r="N558" t="s">
        <v>694</v>
      </c>
      <c r="Q558" t="s">
        <v>52</v>
      </c>
      <c r="R558">
        <v>80449.399999999994</v>
      </c>
      <c r="S558">
        <v>0</v>
      </c>
      <c r="T558">
        <v>4779500</v>
      </c>
      <c r="U558">
        <v>80005800711</v>
      </c>
      <c r="V558" t="s">
        <v>282</v>
      </c>
      <c r="W558" t="s">
        <v>205</v>
      </c>
      <c r="Y558" t="s">
        <v>54</v>
      </c>
      <c r="Z558">
        <v>519</v>
      </c>
      <c r="AH558">
        <v>0</v>
      </c>
      <c r="AI558">
        <v>202505</v>
      </c>
      <c r="AJ558" t="s">
        <v>88</v>
      </c>
      <c r="AK558">
        <v>0</v>
      </c>
      <c r="AL558">
        <v>1</v>
      </c>
      <c r="AO558">
        <v>1</v>
      </c>
      <c r="AP558">
        <v>999</v>
      </c>
      <c r="AQ558">
        <v>102</v>
      </c>
      <c r="AR558">
        <v>102999</v>
      </c>
      <c r="AS558" t="s">
        <v>84</v>
      </c>
      <c r="AU558" t="s">
        <v>84</v>
      </c>
      <c r="AV558">
        <v>1101.49</v>
      </c>
      <c r="AW558">
        <v>8420.8524999999991</v>
      </c>
      <c r="AX558">
        <v>15740.215</v>
      </c>
      <c r="AY558">
        <v>23059.577499999999</v>
      </c>
      <c r="AZ558">
        <v>30378.94</v>
      </c>
      <c r="BA558">
        <v>36157.842499999999</v>
      </c>
      <c r="BB558">
        <v>41936.745000000003</v>
      </c>
      <c r="BC558">
        <v>47715.647500000006</v>
      </c>
      <c r="BD558">
        <v>53494.55</v>
      </c>
      <c r="BE558">
        <v>55331.022500000006</v>
      </c>
      <c r="BF558">
        <v>57167.495000000003</v>
      </c>
      <c r="BG558">
        <v>59003.967499999999</v>
      </c>
      <c r="BH558">
        <v>60840.44</v>
      </c>
      <c r="BI558">
        <v>65742.679999999993</v>
      </c>
      <c r="BJ558">
        <v>70644.92</v>
      </c>
      <c r="BK558">
        <v>75547.16</v>
      </c>
      <c r="BL558">
        <v>80449.399999999994</v>
      </c>
      <c r="BM558">
        <v>239805.44</v>
      </c>
      <c r="BN558">
        <v>399161.48</v>
      </c>
      <c r="BO558">
        <v>558517.52</v>
      </c>
      <c r="BP558">
        <v>717873.56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</row>
    <row r="559" spans="1:89" x14ac:dyDescent="0.35">
      <c r="A559">
        <v>347971</v>
      </c>
      <c r="B559" t="s">
        <v>47</v>
      </c>
      <c r="C559" t="s">
        <v>48</v>
      </c>
      <c r="D559" s="1">
        <v>45791</v>
      </c>
      <c r="E559">
        <v>53850</v>
      </c>
      <c r="F559">
        <v>176</v>
      </c>
      <c r="G559" t="s">
        <v>1049</v>
      </c>
      <c r="H559" t="s">
        <v>50</v>
      </c>
      <c r="I559" t="s">
        <v>51</v>
      </c>
      <c r="K559">
        <v>202505137977069</v>
      </c>
      <c r="L559">
        <v>1763300002000</v>
      </c>
      <c r="M559">
        <v>20250513</v>
      </c>
      <c r="N559" t="s">
        <v>694</v>
      </c>
      <c r="Q559" t="s">
        <v>52</v>
      </c>
      <c r="R559">
        <v>7018.4</v>
      </c>
      <c r="S559">
        <v>0</v>
      </c>
      <c r="T559">
        <v>3400212</v>
      </c>
      <c r="U559" t="s">
        <v>1228</v>
      </c>
      <c r="V559" t="s">
        <v>1229</v>
      </c>
      <c r="W559" t="s">
        <v>53</v>
      </c>
      <c r="Y559" t="s">
        <v>54</v>
      </c>
      <c r="Z559">
        <v>672</v>
      </c>
      <c r="AH559">
        <v>0</v>
      </c>
      <c r="AI559">
        <v>202505</v>
      </c>
      <c r="AJ559" t="s">
        <v>767</v>
      </c>
      <c r="AK559">
        <v>1</v>
      </c>
      <c r="AL559">
        <v>1</v>
      </c>
      <c r="AO559">
        <v>1</v>
      </c>
      <c r="AP559">
        <v>999</v>
      </c>
      <c r="AQ559">
        <v>600</v>
      </c>
      <c r="AR559">
        <v>600999</v>
      </c>
      <c r="AS559" t="s">
        <v>55</v>
      </c>
      <c r="AU559" t="s">
        <v>55</v>
      </c>
      <c r="AV559">
        <v>1006.5</v>
      </c>
      <c r="AW559">
        <v>1052.7339999999999</v>
      </c>
      <c r="AX559">
        <v>1127.58</v>
      </c>
      <c r="AY559">
        <v>1414.4680000000001</v>
      </c>
      <c r="AZ559">
        <v>1622.598</v>
      </c>
      <c r="BA559">
        <v>1841.29</v>
      </c>
      <c r="BB559">
        <v>2391.9520000000002</v>
      </c>
      <c r="BC559">
        <v>3848.9180000000001</v>
      </c>
      <c r="BD559">
        <v>5555.95</v>
      </c>
      <c r="BE559">
        <v>5662.14</v>
      </c>
      <c r="BF559">
        <v>7955.45</v>
      </c>
      <c r="BG559">
        <v>8103.232</v>
      </c>
      <c r="BH559">
        <v>8882.2099999999991</v>
      </c>
      <c r="BI559">
        <v>12106.768000000009</v>
      </c>
      <c r="BJ559">
        <v>12891.47</v>
      </c>
      <c r="BK559">
        <v>16652.68</v>
      </c>
      <c r="BL559">
        <v>36005.086000000003</v>
      </c>
      <c r="BM559">
        <v>42116.26</v>
      </c>
      <c r="BN559">
        <v>49856.69</v>
      </c>
      <c r="BO559">
        <v>97573.113999999972</v>
      </c>
      <c r="BP559">
        <v>161797.57999999999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 x14ac:dyDescent="0.35">
      <c r="A560">
        <v>347970</v>
      </c>
      <c r="B560" t="s">
        <v>47</v>
      </c>
      <c r="C560" t="s">
        <v>48</v>
      </c>
      <c r="D560" s="1">
        <v>45791</v>
      </c>
      <c r="E560">
        <v>53850</v>
      </c>
      <c r="F560">
        <v>102</v>
      </c>
      <c r="G560" t="s">
        <v>60</v>
      </c>
      <c r="H560" t="s">
        <v>50</v>
      </c>
      <c r="I560" t="s">
        <v>51</v>
      </c>
      <c r="K560">
        <v>202505137973992</v>
      </c>
      <c r="L560">
        <v>1023308726073</v>
      </c>
      <c r="M560">
        <v>20250513</v>
      </c>
      <c r="N560" t="s">
        <v>779</v>
      </c>
      <c r="P560" t="s">
        <v>54</v>
      </c>
      <c r="Q560" t="s">
        <v>52</v>
      </c>
      <c r="R560">
        <v>1200000</v>
      </c>
      <c r="S560">
        <v>0</v>
      </c>
      <c r="T560">
        <v>4972446</v>
      </c>
      <c r="U560">
        <v>8406920721</v>
      </c>
      <c r="V560" t="s">
        <v>897</v>
      </c>
      <c r="W560" t="s">
        <v>66</v>
      </c>
      <c r="X560" t="s">
        <v>87</v>
      </c>
      <c r="Y560" t="s">
        <v>54</v>
      </c>
      <c r="Z560">
        <v>739</v>
      </c>
      <c r="AH560">
        <v>0</v>
      </c>
      <c r="AI560">
        <v>202505</v>
      </c>
      <c r="AJ560" t="s">
        <v>767</v>
      </c>
      <c r="AK560">
        <v>1</v>
      </c>
      <c r="AL560">
        <v>1</v>
      </c>
      <c r="AO560">
        <v>0</v>
      </c>
      <c r="AP560">
        <v>412</v>
      </c>
      <c r="AQ560">
        <v>430</v>
      </c>
      <c r="AR560">
        <v>430412</v>
      </c>
      <c r="AS560" t="s">
        <v>80</v>
      </c>
      <c r="AU560" t="s">
        <v>80</v>
      </c>
      <c r="AV560">
        <v>620000</v>
      </c>
      <c r="AW560">
        <v>658862.05850000004</v>
      </c>
      <c r="AX560">
        <v>696090.74300000002</v>
      </c>
      <c r="AY560">
        <v>700000</v>
      </c>
      <c r="AZ560">
        <v>725600</v>
      </c>
      <c r="BA560">
        <v>804067.5</v>
      </c>
      <c r="BB560">
        <v>898989.61200000008</v>
      </c>
      <c r="BC560">
        <v>944081.30599999998</v>
      </c>
      <c r="BD560">
        <v>971200</v>
      </c>
      <c r="BE560">
        <v>992800</v>
      </c>
      <c r="BF560">
        <v>1065000</v>
      </c>
      <c r="BG560">
        <v>1229450</v>
      </c>
      <c r="BH560">
        <v>1384600</v>
      </c>
      <c r="BI560">
        <v>1470350</v>
      </c>
      <c r="BJ560">
        <v>1540200</v>
      </c>
      <c r="BK560">
        <v>1554000</v>
      </c>
      <c r="BL560">
        <v>1572800</v>
      </c>
      <c r="BM560">
        <v>1615000</v>
      </c>
      <c r="BN560">
        <v>1735774.0819999999</v>
      </c>
      <c r="BO560">
        <v>2071953.7790000001</v>
      </c>
      <c r="BP560">
        <v>2342000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 x14ac:dyDescent="0.35">
      <c r="A561">
        <v>347969</v>
      </c>
      <c r="B561" t="s">
        <v>47</v>
      </c>
      <c r="C561" t="s">
        <v>48</v>
      </c>
      <c r="D561" s="1">
        <v>45791</v>
      </c>
      <c r="E561">
        <v>53850</v>
      </c>
      <c r="F561">
        <v>286</v>
      </c>
      <c r="G561" t="s">
        <v>99</v>
      </c>
      <c r="H561" t="s">
        <v>50</v>
      </c>
      <c r="I561" t="s">
        <v>51</v>
      </c>
      <c r="K561" t="s">
        <v>473</v>
      </c>
      <c r="L561">
        <v>2863300001177</v>
      </c>
      <c r="M561">
        <v>20250513</v>
      </c>
      <c r="N561" t="s">
        <v>694</v>
      </c>
      <c r="Q561" t="s">
        <v>52</v>
      </c>
      <c r="R561">
        <v>1038.44</v>
      </c>
      <c r="S561">
        <v>0</v>
      </c>
      <c r="T561">
        <v>1653433</v>
      </c>
      <c r="U561" t="s">
        <v>474</v>
      </c>
      <c r="V561" t="s">
        <v>475</v>
      </c>
      <c r="W561" t="s">
        <v>53</v>
      </c>
      <c r="Y561" t="s">
        <v>54</v>
      </c>
      <c r="Z561">
        <v>1764</v>
      </c>
      <c r="AH561">
        <v>0</v>
      </c>
      <c r="AI561">
        <v>202505</v>
      </c>
      <c r="AJ561" t="s">
        <v>59</v>
      </c>
      <c r="AK561">
        <v>0</v>
      </c>
      <c r="AL561">
        <v>1</v>
      </c>
      <c r="AO561">
        <v>1</v>
      </c>
      <c r="AP561">
        <v>999</v>
      </c>
      <c r="AQ561">
        <v>600</v>
      </c>
      <c r="AR561">
        <v>600999</v>
      </c>
      <c r="AS561" t="s">
        <v>55</v>
      </c>
      <c r="AU561" t="s">
        <v>55</v>
      </c>
      <c r="AV561">
        <v>1006.5</v>
      </c>
      <c r="AW561">
        <v>1052.7339999999999</v>
      </c>
      <c r="AX561">
        <v>1127.58</v>
      </c>
      <c r="AY561">
        <v>1414.4680000000001</v>
      </c>
      <c r="AZ561">
        <v>1622.598</v>
      </c>
      <c r="BA561">
        <v>1841.29</v>
      </c>
      <c r="BB561">
        <v>2391.9520000000002</v>
      </c>
      <c r="BC561">
        <v>3848.9180000000001</v>
      </c>
      <c r="BD561">
        <v>5555.95</v>
      </c>
      <c r="BE561">
        <v>5662.14</v>
      </c>
      <c r="BF561">
        <v>7955.45</v>
      </c>
      <c r="BG561">
        <v>8103.232</v>
      </c>
      <c r="BH561">
        <v>8882.2099999999991</v>
      </c>
      <c r="BI561">
        <v>12106.768000000009</v>
      </c>
      <c r="BJ561">
        <v>12891.47</v>
      </c>
      <c r="BK561">
        <v>16652.68</v>
      </c>
      <c r="BL561">
        <v>36005.086000000003</v>
      </c>
      <c r="BM561">
        <v>42116.26</v>
      </c>
      <c r="BN561">
        <v>49856.69</v>
      </c>
      <c r="BO561">
        <v>97573.113999999972</v>
      </c>
      <c r="BP561">
        <v>161797.57999999999</v>
      </c>
      <c r="BQ561">
        <v>1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 x14ac:dyDescent="0.35">
      <c r="A562">
        <v>347966</v>
      </c>
      <c r="B562" t="s">
        <v>47</v>
      </c>
      <c r="C562" t="s">
        <v>48</v>
      </c>
      <c r="D562" s="1">
        <v>45791</v>
      </c>
      <c r="E562">
        <v>53850</v>
      </c>
      <c r="F562">
        <v>268</v>
      </c>
      <c r="G562" t="s">
        <v>873</v>
      </c>
      <c r="H562" t="s">
        <v>50</v>
      </c>
      <c r="I562" t="s">
        <v>51</v>
      </c>
      <c r="K562" t="s">
        <v>1230</v>
      </c>
      <c r="L562">
        <v>2683300002913</v>
      </c>
      <c r="M562">
        <v>20250513</v>
      </c>
      <c r="N562" t="s">
        <v>694</v>
      </c>
      <c r="Q562" t="s">
        <v>52</v>
      </c>
      <c r="R562">
        <v>1744.07</v>
      </c>
      <c r="S562">
        <v>0</v>
      </c>
      <c r="T562">
        <v>1700584</v>
      </c>
      <c r="U562" t="s">
        <v>1231</v>
      </c>
      <c r="V562" t="s">
        <v>1232</v>
      </c>
      <c r="W562" t="s">
        <v>53</v>
      </c>
      <c r="Y562" t="s">
        <v>54</v>
      </c>
      <c r="AH562">
        <v>0</v>
      </c>
      <c r="AI562">
        <v>202505</v>
      </c>
      <c r="AJ562" t="s">
        <v>767</v>
      </c>
      <c r="AK562">
        <v>1</v>
      </c>
      <c r="AL562">
        <v>1</v>
      </c>
      <c r="AO562">
        <v>1</v>
      </c>
      <c r="AP562">
        <v>999</v>
      </c>
      <c r="AQ562">
        <v>600</v>
      </c>
      <c r="AR562">
        <v>600999</v>
      </c>
      <c r="AS562" t="s">
        <v>55</v>
      </c>
      <c r="AU562" t="s">
        <v>55</v>
      </c>
      <c r="AV562">
        <v>1006.5</v>
      </c>
      <c r="AW562">
        <v>1052.7339999999999</v>
      </c>
      <c r="AX562">
        <v>1127.58</v>
      </c>
      <c r="AY562">
        <v>1414.4680000000001</v>
      </c>
      <c r="AZ562">
        <v>1622.598</v>
      </c>
      <c r="BA562">
        <v>1841.29</v>
      </c>
      <c r="BB562">
        <v>2391.9520000000002</v>
      </c>
      <c r="BC562">
        <v>3848.9180000000001</v>
      </c>
      <c r="BD562">
        <v>5555.95</v>
      </c>
      <c r="BE562">
        <v>5662.14</v>
      </c>
      <c r="BF562">
        <v>7955.45</v>
      </c>
      <c r="BG562">
        <v>8103.232</v>
      </c>
      <c r="BH562">
        <v>8882.2099999999991</v>
      </c>
      <c r="BI562">
        <v>12106.768000000009</v>
      </c>
      <c r="BJ562">
        <v>12891.47</v>
      </c>
      <c r="BK562">
        <v>16652.68</v>
      </c>
      <c r="BL562">
        <v>36005.086000000003</v>
      </c>
      <c r="BM562">
        <v>42116.26</v>
      </c>
      <c r="BN562">
        <v>49856.69</v>
      </c>
      <c r="BO562">
        <v>97573.113999999972</v>
      </c>
      <c r="BP562">
        <v>161797.57999999999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 x14ac:dyDescent="0.35">
      <c r="A563">
        <v>347964</v>
      </c>
      <c r="B563" t="s">
        <v>47</v>
      </c>
      <c r="C563" t="s">
        <v>48</v>
      </c>
      <c r="D563" s="1">
        <v>45791</v>
      </c>
      <c r="E563">
        <v>53850</v>
      </c>
      <c r="F563">
        <v>199</v>
      </c>
      <c r="G563" t="s">
        <v>1233</v>
      </c>
      <c r="H563" t="s">
        <v>50</v>
      </c>
      <c r="I563" t="s">
        <v>51</v>
      </c>
      <c r="K563">
        <v>202505137975477</v>
      </c>
      <c r="L563">
        <v>1993300002653</v>
      </c>
      <c r="M563">
        <v>20250513</v>
      </c>
      <c r="N563" t="s">
        <v>784</v>
      </c>
      <c r="P563" t="s">
        <v>54</v>
      </c>
      <c r="Q563" t="s">
        <v>73</v>
      </c>
      <c r="R563">
        <v>1185000</v>
      </c>
      <c r="S563">
        <v>0</v>
      </c>
      <c r="T563">
        <v>4862196</v>
      </c>
      <c r="U563">
        <v>1430150746</v>
      </c>
      <c r="V563" t="s">
        <v>1234</v>
      </c>
      <c r="W563" t="s">
        <v>66</v>
      </c>
      <c r="X563" t="s">
        <v>822</v>
      </c>
      <c r="Y563" t="s">
        <v>54</v>
      </c>
      <c r="Z563">
        <v>1627</v>
      </c>
      <c r="AH563">
        <v>0</v>
      </c>
      <c r="AI563">
        <v>202505</v>
      </c>
      <c r="AJ563" t="s">
        <v>767</v>
      </c>
      <c r="AK563">
        <v>1</v>
      </c>
      <c r="AL563">
        <v>1</v>
      </c>
      <c r="AO563">
        <v>0</v>
      </c>
      <c r="AP563">
        <v>999</v>
      </c>
      <c r="AQ563">
        <v>430</v>
      </c>
      <c r="AR563">
        <v>430999</v>
      </c>
      <c r="AT563">
        <v>1</v>
      </c>
      <c r="AU563" t="s">
        <v>68</v>
      </c>
      <c r="AV563">
        <v>1091696.83</v>
      </c>
      <c r="AW563">
        <v>1093076.656</v>
      </c>
      <c r="AX563">
        <v>1097819.378</v>
      </c>
      <c r="AY563">
        <v>1126587.9040000001</v>
      </c>
      <c r="AZ563">
        <v>1151370.22</v>
      </c>
      <c r="BA563">
        <v>1187619.1200000001</v>
      </c>
      <c r="BB563">
        <v>1215402.348</v>
      </c>
      <c r="BC563">
        <v>1228538.55</v>
      </c>
      <c r="BD563">
        <v>1300557.6259999999</v>
      </c>
      <c r="BE563">
        <v>1471494.2009999999</v>
      </c>
      <c r="BF563">
        <v>1500000</v>
      </c>
      <c r="BG563">
        <v>1500000</v>
      </c>
      <c r="BH563">
        <v>1500000</v>
      </c>
      <c r="BI563">
        <v>1551049.2990000001</v>
      </c>
      <c r="BJ563">
        <v>1589171.0279999999</v>
      </c>
      <c r="BK563">
        <v>1825654.93</v>
      </c>
      <c r="BL563">
        <v>2055872.46</v>
      </c>
      <c r="BM563">
        <v>2075849.8470000001</v>
      </c>
      <c r="BN563">
        <v>2385195.7199999988</v>
      </c>
      <c r="BO563">
        <v>3549999.9999999991</v>
      </c>
      <c r="BP563">
        <v>4000000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 x14ac:dyDescent="0.35">
      <c r="A564">
        <v>347962</v>
      </c>
      <c r="B564" t="s">
        <v>47</v>
      </c>
      <c r="C564" t="s">
        <v>48</v>
      </c>
      <c r="D564" s="1">
        <v>45791</v>
      </c>
      <c r="E564">
        <v>53850</v>
      </c>
      <c r="F564">
        <v>103</v>
      </c>
      <c r="G564" t="s">
        <v>75</v>
      </c>
      <c r="H564" t="s">
        <v>50</v>
      </c>
      <c r="I564" t="s">
        <v>51</v>
      </c>
      <c r="K564">
        <v>202505137976155</v>
      </c>
      <c r="L564">
        <v>1033306976187</v>
      </c>
      <c r="M564">
        <v>20250513</v>
      </c>
      <c r="N564" t="s">
        <v>76</v>
      </c>
      <c r="Q564" t="s">
        <v>52</v>
      </c>
      <c r="R564">
        <v>232000</v>
      </c>
      <c r="S564">
        <v>0</v>
      </c>
      <c r="T564">
        <v>4540292</v>
      </c>
      <c r="U564" t="s">
        <v>1235</v>
      </c>
      <c r="V564" t="s">
        <v>1236</v>
      </c>
      <c r="W564" t="s">
        <v>53</v>
      </c>
      <c r="Y564" t="s">
        <v>54</v>
      </c>
      <c r="AH564">
        <v>0</v>
      </c>
      <c r="AI564">
        <v>202505</v>
      </c>
      <c r="AJ564" t="s">
        <v>767</v>
      </c>
      <c r="AK564">
        <v>1</v>
      </c>
      <c r="AL564">
        <v>1</v>
      </c>
      <c r="AO564">
        <v>0</v>
      </c>
      <c r="AP564">
        <v>999</v>
      </c>
      <c r="AQ564">
        <v>600</v>
      </c>
      <c r="AR564">
        <v>600999</v>
      </c>
      <c r="AS564" t="s">
        <v>55</v>
      </c>
      <c r="AU564" t="s">
        <v>55</v>
      </c>
      <c r="AV564">
        <v>250000</v>
      </c>
      <c r="AW564">
        <v>250000</v>
      </c>
      <c r="AX564">
        <v>250000</v>
      </c>
      <c r="AY564">
        <v>250000</v>
      </c>
      <c r="AZ564">
        <v>250000</v>
      </c>
      <c r="BA564">
        <v>250000</v>
      </c>
      <c r="BB564">
        <v>250000</v>
      </c>
      <c r="BC564">
        <v>250000</v>
      </c>
      <c r="BD564">
        <v>250000</v>
      </c>
      <c r="BE564">
        <v>250000</v>
      </c>
      <c r="BF564">
        <v>250000</v>
      </c>
      <c r="BG564">
        <v>265000</v>
      </c>
      <c r="BH564">
        <v>280000</v>
      </c>
      <c r="BI564">
        <v>295000</v>
      </c>
      <c r="BJ564">
        <v>310000</v>
      </c>
      <c r="BK564">
        <v>325000</v>
      </c>
      <c r="BL564">
        <v>340000</v>
      </c>
      <c r="BM564">
        <v>355000</v>
      </c>
      <c r="BN564">
        <v>370000</v>
      </c>
      <c r="BO564">
        <v>385000</v>
      </c>
      <c r="BP564">
        <v>400000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 x14ac:dyDescent="0.35">
      <c r="A565">
        <v>347961</v>
      </c>
      <c r="B565" t="s">
        <v>47</v>
      </c>
      <c r="C565" t="s">
        <v>48</v>
      </c>
      <c r="D565" s="1">
        <v>45791</v>
      </c>
      <c r="E565">
        <v>53850</v>
      </c>
      <c r="F565">
        <v>125</v>
      </c>
      <c r="G565" t="s">
        <v>102</v>
      </c>
      <c r="H565" t="s">
        <v>50</v>
      </c>
      <c r="I565" t="s">
        <v>51</v>
      </c>
      <c r="K565">
        <v>202505137975413</v>
      </c>
      <c r="L565">
        <v>1253300010013</v>
      </c>
      <c r="M565">
        <v>20250513</v>
      </c>
      <c r="N565" t="s">
        <v>784</v>
      </c>
      <c r="P565" t="s">
        <v>54</v>
      </c>
      <c r="Q565" t="s">
        <v>73</v>
      </c>
      <c r="R565">
        <v>400000</v>
      </c>
      <c r="S565">
        <v>0</v>
      </c>
      <c r="T565">
        <v>4167043</v>
      </c>
      <c r="U565">
        <v>269990636</v>
      </c>
      <c r="V565" t="s">
        <v>362</v>
      </c>
      <c r="W565" t="s">
        <v>66</v>
      </c>
      <c r="X565" t="s">
        <v>215</v>
      </c>
      <c r="Y565" t="s">
        <v>54</v>
      </c>
      <c r="Z565">
        <v>982</v>
      </c>
      <c r="AH565">
        <v>0</v>
      </c>
      <c r="AI565">
        <v>202505</v>
      </c>
      <c r="AJ565" t="s">
        <v>59</v>
      </c>
      <c r="AK565">
        <v>0</v>
      </c>
      <c r="AL565">
        <v>1</v>
      </c>
      <c r="AO565">
        <v>0</v>
      </c>
      <c r="AP565">
        <v>464</v>
      </c>
      <c r="AQ565">
        <v>430</v>
      </c>
      <c r="AR565">
        <v>430464</v>
      </c>
      <c r="AS565" t="s">
        <v>216</v>
      </c>
      <c r="AU565" t="s">
        <v>216</v>
      </c>
      <c r="AV565">
        <v>390000</v>
      </c>
      <c r="AW565">
        <v>391000</v>
      </c>
      <c r="AX565">
        <v>392000</v>
      </c>
      <c r="AY565">
        <v>393000</v>
      </c>
      <c r="AZ565">
        <v>394000</v>
      </c>
      <c r="BA565">
        <v>395000</v>
      </c>
      <c r="BB565">
        <v>396000</v>
      </c>
      <c r="BC565">
        <v>397000</v>
      </c>
      <c r="BD565">
        <v>398000</v>
      </c>
      <c r="BE565">
        <v>399000</v>
      </c>
      <c r="BF565">
        <v>400000</v>
      </c>
      <c r="BG565">
        <v>400000</v>
      </c>
      <c r="BH565">
        <v>400000</v>
      </c>
      <c r="BI565">
        <v>400000</v>
      </c>
      <c r="BJ565">
        <v>400000</v>
      </c>
      <c r="BK565">
        <v>400000</v>
      </c>
      <c r="BL565">
        <v>400000</v>
      </c>
      <c r="BM565">
        <v>400000</v>
      </c>
      <c r="BN565">
        <v>400000</v>
      </c>
      <c r="BO565">
        <v>400000</v>
      </c>
      <c r="BP565">
        <v>400000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</row>
    <row r="566" spans="1:89" x14ac:dyDescent="0.35">
      <c r="A566">
        <v>347960</v>
      </c>
      <c r="B566" t="s">
        <v>47</v>
      </c>
      <c r="C566" t="s">
        <v>48</v>
      </c>
      <c r="D566" s="1">
        <v>45791</v>
      </c>
      <c r="E566">
        <v>53850</v>
      </c>
      <c r="F566">
        <v>103</v>
      </c>
      <c r="G566" t="s">
        <v>75</v>
      </c>
      <c r="H566" t="s">
        <v>50</v>
      </c>
      <c r="I566" t="s">
        <v>51</v>
      </c>
      <c r="K566">
        <v>202505137974141</v>
      </c>
      <c r="L566">
        <v>1033306973875</v>
      </c>
      <c r="M566">
        <v>20250513</v>
      </c>
      <c r="N566" t="s">
        <v>779</v>
      </c>
      <c r="P566" t="s">
        <v>54</v>
      </c>
      <c r="Q566" t="s">
        <v>52</v>
      </c>
      <c r="R566">
        <v>900000</v>
      </c>
      <c r="S566">
        <v>0</v>
      </c>
      <c r="T566">
        <v>4669615</v>
      </c>
      <c r="U566">
        <v>7203330720</v>
      </c>
      <c r="V566" t="s">
        <v>1237</v>
      </c>
      <c r="W566" t="s">
        <v>66</v>
      </c>
      <c r="X566" t="s">
        <v>278</v>
      </c>
      <c r="Y566" t="s">
        <v>54</v>
      </c>
      <c r="Z566">
        <v>1926</v>
      </c>
      <c r="AH566">
        <v>0</v>
      </c>
      <c r="AI566">
        <v>202505</v>
      </c>
      <c r="AJ566" t="s">
        <v>774</v>
      </c>
      <c r="AK566">
        <v>1</v>
      </c>
      <c r="AL566">
        <v>1</v>
      </c>
      <c r="AO566">
        <v>0</v>
      </c>
      <c r="AP566">
        <v>462</v>
      </c>
      <c r="AQ566">
        <v>430</v>
      </c>
      <c r="AR566">
        <v>430462</v>
      </c>
      <c r="AS566" t="s">
        <v>80</v>
      </c>
      <c r="AU566" t="s">
        <v>80</v>
      </c>
      <c r="AV566">
        <v>620000</v>
      </c>
      <c r="AW566">
        <v>658862.05850000004</v>
      </c>
      <c r="AX566">
        <v>696090.74300000002</v>
      </c>
      <c r="AY566">
        <v>700000</v>
      </c>
      <c r="AZ566">
        <v>725600</v>
      </c>
      <c r="BA566">
        <v>804067.5</v>
      </c>
      <c r="BB566">
        <v>898989.61200000008</v>
      </c>
      <c r="BC566">
        <v>944081.30599999998</v>
      </c>
      <c r="BD566">
        <v>971200</v>
      </c>
      <c r="BE566">
        <v>992800</v>
      </c>
      <c r="BF566">
        <v>1065000</v>
      </c>
      <c r="BG566">
        <v>1229450</v>
      </c>
      <c r="BH566">
        <v>1384600</v>
      </c>
      <c r="BI566">
        <v>1470350</v>
      </c>
      <c r="BJ566">
        <v>1540200</v>
      </c>
      <c r="BK566">
        <v>1554000</v>
      </c>
      <c r="BL566">
        <v>1572800</v>
      </c>
      <c r="BM566">
        <v>1615000</v>
      </c>
      <c r="BN566">
        <v>1735774.0819999999</v>
      </c>
      <c r="BO566">
        <v>2071953.7790000001</v>
      </c>
      <c r="BP566">
        <v>2342000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 x14ac:dyDescent="0.35">
      <c r="A567">
        <v>347958</v>
      </c>
      <c r="B567" t="s">
        <v>47</v>
      </c>
      <c r="C567" t="s">
        <v>48</v>
      </c>
      <c r="D567" s="1">
        <v>45791</v>
      </c>
      <c r="E567">
        <v>53850</v>
      </c>
      <c r="F567">
        <v>268</v>
      </c>
      <c r="G567" t="s">
        <v>873</v>
      </c>
      <c r="H567" t="s">
        <v>50</v>
      </c>
      <c r="I567" t="s">
        <v>51</v>
      </c>
      <c r="K567">
        <v>202505137977203</v>
      </c>
      <c r="L567">
        <v>2683300000159</v>
      </c>
      <c r="M567">
        <v>20250513</v>
      </c>
      <c r="N567" t="s">
        <v>694</v>
      </c>
      <c r="Q567" t="s">
        <v>52</v>
      </c>
      <c r="R567">
        <v>5336.47</v>
      </c>
      <c r="S567">
        <v>0</v>
      </c>
      <c r="T567">
        <v>1606026</v>
      </c>
      <c r="U567" t="s">
        <v>1238</v>
      </c>
      <c r="V567" t="s">
        <v>1239</v>
      </c>
      <c r="W567" t="s">
        <v>53</v>
      </c>
      <c r="Y567" t="s">
        <v>54</v>
      </c>
      <c r="Z567">
        <v>1830</v>
      </c>
      <c r="AH567">
        <v>0</v>
      </c>
      <c r="AI567">
        <v>202505</v>
      </c>
      <c r="AJ567" t="s">
        <v>767</v>
      </c>
      <c r="AK567">
        <v>1</v>
      </c>
      <c r="AL567">
        <v>1</v>
      </c>
      <c r="AO567">
        <v>1</v>
      </c>
      <c r="AP567">
        <v>999</v>
      </c>
      <c r="AQ567">
        <v>600</v>
      </c>
      <c r="AR567">
        <v>600999</v>
      </c>
      <c r="AS567" t="s">
        <v>55</v>
      </c>
      <c r="AU567" t="s">
        <v>55</v>
      </c>
      <c r="AV567">
        <v>1006.5</v>
      </c>
      <c r="AW567">
        <v>1052.7339999999999</v>
      </c>
      <c r="AX567">
        <v>1127.58</v>
      </c>
      <c r="AY567">
        <v>1414.4680000000001</v>
      </c>
      <c r="AZ567">
        <v>1622.598</v>
      </c>
      <c r="BA567">
        <v>1841.29</v>
      </c>
      <c r="BB567">
        <v>2391.9520000000002</v>
      </c>
      <c r="BC567">
        <v>3848.9180000000001</v>
      </c>
      <c r="BD567">
        <v>5555.95</v>
      </c>
      <c r="BE567">
        <v>5662.14</v>
      </c>
      <c r="BF567">
        <v>7955.45</v>
      </c>
      <c r="BG567">
        <v>8103.232</v>
      </c>
      <c r="BH567">
        <v>8882.2099999999991</v>
      </c>
      <c r="BI567">
        <v>12106.768000000009</v>
      </c>
      <c r="BJ567">
        <v>12891.47</v>
      </c>
      <c r="BK567">
        <v>16652.68</v>
      </c>
      <c r="BL567">
        <v>36005.086000000003</v>
      </c>
      <c r="BM567">
        <v>42116.26</v>
      </c>
      <c r="BN567">
        <v>49856.69</v>
      </c>
      <c r="BO567">
        <v>97573.113999999972</v>
      </c>
      <c r="BP567">
        <v>161797.57999999999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 x14ac:dyDescent="0.35">
      <c r="A568">
        <v>347956</v>
      </c>
      <c r="B568" t="s">
        <v>47</v>
      </c>
      <c r="C568" t="s">
        <v>48</v>
      </c>
      <c r="D568" s="1">
        <v>45791</v>
      </c>
      <c r="E568">
        <v>53850</v>
      </c>
      <c r="F568">
        <v>269</v>
      </c>
      <c r="G568" t="s">
        <v>200</v>
      </c>
      <c r="H568" t="s">
        <v>50</v>
      </c>
      <c r="I568" t="s">
        <v>51</v>
      </c>
      <c r="K568" t="s">
        <v>476</v>
      </c>
      <c r="L568">
        <v>2693300001109</v>
      </c>
      <c r="M568">
        <v>20250513</v>
      </c>
      <c r="N568" t="s">
        <v>694</v>
      </c>
      <c r="Q568" t="s">
        <v>52</v>
      </c>
      <c r="R568">
        <v>1526.83</v>
      </c>
      <c r="S568">
        <v>0</v>
      </c>
      <c r="T568">
        <v>1679198</v>
      </c>
      <c r="U568" t="s">
        <v>477</v>
      </c>
      <c r="V568" t="s">
        <v>478</v>
      </c>
      <c r="W568" t="s">
        <v>53</v>
      </c>
      <c r="Y568" t="s">
        <v>54</v>
      </c>
      <c r="Z568">
        <v>1879</v>
      </c>
      <c r="AH568">
        <v>0</v>
      </c>
      <c r="AI568">
        <v>202505</v>
      </c>
      <c r="AJ568" t="s">
        <v>59</v>
      </c>
      <c r="AK568">
        <v>0</v>
      </c>
      <c r="AL568">
        <v>1</v>
      </c>
      <c r="AO568">
        <v>1</v>
      </c>
      <c r="AP568">
        <v>999</v>
      </c>
      <c r="AQ568">
        <v>600</v>
      </c>
      <c r="AR568">
        <v>600999</v>
      </c>
      <c r="AS568" t="s">
        <v>55</v>
      </c>
      <c r="AU568" t="s">
        <v>55</v>
      </c>
      <c r="AV568">
        <v>1006.5</v>
      </c>
      <c r="AW568">
        <v>1052.7339999999999</v>
      </c>
      <c r="AX568">
        <v>1127.58</v>
      </c>
      <c r="AY568">
        <v>1414.4680000000001</v>
      </c>
      <c r="AZ568">
        <v>1622.598</v>
      </c>
      <c r="BA568">
        <v>1841.29</v>
      </c>
      <c r="BB568">
        <v>2391.9520000000002</v>
      </c>
      <c r="BC568">
        <v>3848.9180000000001</v>
      </c>
      <c r="BD568">
        <v>5555.95</v>
      </c>
      <c r="BE568">
        <v>5662.14</v>
      </c>
      <c r="BF568">
        <v>7955.45</v>
      </c>
      <c r="BG568">
        <v>8103.232</v>
      </c>
      <c r="BH568">
        <v>8882.2099999999991</v>
      </c>
      <c r="BI568">
        <v>12106.768000000009</v>
      </c>
      <c r="BJ568">
        <v>12891.47</v>
      </c>
      <c r="BK568">
        <v>16652.68</v>
      </c>
      <c r="BL568">
        <v>36005.086000000003</v>
      </c>
      <c r="BM568">
        <v>42116.26</v>
      </c>
      <c r="BN568">
        <v>49856.69</v>
      </c>
      <c r="BO568">
        <v>97573.113999999972</v>
      </c>
      <c r="BP568">
        <v>161797.57999999999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 x14ac:dyDescent="0.35">
      <c r="A569">
        <v>347955</v>
      </c>
      <c r="B569" t="s">
        <v>47</v>
      </c>
      <c r="C569" t="s">
        <v>48</v>
      </c>
      <c r="D569" s="1">
        <v>45791</v>
      </c>
      <c r="E569">
        <v>53850</v>
      </c>
      <c r="F569">
        <v>268</v>
      </c>
      <c r="G569" t="s">
        <v>873</v>
      </c>
      <c r="H569" t="s">
        <v>50</v>
      </c>
      <c r="I569" t="s">
        <v>51</v>
      </c>
      <c r="K569" t="s">
        <v>1230</v>
      </c>
      <c r="L569">
        <v>2683300002913</v>
      </c>
      <c r="M569">
        <v>20250513</v>
      </c>
      <c r="N569" t="s">
        <v>694</v>
      </c>
      <c r="Q569" t="s">
        <v>52</v>
      </c>
      <c r="R569">
        <v>1744.07</v>
      </c>
      <c r="S569">
        <v>0</v>
      </c>
      <c r="T569">
        <v>1630064</v>
      </c>
      <c r="U569" t="s">
        <v>1240</v>
      </c>
      <c r="V569" t="s">
        <v>1241</v>
      </c>
      <c r="W569" t="s">
        <v>53</v>
      </c>
      <c r="Y569" t="s">
        <v>54</v>
      </c>
      <c r="AH569">
        <v>0</v>
      </c>
      <c r="AI569">
        <v>202505</v>
      </c>
      <c r="AJ569" t="s">
        <v>767</v>
      </c>
      <c r="AK569">
        <v>1</v>
      </c>
      <c r="AL569">
        <v>1</v>
      </c>
      <c r="AO569">
        <v>1</v>
      </c>
      <c r="AP569">
        <v>999</v>
      </c>
      <c r="AQ569">
        <v>600</v>
      </c>
      <c r="AR569">
        <v>600999</v>
      </c>
      <c r="AS569" t="s">
        <v>55</v>
      </c>
      <c r="AU569" t="s">
        <v>55</v>
      </c>
      <c r="AV569">
        <v>1006.5</v>
      </c>
      <c r="AW569">
        <v>1052.7339999999999</v>
      </c>
      <c r="AX569">
        <v>1127.58</v>
      </c>
      <c r="AY569">
        <v>1414.4680000000001</v>
      </c>
      <c r="AZ569">
        <v>1622.598</v>
      </c>
      <c r="BA569">
        <v>1841.29</v>
      </c>
      <c r="BB569">
        <v>2391.9520000000002</v>
      </c>
      <c r="BC569">
        <v>3848.9180000000001</v>
      </c>
      <c r="BD569">
        <v>5555.95</v>
      </c>
      <c r="BE569">
        <v>5662.14</v>
      </c>
      <c r="BF569">
        <v>7955.45</v>
      </c>
      <c r="BG569">
        <v>8103.232</v>
      </c>
      <c r="BH569">
        <v>8882.2099999999991</v>
      </c>
      <c r="BI569">
        <v>12106.768000000009</v>
      </c>
      <c r="BJ569">
        <v>12891.47</v>
      </c>
      <c r="BK569">
        <v>16652.68</v>
      </c>
      <c r="BL569">
        <v>36005.086000000003</v>
      </c>
      <c r="BM569">
        <v>42116.26</v>
      </c>
      <c r="BN569">
        <v>49856.69</v>
      </c>
      <c r="BO569">
        <v>97573.113999999972</v>
      </c>
      <c r="BP569">
        <v>161797.57999999999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 x14ac:dyDescent="0.35">
      <c r="A570">
        <v>347953</v>
      </c>
      <c r="B570" t="s">
        <v>47</v>
      </c>
      <c r="C570" t="s">
        <v>48</v>
      </c>
      <c r="D570" s="1">
        <v>45791</v>
      </c>
      <c r="E570">
        <v>53850</v>
      </c>
      <c r="F570">
        <v>169</v>
      </c>
      <c r="G570" t="s">
        <v>846</v>
      </c>
      <c r="H570" t="s">
        <v>50</v>
      </c>
      <c r="I570" t="s">
        <v>51</v>
      </c>
      <c r="K570">
        <v>202505137977032</v>
      </c>
      <c r="L570">
        <v>1693302225641</v>
      </c>
      <c r="M570">
        <v>20250513</v>
      </c>
      <c r="N570" t="s">
        <v>694</v>
      </c>
      <c r="Q570" t="s">
        <v>52</v>
      </c>
      <c r="R570">
        <v>14482.57</v>
      </c>
      <c r="S570">
        <v>0</v>
      </c>
      <c r="T570">
        <v>3715785</v>
      </c>
      <c r="U570">
        <v>6316660726</v>
      </c>
      <c r="V570" t="s">
        <v>1242</v>
      </c>
      <c r="W570" t="s">
        <v>66</v>
      </c>
      <c r="X570" t="s">
        <v>105</v>
      </c>
      <c r="Y570" t="s">
        <v>54</v>
      </c>
      <c r="Z570">
        <v>905</v>
      </c>
      <c r="AH570">
        <v>0</v>
      </c>
      <c r="AI570">
        <v>202505</v>
      </c>
      <c r="AJ570" t="s">
        <v>767</v>
      </c>
      <c r="AK570">
        <v>1</v>
      </c>
      <c r="AL570">
        <v>1</v>
      </c>
      <c r="AO570">
        <v>1</v>
      </c>
      <c r="AP570">
        <v>999</v>
      </c>
      <c r="AQ570">
        <v>430</v>
      </c>
      <c r="AR570">
        <v>430999</v>
      </c>
      <c r="AT570">
        <v>1</v>
      </c>
      <c r="AU570" t="s">
        <v>68</v>
      </c>
      <c r="AV570">
        <v>1004.79</v>
      </c>
      <c r="AW570">
        <v>1020.1925</v>
      </c>
      <c r="AX570">
        <v>1033.5899999999999</v>
      </c>
      <c r="AY570">
        <v>1054.3820000000001</v>
      </c>
      <c r="AZ570">
        <v>1088.81</v>
      </c>
      <c r="BA570">
        <v>1130.7625</v>
      </c>
      <c r="BB570">
        <v>1181.82</v>
      </c>
      <c r="BC570">
        <v>1188.6524999999999</v>
      </c>
      <c r="BD570">
        <v>1242.846</v>
      </c>
      <c r="BE570">
        <v>1332.1714999999999</v>
      </c>
      <c r="BF570">
        <v>1386.7149999999999</v>
      </c>
      <c r="BG570">
        <v>1495.4949999999999</v>
      </c>
      <c r="BH570">
        <v>1547.1379999999999</v>
      </c>
      <c r="BI570">
        <v>1597.471</v>
      </c>
      <c r="BJ570">
        <v>1667.7760000000001</v>
      </c>
      <c r="BK570">
        <v>1867.885</v>
      </c>
      <c r="BL570">
        <v>1978.634</v>
      </c>
      <c r="BM570">
        <v>2034.2315000000001</v>
      </c>
      <c r="BN570">
        <v>2137.1950000000002</v>
      </c>
      <c r="BO570">
        <v>19274.369499999972</v>
      </c>
      <c r="BP570">
        <v>664672.81999999995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0</v>
      </c>
      <c r="CK570">
        <v>0</v>
      </c>
    </row>
    <row r="571" spans="1:89" x14ac:dyDescent="0.35">
      <c r="A571">
        <v>347950</v>
      </c>
      <c r="B571" t="s">
        <v>47</v>
      </c>
      <c r="C571" t="s">
        <v>48</v>
      </c>
      <c r="D571" s="1">
        <v>45791</v>
      </c>
      <c r="E571">
        <v>53850</v>
      </c>
      <c r="F571">
        <v>286</v>
      </c>
      <c r="G571" t="s">
        <v>99</v>
      </c>
      <c r="H571" t="s">
        <v>50</v>
      </c>
      <c r="I571" t="s">
        <v>51</v>
      </c>
      <c r="K571">
        <v>202505137974664</v>
      </c>
      <c r="L571">
        <v>2863300013638</v>
      </c>
      <c r="M571">
        <v>20250513</v>
      </c>
      <c r="N571" t="s">
        <v>784</v>
      </c>
      <c r="P571" t="s">
        <v>54</v>
      </c>
      <c r="Q571" t="s">
        <v>73</v>
      </c>
      <c r="R571">
        <v>2500000</v>
      </c>
      <c r="S571">
        <v>0</v>
      </c>
      <c r="T571">
        <v>3730606</v>
      </c>
      <c r="U571">
        <v>17550651008</v>
      </c>
      <c r="V571" t="s">
        <v>472</v>
      </c>
      <c r="W571" t="s">
        <v>198</v>
      </c>
      <c r="X571" t="s">
        <v>199</v>
      </c>
      <c r="Y571" t="s">
        <v>54</v>
      </c>
      <c r="Z571">
        <v>1877</v>
      </c>
      <c r="AH571">
        <v>0</v>
      </c>
      <c r="AI571">
        <v>202505</v>
      </c>
      <c r="AJ571" t="s">
        <v>88</v>
      </c>
      <c r="AK571">
        <v>0</v>
      </c>
      <c r="AL571">
        <v>1</v>
      </c>
      <c r="AO571">
        <v>0</v>
      </c>
      <c r="AP571">
        <v>999</v>
      </c>
      <c r="AQ571">
        <v>285</v>
      </c>
      <c r="AR571">
        <v>285999</v>
      </c>
      <c r="AT571">
        <v>1</v>
      </c>
      <c r="AU571" t="s">
        <v>84</v>
      </c>
      <c r="AV571">
        <v>1371568.24</v>
      </c>
      <c r="AW571">
        <v>1392019.3559999999</v>
      </c>
      <c r="AX571">
        <v>1412470.4720000001</v>
      </c>
      <c r="AY571">
        <v>1433500</v>
      </c>
      <c r="AZ571">
        <v>1458000</v>
      </c>
      <c r="BA571">
        <v>1482500</v>
      </c>
      <c r="BB571">
        <v>1546711.199</v>
      </c>
      <c r="BC571">
        <v>1710200.3955000001</v>
      </c>
      <c r="BD571">
        <v>1873689.5919999999</v>
      </c>
      <c r="BE571">
        <v>2047045.1915</v>
      </c>
      <c r="BF571">
        <v>2233555.9950000001</v>
      </c>
      <c r="BG571">
        <v>2420066.7985</v>
      </c>
      <c r="BH571">
        <v>2668203.5260000001</v>
      </c>
      <c r="BI571">
        <v>2962559.6965000001</v>
      </c>
      <c r="BJ571">
        <v>3256915.8670000001</v>
      </c>
      <c r="BK571">
        <v>3349513.2225000001</v>
      </c>
      <c r="BL571">
        <v>3361407.0520000001</v>
      </c>
      <c r="BM571">
        <v>3373300.8815000001</v>
      </c>
      <c r="BN571">
        <v>6894299.9999999981</v>
      </c>
      <c r="BO571">
        <v>11000149.999999991</v>
      </c>
      <c r="BP571">
        <v>15106000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 x14ac:dyDescent="0.35">
      <c r="A572">
        <v>347948</v>
      </c>
      <c r="B572" t="s">
        <v>47</v>
      </c>
      <c r="C572" t="s">
        <v>48</v>
      </c>
      <c r="D572" s="1">
        <v>45791</v>
      </c>
      <c r="E572">
        <v>53850</v>
      </c>
      <c r="F572">
        <v>102</v>
      </c>
      <c r="G572" t="s">
        <v>60</v>
      </c>
      <c r="H572" t="s">
        <v>50</v>
      </c>
      <c r="I572" t="s">
        <v>51</v>
      </c>
      <c r="K572">
        <v>202505137974765</v>
      </c>
      <c r="L572">
        <v>1023308726073</v>
      </c>
      <c r="M572">
        <v>20250513</v>
      </c>
      <c r="N572" t="s">
        <v>784</v>
      </c>
      <c r="P572" t="s">
        <v>54</v>
      </c>
      <c r="Q572" t="s">
        <v>73</v>
      </c>
      <c r="R572">
        <v>695171</v>
      </c>
      <c r="S572">
        <v>0</v>
      </c>
      <c r="T572">
        <v>4972446</v>
      </c>
      <c r="U572">
        <v>8406920721</v>
      </c>
      <c r="V572" t="s">
        <v>897</v>
      </c>
      <c r="W572" t="s">
        <v>66</v>
      </c>
      <c r="X572" t="s">
        <v>87</v>
      </c>
      <c r="Y572" t="s">
        <v>54</v>
      </c>
      <c r="Z572">
        <v>739</v>
      </c>
      <c r="AH572">
        <v>0</v>
      </c>
      <c r="AI572">
        <v>202505</v>
      </c>
      <c r="AJ572" t="s">
        <v>767</v>
      </c>
      <c r="AK572">
        <v>1</v>
      </c>
      <c r="AL572">
        <v>1</v>
      </c>
      <c r="AO572">
        <v>0</v>
      </c>
      <c r="AP572">
        <v>412</v>
      </c>
      <c r="AQ572">
        <v>430</v>
      </c>
      <c r="AR572">
        <v>430412</v>
      </c>
      <c r="AS572" t="s">
        <v>80</v>
      </c>
      <c r="AU572" t="s">
        <v>80</v>
      </c>
      <c r="AV572">
        <v>620000</v>
      </c>
      <c r="AW572">
        <v>674784.08000000007</v>
      </c>
      <c r="AX572">
        <v>700000</v>
      </c>
      <c r="AY572">
        <v>734938.70500000007</v>
      </c>
      <c r="AZ572">
        <v>800000</v>
      </c>
      <c r="BA572">
        <v>815163.73</v>
      </c>
      <c r="BB572">
        <v>855151.57</v>
      </c>
      <c r="BC572">
        <v>928064.07499999995</v>
      </c>
      <c r="BD572">
        <v>972757.19</v>
      </c>
      <c r="BE572">
        <v>993011.53</v>
      </c>
      <c r="BF572">
        <v>1015378.22</v>
      </c>
      <c r="BG572">
        <v>1238720</v>
      </c>
      <c r="BH572">
        <v>1546306.64</v>
      </c>
      <c r="BI572">
        <v>1795500</v>
      </c>
      <c r="BJ572">
        <v>2263165.14</v>
      </c>
      <c r="BK572">
        <v>2431000</v>
      </c>
      <c r="BL572">
        <v>2814221.66</v>
      </c>
      <c r="BM572">
        <v>3376056.5</v>
      </c>
      <c r="BN572">
        <v>4000000</v>
      </c>
      <c r="BO572">
        <v>10873500</v>
      </c>
      <c r="BP572">
        <v>11747000</v>
      </c>
      <c r="BQ572">
        <v>1</v>
      </c>
      <c r="BR572">
        <v>1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 x14ac:dyDescent="0.35">
      <c r="A573">
        <v>347947</v>
      </c>
      <c r="B573" t="s">
        <v>47</v>
      </c>
      <c r="C573" t="s">
        <v>48</v>
      </c>
      <c r="D573" s="1">
        <v>45791</v>
      </c>
      <c r="E573">
        <v>53850</v>
      </c>
      <c r="F573">
        <v>109</v>
      </c>
      <c r="G573" t="s">
        <v>108</v>
      </c>
      <c r="H573" t="s">
        <v>50</v>
      </c>
      <c r="I573" t="s">
        <v>51</v>
      </c>
      <c r="K573">
        <v>202505137976858</v>
      </c>
      <c r="L573">
        <v>1093304100117</v>
      </c>
      <c r="M573">
        <v>20250513</v>
      </c>
      <c r="N573" t="s">
        <v>694</v>
      </c>
      <c r="Q573" t="s">
        <v>52</v>
      </c>
      <c r="R573">
        <v>7719.46</v>
      </c>
      <c r="S573">
        <v>0</v>
      </c>
      <c r="T573">
        <v>1007122</v>
      </c>
      <c r="U573" t="s">
        <v>1243</v>
      </c>
      <c r="V573" t="s">
        <v>1244</v>
      </c>
      <c r="W573" t="s">
        <v>53</v>
      </c>
      <c r="Y573" t="s">
        <v>54</v>
      </c>
      <c r="Z573">
        <v>1271</v>
      </c>
      <c r="AH573">
        <v>0</v>
      </c>
      <c r="AI573">
        <v>202505</v>
      </c>
      <c r="AJ573" t="s">
        <v>767</v>
      </c>
      <c r="AK573">
        <v>1</v>
      </c>
      <c r="AL573">
        <v>1</v>
      </c>
      <c r="AO573">
        <v>1</v>
      </c>
      <c r="AP573">
        <v>999</v>
      </c>
      <c r="AQ573">
        <v>600</v>
      </c>
      <c r="AR573">
        <v>600999</v>
      </c>
      <c r="AS573" t="s">
        <v>55</v>
      </c>
      <c r="AU573" t="s">
        <v>55</v>
      </c>
      <c r="AV573">
        <v>1006.5</v>
      </c>
      <c r="AW573">
        <v>1052.7339999999999</v>
      </c>
      <c r="AX573">
        <v>1127.58</v>
      </c>
      <c r="AY573">
        <v>1414.4680000000001</v>
      </c>
      <c r="AZ573">
        <v>1622.598</v>
      </c>
      <c r="BA573">
        <v>1841.29</v>
      </c>
      <c r="BB573">
        <v>2391.9520000000002</v>
      </c>
      <c r="BC573">
        <v>3848.9180000000001</v>
      </c>
      <c r="BD573">
        <v>5555.95</v>
      </c>
      <c r="BE573">
        <v>5662.14</v>
      </c>
      <c r="BF573">
        <v>7955.45</v>
      </c>
      <c r="BG573">
        <v>8103.232</v>
      </c>
      <c r="BH573">
        <v>8882.2099999999991</v>
      </c>
      <c r="BI573">
        <v>12106.768000000009</v>
      </c>
      <c r="BJ573">
        <v>12891.47</v>
      </c>
      <c r="BK573">
        <v>16652.68</v>
      </c>
      <c r="BL573">
        <v>36005.086000000003</v>
      </c>
      <c r="BM573">
        <v>42116.26</v>
      </c>
      <c r="BN573">
        <v>49856.69</v>
      </c>
      <c r="BO573">
        <v>97573.113999999972</v>
      </c>
      <c r="BP573">
        <v>161797.57999999999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 x14ac:dyDescent="0.35">
      <c r="A574">
        <v>347945</v>
      </c>
      <c r="B574" t="s">
        <v>47</v>
      </c>
      <c r="C574" t="s">
        <v>48</v>
      </c>
      <c r="D574" s="1">
        <v>45791</v>
      </c>
      <c r="E574">
        <v>53850</v>
      </c>
      <c r="F574">
        <v>286</v>
      </c>
      <c r="G574" t="s">
        <v>99</v>
      </c>
      <c r="H574" t="s">
        <v>50</v>
      </c>
      <c r="I574" t="s">
        <v>51</v>
      </c>
      <c r="K574">
        <v>202505137976740</v>
      </c>
      <c r="L574">
        <v>2863300002276</v>
      </c>
      <c r="M574">
        <v>20250513</v>
      </c>
      <c r="N574" t="s">
        <v>694</v>
      </c>
      <c r="Q574" t="s">
        <v>52</v>
      </c>
      <c r="R574">
        <v>36278.19</v>
      </c>
      <c r="S574">
        <v>0</v>
      </c>
      <c r="T574">
        <v>1677596</v>
      </c>
      <c r="U574" t="s">
        <v>479</v>
      </c>
      <c r="V574" t="s">
        <v>480</v>
      </c>
      <c r="W574" t="s">
        <v>53</v>
      </c>
      <c r="Y574" t="s">
        <v>54</v>
      </c>
      <c r="Z574">
        <v>1798</v>
      </c>
      <c r="AH574">
        <v>0</v>
      </c>
      <c r="AI574">
        <v>202505</v>
      </c>
      <c r="AJ574" t="s">
        <v>59</v>
      </c>
      <c r="AK574">
        <v>0</v>
      </c>
      <c r="AL574">
        <v>1</v>
      </c>
      <c r="AO574">
        <v>1</v>
      </c>
      <c r="AP574">
        <v>999</v>
      </c>
      <c r="AQ574">
        <v>600</v>
      </c>
      <c r="AR574">
        <v>600999</v>
      </c>
      <c r="AS574" t="s">
        <v>55</v>
      </c>
      <c r="AU574" t="s">
        <v>55</v>
      </c>
      <c r="AV574">
        <v>1006.5</v>
      </c>
      <c r="AW574">
        <v>1052.7339999999999</v>
      </c>
      <c r="AX574">
        <v>1127.58</v>
      </c>
      <c r="AY574">
        <v>1414.4680000000001</v>
      </c>
      <c r="AZ574">
        <v>1622.598</v>
      </c>
      <c r="BA574">
        <v>1841.29</v>
      </c>
      <c r="BB574">
        <v>2391.9520000000002</v>
      </c>
      <c r="BC574">
        <v>3848.9180000000001</v>
      </c>
      <c r="BD574">
        <v>5555.95</v>
      </c>
      <c r="BE574">
        <v>5662.14</v>
      </c>
      <c r="BF574">
        <v>7955.45</v>
      </c>
      <c r="BG574">
        <v>8103.232</v>
      </c>
      <c r="BH574">
        <v>8882.2099999999991</v>
      </c>
      <c r="BI574">
        <v>12106.768000000009</v>
      </c>
      <c r="BJ574">
        <v>12891.47</v>
      </c>
      <c r="BK574">
        <v>16652.68</v>
      </c>
      <c r="BL574">
        <v>36005.086000000003</v>
      </c>
      <c r="BM574">
        <v>42116.26</v>
      </c>
      <c r="BN574">
        <v>49856.69</v>
      </c>
      <c r="BO574">
        <v>97573.113999999972</v>
      </c>
      <c r="BP574">
        <v>161797.57999999999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0</v>
      </c>
      <c r="CI574">
        <v>0</v>
      </c>
      <c r="CJ574">
        <v>0</v>
      </c>
      <c r="CK574">
        <v>0</v>
      </c>
    </row>
    <row r="575" spans="1:89" x14ac:dyDescent="0.35">
      <c r="A575">
        <v>347944</v>
      </c>
      <c r="B575" t="s">
        <v>47</v>
      </c>
      <c r="C575" t="s">
        <v>48</v>
      </c>
      <c r="D575" s="1">
        <v>45791</v>
      </c>
      <c r="E575">
        <v>53850</v>
      </c>
      <c r="F575">
        <v>270</v>
      </c>
      <c r="G575" t="s">
        <v>185</v>
      </c>
      <c r="H575" t="s">
        <v>50</v>
      </c>
      <c r="I575" t="s">
        <v>51</v>
      </c>
      <c r="K575">
        <v>202505137977212</v>
      </c>
      <c r="L575">
        <v>2703300000033</v>
      </c>
      <c r="M575">
        <v>20250513</v>
      </c>
      <c r="N575" t="s">
        <v>694</v>
      </c>
      <c r="Q575" t="s">
        <v>52</v>
      </c>
      <c r="R575">
        <v>6937.71</v>
      </c>
      <c r="S575">
        <v>0</v>
      </c>
      <c r="T575">
        <v>1602036</v>
      </c>
      <c r="U575" t="s">
        <v>481</v>
      </c>
      <c r="V575" t="s">
        <v>482</v>
      </c>
      <c r="W575" t="s">
        <v>53</v>
      </c>
      <c r="Y575" t="s">
        <v>54</v>
      </c>
      <c r="Z575">
        <v>1822</v>
      </c>
      <c r="AH575">
        <v>0</v>
      </c>
      <c r="AI575">
        <v>202505</v>
      </c>
      <c r="AJ575" t="s">
        <v>59</v>
      </c>
      <c r="AK575">
        <v>0</v>
      </c>
      <c r="AL575">
        <v>1</v>
      </c>
      <c r="AO575">
        <v>1</v>
      </c>
      <c r="AP575">
        <v>999</v>
      </c>
      <c r="AQ575">
        <v>600</v>
      </c>
      <c r="AR575">
        <v>600999</v>
      </c>
      <c r="AS575" t="s">
        <v>55</v>
      </c>
      <c r="AU575" t="s">
        <v>55</v>
      </c>
      <c r="AV575">
        <v>1006.5</v>
      </c>
      <c r="AW575">
        <v>1052.7339999999999</v>
      </c>
      <c r="AX575">
        <v>1127.58</v>
      </c>
      <c r="AY575">
        <v>1414.4680000000001</v>
      </c>
      <c r="AZ575">
        <v>1622.598</v>
      </c>
      <c r="BA575">
        <v>1841.29</v>
      </c>
      <c r="BB575">
        <v>2391.9520000000002</v>
      </c>
      <c r="BC575">
        <v>3848.9180000000001</v>
      </c>
      <c r="BD575">
        <v>5555.95</v>
      </c>
      <c r="BE575">
        <v>5662.14</v>
      </c>
      <c r="BF575">
        <v>7955.45</v>
      </c>
      <c r="BG575">
        <v>8103.232</v>
      </c>
      <c r="BH575">
        <v>8882.2099999999991</v>
      </c>
      <c r="BI575">
        <v>12106.768000000009</v>
      </c>
      <c r="BJ575">
        <v>12891.47</v>
      </c>
      <c r="BK575">
        <v>16652.68</v>
      </c>
      <c r="BL575">
        <v>36005.086000000003</v>
      </c>
      <c r="BM575">
        <v>42116.26</v>
      </c>
      <c r="BN575">
        <v>49856.69</v>
      </c>
      <c r="BO575">
        <v>97573.113999999972</v>
      </c>
      <c r="BP575">
        <v>161797.57999999999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 x14ac:dyDescent="0.35">
      <c r="A576">
        <v>347940</v>
      </c>
      <c r="B576" t="s">
        <v>47</v>
      </c>
      <c r="C576" t="s">
        <v>48</v>
      </c>
      <c r="D576" s="1">
        <v>45790</v>
      </c>
      <c r="E576">
        <v>53850</v>
      </c>
      <c r="F576">
        <v>108</v>
      </c>
      <c r="G576" t="s">
        <v>331</v>
      </c>
      <c r="H576" t="s">
        <v>50</v>
      </c>
      <c r="I576" t="s">
        <v>51</v>
      </c>
      <c r="K576">
        <v>202505137971953</v>
      </c>
      <c r="L576">
        <v>1085500039514</v>
      </c>
      <c r="M576">
        <v>20250513</v>
      </c>
      <c r="N576" t="s">
        <v>890</v>
      </c>
      <c r="Q576" t="s">
        <v>73</v>
      </c>
      <c r="R576">
        <v>195977.3</v>
      </c>
      <c r="S576">
        <v>0</v>
      </c>
      <c r="T576">
        <v>426147</v>
      </c>
      <c r="U576" t="s">
        <v>1134</v>
      </c>
      <c r="V576" t="s">
        <v>1135</v>
      </c>
      <c r="W576" t="s">
        <v>53</v>
      </c>
      <c r="Y576" t="s">
        <v>54</v>
      </c>
      <c r="AH576">
        <v>0</v>
      </c>
      <c r="AI576">
        <v>202505</v>
      </c>
      <c r="AJ576" t="s">
        <v>767</v>
      </c>
      <c r="AK576">
        <v>1</v>
      </c>
      <c r="AL576">
        <v>1</v>
      </c>
      <c r="AO576">
        <v>0</v>
      </c>
      <c r="AP576">
        <v>999</v>
      </c>
      <c r="AQ576">
        <v>600</v>
      </c>
      <c r="AR576">
        <v>600999</v>
      </c>
      <c r="AS576" t="s">
        <v>55</v>
      </c>
      <c r="AU576" t="s">
        <v>55</v>
      </c>
      <c r="AV576">
        <v>168023.98</v>
      </c>
      <c r="AW576">
        <v>177267.98499999999</v>
      </c>
      <c r="AX576">
        <v>186511.99</v>
      </c>
      <c r="AY576">
        <v>195755.995</v>
      </c>
      <c r="AZ576">
        <v>205000</v>
      </c>
      <c r="BA576">
        <v>205000</v>
      </c>
      <c r="BB576">
        <v>205000</v>
      </c>
      <c r="BC576">
        <v>205000</v>
      </c>
      <c r="BD576">
        <v>205000</v>
      </c>
      <c r="BE576">
        <v>205000</v>
      </c>
      <c r="BF576">
        <v>205000</v>
      </c>
      <c r="BG576">
        <v>205000</v>
      </c>
      <c r="BH576">
        <v>205000</v>
      </c>
      <c r="BI576">
        <v>205000</v>
      </c>
      <c r="BJ576">
        <v>205000</v>
      </c>
      <c r="BK576">
        <v>205000</v>
      </c>
      <c r="BL576">
        <v>205000</v>
      </c>
      <c r="BM576">
        <v>228857.75</v>
      </c>
      <c r="BN576">
        <v>252715.5</v>
      </c>
      <c r="BO576">
        <v>276573.25</v>
      </c>
      <c r="BP576">
        <v>300431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 x14ac:dyDescent="0.35">
      <c r="A577">
        <v>347939</v>
      </c>
      <c r="B577" t="s">
        <v>47</v>
      </c>
      <c r="C577" t="s">
        <v>48</v>
      </c>
      <c r="D577" s="1">
        <v>45790</v>
      </c>
      <c r="E577">
        <v>53850</v>
      </c>
      <c r="F577">
        <v>108</v>
      </c>
      <c r="G577" t="s">
        <v>331</v>
      </c>
      <c r="H577" t="s">
        <v>50</v>
      </c>
      <c r="I577" t="s">
        <v>51</v>
      </c>
      <c r="K577">
        <v>202505137971953</v>
      </c>
      <c r="L577">
        <v>1085500039514</v>
      </c>
      <c r="M577">
        <v>20250513</v>
      </c>
      <c r="N577" t="s">
        <v>890</v>
      </c>
      <c r="Q577" t="s">
        <v>73</v>
      </c>
      <c r="R577">
        <v>195977.3</v>
      </c>
      <c r="S577">
        <v>0</v>
      </c>
      <c r="T577">
        <v>412179</v>
      </c>
      <c r="U577" t="s">
        <v>1132</v>
      </c>
      <c r="V577" t="s">
        <v>1133</v>
      </c>
      <c r="W577" t="s">
        <v>53</v>
      </c>
      <c r="Y577" t="s">
        <v>54</v>
      </c>
      <c r="Z577">
        <v>667</v>
      </c>
      <c r="AH577">
        <v>0</v>
      </c>
      <c r="AI577">
        <v>202505</v>
      </c>
      <c r="AJ577" t="s">
        <v>767</v>
      </c>
      <c r="AK577">
        <v>1</v>
      </c>
      <c r="AL577">
        <v>1</v>
      </c>
      <c r="AO577">
        <v>0</v>
      </c>
      <c r="AP577">
        <v>999</v>
      </c>
      <c r="AQ577">
        <v>600</v>
      </c>
      <c r="AR577">
        <v>600999</v>
      </c>
      <c r="AS577" t="s">
        <v>55</v>
      </c>
      <c r="AU577" t="s">
        <v>55</v>
      </c>
      <c r="AV577">
        <v>168023.98</v>
      </c>
      <c r="AW577">
        <v>177267.98499999999</v>
      </c>
      <c r="AX577">
        <v>186511.99</v>
      </c>
      <c r="AY577">
        <v>195755.995</v>
      </c>
      <c r="AZ577">
        <v>205000</v>
      </c>
      <c r="BA577">
        <v>205000</v>
      </c>
      <c r="BB577">
        <v>205000</v>
      </c>
      <c r="BC577">
        <v>205000</v>
      </c>
      <c r="BD577">
        <v>205000</v>
      </c>
      <c r="BE577">
        <v>205000</v>
      </c>
      <c r="BF577">
        <v>205000</v>
      </c>
      <c r="BG577">
        <v>205000</v>
      </c>
      <c r="BH577">
        <v>205000</v>
      </c>
      <c r="BI577">
        <v>205000</v>
      </c>
      <c r="BJ577">
        <v>205000</v>
      </c>
      <c r="BK577">
        <v>205000</v>
      </c>
      <c r="BL577">
        <v>205000</v>
      </c>
      <c r="BM577">
        <v>228857.75</v>
      </c>
      <c r="BN577">
        <v>252715.5</v>
      </c>
      <c r="BO577">
        <v>276573.25</v>
      </c>
      <c r="BP577">
        <v>300431</v>
      </c>
      <c r="BQ577">
        <v>1</v>
      </c>
      <c r="BR577">
        <v>1</v>
      </c>
      <c r="BS577">
        <v>1</v>
      </c>
      <c r="BT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 x14ac:dyDescent="0.35">
      <c r="A578">
        <v>347935</v>
      </c>
      <c r="B578" t="s">
        <v>47</v>
      </c>
      <c r="C578" t="s">
        <v>48</v>
      </c>
      <c r="D578" s="1">
        <v>45790</v>
      </c>
      <c r="E578">
        <v>53850</v>
      </c>
      <c r="F578">
        <v>284</v>
      </c>
      <c r="G578" t="s">
        <v>249</v>
      </c>
      <c r="H578" t="s">
        <v>50</v>
      </c>
      <c r="I578" t="s">
        <v>51</v>
      </c>
      <c r="K578">
        <v>202505127973664</v>
      </c>
      <c r="L578">
        <v>2845500000060</v>
      </c>
      <c r="M578">
        <v>20250512</v>
      </c>
      <c r="N578" t="s">
        <v>887</v>
      </c>
      <c r="Q578" t="s">
        <v>52</v>
      </c>
      <c r="R578">
        <v>175971.72</v>
      </c>
      <c r="S578">
        <v>0</v>
      </c>
      <c r="T578">
        <v>1656421</v>
      </c>
      <c r="U578" t="s">
        <v>483</v>
      </c>
      <c r="V578" t="s">
        <v>484</v>
      </c>
      <c r="W578" t="s">
        <v>53</v>
      </c>
      <c r="Y578" t="s">
        <v>54</v>
      </c>
      <c r="Z578">
        <v>1840</v>
      </c>
      <c r="AH578">
        <v>0</v>
      </c>
      <c r="AI578">
        <v>202505</v>
      </c>
      <c r="AJ578" t="s">
        <v>59</v>
      </c>
      <c r="AK578">
        <v>0</v>
      </c>
      <c r="AL578">
        <v>1</v>
      </c>
      <c r="AO578">
        <v>0</v>
      </c>
      <c r="AP578">
        <v>999</v>
      </c>
      <c r="AQ578">
        <v>600</v>
      </c>
      <c r="AR578">
        <v>600999</v>
      </c>
      <c r="AS578" t="s">
        <v>55</v>
      </c>
      <c r="AU578" t="s">
        <v>55</v>
      </c>
      <c r="AV578">
        <v>175971.72</v>
      </c>
      <c r="AW578">
        <v>175971.72</v>
      </c>
      <c r="AX578">
        <v>175971.72</v>
      </c>
      <c r="AY578">
        <v>175971.72</v>
      </c>
      <c r="AZ578">
        <v>175971.72</v>
      </c>
      <c r="BA578">
        <v>175971.72</v>
      </c>
      <c r="BB578">
        <v>181777.37599999999</v>
      </c>
      <c r="BC578">
        <v>187583.03200000001</v>
      </c>
      <c r="BD578">
        <v>193388.68799999999</v>
      </c>
      <c r="BE578">
        <v>199194.34400000001</v>
      </c>
      <c r="BF578">
        <v>205000</v>
      </c>
      <c r="BG578">
        <v>205000</v>
      </c>
      <c r="BH578">
        <v>205000</v>
      </c>
      <c r="BI578">
        <v>205000</v>
      </c>
      <c r="BJ578">
        <v>205000</v>
      </c>
      <c r="BK578">
        <v>205000</v>
      </c>
      <c r="BL578">
        <v>213000</v>
      </c>
      <c r="BM578">
        <v>221000</v>
      </c>
      <c r="BN578">
        <v>229000</v>
      </c>
      <c r="BO578">
        <v>237000</v>
      </c>
      <c r="BP578">
        <v>245000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 x14ac:dyDescent="0.35">
      <c r="A579">
        <v>347930</v>
      </c>
      <c r="B579" t="s">
        <v>47</v>
      </c>
      <c r="C579" t="s">
        <v>48</v>
      </c>
      <c r="D579" s="1">
        <v>45790</v>
      </c>
      <c r="E579">
        <v>53850</v>
      </c>
      <c r="F579">
        <v>102</v>
      </c>
      <c r="G579" t="s">
        <v>60</v>
      </c>
      <c r="H579" t="s">
        <v>50</v>
      </c>
      <c r="I579" t="s">
        <v>51</v>
      </c>
      <c r="K579">
        <v>202505127969820</v>
      </c>
      <c r="L579">
        <v>1023308719178</v>
      </c>
      <c r="M579">
        <v>20250512</v>
      </c>
      <c r="N579" t="s">
        <v>779</v>
      </c>
      <c r="P579" t="s">
        <v>54</v>
      </c>
      <c r="Q579" t="s">
        <v>52</v>
      </c>
      <c r="R579">
        <v>612708.1</v>
      </c>
      <c r="S579">
        <v>0</v>
      </c>
      <c r="T579">
        <v>474476</v>
      </c>
      <c r="U579">
        <v>3470340724</v>
      </c>
      <c r="V579" t="s">
        <v>1245</v>
      </c>
      <c r="W579" t="s">
        <v>66</v>
      </c>
      <c r="X579" t="s">
        <v>278</v>
      </c>
      <c r="Y579" t="s">
        <v>54</v>
      </c>
      <c r="Z579">
        <v>1203</v>
      </c>
      <c r="AH579">
        <v>0</v>
      </c>
      <c r="AI579">
        <v>202505</v>
      </c>
      <c r="AJ579" t="s">
        <v>767</v>
      </c>
      <c r="AK579">
        <v>1</v>
      </c>
      <c r="AL579">
        <v>1</v>
      </c>
      <c r="AO579">
        <v>0</v>
      </c>
      <c r="AP579">
        <v>462</v>
      </c>
      <c r="AQ579">
        <v>430</v>
      </c>
      <c r="AR579">
        <v>430462</v>
      </c>
      <c r="AS579" t="s">
        <v>80</v>
      </c>
      <c r="AU579" t="s">
        <v>80</v>
      </c>
      <c r="AV579">
        <v>620000</v>
      </c>
      <c r="AW579">
        <v>658862.05850000004</v>
      </c>
      <c r="AX579">
        <v>696090.74300000002</v>
      </c>
      <c r="AY579">
        <v>700000</v>
      </c>
      <c r="AZ579">
        <v>725600</v>
      </c>
      <c r="BA579">
        <v>804067.5</v>
      </c>
      <c r="BB579">
        <v>898989.61200000008</v>
      </c>
      <c r="BC579">
        <v>944081.30599999998</v>
      </c>
      <c r="BD579">
        <v>971200</v>
      </c>
      <c r="BE579">
        <v>992800</v>
      </c>
      <c r="BF579">
        <v>1065000</v>
      </c>
      <c r="BG579">
        <v>1229450</v>
      </c>
      <c r="BH579">
        <v>1384600</v>
      </c>
      <c r="BI579">
        <v>1470350</v>
      </c>
      <c r="BJ579">
        <v>1540200</v>
      </c>
      <c r="BK579">
        <v>1554000</v>
      </c>
      <c r="BL579">
        <v>1572800</v>
      </c>
      <c r="BM579">
        <v>1615000</v>
      </c>
      <c r="BN579">
        <v>1735774.0819999999</v>
      </c>
      <c r="BO579">
        <v>2071953.7790000001</v>
      </c>
      <c r="BP579">
        <v>2342000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 x14ac:dyDescent="0.35">
      <c r="A580">
        <v>347923</v>
      </c>
      <c r="B580" t="s">
        <v>47</v>
      </c>
      <c r="C580" t="s">
        <v>48</v>
      </c>
      <c r="D580" s="1">
        <v>45790</v>
      </c>
      <c r="E580">
        <v>53850</v>
      </c>
      <c r="F580">
        <v>164</v>
      </c>
      <c r="G580" t="s">
        <v>193</v>
      </c>
      <c r="H580" t="s">
        <v>50</v>
      </c>
      <c r="I580" t="s">
        <v>51</v>
      </c>
      <c r="K580">
        <v>202505127973356</v>
      </c>
      <c r="L580">
        <v>1643300370785</v>
      </c>
      <c r="M580">
        <v>20250512</v>
      </c>
      <c r="N580" t="s">
        <v>779</v>
      </c>
      <c r="P580" t="s">
        <v>54</v>
      </c>
      <c r="Q580" t="s">
        <v>52</v>
      </c>
      <c r="R580">
        <v>1016300</v>
      </c>
      <c r="S580">
        <v>0</v>
      </c>
      <c r="T580">
        <v>3732249</v>
      </c>
      <c r="U580">
        <v>4127610717</v>
      </c>
      <c r="V580" t="s">
        <v>485</v>
      </c>
      <c r="W580" t="s">
        <v>66</v>
      </c>
      <c r="X580" t="s">
        <v>316</v>
      </c>
      <c r="Y580" t="s">
        <v>54</v>
      </c>
      <c r="Z580">
        <v>677</v>
      </c>
      <c r="AH580">
        <v>0</v>
      </c>
      <c r="AI580">
        <v>202505</v>
      </c>
      <c r="AJ580" t="s">
        <v>88</v>
      </c>
      <c r="AK580">
        <v>0</v>
      </c>
      <c r="AL580">
        <v>1</v>
      </c>
      <c r="AO580">
        <v>0</v>
      </c>
      <c r="AP580">
        <v>999</v>
      </c>
      <c r="AQ580">
        <v>430</v>
      </c>
      <c r="AR580">
        <v>430999</v>
      </c>
      <c r="AT580">
        <v>1</v>
      </c>
      <c r="AU580" t="s">
        <v>68</v>
      </c>
      <c r="AV580">
        <v>1010413.22</v>
      </c>
      <c r="AW580">
        <v>1013062.2709999999</v>
      </c>
      <c r="AX580">
        <v>1015711.322</v>
      </c>
      <c r="AY580">
        <v>1031722.561</v>
      </c>
      <c r="AZ580">
        <v>1051551.568</v>
      </c>
      <c r="BA580">
        <v>1063068.3125</v>
      </c>
      <c r="BB580">
        <v>1067935.247</v>
      </c>
      <c r="BC580">
        <v>1135502.8895</v>
      </c>
      <c r="BD580">
        <v>1328471.9480000001</v>
      </c>
      <c r="BE580">
        <v>1500000</v>
      </c>
      <c r="BF580">
        <v>1500000</v>
      </c>
      <c r="BG580">
        <v>1500000</v>
      </c>
      <c r="BH580">
        <v>1600000</v>
      </c>
      <c r="BI580">
        <v>1712500</v>
      </c>
      <c r="BJ580">
        <v>1825000</v>
      </c>
      <c r="BK580">
        <v>1937500</v>
      </c>
      <c r="BL580">
        <v>2002600</v>
      </c>
      <c r="BM580">
        <v>2008450</v>
      </c>
      <c r="BN580">
        <v>2187789.4529999988</v>
      </c>
      <c r="BO580">
        <v>2974341.9914999981</v>
      </c>
      <c r="BP580">
        <v>3760894.53</v>
      </c>
      <c r="BQ580">
        <v>1</v>
      </c>
      <c r="BR580">
        <v>1</v>
      </c>
      <c r="BS580">
        <v>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 x14ac:dyDescent="0.35">
      <c r="A581">
        <v>347922</v>
      </c>
      <c r="B581" t="s">
        <v>47</v>
      </c>
      <c r="C581" t="s">
        <v>48</v>
      </c>
      <c r="D581" s="1">
        <v>45790</v>
      </c>
      <c r="E581">
        <v>53850</v>
      </c>
      <c r="F581">
        <v>261</v>
      </c>
      <c r="G581" t="s">
        <v>206</v>
      </c>
      <c r="H581" t="s">
        <v>50</v>
      </c>
      <c r="I581" t="s">
        <v>51</v>
      </c>
      <c r="K581" t="s">
        <v>486</v>
      </c>
      <c r="L581">
        <v>2613300003915</v>
      </c>
      <c r="M581">
        <v>20250512</v>
      </c>
      <c r="N581" t="s">
        <v>694</v>
      </c>
      <c r="Q581" t="s">
        <v>52</v>
      </c>
      <c r="R581">
        <v>2473.96</v>
      </c>
      <c r="S581">
        <v>0</v>
      </c>
      <c r="T581">
        <v>1696446</v>
      </c>
      <c r="U581" t="s">
        <v>487</v>
      </c>
      <c r="V581" t="s">
        <v>488</v>
      </c>
      <c r="W581" t="s">
        <v>53</v>
      </c>
      <c r="Y581" t="s">
        <v>54</v>
      </c>
      <c r="Z581">
        <v>1818</v>
      </c>
      <c r="AH581">
        <v>0</v>
      </c>
      <c r="AI581">
        <v>202505</v>
      </c>
      <c r="AJ581" t="s">
        <v>59</v>
      </c>
      <c r="AK581">
        <v>0</v>
      </c>
      <c r="AL581">
        <v>1</v>
      </c>
      <c r="AO581">
        <v>1</v>
      </c>
      <c r="AP581">
        <v>999</v>
      </c>
      <c r="AQ581">
        <v>600</v>
      </c>
      <c r="AR581">
        <v>600999</v>
      </c>
      <c r="AS581" t="s">
        <v>55</v>
      </c>
      <c r="AU581" t="s">
        <v>55</v>
      </c>
      <c r="AV581">
        <v>1006.5</v>
      </c>
      <c r="AW581">
        <v>1052.7339999999999</v>
      </c>
      <c r="AX581">
        <v>1127.58</v>
      </c>
      <c r="AY581">
        <v>1414.4680000000001</v>
      </c>
      <c r="AZ581">
        <v>1622.598</v>
      </c>
      <c r="BA581">
        <v>1841.29</v>
      </c>
      <c r="BB581">
        <v>2391.9520000000002</v>
      </c>
      <c r="BC581">
        <v>3848.9180000000001</v>
      </c>
      <c r="BD581">
        <v>5555.95</v>
      </c>
      <c r="BE581">
        <v>5662.14</v>
      </c>
      <c r="BF581">
        <v>7955.45</v>
      </c>
      <c r="BG581">
        <v>8103.232</v>
      </c>
      <c r="BH581">
        <v>8882.2099999999991</v>
      </c>
      <c r="BI581">
        <v>12106.768000000009</v>
      </c>
      <c r="BJ581">
        <v>12891.47</v>
      </c>
      <c r="BK581">
        <v>16652.68</v>
      </c>
      <c r="BL581">
        <v>36005.086000000003</v>
      </c>
      <c r="BM581">
        <v>42116.26</v>
      </c>
      <c r="BN581">
        <v>49856.69</v>
      </c>
      <c r="BO581">
        <v>97573.113999999972</v>
      </c>
      <c r="BP581">
        <v>161797.57999999999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 x14ac:dyDescent="0.35">
      <c r="A582">
        <v>347921</v>
      </c>
      <c r="B582" t="s">
        <v>47</v>
      </c>
      <c r="C582" t="s">
        <v>48</v>
      </c>
      <c r="D582" s="1">
        <v>45790</v>
      </c>
      <c r="E582">
        <v>53850</v>
      </c>
      <c r="F582">
        <v>261</v>
      </c>
      <c r="G582" t="s">
        <v>206</v>
      </c>
      <c r="H582" t="s">
        <v>50</v>
      </c>
      <c r="I582" t="s">
        <v>51</v>
      </c>
      <c r="K582" t="s">
        <v>489</v>
      </c>
      <c r="L582">
        <v>2613300002543</v>
      </c>
      <c r="M582">
        <v>20250512</v>
      </c>
      <c r="N582" t="s">
        <v>694</v>
      </c>
      <c r="Q582" t="s">
        <v>52</v>
      </c>
      <c r="R582">
        <v>2270.96</v>
      </c>
      <c r="S582">
        <v>0</v>
      </c>
      <c r="T582">
        <v>1651802</v>
      </c>
      <c r="U582" t="s">
        <v>490</v>
      </c>
      <c r="V582" t="s">
        <v>491</v>
      </c>
      <c r="W582" t="s">
        <v>53</v>
      </c>
      <c r="Y582" t="s">
        <v>54</v>
      </c>
      <c r="Z582">
        <v>1755</v>
      </c>
      <c r="AH582">
        <v>0</v>
      </c>
      <c r="AI582">
        <v>202505</v>
      </c>
      <c r="AJ582" t="s">
        <v>59</v>
      </c>
      <c r="AK582">
        <v>0</v>
      </c>
      <c r="AL582">
        <v>1</v>
      </c>
      <c r="AO582">
        <v>1</v>
      </c>
      <c r="AP582">
        <v>999</v>
      </c>
      <c r="AQ582">
        <v>600</v>
      </c>
      <c r="AR582">
        <v>600999</v>
      </c>
      <c r="AS582" t="s">
        <v>55</v>
      </c>
      <c r="AU582" t="s">
        <v>55</v>
      </c>
      <c r="AV582">
        <v>1006.5</v>
      </c>
      <c r="AW582">
        <v>1052.7339999999999</v>
      </c>
      <c r="AX582">
        <v>1127.58</v>
      </c>
      <c r="AY582">
        <v>1414.4680000000001</v>
      </c>
      <c r="AZ582">
        <v>1622.598</v>
      </c>
      <c r="BA582">
        <v>1841.29</v>
      </c>
      <c r="BB582">
        <v>2391.9520000000002</v>
      </c>
      <c r="BC582">
        <v>3848.9180000000001</v>
      </c>
      <c r="BD582">
        <v>5555.95</v>
      </c>
      <c r="BE582">
        <v>5662.14</v>
      </c>
      <c r="BF582">
        <v>7955.45</v>
      </c>
      <c r="BG582">
        <v>8103.232</v>
      </c>
      <c r="BH582">
        <v>8882.2099999999991</v>
      </c>
      <c r="BI582">
        <v>12106.768000000009</v>
      </c>
      <c r="BJ582">
        <v>12891.47</v>
      </c>
      <c r="BK582">
        <v>16652.68</v>
      </c>
      <c r="BL582">
        <v>36005.086000000003</v>
      </c>
      <c r="BM582">
        <v>42116.26</v>
      </c>
      <c r="BN582">
        <v>49856.69</v>
      </c>
      <c r="BO582">
        <v>97573.113999999972</v>
      </c>
      <c r="BP582">
        <v>161797.57999999999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 x14ac:dyDescent="0.35">
      <c r="A583">
        <v>347918</v>
      </c>
      <c r="B583" t="s">
        <v>47</v>
      </c>
      <c r="C583" t="s">
        <v>48</v>
      </c>
      <c r="D583" s="1">
        <v>45790</v>
      </c>
      <c r="E583">
        <v>53850</v>
      </c>
      <c r="F583">
        <v>102</v>
      </c>
      <c r="G583" t="s">
        <v>60</v>
      </c>
      <c r="H583" t="s">
        <v>50</v>
      </c>
      <c r="I583" t="s">
        <v>51</v>
      </c>
      <c r="K583">
        <v>202505127971335</v>
      </c>
      <c r="L583">
        <v>1603300002981</v>
      </c>
      <c r="M583">
        <v>20250512</v>
      </c>
      <c r="N583" t="s">
        <v>784</v>
      </c>
      <c r="P583" t="s">
        <v>54</v>
      </c>
      <c r="Q583" t="s">
        <v>73</v>
      </c>
      <c r="R583">
        <v>14903049.34</v>
      </c>
      <c r="S583">
        <v>0</v>
      </c>
      <c r="T583">
        <v>4990319</v>
      </c>
      <c r="U583">
        <v>6655971007</v>
      </c>
      <c r="V583" t="s">
        <v>968</v>
      </c>
      <c r="W583" t="s">
        <v>969</v>
      </c>
      <c r="X583" t="s">
        <v>283</v>
      </c>
      <c r="Y583" t="s">
        <v>54</v>
      </c>
      <c r="Z583">
        <v>739</v>
      </c>
      <c r="AH583">
        <v>0</v>
      </c>
      <c r="AI583">
        <v>202505</v>
      </c>
      <c r="AJ583" t="s">
        <v>767</v>
      </c>
      <c r="AK583">
        <v>1</v>
      </c>
      <c r="AL583">
        <v>1</v>
      </c>
      <c r="AO583">
        <v>0</v>
      </c>
      <c r="AP583">
        <v>999</v>
      </c>
      <c r="AQ583">
        <v>475</v>
      </c>
      <c r="AR583">
        <v>475999</v>
      </c>
      <c r="AT583">
        <v>1</v>
      </c>
      <c r="AU583" t="s">
        <v>68</v>
      </c>
      <c r="AV583">
        <v>1091696.83</v>
      </c>
      <c r="AW583">
        <v>1093076.656</v>
      </c>
      <c r="AX583">
        <v>1097819.378</v>
      </c>
      <c r="AY583">
        <v>1126587.9040000001</v>
      </c>
      <c r="AZ583">
        <v>1151370.22</v>
      </c>
      <c r="BA583">
        <v>1187619.1200000001</v>
      </c>
      <c r="BB583">
        <v>1215402.348</v>
      </c>
      <c r="BC583">
        <v>1228538.55</v>
      </c>
      <c r="BD583">
        <v>1300557.6259999999</v>
      </c>
      <c r="BE583">
        <v>1471494.2009999999</v>
      </c>
      <c r="BF583">
        <v>1500000</v>
      </c>
      <c r="BG583">
        <v>1500000</v>
      </c>
      <c r="BH583">
        <v>1500000</v>
      </c>
      <c r="BI583">
        <v>1551049.2990000001</v>
      </c>
      <c r="BJ583">
        <v>1589171.0279999999</v>
      </c>
      <c r="BK583">
        <v>1825654.93</v>
      </c>
      <c r="BL583">
        <v>2055872.46</v>
      </c>
      <c r="BM583">
        <v>2075849.8470000001</v>
      </c>
      <c r="BN583">
        <v>2385195.7199999988</v>
      </c>
      <c r="BO583">
        <v>3549999.9999999991</v>
      </c>
      <c r="BP583">
        <v>4000000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</row>
    <row r="584" spans="1:89" x14ac:dyDescent="0.35">
      <c r="A584">
        <v>347917</v>
      </c>
      <c r="B584" t="s">
        <v>47</v>
      </c>
      <c r="C584" t="s">
        <v>48</v>
      </c>
      <c r="D584" s="1">
        <v>45790</v>
      </c>
      <c r="E584">
        <v>53850</v>
      </c>
      <c r="F584">
        <v>114</v>
      </c>
      <c r="G584" t="s">
        <v>211</v>
      </c>
      <c r="H584" t="s">
        <v>50</v>
      </c>
      <c r="I584" t="s">
        <v>51</v>
      </c>
      <c r="K584">
        <v>202505127972094</v>
      </c>
      <c r="L584">
        <v>1146000019363</v>
      </c>
      <c r="M584">
        <v>20250512</v>
      </c>
      <c r="N584" t="s">
        <v>256</v>
      </c>
      <c r="Q584" t="s">
        <v>73</v>
      </c>
      <c r="R584">
        <v>194072.24</v>
      </c>
      <c r="S584">
        <v>0</v>
      </c>
      <c r="T584">
        <v>4072202</v>
      </c>
      <c r="U584" t="s">
        <v>1246</v>
      </c>
      <c r="V584" t="s">
        <v>1247</v>
      </c>
      <c r="W584" t="s">
        <v>53</v>
      </c>
      <c r="Y584" t="s">
        <v>54</v>
      </c>
      <c r="Z584">
        <v>1644</v>
      </c>
      <c r="AH584">
        <v>0</v>
      </c>
      <c r="AI584">
        <v>202505</v>
      </c>
      <c r="AJ584" t="s">
        <v>774</v>
      </c>
      <c r="AK584">
        <v>1</v>
      </c>
      <c r="AL584">
        <v>1</v>
      </c>
      <c r="AO584">
        <v>0</v>
      </c>
      <c r="AP584">
        <v>999</v>
      </c>
      <c r="AQ584">
        <v>600</v>
      </c>
      <c r="AR584">
        <v>600999</v>
      </c>
      <c r="AS584" t="s">
        <v>55</v>
      </c>
      <c r="AU584" t="s">
        <v>55</v>
      </c>
      <c r="AV584">
        <v>162000</v>
      </c>
      <c r="AW584">
        <v>177200</v>
      </c>
      <c r="AX584">
        <v>192400</v>
      </c>
      <c r="AY584">
        <v>200000</v>
      </c>
      <c r="AZ584">
        <v>200000</v>
      </c>
      <c r="BA584">
        <v>200000</v>
      </c>
      <c r="BB584">
        <v>200000</v>
      </c>
      <c r="BC584">
        <v>200000</v>
      </c>
      <c r="BD584">
        <v>200000</v>
      </c>
      <c r="BE584">
        <v>200000</v>
      </c>
      <c r="BF584">
        <v>200000</v>
      </c>
      <c r="BG584">
        <v>200000</v>
      </c>
      <c r="BH584">
        <v>200000</v>
      </c>
      <c r="BI584">
        <v>205000</v>
      </c>
      <c r="BJ584">
        <v>215000</v>
      </c>
      <c r="BK584">
        <v>225000</v>
      </c>
      <c r="BL584">
        <v>228200</v>
      </c>
      <c r="BM584">
        <v>231400</v>
      </c>
      <c r="BN584">
        <v>233000</v>
      </c>
      <c r="BO584">
        <v>233000</v>
      </c>
      <c r="BP584">
        <v>233000</v>
      </c>
      <c r="BQ584">
        <v>1</v>
      </c>
      <c r="BR584">
        <v>1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 x14ac:dyDescent="0.35">
      <c r="A585">
        <v>347914</v>
      </c>
      <c r="B585" t="s">
        <v>47</v>
      </c>
      <c r="C585" t="s">
        <v>48</v>
      </c>
      <c r="D585" s="1">
        <v>45790</v>
      </c>
      <c r="E585">
        <v>53850</v>
      </c>
      <c r="F585">
        <v>102</v>
      </c>
      <c r="G585" t="s">
        <v>60</v>
      </c>
      <c r="H585" t="s">
        <v>50</v>
      </c>
      <c r="I585" t="s">
        <v>51</v>
      </c>
      <c r="K585">
        <v>202505127973062</v>
      </c>
      <c r="L585">
        <v>1603300002981</v>
      </c>
      <c r="M585">
        <v>20250512</v>
      </c>
      <c r="N585" t="s">
        <v>149</v>
      </c>
      <c r="Q585" t="s">
        <v>52</v>
      </c>
      <c r="R585">
        <v>14903049.34</v>
      </c>
      <c r="S585">
        <v>0</v>
      </c>
      <c r="T585">
        <v>4990319</v>
      </c>
      <c r="U585">
        <v>6655971007</v>
      </c>
      <c r="V585" t="s">
        <v>968</v>
      </c>
      <c r="W585" t="s">
        <v>969</v>
      </c>
      <c r="X585" t="s">
        <v>283</v>
      </c>
      <c r="Y585" t="s">
        <v>54</v>
      </c>
      <c r="Z585">
        <v>739</v>
      </c>
      <c r="AH585">
        <v>0</v>
      </c>
      <c r="AI585">
        <v>202505</v>
      </c>
      <c r="AJ585" t="s">
        <v>767</v>
      </c>
      <c r="AK585">
        <v>1</v>
      </c>
      <c r="AL585">
        <v>1</v>
      </c>
      <c r="AO585">
        <v>0</v>
      </c>
      <c r="AP585">
        <v>999</v>
      </c>
      <c r="AQ585">
        <v>475</v>
      </c>
      <c r="AR585">
        <v>475999</v>
      </c>
      <c r="AT585">
        <v>1</v>
      </c>
      <c r="AU585" t="s">
        <v>68</v>
      </c>
      <c r="AV585">
        <v>625176.67000000004</v>
      </c>
      <c r="AW585">
        <v>625176.67000000004</v>
      </c>
      <c r="AX585">
        <v>625176.67000000004</v>
      </c>
      <c r="AY585">
        <v>625176.67000000004</v>
      </c>
      <c r="AZ585">
        <v>625176.67000000004</v>
      </c>
      <c r="BA585">
        <v>625176.67000000004</v>
      </c>
      <c r="BB585">
        <v>625176.67000000004</v>
      </c>
      <c r="BC585">
        <v>625176.67000000004</v>
      </c>
      <c r="BD585">
        <v>625176.67000000004</v>
      </c>
      <c r="BE585">
        <v>625176.67000000004</v>
      </c>
      <c r="BF585">
        <v>625176.67000000004</v>
      </c>
      <c r="BG585">
        <v>625176.67000000004</v>
      </c>
      <c r="BH585">
        <v>625176.67000000004</v>
      </c>
      <c r="BI585">
        <v>625176.67000000004</v>
      </c>
      <c r="BJ585">
        <v>625176.67000000004</v>
      </c>
      <c r="BK585">
        <v>625176.67000000004</v>
      </c>
      <c r="BL585">
        <v>625176.67000000004</v>
      </c>
      <c r="BM585">
        <v>625176.67000000004</v>
      </c>
      <c r="BN585">
        <v>625176.67000000004</v>
      </c>
      <c r="BO585">
        <v>625176.67000000004</v>
      </c>
      <c r="BP585">
        <v>625176.67000000004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</row>
    <row r="586" spans="1:89" x14ac:dyDescent="0.35">
      <c r="A586">
        <v>347911</v>
      </c>
      <c r="B586" t="s">
        <v>47</v>
      </c>
      <c r="C586" t="s">
        <v>48</v>
      </c>
      <c r="D586" s="1">
        <v>45790</v>
      </c>
      <c r="E586">
        <v>53850</v>
      </c>
      <c r="F586">
        <v>102</v>
      </c>
      <c r="G586" t="s">
        <v>60</v>
      </c>
      <c r="H586" t="s">
        <v>50</v>
      </c>
      <c r="I586" t="s">
        <v>51</v>
      </c>
      <c r="K586">
        <v>202505127972163</v>
      </c>
      <c r="L586">
        <v>1023305697550</v>
      </c>
      <c r="M586">
        <v>20250512</v>
      </c>
      <c r="N586" t="s">
        <v>76</v>
      </c>
      <c r="Q586" t="s">
        <v>52</v>
      </c>
      <c r="R586">
        <v>1200000</v>
      </c>
      <c r="S586">
        <v>0</v>
      </c>
      <c r="T586">
        <v>569755</v>
      </c>
      <c r="U586">
        <v>4504560725</v>
      </c>
      <c r="V586" t="s">
        <v>1248</v>
      </c>
      <c r="W586" t="s">
        <v>66</v>
      </c>
      <c r="X586" t="s">
        <v>1249</v>
      </c>
      <c r="Y586" t="s">
        <v>54</v>
      </c>
      <c r="Z586">
        <v>739</v>
      </c>
      <c r="AH586">
        <v>0</v>
      </c>
      <c r="AI586">
        <v>202505</v>
      </c>
      <c r="AJ586" t="s">
        <v>767</v>
      </c>
      <c r="AK586">
        <v>1</v>
      </c>
      <c r="AL586">
        <v>1</v>
      </c>
      <c r="AO586">
        <v>0</v>
      </c>
      <c r="AP586">
        <v>999</v>
      </c>
      <c r="AQ586">
        <v>430</v>
      </c>
      <c r="AR586">
        <v>430999</v>
      </c>
      <c r="AT586">
        <v>1</v>
      </c>
      <c r="AU586" t="s">
        <v>68</v>
      </c>
      <c r="AV586">
        <v>990000</v>
      </c>
      <c r="AW586">
        <v>1095500</v>
      </c>
      <c r="AX586">
        <v>1201000</v>
      </c>
      <c r="AY586">
        <v>1306500</v>
      </c>
      <c r="AZ586">
        <v>1412000</v>
      </c>
      <c r="BA586">
        <v>1517500</v>
      </c>
      <c r="BB586">
        <v>1623000</v>
      </c>
      <c r="BC586">
        <v>1728500</v>
      </c>
      <c r="BD586">
        <v>1834000</v>
      </c>
      <c r="BE586">
        <v>1939500</v>
      </c>
      <c r="BF586">
        <v>2045000</v>
      </c>
      <c r="BG586">
        <v>2150500</v>
      </c>
      <c r="BH586">
        <v>2256000</v>
      </c>
      <c r="BI586">
        <v>2361500</v>
      </c>
      <c r="BJ586">
        <v>2467000</v>
      </c>
      <c r="BK586">
        <v>2572500</v>
      </c>
      <c r="BL586">
        <v>2678000</v>
      </c>
      <c r="BM586">
        <v>2783500</v>
      </c>
      <c r="BN586">
        <v>2889000</v>
      </c>
      <c r="BO586">
        <v>2994500</v>
      </c>
      <c r="BP586">
        <v>3100000</v>
      </c>
      <c r="BQ586">
        <v>1</v>
      </c>
      <c r="BR586">
        <v>1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 x14ac:dyDescent="0.35">
      <c r="A587">
        <v>347908</v>
      </c>
      <c r="B587" t="s">
        <v>47</v>
      </c>
      <c r="C587" t="s">
        <v>48</v>
      </c>
      <c r="D587" s="1">
        <v>45790</v>
      </c>
      <c r="E587">
        <v>53850</v>
      </c>
      <c r="F587">
        <v>284</v>
      </c>
      <c r="G587" t="s">
        <v>249</v>
      </c>
      <c r="H587" t="s">
        <v>50</v>
      </c>
      <c r="I587" t="s">
        <v>51</v>
      </c>
      <c r="K587">
        <v>202505127973664</v>
      </c>
      <c r="L587">
        <v>2845500000060</v>
      </c>
      <c r="M587">
        <v>20250512</v>
      </c>
      <c r="N587" t="s">
        <v>887</v>
      </c>
      <c r="Q587" t="s">
        <v>52</v>
      </c>
      <c r="R587">
        <v>175971.72</v>
      </c>
      <c r="S587">
        <v>0</v>
      </c>
      <c r="T587">
        <v>1604878</v>
      </c>
      <c r="U587" t="s">
        <v>492</v>
      </c>
      <c r="V587" t="s">
        <v>493</v>
      </c>
      <c r="W587" t="s">
        <v>53</v>
      </c>
      <c r="Y587" t="s">
        <v>54</v>
      </c>
      <c r="Z587">
        <v>1840</v>
      </c>
      <c r="AH587">
        <v>0</v>
      </c>
      <c r="AI587">
        <v>202505</v>
      </c>
      <c r="AJ587" t="s">
        <v>59</v>
      </c>
      <c r="AK587">
        <v>0</v>
      </c>
      <c r="AL587">
        <v>1</v>
      </c>
      <c r="AO587">
        <v>0</v>
      </c>
      <c r="AP587">
        <v>999</v>
      </c>
      <c r="AQ587">
        <v>600</v>
      </c>
      <c r="AR587">
        <v>600999</v>
      </c>
      <c r="AS587" t="s">
        <v>55</v>
      </c>
      <c r="AU587" t="s">
        <v>55</v>
      </c>
      <c r="AV587">
        <v>175971.72</v>
      </c>
      <c r="AW587">
        <v>175971.72</v>
      </c>
      <c r="AX587">
        <v>175971.72</v>
      </c>
      <c r="AY587">
        <v>175971.72</v>
      </c>
      <c r="AZ587">
        <v>175971.72</v>
      </c>
      <c r="BA587">
        <v>175971.72</v>
      </c>
      <c r="BB587">
        <v>181777.37599999999</v>
      </c>
      <c r="BC587">
        <v>187583.03200000001</v>
      </c>
      <c r="BD587">
        <v>193388.68799999999</v>
      </c>
      <c r="BE587">
        <v>199194.34400000001</v>
      </c>
      <c r="BF587">
        <v>205000</v>
      </c>
      <c r="BG587">
        <v>205000</v>
      </c>
      <c r="BH587">
        <v>205000</v>
      </c>
      <c r="BI587">
        <v>205000</v>
      </c>
      <c r="BJ587">
        <v>205000</v>
      </c>
      <c r="BK587">
        <v>205000</v>
      </c>
      <c r="BL587">
        <v>213000</v>
      </c>
      <c r="BM587">
        <v>221000</v>
      </c>
      <c r="BN587">
        <v>229000</v>
      </c>
      <c r="BO587">
        <v>237000</v>
      </c>
      <c r="BP587">
        <v>245000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 x14ac:dyDescent="0.35">
      <c r="A588">
        <v>347906</v>
      </c>
      <c r="B588" t="s">
        <v>47</v>
      </c>
      <c r="C588" t="s">
        <v>48</v>
      </c>
      <c r="D588" s="1">
        <v>45790</v>
      </c>
      <c r="E588">
        <v>53850</v>
      </c>
      <c r="F588">
        <v>102</v>
      </c>
      <c r="G588" t="s">
        <v>60</v>
      </c>
      <c r="H588" t="s">
        <v>50</v>
      </c>
      <c r="I588" t="s">
        <v>51</v>
      </c>
      <c r="K588">
        <v>202505127970583</v>
      </c>
      <c r="L588">
        <v>1023302279020</v>
      </c>
      <c r="M588">
        <v>20250512</v>
      </c>
      <c r="N588" t="s">
        <v>64</v>
      </c>
      <c r="Q588" t="s">
        <v>52</v>
      </c>
      <c r="R588">
        <v>419575.92</v>
      </c>
      <c r="S588">
        <v>0</v>
      </c>
      <c r="T588">
        <v>225102</v>
      </c>
      <c r="U588">
        <v>3613570724</v>
      </c>
      <c r="V588" t="s">
        <v>1250</v>
      </c>
      <c r="W588" t="s">
        <v>66</v>
      </c>
      <c r="X588" t="s">
        <v>1251</v>
      </c>
      <c r="Y588" t="s">
        <v>54</v>
      </c>
      <c r="Z588">
        <v>1203</v>
      </c>
      <c r="AH588">
        <v>0</v>
      </c>
      <c r="AI588">
        <v>202505</v>
      </c>
      <c r="AJ588" t="s">
        <v>767</v>
      </c>
      <c r="AK588">
        <v>1</v>
      </c>
      <c r="AL588">
        <v>1</v>
      </c>
      <c r="AO588">
        <v>0</v>
      </c>
      <c r="AP588">
        <v>493</v>
      </c>
      <c r="AQ588">
        <v>430</v>
      </c>
      <c r="AR588">
        <v>430493</v>
      </c>
      <c r="AS588" t="s">
        <v>80</v>
      </c>
      <c r="AU588" t="s">
        <v>80</v>
      </c>
      <c r="AV588">
        <v>3208144.83</v>
      </c>
      <c r="AW588">
        <v>3229707.1005000002</v>
      </c>
      <c r="AX588">
        <v>3251269.3709999998</v>
      </c>
      <c r="AY588">
        <v>3272831.6414999999</v>
      </c>
      <c r="AZ588">
        <v>3294393.912</v>
      </c>
      <c r="BA588">
        <v>3315956.1825000001</v>
      </c>
      <c r="BB588">
        <v>3337518.4530000002</v>
      </c>
      <c r="BC588">
        <v>3359080.7234999998</v>
      </c>
      <c r="BD588">
        <v>3380642.9939999999</v>
      </c>
      <c r="BE588">
        <v>3402205.2645</v>
      </c>
      <c r="BF588">
        <v>3423767.5350000001</v>
      </c>
      <c r="BG588">
        <v>3445329.8054999998</v>
      </c>
      <c r="BH588">
        <v>3466892.0759999999</v>
      </c>
      <c r="BI588">
        <v>3488454.3465</v>
      </c>
      <c r="BJ588">
        <v>3510016.6170000001</v>
      </c>
      <c r="BK588">
        <v>3531578.8875000002</v>
      </c>
      <c r="BL588">
        <v>3553141.1579999998</v>
      </c>
      <c r="BM588">
        <v>3574703.4284999999</v>
      </c>
      <c r="BN588">
        <v>3596265.699</v>
      </c>
      <c r="BO588">
        <v>3617827.9695000001</v>
      </c>
      <c r="BP588">
        <v>3639390.24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 x14ac:dyDescent="0.35">
      <c r="A589">
        <v>347903</v>
      </c>
      <c r="B589" t="s">
        <v>47</v>
      </c>
      <c r="C589" t="s">
        <v>48</v>
      </c>
      <c r="D589" s="1">
        <v>45790</v>
      </c>
      <c r="E589">
        <v>53850</v>
      </c>
      <c r="F589">
        <v>161</v>
      </c>
      <c r="G589" t="s">
        <v>461</v>
      </c>
      <c r="H589" t="s">
        <v>50</v>
      </c>
      <c r="I589" t="s">
        <v>51</v>
      </c>
      <c r="K589">
        <v>202505127972562</v>
      </c>
      <c r="L589">
        <v>1613300029653</v>
      </c>
      <c r="M589">
        <v>20250512</v>
      </c>
      <c r="N589" t="s">
        <v>149</v>
      </c>
      <c r="Q589" t="s">
        <v>52</v>
      </c>
      <c r="R589">
        <v>523753.44</v>
      </c>
      <c r="S589">
        <v>0</v>
      </c>
      <c r="T589">
        <v>4088769</v>
      </c>
      <c r="U589">
        <v>5150120722</v>
      </c>
      <c r="V589" t="s">
        <v>1721</v>
      </c>
      <c r="W589" t="s">
        <v>66</v>
      </c>
      <c r="X589" t="s">
        <v>215</v>
      </c>
      <c r="Y589" t="s">
        <v>54</v>
      </c>
      <c r="Z589">
        <v>1903</v>
      </c>
      <c r="AH589">
        <v>0</v>
      </c>
      <c r="AI589">
        <v>202505</v>
      </c>
      <c r="AJ589" t="s">
        <v>88</v>
      </c>
      <c r="AK589">
        <v>0</v>
      </c>
      <c r="AL589">
        <v>1</v>
      </c>
      <c r="AM589">
        <v>4088769</v>
      </c>
      <c r="AN589">
        <v>1</v>
      </c>
      <c r="AO589">
        <v>0</v>
      </c>
      <c r="AP589">
        <v>464</v>
      </c>
      <c r="AQ589">
        <v>430</v>
      </c>
      <c r="AR589">
        <v>430464</v>
      </c>
      <c r="AS589" t="s">
        <v>216</v>
      </c>
      <c r="AU589" t="s">
        <v>216</v>
      </c>
      <c r="AV589">
        <v>419331.55</v>
      </c>
      <c r="AW589">
        <v>420819.89</v>
      </c>
      <c r="AX589">
        <v>422308.23</v>
      </c>
      <c r="AY589">
        <v>423796.57</v>
      </c>
      <c r="AZ589">
        <v>425284.91</v>
      </c>
      <c r="BA589">
        <v>426773.25</v>
      </c>
      <c r="BB589">
        <v>428261.59</v>
      </c>
      <c r="BC589">
        <v>429749.93</v>
      </c>
      <c r="BD589">
        <v>431238.27</v>
      </c>
      <c r="BE589">
        <v>432726.61</v>
      </c>
      <c r="BF589">
        <v>434214.95</v>
      </c>
      <c r="BG589">
        <v>443168.799</v>
      </c>
      <c r="BH589">
        <v>452122.64799999999</v>
      </c>
      <c r="BI589">
        <v>461076.49699999997</v>
      </c>
      <c r="BJ589">
        <v>470030.34600000002</v>
      </c>
      <c r="BK589">
        <v>478984.19500000001</v>
      </c>
      <c r="BL589">
        <v>487938.04399999999</v>
      </c>
      <c r="BM589">
        <v>496891.89299999998</v>
      </c>
      <c r="BN589">
        <v>505845.74200000003</v>
      </c>
      <c r="BO589">
        <v>514799.59100000001</v>
      </c>
      <c r="BP589">
        <v>523753.44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</row>
    <row r="590" spans="1:89" x14ac:dyDescent="0.35">
      <c r="A590">
        <v>338044</v>
      </c>
      <c r="B590" t="s">
        <v>47</v>
      </c>
      <c r="C590" t="s">
        <v>48</v>
      </c>
      <c r="D590" s="1">
        <v>45787</v>
      </c>
      <c r="E590">
        <v>53850</v>
      </c>
      <c r="F590">
        <v>103</v>
      </c>
      <c r="G590" t="s">
        <v>75</v>
      </c>
      <c r="H590" t="s">
        <v>50</v>
      </c>
      <c r="I590" t="s">
        <v>51</v>
      </c>
      <c r="K590">
        <v>202505127963855</v>
      </c>
      <c r="L590">
        <v>1033306970929</v>
      </c>
      <c r="M590">
        <v>20250512</v>
      </c>
      <c r="N590" t="s">
        <v>436</v>
      </c>
      <c r="Q590" t="s">
        <v>73</v>
      </c>
      <c r="R590">
        <v>1376294.69</v>
      </c>
      <c r="S590">
        <v>0</v>
      </c>
      <c r="T590">
        <v>44313</v>
      </c>
      <c r="U590" t="s">
        <v>1084</v>
      </c>
      <c r="V590" t="s">
        <v>1085</v>
      </c>
      <c r="W590" t="s">
        <v>53</v>
      </c>
      <c r="Y590" t="s">
        <v>54</v>
      </c>
      <c r="AH590">
        <v>0</v>
      </c>
      <c r="AI590">
        <v>202505</v>
      </c>
      <c r="AJ590" t="s">
        <v>767</v>
      </c>
      <c r="AK590">
        <v>1</v>
      </c>
      <c r="AL590">
        <v>1</v>
      </c>
      <c r="AO590">
        <v>0</v>
      </c>
      <c r="AP590">
        <v>999</v>
      </c>
      <c r="AQ590">
        <v>600</v>
      </c>
      <c r="AR590">
        <v>600999</v>
      </c>
      <c r="AS590" t="s">
        <v>55</v>
      </c>
      <c r="AU590" t="s">
        <v>55</v>
      </c>
      <c r="AV590">
        <v>300431</v>
      </c>
      <c r="AW590">
        <v>300431</v>
      </c>
      <c r="AX590">
        <v>300431</v>
      </c>
      <c r="AY590">
        <v>300431</v>
      </c>
      <c r="AZ590">
        <v>300431</v>
      </c>
      <c r="BA590">
        <v>300431</v>
      </c>
      <c r="BB590">
        <v>300431</v>
      </c>
      <c r="BC590">
        <v>300431</v>
      </c>
      <c r="BD590">
        <v>300431</v>
      </c>
      <c r="BE590">
        <v>300431</v>
      </c>
      <c r="BF590">
        <v>300431</v>
      </c>
      <c r="BG590">
        <v>300431</v>
      </c>
      <c r="BH590">
        <v>300431</v>
      </c>
      <c r="BI590">
        <v>300431</v>
      </c>
      <c r="BJ590">
        <v>300431</v>
      </c>
      <c r="BK590">
        <v>300431</v>
      </c>
      <c r="BL590">
        <v>300431</v>
      </c>
      <c r="BM590">
        <v>300431</v>
      </c>
      <c r="BN590">
        <v>300431</v>
      </c>
      <c r="BO590">
        <v>300431</v>
      </c>
      <c r="BP590">
        <v>300431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</row>
    <row r="591" spans="1:89" x14ac:dyDescent="0.35">
      <c r="A591">
        <v>338043</v>
      </c>
      <c r="B591" t="s">
        <v>47</v>
      </c>
      <c r="C591" t="s">
        <v>48</v>
      </c>
      <c r="D591" s="1">
        <v>45787</v>
      </c>
      <c r="E591">
        <v>53850</v>
      </c>
      <c r="F591">
        <v>103</v>
      </c>
      <c r="G591" t="s">
        <v>75</v>
      </c>
      <c r="H591" t="s">
        <v>50</v>
      </c>
      <c r="I591" t="s">
        <v>51</v>
      </c>
      <c r="K591">
        <v>202505127963855</v>
      </c>
      <c r="L591">
        <v>1033306970929</v>
      </c>
      <c r="M591">
        <v>20250512</v>
      </c>
      <c r="N591" t="s">
        <v>436</v>
      </c>
      <c r="Q591" t="s">
        <v>73</v>
      </c>
      <c r="R591">
        <v>1376294.69</v>
      </c>
      <c r="S591">
        <v>0</v>
      </c>
      <c r="T591">
        <v>8893</v>
      </c>
      <c r="U591" t="s">
        <v>1088</v>
      </c>
      <c r="V591" t="s">
        <v>1089</v>
      </c>
      <c r="W591" t="s">
        <v>53</v>
      </c>
      <c r="Y591" t="s">
        <v>54</v>
      </c>
      <c r="AH591">
        <v>0</v>
      </c>
      <c r="AI591">
        <v>202505</v>
      </c>
      <c r="AJ591" t="s">
        <v>767</v>
      </c>
      <c r="AK591">
        <v>1</v>
      </c>
      <c r="AL591">
        <v>1</v>
      </c>
      <c r="AO591">
        <v>0</v>
      </c>
      <c r="AP591">
        <v>999</v>
      </c>
      <c r="AQ591">
        <v>600</v>
      </c>
      <c r="AR591">
        <v>600999</v>
      </c>
      <c r="AS591" t="s">
        <v>55</v>
      </c>
      <c r="AU591" t="s">
        <v>55</v>
      </c>
      <c r="AV591">
        <v>300431</v>
      </c>
      <c r="AW591">
        <v>300431</v>
      </c>
      <c r="AX591">
        <v>300431</v>
      </c>
      <c r="AY591">
        <v>300431</v>
      </c>
      <c r="AZ591">
        <v>300431</v>
      </c>
      <c r="BA591">
        <v>300431</v>
      </c>
      <c r="BB591">
        <v>300431</v>
      </c>
      <c r="BC591">
        <v>300431</v>
      </c>
      <c r="BD591">
        <v>300431</v>
      </c>
      <c r="BE591">
        <v>300431</v>
      </c>
      <c r="BF591">
        <v>300431</v>
      </c>
      <c r="BG591">
        <v>300431</v>
      </c>
      <c r="BH591">
        <v>300431</v>
      </c>
      <c r="BI591">
        <v>300431</v>
      </c>
      <c r="BJ591">
        <v>300431</v>
      </c>
      <c r="BK591">
        <v>300431</v>
      </c>
      <c r="BL591">
        <v>300431</v>
      </c>
      <c r="BM591">
        <v>300431</v>
      </c>
      <c r="BN591">
        <v>300431</v>
      </c>
      <c r="BO591">
        <v>300431</v>
      </c>
      <c r="BP591">
        <v>300431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</row>
    <row r="592" spans="1:89" x14ac:dyDescent="0.35">
      <c r="A592">
        <v>338042</v>
      </c>
      <c r="B592" t="s">
        <v>47</v>
      </c>
      <c r="C592" t="s">
        <v>48</v>
      </c>
      <c r="D592" s="1">
        <v>45787</v>
      </c>
      <c r="E592">
        <v>53850</v>
      </c>
      <c r="F592">
        <v>103</v>
      </c>
      <c r="G592" t="s">
        <v>75</v>
      </c>
      <c r="H592" t="s">
        <v>50</v>
      </c>
      <c r="I592" t="s">
        <v>51</v>
      </c>
      <c r="K592">
        <v>202505127963855</v>
      </c>
      <c r="L592">
        <v>1033306970929</v>
      </c>
      <c r="M592">
        <v>20250512</v>
      </c>
      <c r="N592" t="s">
        <v>436</v>
      </c>
      <c r="Q592" t="s">
        <v>73</v>
      </c>
      <c r="R592">
        <v>1376294.69</v>
      </c>
      <c r="S592">
        <v>0</v>
      </c>
      <c r="T592">
        <v>507387</v>
      </c>
      <c r="U592" t="s">
        <v>1079</v>
      </c>
      <c r="V592" t="s">
        <v>1080</v>
      </c>
      <c r="W592" t="s">
        <v>53</v>
      </c>
      <c r="Y592" t="s">
        <v>54</v>
      </c>
      <c r="Z592">
        <v>1316</v>
      </c>
      <c r="AH592">
        <v>0</v>
      </c>
      <c r="AI592">
        <v>202505</v>
      </c>
      <c r="AJ592" t="s">
        <v>767</v>
      </c>
      <c r="AK592">
        <v>1</v>
      </c>
      <c r="AL592">
        <v>1</v>
      </c>
      <c r="AO592">
        <v>0</v>
      </c>
      <c r="AP592">
        <v>999</v>
      </c>
      <c r="AQ592">
        <v>600</v>
      </c>
      <c r="AR592">
        <v>600999</v>
      </c>
      <c r="AS592" t="s">
        <v>55</v>
      </c>
      <c r="AU592" t="s">
        <v>55</v>
      </c>
      <c r="AV592">
        <v>300431</v>
      </c>
      <c r="AW592">
        <v>300431</v>
      </c>
      <c r="AX592">
        <v>300431</v>
      </c>
      <c r="AY592">
        <v>300431</v>
      </c>
      <c r="AZ592">
        <v>300431</v>
      </c>
      <c r="BA592">
        <v>300431</v>
      </c>
      <c r="BB592">
        <v>300431</v>
      </c>
      <c r="BC592">
        <v>300431</v>
      </c>
      <c r="BD592">
        <v>300431</v>
      </c>
      <c r="BE592">
        <v>300431</v>
      </c>
      <c r="BF592">
        <v>300431</v>
      </c>
      <c r="BG592">
        <v>300431</v>
      </c>
      <c r="BH592">
        <v>300431</v>
      </c>
      <c r="BI592">
        <v>300431</v>
      </c>
      <c r="BJ592">
        <v>300431</v>
      </c>
      <c r="BK592">
        <v>300431</v>
      </c>
      <c r="BL592">
        <v>300431</v>
      </c>
      <c r="BM592">
        <v>300431</v>
      </c>
      <c r="BN592">
        <v>300431</v>
      </c>
      <c r="BO592">
        <v>300431</v>
      </c>
      <c r="BP592">
        <v>300431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</row>
    <row r="593" spans="1:89" x14ac:dyDescent="0.35">
      <c r="A593">
        <v>338041</v>
      </c>
      <c r="B593" t="s">
        <v>47</v>
      </c>
      <c r="C593" t="s">
        <v>48</v>
      </c>
      <c r="D593" s="1">
        <v>45787</v>
      </c>
      <c r="E593">
        <v>53850</v>
      </c>
      <c r="F593">
        <v>118</v>
      </c>
      <c r="G593" t="s">
        <v>396</v>
      </c>
      <c r="H593" t="s">
        <v>50</v>
      </c>
      <c r="I593" t="s">
        <v>51</v>
      </c>
      <c r="K593">
        <v>202505097964583</v>
      </c>
      <c r="L593">
        <v>1183306278672</v>
      </c>
      <c r="M593">
        <v>20250509</v>
      </c>
      <c r="N593" t="s">
        <v>143</v>
      </c>
      <c r="P593" t="s">
        <v>54</v>
      </c>
      <c r="Q593" t="s">
        <v>73</v>
      </c>
      <c r="R593">
        <v>1500000</v>
      </c>
      <c r="S593">
        <v>0</v>
      </c>
      <c r="T593">
        <v>496233</v>
      </c>
      <c r="U593" t="s">
        <v>1252</v>
      </c>
      <c r="V593" t="s">
        <v>1253</v>
      </c>
      <c r="W593" t="s">
        <v>53</v>
      </c>
      <c r="Y593" t="s">
        <v>54</v>
      </c>
      <c r="Z593">
        <v>724</v>
      </c>
      <c r="AH593">
        <v>0</v>
      </c>
      <c r="AI593">
        <v>202505</v>
      </c>
      <c r="AJ593" t="s">
        <v>767</v>
      </c>
      <c r="AK593">
        <v>1</v>
      </c>
      <c r="AL593">
        <v>1</v>
      </c>
      <c r="AO593">
        <v>0</v>
      </c>
      <c r="AP593">
        <v>999</v>
      </c>
      <c r="AQ593">
        <v>600</v>
      </c>
      <c r="AR593">
        <v>600999</v>
      </c>
      <c r="AS593" t="s">
        <v>55</v>
      </c>
      <c r="AU593" t="s">
        <v>55</v>
      </c>
      <c r="AV593">
        <v>350000</v>
      </c>
      <c r="AW593">
        <v>385000</v>
      </c>
      <c r="AX593">
        <v>460000</v>
      </c>
      <c r="AY593">
        <v>571357.4</v>
      </c>
      <c r="AZ593">
        <v>720859.20000000007</v>
      </c>
      <c r="BA593">
        <v>763574</v>
      </c>
      <c r="BB593">
        <v>763574</v>
      </c>
      <c r="BC593">
        <v>763574</v>
      </c>
      <c r="BD593">
        <v>763574</v>
      </c>
      <c r="BE593">
        <v>786501.79999999993</v>
      </c>
      <c r="BF593">
        <v>840000</v>
      </c>
      <c r="BG593">
        <v>840000</v>
      </c>
      <c r="BH593">
        <v>1104000</v>
      </c>
      <c r="BI593">
        <v>1500000</v>
      </c>
      <c r="BJ593">
        <v>1500000</v>
      </c>
      <c r="BK593">
        <v>1500000</v>
      </c>
      <c r="BL593">
        <v>1500000</v>
      </c>
      <c r="BM593">
        <v>1500000</v>
      </c>
      <c r="BN593">
        <v>1974433.2</v>
      </c>
      <c r="BO593">
        <v>2290722</v>
      </c>
      <c r="BP593">
        <v>2290722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0</v>
      </c>
      <c r="CJ593">
        <v>0</v>
      </c>
      <c r="CK593">
        <v>0</v>
      </c>
    </row>
    <row r="594" spans="1:89" x14ac:dyDescent="0.35">
      <c r="A594">
        <v>338039</v>
      </c>
      <c r="B594" t="s">
        <v>47</v>
      </c>
      <c r="C594" t="s">
        <v>48</v>
      </c>
      <c r="D594" s="1">
        <v>45787</v>
      </c>
      <c r="E594">
        <v>53850</v>
      </c>
      <c r="F594">
        <v>118</v>
      </c>
      <c r="G594" t="s">
        <v>396</v>
      </c>
      <c r="H594" t="s">
        <v>50</v>
      </c>
      <c r="I594" t="s">
        <v>51</v>
      </c>
      <c r="K594">
        <v>202505097964573</v>
      </c>
      <c r="L594">
        <v>1183306280513</v>
      </c>
      <c r="M594">
        <v>20250509</v>
      </c>
      <c r="N594" t="s">
        <v>143</v>
      </c>
      <c r="P594" t="s">
        <v>54</v>
      </c>
      <c r="Q594" t="s">
        <v>52</v>
      </c>
      <c r="R594">
        <v>1500000</v>
      </c>
      <c r="S594">
        <v>0</v>
      </c>
      <c r="T594">
        <v>516581</v>
      </c>
      <c r="U594" t="s">
        <v>494</v>
      </c>
      <c r="V594" t="s">
        <v>495</v>
      </c>
      <c r="W594" t="s">
        <v>53</v>
      </c>
      <c r="Y594" t="s">
        <v>54</v>
      </c>
      <c r="Z594">
        <v>724</v>
      </c>
      <c r="AH594">
        <v>0</v>
      </c>
      <c r="AI594">
        <v>202505</v>
      </c>
      <c r="AJ594" t="s">
        <v>88</v>
      </c>
      <c r="AK594">
        <v>0</v>
      </c>
      <c r="AL594">
        <v>1</v>
      </c>
      <c r="AO594">
        <v>0</v>
      </c>
      <c r="AP594">
        <v>999</v>
      </c>
      <c r="AQ594">
        <v>600</v>
      </c>
      <c r="AR594">
        <v>600999</v>
      </c>
      <c r="AS594" t="s">
        <v>55</v>
      </c>
      <c r="AU594" t="s">
        <v>55</v>
      </c>
      <c r="AV594">
        <v>350000</v>
      </c>
      <c r="AW594">
        <v>385000</v>
      </c>
      <c r="AX594">
        <v>460000</v>
      </c>
      <c r="AY594">
        <v>571357.4</v>
      </c>
      <c r="AZ594">
        <v>720859.20000000007</v>
      </c>
      <c r="BA594">
        <v>763574</v>
      </c>
      <c r="BB594">
        <v>763574</v>
      </c>
      <c r="BC594">
        <v>763574</v>
      </c>
      <c r="BD594">
        <v>763574</v>
      </c>
      <c r="BE594">
        <v>786501.79999999993</v>
      </c>
      <c r="BF594">
        <v>840000</v>
      </c>
      <c r="BG594">
        <v>840000</v>
      </c>
      <c r="BH594">
        <v>1104000</v>
      </c>
      <c r="BI594">
        <v>1500000</v>
      </c>
      <c r="BJ594">
        <v>1500000</v>
      </c>
      <c r="BK594">
        <v>1500000</v>
      </c>
      <c r="BL594">
        <v>1500000</v>
      </c>
      <c r="BM594">
        <v>1500000</v>
      </c>
      <c r="BN594">
        <v>1974433.2</v>
      </c>
      <c r="BO594">
        <v>2290722</v>
      </c>
      <c r="BP594">
        <v>2290722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0</v>
      </c>
      <c r="CJ594">
        <v>0</v>
      </c>
      <c r="CK594">
        <v>0</v>
      </c>
    </row>
    <row r="595" spans="1:89" x14ac:dyDescent="0.35">
      <c r="A595">
        <v>338038</v>
      </c>
      <c r="B595" t="s">
        <v>47</v>
      </c>
      <c r="C595" t="s">
        <v>48</v>
      </c>
      <c r="D595" s="1">
        <v>45787</v>
      </c>
      <c r="E595">
        <v>53850</v>
      </c>
      <c r="F595">
        <v>264</v>
      </c>
      <c r="G595" t="s">
        <v>85</v>
      </c>
      <c r="H595" t="s">
        <v>50</v>
      </c>
      <c r="I595" t="s">
        <v>51</v>
      </c>
      <c r="K595" t="s">
        <v>1254</v>
      </c>
      <c r="L595">
        <v>2643300001045</v>
      </c>
      <c r="M595">
        <v>20250509</v>
      </c>
      <c r="N595" t="s">
        <v>694</v>
      </c>
      <c r="Q595" t="s">
        <v>52</v>
      </c>
      <c r="R595">
        <v>4102.1499999999996</v>
      </c>
      <c r="S595">
        <v>0</v>
      </c>
      <c r="T595">
        <v>1646159</v>
      </c>
      <c r="U595" t="s">
        <v>1255</v>
      </c>
      <c r="V595" t="s">
        <v>1256</v>
      </c>
      <c r="W595" t="s">
        <v>53</v>
      </c>
      <c r="Y595" t="s">
        <v>54</v>
      </c>
      <c r="Z595">
        <v>1824</v>
      </c>
      <c r="AH595">
        <v>0</v>
      </c>
      <c r="AI595">
        <v>202505</v>
      </c>
      <c r="AJ595" t="s">
        <v>767</v>
      </c>
      <c r="AK595">
        <v>1</v>
      </c>
      <c r="AL595">
        <v>1</v>
      </c>
      <c r="AO595">
        <v>1</v>
      </c>
      <c r="AP595">
        <v>999</v>
      </c>
      <c r="AQ595">
        <v>600</v>
      </c>
      <c r="AR595">
        <v>600999</v>
      </c>
      <c r="AS595" t="s">
        <v>55</v>
      </c>
      <c r="AU595" t="s">
        <v>55</v>
      </c>
      <c r="AV595">
        <v>1006.5</v>
      </c>
      <c r="AW595">
        <v>1052.7339999999999</v>
      </c>
      <c r="AX595">
        <v>1127.58</v>
      </c>
      <c r="AY595">
        <v>1414.4680000000001</v>
      </c>
      <c r="AZ595">
        <v>1622.598</v>
      </c>
      <c r="BA595">
        <v>1841.29</v>
      </c>
      <c r="BB595">
        <v>2391.9520000000002</v>
      </c>
      <c r="BC595">
        <v>3848.9180000000001</v>
      </c>
      <c r="BD595">
        <v>5555.95</v>
      </c>
      <c r="BE595">
        <v>5662.14</v>
      </c>
      <c r="BF595">
        <v>7955.45</v>
      </c>
      <c r="BG595">
        <v>8103.232</v>
      </c>
      <c r="BH595">
        <v>8882.2099999999991</v>
      </c>
      <c r="BI595">
        <v>12106.768000000009</v>
      </c>
      <c r="BJ595">
        <v>12891.47</v>
      </c>
      <c r="BK595">
        <v>16652.68</v>
      </c>
      <c r="BL595">
        <v>36005.086000000003</v>
      </c>
      <c r="BM595">
        <v>42116.26</v>
      </c>
      <c r="BN595">
        <v>49856.69</v>
      </c>
      <c r="BO595">
        <v>97573.113999999972</v>
      </c>
      <c r="BP595">
        <v>161797.57999999999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 x14ac:dyDescent="0.35">
      <c r="A596">
        <v>338037</v>
      </c>
      <c r="B596" t="s">
        <v>47</v>
      </c>
      <c r="C596" t="s">
        <v>48</v>
      </c>
      <c r="D596" s="1">
        <v>45787</v>
      </c>
      <c r="E596">
        <v>53850</v>
      </c>
      <c r="F596">
        <v>161</v>
      </c>
      <c r="G596" t="s">
        <v>461</v>
      </c>
      <c r="H596" t="s">
        <v>50</v>
      </c>
      <c r="I596" t="s">
        <v>51</v>
      </c>
      <c r="K596" t="s">
        <v>496</v>
      </c>
      <c r="L596">
        <v>1613300033039</v>
      </c>
      <c r="M596">
        <v>20250509</v>
      </c>
      <c r="N596" t="s">
        <v>694</v>
      </c>
      <c r="Q596" t="s">
        <v>52</v>
      </c>
      <c r="R596">
        <v>1494</v>
      </c>
      <c r="S596">
        <v>0</v>
      </c>
      <c r="T596">
        <v>4925453</v>
      </c>
      <c r="U596">
        <v>8050450728</v>
      </c>
      <c r="V596" t="s">
        <v>497</v>
      </c>
      <c r="W596" t="s">
        <v>66</v>
      </c>
      <c r="X596" t="s">
        <v>105</v>
      </c>
      <c r="Y596" t="s">
        <v>54</v>
      </c>
      <c r="Z596">
        <v>1118</v>
      </c>
      <c r="AH596">
        <v>0</v>
      </c>
      <c r="AI596">
        <v>202505</v>
      </c>
      <c r="AJ596" t="s">
        <v>59</v>
      </c>
      <c r="AK596">
        <v>0</v>
      </c>
      <c r="AL596">
        <v>1</v>
      </c>
      <c r="AO596">
        <v>1</v>
      </c>
      <c r="AP596">
        <v>999</v>
      </c>
      <c r="AQ596">
        <v>430</v>
      </c>
      <c r="AR596">
        <v>430999</v>
      </c>
      <c r="AT596">
        <v>1</v>
      </c>
      <c r="AU596" t="s">
        <v>68</v>
      </c>
      <c r="AV596">
        <v>1004.79</v>
      </c>
      <c r="AW596">
        <v>1020.1925</v>
      </c>
      <c r="AX596">
        <v>1033.5899999999999</v>
      </c>
      <c r="AY596">
        <v>1054.3820000000001</v>
      </c>
      <c r="AZ596">
        <v>1088.81</v>
      </c>
      <c r="BA596">
        <v>1130.7625</v>
      </c>
      <c r="BB596">
        <v>1181.82</v>
      </c>
      <c r="BC596">
        <v>1188.6524999999999</v>
      </c>
      <c r="BD596">
        <v>1242.846</v>
      </c>
      <c r="BE596">
        <v>1332.1714999999999</v>
      </c>
      <c r="BF596">
        <v>1386.7149999999999</v>
      </c>
      <c r="BG596">
        <v>1495.4949999999999</v>
      </c>
      <c r="BH596">
        <v>1547.1379999999999</v>
      </c>
      <c r="BI596">
        <v>1597.471</v>
      </c>
      <c r="BJ596">
        <v>1667.7760000000001</v>
      </c>
      <c r="BK596">
        <v>1867.885</v>
      </c>
      <c r="BL596">
        <v>1978.634</v>
      </c>
      <c r="BM596">
        <v>2034.2315000000001</v>
      </c>
      <c r="BN596">
        <v>2137.1950000000002</v>
      </c>
      <c r="BO596">
        <v>19274.369499999972</v>
      </c>
      <c r="BP596">
        <v>664672.81999999995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 x14ac:dyDescent="0.35">
      <c r="A597">
        <v>338034</v>
      </c>
      <c r="B597" t="s">
        <v>47</v>
      </c>
      <c r="C597" t="s">
        <v>48</v>
      </c>
      <c r="D597" s="1">
        <v>45787</v>
      </c>
      <c r="E597">
        <v>53850</v>
      </c>
      <c r="F597">
        <v>261</v>
      </c>
      <c r="G597" t="s">
        <v>206</v>
      </c>
      <c r="H597" t="s">
        <v>50</v>
      </c>
      <c r="I597" t="s">
        <v>51</v>
      </c>
      <c r="K597" t="s">
        <v>498</v>
      </c>
      <c r="L597">
        <v>2613300002795</v>
      </c>
      <c r="M597">
        <v>20250509</v>
      </c>
      <c r="N597" t="s">
        <v>694</v>
      </c>
      <c r="Q597" t="s">
        <v>52</v>
      </c>
      <c r="R597">
        <v>1127.58</v>
      </c>
      <c r="S597">
        <v>0</v>
      </c>
      <c r="T597">
        <v>1652596</v>
      </c>
      <c r="U597" t="s">
        <v>499</v>
      </c>
      <c r="V597" t="s">
        <v>500</v>
      </c>
      <c r="W597" t="s">
        <v>266</v>
      </c>
      <c r="Y597" t="s">
        <v>501</v>
      </c>
      <c r="AH597">
        <v>0</v>
      </c>
      <c r="AI597">
        <v>202505</v>
      </c>
      <c r="AJ597" t="s">
        <v>59</v>
      </c>
      <c r="AK597">
        <v>0</v>
      </c>
      <c r="AL597">
        <v>1</v>
      </c>
      <c r="AO597">
        <v>1</v>
      </c>
      <c r="AP597">
        <v>999</v>
      </c>
      <c r="AQ597">
        <v>775</v>
      </c>
      <c r="AR597">
        <v>775999</v>
      </c>
      <c r="AS597" t="s">
        <v>55</v>
      </c>
      <c r="AU597" t="s">
        <v>55</v>
      </c>
      <c r="AV597">
        <v>1006.5</v>
      </c>
      <c r="AW597">
        <v>1052.7339999999999</v>
      </c>
      <c r="AX597">
        <v>1127.58</v>
      </c>
      <c r="AY597">
        <v>1414.4680000000001</v>
      </c>
      <c r="AZ597">
        <v>1622.598</v>
      </c>
      <c r="BA597">
        <v>1841.29</v>
      </c>
      <c r="BB597">
        <v>2391.9520000000002</v>
      </c>
      <c r="BC597">
        <v>3848.9180000000001</v>
      </c>
      <c r="BD597">
        <v>5555.95</v>
      </c>
      <c r="BE597">
        <v>5662.14</v>
      </c>
      <c r="BF597">
        <v>7955.45</v>
      </c>
      <c r="BG597">
        <v>8103.232</v>
      </c>
      <c r="BH597">
        <v>8882.2099999999991</v>
      </c>
      <c r="BI597">
        <v>12106.768000000009</v>
      </c>
      <c r="BJ597">
        <v>12891.47</v>
      </c>
      <c r="BK597">
        <v>16652.68</v>
      </c>
      <c r="BL597">
        <v>36005.086000000003</v>
      </c>
      <c r="BM597">
        <v>42116.26</v>
      </c>
      <c r="BN597">
        <v>49856.69</v>
      </c>
      <c r="BO597">
        <v>97573.113999999972</v>
      </c>
      <c r="BP597">
        <v>161797.57999999999</v>
      </c>
      <c r="BQ597">
        <v>1</v>
      </c>
      <c r="BR597">
        <v>1</v>
      </c>
      <c r="BS597">
        <v>1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 x14ac:dyDescent="0.35">
      <c r="A598">
        <v>338031</v>
      </c>
      <c r="B598" t="s">
        <v>47</v>
      </c>
      <c r="C598" t="s">
        <v>48</v>
      </c>
      <c r="D598" s="1">
        <v>45787</v>
      </c>
      <c r="E598">
        <v>53850</v>
      </c>
      <c r="F598">
        <v>118</v>
      </c>
      <c r="G598" t="s">
        <v>396</v>
      </c>
      <c r="H598" t="s">
        <v>50</v>
      </c>
      <c r="I598" t="s">
        <v>51</v>
      </c>
      <c r="K598">
        <v>202505097964569</v>
      </c>
      <c r="L598">
        <v>1183306280094</v>
      </c>
      <c r="M598">
        <v>20250509</v>
      </c>
      <c r="N598" t="s">
        <v>694</v>
      </c>
      <c r="Q598" t="s">
        <v>52</v>
      </c>
      <c r="R598">
        <v>16523.3</v>
      </c>
      <c r="S598">
        <v>0</v>
      </c>
      <c r="T598">
        <v>114232</v>
      </c>
      <c r="U598" t="s">
        <v>1257</v>
      </c>
      <c r="V598" t="s">
        <v>1258</v>
      </c>
      <c r="W598" t="s">
        <v>53</v>
      </c>
      <c r="Y598" t="s">
        <v>54</v>
      </c>
      <c r="Z598">
        <v>1260</v>
      </c>
      <c r="AH598">
        <v>0</v>
      </c>
      <c r="AI598">
        <v>202505</v>
      </c>
      <c r="AJ598" t="s">
        <v>767</v>
      </c>
      <c r="AK598">
        <v>1</v>
      </c>
      <c r="AL598">
        <v>1</v>
      </c>
      <c r="AO598">
        <v>1</v>
      </c>
      <c r="AP598">
        <v>999</v>
      </c>
      <c r="AQ598">
        <v>600</v>
      </c>
      <c r="AR598">
        <v>600999</v>
      </c>
      <c r="AS598" t="s">
        <v>55</v>
      </c>
      <c r="AU598" t="s">
        <v>55</v>
      </c>
      <c r="AV598">
        <v>1006.5</v>
      </c>
      <c r="AW598">
        <v>1052.7339999999999</v>
      </c>
      <c r="AX598">
        <v>1127.58</v>
      </c>
      <c r="AY598">
        <v>1414.4680000000001</v>
      </c>
      <c r="AZ598">
        <v>1622.598</v>
      </c>
      <c r="BA598">
        <v>1841.29</v>
      </c>
      <c r="BB598">
        <v>2391.9520000000002</v>
      </c>
      <c r="BC598">
        <v>3848.9180000000001</v>
      </c>
      <c r="BD598">
        <v>5555.95</v>
      </c>
      <c r="BE598">
        <v>5662.14</v>
      </c>
      <c r="BF598">
        <v>7955.45</v>
      </c>
      <c r="BG598">
        <v>8103.232</v>
      </c>
      <c r="BH598">
        <v>8882.2099999999991</v>
      </c>
      <c r="BI598">
        <v>12106.768000000009</v>
      </c>
      <c r="BJ598">
        <v>12891.47</v>
      </c>
      <c r="BK598">
        <v>16652.68</v>
      </c>
      <c r="BL598">
        <v>36005.086000000003</v>
      </c>
      <c r="BM598">
        <v>42116.26</v>
      </c>
      <c r="BN598">
        <v>49856.69</v>
      </c>
      <c r="BO598">
        <v>97573.113999999972</v>
      </c>
      <c r="BP598">
        <v>161797.57999999999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 x14ac:dyDescent="0.35">
      <c r="A599">
        <v>338030</v>
      </c>
      <c r="B599" t="s">
        <v>47</v>
      </c>
      <c r="C599" t="s">
        <v>48</v>
      </c>
      <c r="D599" s="1">
        <v>45787</v>
      </c>
      <c r="E599">
        <v>53850</v>
      </c>
      <c r="F599">
        <v>118</v>
      </c>
      <c r="G599" t="s">
        <v>396</v>
      </c>
      <c r="H599" t="s">
        <v>50</v>
      </c>
      <c r="I599" t="s">
        <v>51</v>
      </c>
      <c r="K599">
        <v>202505097964583</v>
      </c>
      <c r="L599">
        <v>1183306278672</v>
      </c>
      <c r="M599">
        <v>20250509</v>
      </c>
      <c r="N599" t="s">
        <v>143</v>
      </c>
      <c r="P599" t="s">
        <v>54</v>
      </c>
      <c r="Q599" t="s">
        <v>73</v>
      </c>
      <c r="R599">
        <v>1500000</v>
      </c>
      <c r="S599">
        <v>0</v>
      </c>
      <c r="T599">
        <v>422471</v>
      </c>
      <c r="U599" t="s">
        <v>1259</v>
      </c>
      <c r="V599" t="s">
        <v>1260</v>
      </c>
      <c r="W599" t="s">
        <v>53</v>
      </c>
      <c r="Y599" t="s">
        <v>54</v>
      </c>
      <c r="Z599">
        <v>724</v>
      </c>
      <c r="AH599">
        <v>0</v>
      </c>
      <c r="AI599">
        <v>202505</v>
      </c>
      <c r="AJ599" t="s">
        <v>767</v>
      </c>
      <c r="AK599">
        <v>1</v>
      </c>
      <c r="AL599">
        <v>1</v>
      </c>
      <c r="AO599">
        <v>0</v>
      </c>
      <c r="AP599">
        <v>999</v>
      </c>
      <c r="AQ599">
        <v>600</v>
      </c>
      <c r="AR599">
        <v>600999</v>
      </c>
      <c r="AS599" t="s">
        <v>55</v>
      </c>
      <c r="AU599" t="s">
        <v>55</v>
      </c>
      <c r="AV599">
        <v>350000</v>
      </c>
      <c r="AW599">
        <v>385000</v>
      </c>
      <c r="AX599">
        <v>460000</v>
      </c>
      <c r="AY599">
        <v>571357.4</v>
      </c>
      <c r="AZ599">
        <v>720859.20000000007</v>
      </c>
      <c r="BA599">
        <v>763574</v>
      </c>
      <c r="BB599">
        <v>763574</v>
      </c>
      <c r="BC599">
        <v>763574</v>
      </c>
      <c r="BD599">
        <v>763574</v>
      </c>
      <c r="BE599">
        <v>786501.79999999993</v>
      </c>
      <c r="BF599">
        <v>840000</v>
      </c>
      <c r="BG599">
        <v>840000</v>
      </c>
      <c r="BH599">
        <v>1104000</v>
      </c>
      <c r="BI599">
        <v>1500000</v>
      </c>
      <c r="BJ599">
        <v>1500000</v>
      </c>
      <c r="BK599">
        <v>1500000</v>
      </c>
      <c r="BL599">
        <v>1500000</v>
      </c>
      <c r="BM599">
        <v>1500000</v>
      </c>
      <c r="BN599">
        <v>1974433.2</v>
      </c>
      <c r="BO599">
        <v>2290722</v>
      </c>
      <c r="BP599">
        <v>2290722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0</v>
      </c>
      <c r="CJ599">
        <v>0</v>
      </c>
      <c r="CK599">
        <v>0</v>
      </c>
    </row>
    <row r="600" spans="1:89" x14ac:dyDescent="0.35">
      <c r="A600">
        <v>338029</v>
      </c>
      <c r="B600" t="s">
        <v>47</v>
      </c>
      <c r="C600" t="s">
        <v>48</v>
      </c>
      <c r="D600" s="1">
        <v>45787</v>
      </c>
      <c r="E600">
        <v>53850</v>
      </c>
      <c r="F600">
        <v>102</v>
      </c>
      <c r="G600" t="s">
        <v>60</v>
      </c>
      <c r="H600" t="s">
        <v>50</v>
      </c>
      <c r="I600" t="s">
        <v>51</v>
      </c>
      <c r="K600">
        <v>202505097964459</v>
      </c>
      <c r="L600">
        <v>1025507000167</v>
      </c>
      <c r="M600">
        <v>20250509</v>
      </c>
      <c r="N600" t="s">
        <v>74</v>
      </c>
      <c r="Q600" t="s">
        <v>52</v>
      </c>
      <c r="R600">
        <v>245000</v>
      </c>
      <c r="S600">
        <v>0</v>
      </c>
      <c r="T600">
        <v>25092</v>
      </c>
      <c r="U600" t="s">
        <v>502</v>
      </c>
      <c r="V600" t="s">
        <v>503</v>
      </c>
      <c r="W600" t="s">
        <v>53</v>
      </c>
      <c r="Y600" t="s">
        <v>54</v>
      </c>
      <c r="Z600">
        <v>1431</v>
      </c>
      <c r="AH600">
        <v>0</v>
      </c>
      <c r="AI600">
        <v>202505</v>
      </c>
      <c r="AJ600" t="s">
        <v>59</v>
      </c>
      <c r="AK600">
        <v>0</v>
      </c>
      <c r="AL600">
        <v>1</v>
      </c>
      <c r="AO600">
        <v>0</v>
      </c>
      <c r="AP600">
        <v>999</v>
      </c>
      <c r="AQ600">
        <v>600</v>
      </c>
      <c r="AR600">
        <v>600999</v>
      </c>
      <c r="AS600" t="s">
        <v>55</v>
      </c>
      <c r="AU600" t="s">
        <v>55</v>
      </c>
      <c r="AV600">
        <v>233000</v>
      </c>
      <c r="AW600">
        <v>236000</v>
      </c>
      <c r="AX600">
        <v>239000</v>
      </c>
      <c r="AY600">
        <v>242000</v>
      </c>
      <c r="AZ600">
        <v>245000</v>
      </c>
      <c r="BA600">
        <v>257500</v>
      </c>
      <c r="BB600">
        <v>270000</v>
      </c>
      <c r="BC600">
        <v>282500</v>
      </c>
      <c r="BD600">
        <v>295000</v>
      </c>
      <c r="BE600">
        <v>295000</v>
      </c>
      <c r="BF600">
        <v>295000</v>
      </c>
      <c r="BG600">
        <v>295000</v>
      </c>
      <c r="BH600">
        <v>295000</v>
      </c>
      <c r="BI600">
        <v>296250</v>
      </c>
      <c r="BJ600">
        <v>297500</v>
      </c>
      <c r="BK600">
        <v>298750</v>
      </c>
      <c r="BL600">
        <v>300000</v>
      </c>
      <c r="BM600">
        <v>350000</v>
      </c>
      <c r="BN600">
        <v>400000</v>
      </c>
      <c r="BO600">
        <v>450000</v>
      </c>
      <c r="BP600">
        <v>500000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 x14ac:dyDescent="0.35">
      <c r="A601">
        <v>338028</v>
      </c>
      <c r="B601" t="s">
        <v>47</v>
      </c>
      <c r="C601" t="s">
        <v>48</v>
      </c>
      <c r="D601" s="1">
        <v>45787</v>
      </c>
      <c r="E601">
        <v>53850</v>
      </c>
      <c r="F601">
        <v>261</v>
      </c>
      <c r="G601" t="s">
        <v>206</v>
      </c>
      <c r="H601" t="s">
        <v>50</v>
      </c>
      <c r="I601" t="s">
        <v>51</v>
      </c>
      <c r="K601" t="s">
        <v>504</v>
      </c>
      <c r="L601">
        <v>2613300001928</v>
      </c>
      <c r="M601">
        <v>20250509</v>
      </c>
      <c r="N601" t="s">
        <v>694</v>
      </c>
      <c r="Q601" t="s">
        <v>52</v>
      </c>
      <c r="R601">
        <v>1422.48</v>
      </c>
      <c r="S601">
        <v>0</v>
      </c>
      <c r="T601">
        <v>1636180</v>
      </c>
      <c r="U601" t="s">
        <v>505</v>
      </c>
      <c r="V601" t="s">
        <v>506</v>
      </c>
      <c r="W601" t="s">
        <v>53</v>
      </c>
      <c r="Y601" t="s">
        <v>54</v>
      </c>
      <c r="AH601">
        <v>0</v>
      </c>
      <c r="AI601">
        <v>202505</v>
      </c>
      <c r="AJ601" t="s">
        <v>59</v>
      </c>
      <c r="AK601">
        <v>0</v>
      </c>
      <c r="AL601">
        <v>1</v>
      </c>
      <c r="AO601">
        <v>1</v>
      </c>
      <c r="AP601">
        <v>999</v>
      </c>
      <c r="AQ601">
        <v>600</v>
      </c>
      <c r="AR601">
        <v>600999</v>
      </c>
      <c r="AS601" t="s">
        <v>55</v>
      </c>
      <c r="AU601" t="s">
        <v>55</v>
      </c>
      <c r="AV601">
        <v>1006.5</v>
      </c>
      <c r="AW601">
        <v>1052.7339999999999</v>
      </c>
      <c r="AX601">
        <v>1127.58</v>
      </c>
      <c r="AY601">
        <v>1414.4680000000001</v>
      </c>
      <c r="AZ601">
        <v>1622.598</v>
      </c>
      <c r="BA601">
        <v>1841.29</v>
      </c>
      <c r="BB601">
        <v>2391.9520000000002</v>
      </c>
      <c r="BC601">
        <v>3848.9180000000001</v>
      </c>
      <c r="BD601">
        <v>5555.95</v>
      </c>
      <c r="BE601">
        <v>5662.14</v>
      </c>
      <c r="BF601">
        <v>7955.45</v>
      </c>
      <c r="BG601">
        <v>8103.232</v>
      </c>
      <c r="BH601">
        <v>8882.2099999999991</v>
      </c>
      <c r="BI601">
        <v>12106.768000000009</v>
      </c>
      <c r="BJ601">
        <v>12891.47</v>
      </c>
      <c r="BK601">
        <v>16652.68</v>
      </c>
      <c r="BL601">
        <v>36005.086000000003</v>
      </c>
      <c r="BM601">
        <v>42116.26</v>
      </c>
      <c r="BN601">
        <v>49856.69</v>
      </c>
      <c r="BO601">
        <v>97573.113999999972</v>
      </c>
      <c r="BP601">
        <v>161797.57999999999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 x14ac:dyDescent="0.35">
      <c r="A602">
        <v>338027</v>
      </c>
      <c r="B602" t="s">
        <v>47</v>
      </c>
      <c r="C602" t="s">
        <v>48</v>
      </c>
      <c r="D602" s="1">
        <v>45787</v>
      </c>
      <c r="E602">
        <v>53850</v>
      </c>
      <c r="F602">
        <v>282</v>
      </c>
      <c r="G602" t="s">
        <v>273</v>
      </c>
      <c r="H602" t="s">
        <v>50</v>
      </c>
      <c r="I602" t="s">
        <v>51</v>
      </c>
      <c r="K602" t="s">
        <v>507</v>
      </c>
      <c r="L602">
        <v>2823300001866</v>
      </c>
      <c r="M602">
        <v>20250509</v>
      </c>
      <c r="N602" t="s">
        <v>694</v>
      </c>
      <c r="Q602" t="s">
        <v>52</v>
      </c>
      <c r="R602">
        <v>1363.68</v>
      </c>
      <c r="S602">
        <v>0</v>
      </c>
      <c r="T602">
        <v>1678272</v>
      </c>
      <c r="U602" t="s">
        <v>508</v>
      </c>
      <c r="V602" t="s">
        <v>509</v>
      </c>
      <c r="W602" t="s">
        <v>53</v>
      </c>
      <c r="Y602" t="s">
        <v>54</v>
      </c>
      <c r="Z602">
        <v>1796</v>
      </c>
      <c r="AH602">
        <v>0</v>
      </c>
      <c r="AI602">
        <v>202505</v>
      </c>
      <c r="AJ602" t="s">
        <v>59</v>
      </c>
      <c r="AK602">
        <v>0</v>
      </c>
      <c r="AL602">
        <v>1</v>
      </c>
      <c r="AO602">
        <v>1</v>
      </c>
      <c r="AP602">
        <v>999</v>
      </c>
      <c r="AQ602">
        <v>600</v>
      </c>
      <c r="AR602">
        <v>600999</v>
      </c>
      <c r="AS602" t="s">
        <v>55</v>
      </c>
      <c r="AU602" t="s">
        <v>55</v>
      </c>
      <c r="AV602">
        <v>1006.5</v>
      </c>
      <c r="AW602">
        <v>1052.7339999999999</v>
      </c>
      <c r="AX602">
        <v>1127.58</v>
      </c>
      <c r="AY602">
        <v>1414.4680000000001</v>
      </c>
      <c r="AZ602">
        <v>1622.598</v>
      </c>
      <c r="BA602">
        <v>1841.29</v>
      </c>
      <c r="BB602">
        <v>2391.9520000000002</v>
      </c>
      <c r="BC602">
        <v>3848.9180000000001</v>
      </c>
      <c r="BD602">
        <v>5555.95</v>
      </c>
      <c r="BE602">
        <v>5662.14</v>
      </c>
      <c r="BF602">
        <v>7955.45</v>
      </c>
      <c r="BG602">
        <v>8103.232</v>
      </c>
      <c r="BH602">
        <v>8882.2099999999991</v>
      </c>
      <c r="BI602">
        <v>12106.768000000009</v>
      </c>
      <c r="BJ602">
        <v>12891.47</v>
      </c>
      <c r="BK602">
        <v>16652.68</v>
      </c>
      <c r="BL602">
        <v>36005.086000000003</v>
      </c>
      <c r="BM602">
        <v>42116.26</v>
      </c>
      <c r="BN602">
        <v>49856.69</v>
      </c>
      <c r="BO602">
        <v>97573.113999999972</v>
      </c>
      <c r="BP602">
        <v>161797.57999999999</v>
      </c>
      <c r="BQ602">
        <v>1</v>
      </c>
      <c r="BR602">
        <v>1</v>
      </c>
      <c r="BS602">
        <v>1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 x14ac:dyDescent="0.35">
      <c r="A603">
        <v>338026</v>
      </c>
      <c r="B603" t="s">
        <v>47</v>
      </c>
      <c r="C603" t="s">
        <v>48</v>
      </c>
      <c r="D603" s="1">
        <v>45787</v>
      </c>
      <c r="E603">
        <v>53850</v>
      </c>
      <c r="F603">
        <v>118</v>
      </c>
      <c r="G603" t="s">
        <v>396</v>
      </c>
      <c r="H603" t="s">
        <v>50</v>
      </c>
      <c r="I603" t="s">
        <v>51</v>
      </c>
      <c r="K603">
        <v>202505097964574</v>
      </c>
      <c r="L603">
        <v>1183306280513</v>
      </c>
      <c r="M603">
        <v>20250509</v>
      </c>
      <c r="N603" t="s">
        <v>143</v>
      </c>
      <c r="P603" t="s">
        <v>54</v>
      </c>
      <c r="Q603" t="s">
        <v>52</v>
      </c>
      <c r="R603">
        <v>763574</v>
      </c>
      <c r="S603">
        <v>0</v>
      </c>
      <c r="T603">
        <v>516605</v>
      </c>
      <c r="U603" t="s">
        <v>1747</v>
      </c>
      <c r="V603" t="s">
        <v>1748</v>
      </c>
      <c r="W603" t="s">
        <v>53</v>
      </c>
      <c r="Y603" t="s">
        <v>54</v>
      </c>
      <c r="Z603">
        <v>724</v>
      </c>
      <c r="AH603">
        <v>0</v>
      </c>
      <c r="AI603">
        <v>202505</v>
      </c>
      <c r="AJ603" t="s">
        <v>88</v>
      </c>
      <c r="AK603">
        <v>0</v>
      </c>
      <c r="AL603">
        <v>1</v>
      </c>
      <c r="AM603">
        <v>516605</v>
      </c>
      <c r="AN603">
        <v>1</v>
      </c>
      <c r="AO603">
        <v>0</v>
      </c>
      <c r="AP603">
        <v>999</v>
      </c>
      <c r="AQ603">
        <v>600</v>
      </c>
      <c r="AR603">
        <v>600999</v>
      </c>
      <c r="AS603" t="s">
        <v>55</v>
      </c>
      <c r="AU603" t="s">
        <v>55</v>
      </c>
      <c r="AV603">
        <v>350000</v>
      </c>
      <c r="AW603">
        <v>385000</v>
      </c>
      <c r="AX603">
        <v>460000</v>
      </c>
      <c r="AY603">
        <v>571357.4</v>
      </c>
      <c r="AZ603">
        <v>720859.20000000007</v>
      </c>
      <c r="BA603">
        <v>763574</v>
      </c>
      <c r="BB603">
        <v>763574</v>
      </c>
      <c r="BC603">
        <v>763574</v>
      </c>
      <c r="BD603">
        <v>763574</v>
      </c>
      <c r="BE603">
        <v>786501.79999999993</v>
      </c>
      <c r="BF603">
        <v>840000</v>
      </c>
      <c r="BG603">
        <v>840000</v>
      </c>
      <c r="BH603">
        <v>1104000</v>
      </c>
      <c r="BI603">
        <v>1500000</v>
      </c>
      <c r="BJ603">
        <v>1500000</v>
      </c>
      <c r="BK603">
        <v>1500000</v>
      </c>
      <c r="BL603">
        <v>1500000</v>
      </c>
      <c r="BM603">
        <v>1500000</v>
      </c>
      <c r="BN603">
        <v>1974433.2</v>
      </c>
      <c r="BO603">
        <v>2290722</v>
      </c>
      <c r="BP603">
        <v>2290722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 x14ac:dyDescent="0.35">
      <c r="A604">
        <v>338025</v>
      </c>
      <c r="B604" t="s">
        <v>47</v>
      </c>
      <c r="C604" t="s">
        <v>48</v>
      </c>
      <c r="D604" s="1">
        <v>45787</v>
      </c>
      <c r="E604">
        <v>53850</v>
      </c>
      <c r="F604">
        <v>118</v>
      </c>
      <c r="G604" t="s">
        <v>396</v>
      </c>
      <c r="H604" t="s">
        <v>50</v>
      </c>
      <c r="I604" t="s">
        <v>51</v>
      </c>
      <c r="K604">
        <v>202505097964583</v>
      </c>
      <c r="L604">
        <v>1183306278672</v>
      </c>
      <c r="M604">
        <v>20250509</v>
      </c>
      <c r="N604" t="s">
        <v>143</v>
      </c>
      <c r="P604" t="s">
        <v>54</v>
      </c>
      <c r="Q604" t="s">
        <v>73</v>
      </c>
      <c r="R604">
        <v>1500000</v>
      </c>
      <c r="S604">
        <v>0</v>
      </c>
      <c r="T604">
        <v>516581</v>
      </c>
      <c r="U604" t="s">
        <v>494</v>
      </c>
      <c r="V604" t="s">
        <v>495</v>
      </c>
      <c r="W604" t="s">
        <v>53</v>
      </c>
      <c r="Y604" t="s">
        <v>54</v>
      </c>
      <c r="Z604">
        <v>724</v>
      </c>
      <c r="AH604">
        <v>0</v>
      </c>
      <c r="AI604">
        <v>202505</v>
      </c>
      <c r="AJ604" t="s">
        <v>88</v>
      </c>
      <c r="AK604">
        <v>0</v>
      </c>
      <c r="AL604">
        <v>1</v>
      </c>
      <c r="AO604">
        <v>0</v>
      </c>
      <c r="AP604">
        <v>999</v>
      </c>
      <c r="AQ604">
        <v>600</v>
      </c>
      <c r="AR604">
        <v>600999</v>
      </c>
      <c r="AS604" t="s">
        <v>55</v>
      </c>
      <c r="AU604" t="s">
        <v>55</v>
      </c>
      <c r="AV604">
        <v>350000</v>
      </c>
      <c r="AW604">
        <v>385000</v>
      </c>
      <c r="AX604">
        <v>460000</v>
      </c>
      <c r="AY604">
        <v>571357.4</v>
      </c>
      <c r="AZ604">
        <v>720859.20000000007</v>
      </c>
      <c r="BA604">
        <v>763574</v>
      </c>
      <c r="BB604">
        <v>763574</v>
      </c>
      <c r="BC604">
        <v>763574</v>
      </c>
      <c r="BD604">
        <v>763574</v>
      </c>
      <c r="BE604">
        <v>786501.79999999993</v>
      </c>
      <c r="BF604">
        <v>840000</v>
      </c>
      <c r="BG604">
        <v>840000</v>
      </c>
      <c r="BH604">
        <v>1104000</v>
      </c>
      <c r="BI604">
        <v>1500000</v>
      </c>
      <c r="BJ604">
        <v>1500000</v>
      </c>
      <c r="BK604">
        <v>1500000</v>
      </c>
      <c r="BL604">
        <v>1500000</v>
      </c>
      <c r="BM604">
        <v>1500000</v>
      </c>
      <c r="BN604">
        <v>1974433.2</v>
      </c>
      <c r="BO604">
        <v>2290722</v>
      </c>
      <c r="BP604">
        <v>2290722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0</v>
      </c>
      <c r="CJ604">
        <v>0</v>
      </c>
      <c r="CK604">
        <v>0</v>
      </c>
    </row>
    <row r="605" spans="1:89" x14ac:dyDescent="0.35">
      <c r="A605">
        <v>338024</v>
      </c>
      <c r="B605" t="s">
        <v>47</v>
      </c>
      <c r="C605" t="s">
        <v>48</v>
      </c>
      <c r="D605" s="1">
        <v>45787</v>
      </c>
      <c r="E605">
        <v>53850</v>
      </c>
      <c r="F605">
        <v>118</v>
      </c>
      <c r="G605" t="s">
        <v>396</v>
      </c>
      <c r="H605" t="s">
        <v>50</v>
      </c>
      <c r="I605" t="s">
        <v>51</v>
      </c>
      <c r="K605">
        <v>202505097964586</v>
      </c>
      <c r="L605">
        <v>1183306278672</v>
      </c>
      <c r="M605">
        <v>20250509</v>
      </c>
      <c r="N605" t="s">
        <v>143</v>
      </c>
      <c r="P605" t="s">
        <v>54</v>
      </c>
      <c r="Q605" t="s">
        <v>52</v>
      </c>
      <c r="R605">
        <v>2290722</v>
      </c>
      <c r="S605">
        <v>0</v>
      </c>
      <c r="T605">
        <v>516581</v>
      </c>
      <c r="U605" t="s">
        <v>494</v>
      </c>
      <c r="V605" t="s">
        <v>495</v>
      </c>
      <c r="W605" t="s">
        <v>53</v>
      </c>
      <c r="Y605" t="s">
        <v>54</v>
      </c>
      <c r="Z605">
        <v>724</v>
      </c>
      <c r="AH605">
        <v>0</v>
      </c>
      <c r="AI605">
        <v>202505</v>
      </c>
      <c r="AJ605" t="s">
        <v>88</v>
      </c>
      <c r="AK605">
        <v>0</v>
      </c>
      <c r="AL605">
        <v>1</v>
      </c>
      <c r="AO605">
        <v>0</v>
      </c>
      <c r="AP605">
        <v>999</v>
      </c>
      <c r="AQ605">
        <v>600</v>
      </c>
      <c r="AR605">
        <v>600999</v>
      </c>
      <c r="AS605" t="s">
        <v>55</v>
      </c>
      <c r="AU605" t="s">
        <v>55</v>
      </c>
      <c r="AV605">
        <v>350000</v>
      </c>
      <c r="AW605">
        <v>385000</v>
      </c>
      <c r="AX605">
        <v>460000</v>
      </c>
      <c r="AY605">
        <v>571357.4</v>
      </c>
      <c r="AZ605">
        <v>720859.20000000007</v>
      </c>
      <c r="BA605">
        <v>763574</v>
      </c>
      <c r="BB605">
        <v>763574</v>
      </c>
      <c r="BC605">
        <v>763574</v>
      </c>
      <c r="BD605">
        <v>763574</v>
      </c>
      <c r="BE605">
        <v>786501.79999999993</v>
      </c>
      <c r="BF605">
        <v>840000</v>
      </c>
      <c r="BG605">
        <v>840000</v>
      </c>
      <c r="BH605">
        <v>1104000</v>
      </c>
      <c r="BI605">
        <v>1500000</v>
      </c>
      <c r="BJ605">
        <v>1500000</v>
      </c>
      <c r="BK605">
        <v>1500000</v>
      </c>
      <c r="BL605">
        <v>1500000</v>
      </c>
      <c r="BM605">
        <v>1500000</v>
      </c>
      <c r="BN605">
        <v>1974433.2</v>
      </c>
      <c r="BO605">
        <v>2290722</v>
      </c>
      <c r="BP605">
        <v>2290722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</row>
    <row r="606" spans="1:89" x14ac:dyDescent="0.35">
      <c r="A606">
        <v>338022</v>
      </c>
      <c r="B606" t="s">
        <v>47</v>
      </c>
      <c r="C606" t="s">
        <v>48</v>
      </c>
      <c r="D606" s="1">
        <v>45787</v>
      </c>
      <c r="E606">
        <v>53850</v>
      </c>
      <c r="F606">
        <v>169</v>
      </c>
      <c r="G606" t="s">
        <v>846</v>
      </c>
      <c r="H606" t="s">
        <v>50</v>
      </c>
      <c r="I606" t="s">
        <v>51</v>
      </c>
      <c r="K606">
        <v>202505097964733</v>
      </c>
      <c r="L606">
        <v>1693302224711</v>
      </c>
      <c r="M606">
        <v>20250509</v>
      </c>
      <c r="N606" t="s">
        <v>694</v>
      </c>
      <c r="Q606" t="s">
        <v>52</v>
      </c>
      <c r="R606">
        <v>19862.79</v>
      </c>
      <c r="S606">
        <v>0</v>
      </c>
      <c r="T606">
        <v>553145</v>
      </c>
      <c r="U606" t="s">
        <v>885</v>
      </c>
      <c r="V606" t="s">
        <v>886</v>
      </c>
      <c r="W606" t="s">
        <v>53</v>
      </c>
      <c r="Y606" t="s">
        <v>54</v>
      </c>
      <c r="Z606">
        <v>1352</v>
      </c>
      <c r="AH606">
        <v>0</v>
      </c>
      <c r="AI606">
        <v>202505</v>
      </c>
      <c r="AJ606" t="s">
        <v>767</v>
      </c>
      <c r="AK606">
        <v>1</v>
      </c>
      <c r="AL606">
        <v>1</v>
      </c>
      <c r="AO606">
        <v>1</v>
      </c>
      <c r="AP606">
        <v>999</v>
      </c>
      <c r="AQ606">
        <v>600</v>
      </c>
      <c r="AR606">
        <v>600999</v>
      </c>
      <c r="AS606" t="s">
        <v>55</v>
      </c>
      <c r="AU606" t="s">
        <v>55</v>
      </c>
      <c r="AV606">
        <v>1006.5</v>
      </c>
      <c r="AW606">
        <v>1052.7339999999999</v>
      </c>
      <c r="AX606">
        <v>1127.58</v>
      </c>
      <c r="AY606">
        <v>1414.4680000000001</v>
      </c>
      <c r="AZ606">
        <v>1622.598</v>
      </c>
      <c r="BA606">
        <v>1841.29</v>
      </c>
      <c r="BB606">
        <v>2391.9520000000002</v>
      </c>
      <c r="BC606">
        <v>3848.9180000000001</v>
      </c>
      <c r="BD606">
        <v>5555.95</v>
      </c>
      <c r="BE606">
        <v>5662.14</v>
      </c>
      <c r="BF606">
        <v>7955.45</v>
      </c>
      <c r="BG606">
        <v>8103.232</v>
      </c>
      <c r="BH606">
        <v>8882.2099999999991</v>
      </c>
      <c r="BI606">
        <v>12106.768000000009</v>
      </c>
      <c r="BJ606">
        <v>12891.47</v>
      </c>
      <c r="BK606">
        <v>16652.68</v>
      </c>
      <c r="BL606">
        <v>36005.086000000003</v>
      </c>
      <c r="BM606">
        <v>42116.26</v>
      </c>
      <c r="BN606">
        <v>49856.69</v>
      </c>
      <c r="BO606">
        <v>97573.113999999972</v>
      </c>
      <c r="BP606">
        <v>161797.57999999999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 x14ac:dyDescent="0.35">
      <c r="A607">
        <v>338021</v>
      </c>
      <c r="B607" t="s">
        <v>47</v>
      </c>
      <c r="C607" t="s">
        <v>48</v>
      </c>
      <c r="D607" s="1">
        <v>45787</v>
      </c>
      <c r="E607">
        <v>53850</v>
      </c>
      <c r="F607">
        <v>103</v>
      </c>
      <c r="G607" t="s">
        <v>75</v>
      </c>
      <c r="H607" t="s">
        <v>50</v>
      </c>
      <c r="I607" t="s">
        <v>51</v>
      </c>
      <c r="K607">
        <v>202505097962977</v>
      </c>
      <c r="L607">
        <v>1033306976380</v>
      </c>
      <c r="M607">
        <v>20250509</v>
      </c>
      <c r="N607" t="s">
        <v>784</v>
      </c>
      <c r="P607" t="s">
        <v>54</v>
      </c>
      <c r="Q607" t="s">
        <v>73</v>
      </c>
      <c r="R607">
        <v>255000</v>
      </c>
      <c r="S607">
        <v>0</v>
      </c>
      <c r="T607">
        <v>471168</v>
      </c>
      <c r="U607" t="s">
        <v>1261</v>
      </c>
      <c r="V607" t="s">
        <v>1262</v>
      </c>
      <c r="W607" t="s">
        <v>53</v>
      </c>
      <c r="Y607" t="s">
        <v>54</v>
      </c>
      <c r="AH607">
        <v>0</v>
      </c>
      <c r="AI607">
        <v>202505</v>
      </c>
      <c r="AJ607" t="s">
        <v>767</v>
      </c>
      <c r="AK607">
        <v>1</v>
      </c>
      <c r="AL607">
        <v>1</v>
      </c>
      <c r="AO607">
        <v>0</v>
      </c>
      <c r="AP607">
        <v>999</v>
      </c>
      <c r="AQ607">
        <v>600</v>
      </c>
      <c r="AR607">
        <v>600999</v>
      </c>
      <c r="AS607" t="s">
        <v>55</v>
      </c>
      <c r="AU607" t="s">
        <v>55</v>
      </c>
      <c r="AV607">
        <v>200185.1</v>
      </c>
      <c r="AW607">
        <v>200678.35</v>
      </c>
      <c r="AX607">
        <v>200833.98800000001</v>
      </c>
      <c r="AY607">
        <v>203335.45449999999</v>
      </c>
      <c r="AZ607">
        <v>206132.084</v>
      </c>
      <c r="BA607">
        <v>210268.38</v>
      </c>
      <c r="BB607">
        <v>240578.77600000001</v>
      </c>
      <c r="BC607">
        <v>246254.52549999999</v>
      </c>
      <c r="BD607">
        <v>249318.614</v>
      </c>
      <c r="BE607">
        <v>279250.00000000012</v>
      </c>
      <c r="BF607">
        <v>297500</v>
      </c>
      <c r="BG607">
        <v>301679.391</v>
      </c>
      <c r="BH607">
        <v>321114.18400000001</v>
      </c>
      <c r="BI607">
        <v>325987.95250000001</v>
      </c>
      <c r="BJ607">
        <v>347664.57799999998</v>
      </c>
      <c r="BK607">
        <v>372571.65</v>
      </c>
      <c r="BL607">
        <v>399884.79399999999</v>
      </c>
      <c r="BM607">
        <v>443839.04049999989</v>
      </c>
      <c r="BN607">
        <v>575445.98</v>
      </c>
      <c r="BO607">
        <v>717686.51049999997</v>
      </c>
      <c r="BP607">
        <v>1154498.28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 x14ac:dyDescent="0.35">
      <c r="A608">
        <v>338020</v>
      </c>
      <c r="B608" t="s">
        <v>47</v>
      </c>
      <c r="C608" t="s">
        <v>48</v>
      </c>
      <c r="D608" s="1">
        <v>45787</v>
      </c>
      <c r="E608">
        <v>53850</v>
      </c>
      <c r="F608">
        <v>118</v>
      </c>
      <c r="G608" t="s">
        <v>396</v>
      </c>
      <c r="H608" t="s">
        <v>50</v>
      </c>
      <c r="I608" t="s">
        <v>51</v>
      </c>
      <c r="K608">
        <v>202505097963445</v>
      </c>
      <c r="L608">
        <v>1183306279348</v>
      </c>
      <c r="M608">
        <v>20250509</v>
      </c>
      <c r="N608" t="s">
        <v>143</v>
      </c>
      <c r="P608" t="s">
        <v>54</v>
      </c>
      <c r="Q608" t="s">
        <v>73</v>
      </c>
      <c r="R608">
        <v>2290722</v>
      </c>
      <c r="S608">
        <v>0</v>
      </c>
      <c r="T608">
        <v>4890853</v>
      </c>
      <c r="U608">
        <v>8059850720</v>
      </c>
      <c r="V608" t="s">
        <v>1263</v>
      </c>
      <c r="W608" t="s">
        <v>66</v>
      </c>
      <c r="X608" t="s">
        <v>1264</v>
      </c>
      <c r="Y608" t="s">
        <v>54</v>
      </c>
      <c r="Z608">
        <v>1203</v>
      </c>
      <c r="AH608">
        <v>0</v>
      </c>
      <c r="AI608">
        <v>202505</v>
      </c>
      <c r="AJ608" t="s">
        <v>868</v>
      </c>
      <c r="AK608">
        <v>1</v>
      </c>
      <c r="AL608">
        <v>1</v>
      </c>
      <c r="AO608">
        <v>0</v>
      </c>
      <c r="AP608">
        <v>999</v>
      </c>
      <c r="AQ608">
        <v>430</v>
      </c>
      <c r="AR608">
        <v>430999</v>
      </c>
      <c r="AT608">
        <v>1</v>
      </c>
      <c r="AU608" t="s">
        <v>68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 x14ac:dyDescent="0.35">
      <c r="A609">
        <v>338018</v>
      </c>
      <c r="B609" t="s">
        <v>47</v>
      </c>
      <c r="C609" t="s">
        <v>48</v>
      </c>
      <c r="D609" s="1">
        <v>45787</v>
      </c>
      <c r="E609">
        <v>53850</v>
      </c>
      <c r="F609">
        <v>102</v>
      </c>
      <c r="G609" t="s">
        <v>60</v>
      </c>
      <c r="H609" t="s">
        <v>50</v>
      </c>
      <c r="I609" t="s">
        <v>51</v>
      </c>
      <c r="K609">
        <v>202505097964458</v>
      </c>
      <c r="L609">
        <v>1025507000167</v>
      </c>
      <c r="M609">
        <v>20250509</v>
      </c>
      <c r="N609" t="s">
        <v>887</v>
      </c>
      <c r="Q609" t="s">
        <v>52</v>
      </c>
      <c r="R609">
        <v>245000</v>
      </c>
      <c r="S609">
        <v>0</v>
      </c>
      <c r="T609">
        <v>25092</v>
      </c>
      <c r="U609" t="s">
        <v>502</v>
      </c>
      <c r="V609" t="s">
        <v>503</v>
      </c>
      <c r="W609" t="s">
        <v>53</v>
      </c>
      <c r="Y609" t="s">
        <v>54</v>
      </c>
      <c r="Z609">
        <v>1431</v>
      </c>
      <c r="AH609">
        <v>0</v>
      </c>
      <c r="AI609">
        <v>202505</v>
      </c>
      <c r="AJ609" t="s">
        <v>59</v>
      </c>
      <c r="AK609">
        <v>0</v>
      </c>
      <c r="AL609">
        <v>1</v>
      </c>
      <c r="AO609">
        <v>0</v>
      </c>
      <c r="AP609">
        <v>999</v>
      </c>
      <c r="AQ609">
        <v>600</v>
      </c>
      <c r="AR609">
        <v>600999</v>
      </c>
      <c r="AS609" t="s">
        <v>55</v>
      </c>
      <c r="AU609" t="s">
        <v>55</v>
      </c>
      <c r="AV609">
        <v>175971.72</v>
      </c>
      <c r="AW609">
        <v>175971.72</v>
      </c>
      <c r="AX609">
        <v>175971.72</v>
      </c>
      <c r="AY609">
        <v>175971.72</v>
      </c>
      <c r="AZ609">
        <v>175971.72</v>
      </c>
      <c r="BA609">
        <v>175971.72</v>
      </c>
      <c r="BB609">
        <v>181777.37599999999</v>
      </c>
      <c r="BC609">
        <v>187583.03200000001</v>
      </c>
      <c r="BD609">
        <v>193388.68799999999</v>
      </c>
      <c r="BE609">
        <v>199194.34400000001</v>
      </c>
      <c r="BF609">
        <v>205000</v>
      </c>
      <c r="BG609">
        <v>205000</v>
      </c>
      <c r="BH609">
        <v>205000</v>
      </c>
      <c r="BI609">
        <v>205000</v>
      </c>
      <c r="BJ609">
        <v>205000</v>
      </c>
      <c r="BK609">
        <v>205000</v>
      </c>
      <c r="BL609">
        <v>213000</v>
      </c>
      <c r="BM609">
        <v>221000</v>
      </c>
      <c r="BN609">
        <v>229000</v>
      </c>
      <c r="BO609">
        <v>237000</v>
      </c>
      <c r="BP609">
        <v>245000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</row>
    <row r="610" spans="1:89" x14ac:dyDescent="0.35">
      <c r="A610">
        <v>338014</v>
      </c>
      <c r="B610" t="s">
        <v>47</v>
      </c>
      <c r="C610" t="s">
        <v>48</v>
      </c>
      <c r="D610" s="1">
        <v>45787</v>
      </c>
      <c r="E610">
        <v>53850</v>
      </c>
      <c r="F610">
        <v>261</v>
      </c>
      <c r="G610" t="s">
        <v>206</v>
      </c>
      <c r="H610" t="s">
        <v>50</v>
      </c>
      <c r="I610" t="s">
        <v>51</v>
      </c>
      <c r="K610" t="s">
        <v>510</v>
      </c>
      <c r="L610">
        <v>2613300003184</v>
      </c>
      <c r="M610">
        <v>20250509</v>
      </c>
      <c r="N610" t="s">
        <v>694</v>
      </c>
      <c r="Q610" t="s">
        <v>52</v>
      </c>
      <c r="R610">
        <v>3926.03</v>
      </c>
      <c r="S610">
        <v>0</v>
      </c>
      <c r="T610">
        <v>1653380</v>
      </c>
      <c r="U610" t="s">
        <v>511</v>
      </c>
      <c r="V610" t="s">
        <v>512</v>
      </c>
      <c r="W610" t="s">
        <v>53</v>
      </c>
      <c r="Y610" t="s">
        <v>54</v>
      </c>
      <c r="Z610">
        <v>1755</v>
      </c>
      <c r="AH610">
        <v>0</v>
      </c>
      <c r="AI610">
        <v>202505</v>
      </c>
      <c r="AJ610" t="s">
        <v>59</v>
      </c>
      <c r="AK610">
        <v>0</v>
      </c>
      <c r="AL610">
        <v>1</v>
      </c>
      <c r="AO610">
        <v>1</v>
      </c>
      <c r="AP610">
        <v>999</v>
      </c>
      <c r="AQ610">
        <v>600</v>
      </c>
      <c r="AR610">
        <v>600999</v>
      </c>
      <c r="AS610" t="s">
        <v>55</v>
      </c>
      <c r="AU610" t="s">
        <v>55</v>
      </c>
      <c r="AV610">
        <v>1006.5</v>
      </c>
      <c r="AW610">
        <v>1052.7339999999999</v>
      </c>
      <c r="AX610">
        <v>1127.58</v>
      </c>
      <c r="AY610">
        <v>1414.4680000000001</v>
      </c>
      <c r="AZ610">
        <v>1622.598</v>
      </c>
      <c r="BA610">
        <v>1841.29</v>
      </c>
      <c r="BB610">
        <v>2391.9520000000002</v>
      </c>
      <c r="BC610">
        <v>3848.9180000000001</v>
      </c>
      <c r="BD610">
        <v>5555.95</v>
      </c>
      <c r="BE610">
        <v>5662.14</v>
      </c>
      <c r="BF610">
        <v>7955.45</v>
      </c>
      <c r="BG610">
        <v>8103.232</v>
      </c>
      <c r="BH610">
        <v>8882.2099999999991</v>
      </c>
      <c r="BI610">
        <v>12106.768000000009</v>
      </c>
      <c r="BJ610">
        <v>12891.47</v>
      </c>
      <c r="BK610">
        <v>16652.68</v>
      </c>
      <c r="BL610">
        <v>36005.086000000003</v>
      </c>
      <c r="BM610">
        <v>42116.26</v>
      </c>
      <c r="BN610">
        <v>49856.69</v>
      </c>
      <c r="BO610">
        <v>97573.113999999972</v>
      </c>
      <c r="BP610">
        <v>161797.57999999999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 x14ac:dyDescent="0.35">
      <c r="A611">
        <v>338011</v>
      </c>
      <c r="B611" t="s">
        <v>47</v>
      </c>
      <c r="C611" t="s">
        <v>48</v>
      </c>
      <c r="D611" s="1">
        <v>45787</v>
      </c>
      <c r="E611">
        <v>53850</v>
      </c>
      <c r="F611">
        <v>102</v>
      </c>
      <c r="G611" t="s">
        <v>60</v>
      </c>
      <c r="H611" t="s">
        <v>50</v>
      </c>
      <c r="I611" t="s">
        <v>51</v>
      </c>
      <c r="K611">
        <v>202505097962025</v>
      </c>
      <c r="L611">
        <v>1503300003188</v>
      </c>
      <c r="M611">
        <v>20250509</v>
      </c>
      <c r="N611" t="s">
        <v>779</v>
      </c>
      <c r="P611" t="s">
        <v>54</v>
      </c>
      <c r="Q611" t="s">
        <v>52</v>
      </c>
      <c r="R611">
        <v>1300000</v>
      </c>
      <c r="S611">
        <v>0</v>
      </c>
      <c r="T611">
        <v>4269640</v>
      </c>
      <c r="U611">
        <v>4797080969</v>
      </c>
      <c r="V611" t="s">
        <v>81</v>
      </c>
      <c r="W611" t="s">
        <v>82</v>
      </c>
      <c r="X611" t="s">
        <v>83</v>
      </c>
      <c r="Y611" t="s">
        <v>54</v>
      </c>
      <c r="Z611">
        <v>1926</v>
      </c>
      <c r="AH611">
        <v>0</v>
      </c>
      <c r="AI611">
        <v>202505</v>
      </c>
      <c r="AJ611" t="s">
        <v>59</v>
      </c>
      <c r="AK611">
        <v>0</v>
      </c>
      <c r="AL611">
        <v>1</v>
      </c>
      <c r="AO611">
        <v>0</v>
      </c>
      <c r="AP611">
        <v>999</v>
      </c>
      <c r="AQ611">
        <v>259</v>
      </c>
      <c r="AR611">
        <v>259999</v>
      </c>
      <c r="AT611">
        <v>1</v>
      </c>
      <c r="AU611" t="s">
        <v>84</v>
      </c>
      <c r="AV611">
        <v>1025096.37</v>
      </c>
      <c r="AW611">
        <v>1092509.6370000001</v>
      </c>
      <c r="AX611">
        <v>1132586.976</v>
      </c>
      <c r="AY611">
        <v>1140733.72</v>
      </c>
      <c r="AZ611">
        <v>1176293.4879999999</v>
      </c>
      <c r="BA611">
        <v>1250000</v>
      </c>
      <c r="BB611">
        <v>1316000</v>
      </c>
      <c r="BC611">
        <v>1346841.638</v>
      </c>
      <c r="BD611">
        <v>1362805.46</v>
      </c>
      <c r="BE611">
        <v>1362805.46</v>
      </c>
      <c r="BF611">
        <v>1362805.46</v>
      </c>
      <c r="BG611">
        <v>1362805.46</v>
      </c>
      <c r="BH611">
        <v>1362805.46</v>
      </c>
      <c r="BI611">
        <v>1388841.638</v>
      </c>
      <c r="BJ611">
        <v>1403194.2080000001</v>
      </c>
      <c r="BK611">
        <v>1418601.36</v>
      </c>
      <c r="BL611">
        <v>1459673.38</v>
      </c>
      <c r="BM611">
        <v>1770955.422999999</v>
      </c>
      <c r="BN611">
        <v>2490471.459999999</v>
      </c>
      <c r="BO611">
        <v>4117121.5699999728</v>
      </c>
      <c r="BP611">
        <v>15500000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 x14ac:dyDescent="0.35">
      <c r="A612">
        <v>338010</v>
      </c>
      <c r="B612" t="s">
        <v>47</v>
      </c>
      <c r="C612" t="s">
        <v>48</v>
      </c>
      <c r="D612" s="1">
        <v>45787</v>
      </c>
      <c r="E612">
        <v>53850</v>
      </c>
      <c r="F612">
        <v>264</v>
      </c>
      <c r="G612" t="s">
        <v>85</v>
      </c>
      <c r="H612" t="s">
        <v>50</v>
      </c>
      <c r="I612" t="s">
        <v>51</v>
      </c>
      <c r="K612">
        <v>202505097964868</v>
      </c>
      <c r="L612">
        <v>2643300001636</v>
      </c>
      <c r="M612">
        <v>20250509</v>
      </c>
      <c r="N612" t="s">
        <v>694</v>
      </c>
      <c r="Q612" t="s">
        <v>52</v>
      </c>
      <c r="R612">
        <v>28420.45</v>
      </c>
      <c r="S612">
        <v>0</v>
      </c>
      <c r="T612">
        <v>1695450</v>
      </c>
      <c r="U612" t="s">
        <v>1265</v>
      </c>
      <c r="V612" t="s">
        <v>1266</v>
      </c>
      <c r="W612" t="s">
        <v>53</v>
      </c>
      <c r="Y612" t="s">
        <v>54</v>
      </c>
      <c r="Z612">
        <v>1851</v>
      </c>
      <c r="AH612">
        <v>0</v>
      </c>
      <c r="AI612">
        <v>202505</v>
      </c>
      <c r="AJ612" t="s">
        <v>767</v>
      </c>
      <c r="AK612">
        <v>1</v>
      </c>
      <c r="AL612">
        <v>1</v>
      </c>
      <c r="AO612">
        <v>1</v>
      </c>
      <c r="AP612">
        <v>999</v>
      </c>
      <c r="AQ612">
        <v>600</v>
      </c>
      <c r="AR612">
        <v>600999</v>
      </c>
      <c r="AS612" t="s">
        <v>55</v>
      </c>
      <c r="AU612" t="s">
        <v>55</v>
      </c>
      <c r="AV612">
        <v>1006.5</v>
      </c>
      <c r="AW612">
        <v>1052.7339999999999</v>
      </c>
      <c r="AX612">
        <v>1127.58</v>
      </c>
      <c r="AY612">
        <v>1414.4680000000001</v>
      </c>
      <c r="AZ612">
        <v>1622.598</v>
      </c>
      <c r="BA612">
        <v>1841.29</v>
      </c>
      <c r="BB612">
        <v>2391.9520000000002</v>
      </c>
      <c r="BC612">
        <v>3848.9180000000001</v>
      </c>
      <c r="BD612">
        <v>5555.95</v>
      </c>
      <c r="BE612">
        <v>5662.14</v>
      </c>
      <c r="BF612">
        <v>7955.45</v>
      </c>
      <c r="BG612">
        <v>8103.232</v>
      </c>
      <c r="BH612">
        <v>8882.2099999999991</v>
      </c>
      <c r="BI612">
        <v>12106.768000000009</v>
      </c>
      <c r="BJ612">
        <v>12891.47</v>
      </c>
      <c r="BK612">
        <v>16652.68</v>
      </c>
      <c r="BL612">
        <v>36005.086000000003</v>
      </c>
      <c r="BM612">
        <v>42116.26</v>
      </c>
      <c r="BN612">
        <v>49856.69</v>
      </c>
      <c r="BO612">
        <v>97573.113999999972</v>
      </c>
      <c r="BP612">
        <v>161797.57999999999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 x14ac:dyDescent="0.35">
      <c r="A613">
        <v>338008</v>
      </c>
      <c r="B613" t="s">
        <v>47</v>
      </c>
      <c r="C613" t="s">
        <v>48</v>
      </c>
      <c r="D613" s="1">
        <v>45787</v>
      </c>
      <c r="E613">
        <v>53850</v>
      </c>
      <c r="F613">
        <v>118</v>
      </c>
      <c r="G613" t="s">
        <v>396</v>
      </c>
      <c r="H613" t="s">
        <v>50</v>
      </c>
      <c r="I613" t="s">
        <v>51</v>
      </c>
      <c r="K613">
        <v>202505097964586</v>
      </c>
      <c r="L613">
        <v>1183306278672</v>
      </c>
      <c r="M613">
        <v>20250509</v>
      </c>
      <c r="N613" t="s">
        <v>143</v>
      </c>
      <c r="P613" t="s">
        <v>54</v>
      </c>
      <c r="Q613" t="s">
        <v>52</v>
      </c>
      <c r="R613">
        <v>2290722</v>
      </c>
      <c r="S613">
        <v>0</v>
      </c>
      <c r="T613">
        <v>422471</v>
      </c>
      <c r="U613" t="s">
        <v>1259</v>
      </c>
      <c r="V613" t="s">
        <v>1260</v>
      </c>
      <c r="W613" t="s">
        <v>53</v>
      </c>
      <c r="Y613" t="s">
        <v>54</v>
      </c>
      <c r="Z613">
        <v>724</v>
      </c>
      <c r="AH613">
        <v>0</v>
      </c>
      <c r="AI613">
        <v>202505</v>
      </c>
      <c r="AJ613" t="s">
        <v>767</v>
      </c>
      <c r="AK613">
        <v>1</v>
      </c>
      <c r="AL613">
        <v>1</v>
      </c>
      <c r="AO613">
        <v>0</v>
      </c>
      <c r="AP613">
        <v>999</v>
      </c>
      <c r="AQ613">
        <v>600</v>
      </c>
      <c r="AR613">
        <v>600999</v>
      </c>
      <c r="AS613" t="s">
        <v>55</v>
      </c>
      <c r="AU613" t="s">
        <v>55</v>
      </c>
      <c r="AV613">
        <v>350000</v>
      </c>
      <c r="AW613">
        <v>385000</v>
      </c>
      <c r="AX613">
        <v>460000</v>
      </c>
      <c r="AY613">
        <v>571357.4</v>
      </c>
      <c r="AZ613">
        <v>720859.20000000007</v>
      </c>
      <c r="BA613">
        <v>763574</v>
      </c>
      <c r="BB613">
        <v>763574</v>
      </c>
      <c r="BC613">
        <v>763574</v>
      </c>
      <c r="BD613">
        <v>763574</v>
      </c>
      <c r="BE613">
        <v>786501.79999999993</v>
      </c>
      <c r="BF613">
        <v>840000</v>
      </c>
      <c r="BG613">
        <v>840000</v>
      </c>
      <c r="BH613">
        <v>1104000</v>
      </c>
      <c r="BI613">
        <v>1500000</v>
      </c>
      <c r="BJ613">
        <v>1500000</v>
      </c>
      <c r="BK613">
        <v>1500000</v>
      </c>
      <c r="BL613">
        <v>1500000</v>
      </c>
      <c r="BM613">
        <v>1500000</v>
      </c>
      <c r="BN613">
        <v>1974433.2</v>
      </c>
      <c r="BO613">
        <v>2290722</v>
      </c>
      <c r="BP613">
        <v>2290722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</row>
    <row r="614" spans="1:89" x14ac:dyDescent="0.35">
      <c r="A614">
        <v>338007</v>
      </c>
      <c r="B614" t="s">
        <v>47</v>
      </c>
      <c r="C614" t="s">
        <v>48</v>
      </c>
      <c r="D614" s="1">
        <v>45787</v>
      </c>
      <c r="E614">
        <v>53850</v>
      </c>
      <c r="F614">
        <v>118</v>
      </c>
      <c r="G614" t="s">
        <v>396</v>
      </c>
      <c r="H614" t="s">
        <v>50</v>
      </c>
      <c r="I614" t="s">
        <v>51</v>
      </c>
      <c r="K614">
        <v>202505097964573</v>
      </c>
      <c r="L614">
        <v>1183306280513</v>
      </c>
      <c r="M614">
        <v>20250509</v>
      </c>
      <c r="N614" t="s">
        <v>143</v>
      </c>
      <c r="P614" t="s">
        <v>54</v>
      </c>
      <c r="Q614" t="s">
        <v>52</v>
      </c>
      <c r="R614">
        <v>1500000</v>
      </c>
      <c r="S614">
        <v>0</v>
      </c>
      <c r="T614">
        <v>516605</v>
      </c>
      <c r="U614" t="s">
        <v>1747</v>
      </c>
      <c r="V614" t="s">
        <v>1748</v>
      </c>
      <c r="W614" t="s">
        <v>53</v>
      </c>
      <c r="Y614" t="s">
        <v>54</v>
      </c>
      <c r="Z614">
        <v>724</v>
      </c>
      <c r="AH614">
        <v>0</v>
      </c>
      <c r="AI614">
        <v>202505</v>
      </c>
      <c r="AJ614" t="s">
        <v>88</v>
      </c>
      <c r="AK614">
        <v>0</v>
      </c>
      <c r="AL614">
        <v>1</v>
      </c>
      <c r="AM614">
        <v>516605</v>
      </c>
      <c r="AN614">
        <v>1</v>
      </c>
      <c r="AO614">
        <v>0</v>
      </c>
      <c r="AP614">
        <v>999</v>
      </c>
      <c r="AQ614">
        <v>600</v>
      </c>
      <c r="AR614">
        <v>600999</v>
      </c>
      <c r="AS614" t="s">
        <v>55</v>
      </c>
      <c r="AU614" t="s">
        <v>55</v>
      </c>
      <c r="AV614">
        <v>350000</v>
      </c>
      <c r="AW614">
        <v>385000</v>
      </c>
      <c r="AX614">
        <v>460000</v>
      </c>
      <c r="AY614">
        <v>571357.4</v>
      </c>
      <c r="AZ614">
        <v>720859.20000000007</v>
      </c>
      <c r="BA614">
        <v>763574</v>
      </c>
      <c r="BB614">
        <v>763574</v>
      </c>
      <c r="BC614">
        <v>763574</v>
      </c>
      <c r="BD614">
        <v>763574</v>
      </c>
      <c r="BE614">
        <v>786501.79999999993</v>
      </c>
      <c r="BF614">
        <v>840000</v>
      </c>
      <c r="BG614">
        <v>840000</v>
      </c>
      <c r="BH614">
        <v>1104000</v>
      </c>
      <c r="BI614">
        <v>1500000</v>
      </c>
      <c r="BJ614">
        <v>1500000</v>
      </c>
      <c r="BK614">
        <v>1500000</v>
      </c>
      <c r="BL614">
        <v>1500000</v>
      </c>
      <c r="BM614">
        <v>1500000</v>
      </c>
      <c r="BN614">
        <v>1974433.2</v>
      </c>
      <c r="BO614">
        <v>2290722</v>
      </c>
      <c r="BP614">
        <v>2290722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0</v>
      </c>
      <c r="CJ614">
        <v>0</v>
      </c>
      <c r="CK614">
        <v>0</v>
      </c>
    </row>
    <row r="615" spans="1:89" x14ac:dyDescent="0.35">
      <c r="A615">
        <v>338003</v>
      </c>
      <c r="B615" t="s">
        <v>47</v>
      </c>
      <c r="C615" t="s">
        <v>48</v>
      </c>
      <c r="D615" s="1">
        <v>45787</v>
      </c>
      <c r="E615">
        <v>53850</v>
      </c>
      <c r="F615">
        <v>118</v>
      </c>
      <c r="G615" t="s">
        <v>396</v>
      </c>
      <c r="H615" t="s">
        <v>50</v>
      </c>
      <c r="I615" t="s">
        <v>51</v>
      </c>
      <c r="K615">
        <v>202505097964575</v>
      </c>
      <c r="L615">
        <v>1183306280513</v>
      </c>
      <c r="M615">
        <v>20250509</v>
      </c>
      <c r="N615" t="s">
        <v>143</v>
      </c>
      <c r="P615" t="s">
        <v>54</v>
      </c>
      <c r="Q615" t="s">
        <v>52</v>
      </c>
      <c r="R615">
        <v>763574</v>
      </c>
      <c r="S615">
        <v>0</v>
      </c>
      <c r="T615">
        <v>516581</v>
      </c>
      <c r="U615" t="s">
        <v>494</v>
      </c>
      <c r="V615" t="s">
        <v>495</v>
      </c>
      <c r="W615" t="s">
        <v>53</v>
      </c>
      <c r="Y615" t="s">
        <v>54</v>
      </c>
      <c r="Z615">
        <v>724</v>
      </c>
      <c r="AH615">
        <v>0</v>
      </c>
      <c r="AI615">
        <v>202505</v>
      </c>
      <c r="AJ615" t="s">
        <v>88</v>
      </c>
      <c r="AK615">
        <v>0</v>
      </c>
      <c r="AL615">
        <v>1</v>
      </c>
      <c r="AO615">
        <v>0</v>
      </c>
      <c r="AP615">
        <v>999</v>
      </c>
      <c r="AQ615">
        <v>600</v>
      </c>
      <c r="AR615">
        <v>600999</v>
      </c>
      <c r="AS615" t="s">
        <v>55</v>
      </c>
      <c r="AU615" t="s">
        <v>55</v>
      </c>
      <c r="AV615">
        <v>350000</v>
      </c>
      <c r="AW615">
        <v>385000</v>
      </c>
      <c r="AX615">
        <v>460000</v>
      </c>
      <c r="AY615">
        <v>571357.4</v>
      </c>
      <c r="AZ615">
        <v>720859.20000000007</v>
      </c>
      <c r="BA615">
        <v>763574</v>
      </c>
      <c r="BB615">
        <v>763574</v>
      </c>
      <c r="BC615">
        <v>763574</v>
      </c>
      <c r="BD615">
        <v>763574</v>
      </c>
      <c r="BE615">
        <v>786501.79999999993</v>
      </c>
      <c r="BF615">
        <v>840000</v>
      </c>
      <c r="BG615">
        <v>840000</v>
      </c>
      <c r="BH615">
        <v>1104000</v>
      </c>
      <c r="BI615">
        <v>1500000</v>
      </c>
      <c r="BJ615">
        <v>1500000</v>
      </c>
      <c r="BK615">
        <v>1500000</v>
      </c>
      <c r="BL615">
        <v>1500000</v>
      </c>
      <c r="BM615">
        <v>1500000</v>
      </c>
      <c r="BN615">
        <v>1974433.2</v>
      </c>
      <c r="BO615">
        <v>2290722</v>
      </c>
      <c r="BP615">
        <v>2290722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 x14ac:dyDescent="0.35">
      <c r="A616">
        <v>338002</v>
      </c>
      <c r="B616" t="s">
        <v>47</v>
      </c>
      <c r="C616" t="s">
        <v>48</v>
      </c>
      <c r="D616" s="1">
        <v>45787</v>
      </c>
      <c r="E616">
        <v>53850</v>
      </c>
      <c r="F616">
        <v>102</v>
      </c>
      <c r="G616" t="s">
        <v>60</v>
      </c>
      <c r="H616" t="s">
        <v>50</v>
      </c>
      <c r="I616" t="s">
        <v>51</v>
      </c>
      <c r="K616">
        <v>202505097964465</v>
      </c>
      <c r="L616">
        <v>1023306272415</v>
      </c>
      <c r="M616">
        <v>20250509</v>
      </c>
      <c r="N616" t="s">
        <v>694</v>
      </c>
      <c r="Q616" t="s">
        <v>52</v>
      </c>
      <c r="R616">
        <v>34043.42</v>
      </c>
      <c r="S616">
        <v>0</v>
      </c>
      <c r="T616">
        <v>45192</v>
      </c>
      <c r="U616" t="s">
        <v>1267</v>
      </c>
      <c r="V616" t="s">
        <v>1268</v>
      </c>
      <c r="W616" t="s">
        <v>53</v>
      </c>
      <c r="Y616" t="s">
        <v>54</v>
      </c>
      <c r="Z616">
        <v>1606</v>
      </c>
      <c r="AH616">
        <v>0</v>
      </c>
      <c r="AI616">
        <v>202505</v>
      </c>
      <c r="AJ616" t="s">
        <v>767</v>
      </c>
      <c r="AK616">
        <v>1</v>
      </c>
      <c r="AL616">
        <v>1</v>
      </c>
      <c r="AO616">
        <v>1</v>
      </c>
      <c r="AP616">
        <v>999</v>
      </c>
      <c r="AQ616">
        <v>600</v>
      </c>
      <c r="AR616">
        <v>600999</v>
      </c>
      <c r="AS616" t="s">
        <v>55</v>
      </c>
      <c r="AU616" t="s">
        <v>55</v>
      </c>
      <c r="AV616">
        <v>1006.5</v>
      </c>
      <c r="AW616">
        <v>1052.7339999999999</v>
      </c>
      <c r="AX616">
        <v>1127.58</v>
      </c>
      <c r="AY616">
        <v>1414.4680000000001</v>
      </c>
      <c r="AZ616">
        <v>1622.598</v>
      </c>
      <c r="BA616">
        <v>1841.29</v>
      </c>
      <c r="BB616">
        <v>2391.9520000000002</v>
      </c>
      <c r="BC616">
        <v>3848.9180000000001</v>
      </c>
      <c r="BD616">
        <v>5555.95</v>
      </c>
      <c r="BE616">
        <v>5662.14</v>
      </c>
      <c r="BF616">
        <v>7955.45</v>
      </c>
      <c r="BG616">
        <v>8103.232</v>
      </c>
      <c r="BH616">
        <v>8882.2099999999991</v>
      </c>
      <c r="BI616">
        <v>12106.768000000009</v>
      </c>
      <c r="BJ616">
        <v>12891.47</v>
      </c>
      <c r="BK616">
        <v>16652.68</v>
      </c>
      <c r="BL616">
        <v>36005.086000000003</v>
      </c>
      <c r="BM616">
        <v>42116.26</v>
      </c>
      <c r="BN616">
        <v>49856.69</v>
      </c>
      <c r="BO616">
        <v>97573.113999999972</v>
      </c>
      <c r="BP616">
        <v>161797.57999999999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 x14ac:dyDescent="0.35">
      <c r="A617">
        <v>338001</v>
      </c>
      <c r="B617" t="s">
        <v>47</v>
      </c>
      <c r="C617" t="s">
        <v>48</v>
      </c>
      <c r="D617" s="1">
        <v>45787</v>
      </c>
      <c r="E617">
        <v>53850</v>
      </c>
      <c r="F617">
        <v>118</v>
      </c>
      <c r="G617" t="s">
        <v>396</v>
      </c>
      <c r="H617" t="s">
        <v>50</v>
      </c>
      <c r="I617" t="s">
        <v>51</v>
      </c>
      <c r="K617">
        <v>202505097964586</v>
      </c>
      <c r="L617">
        <v>1183306278672</v>
      </c>
      <c r="M617">
        <v>20250509</v>
      </c>
      <c r="N617" t="s">
        <v>143</v>
      </c>
      <c r="P617" t="s">
        <v>54</v>
      </c>
      <c r="Q617" t="s">
        <v>52</v>
      </c>
      <c r="R617">
        <v>2290722</v>
      </c>
      <c r="S617">
        <v>0</v>
      </c>
      <c r="T617">
        <v>496233</v>
      </c>
      <c r="U617" t="s">
        <v>1252</v>
      </c>
      <c r="V617" t="s">
        <v>1253</v>
      </c>
      <c r="W617" t="s">
        <v>53</v>
      </c>
      <c r="Y617" t="s">
        <v>54</v>
      </c>
      <c r="Z617">
        <v>724</v>
      </c>
      <c r="AH617">
        <v>0</v>
      </c>
      <c r="AI617">
        <v>202505</v>
      </c>
      <c r="AJ617" t="s">
        <v>767</v>
      </c>
      <c r="AK617">
        <v>1</v>
      </c>
      <c r="AL617">
        <v>1</v>
      </c>
      <c r="AO617">
        <v>0</v>
      </c>
      <c r="AP617">
        <v>999</v>
      </c>
      <c r="AQ617">
        <v>600</v>
      </c>
      <c r="AR617">
        <v>600999</v>
      </c>
      <c r="AS617" t="s">
        <v>55</v>
      </c>
      <c r="AU617" t="s">
        <v>55</v>
      </c>
      <c r="AV617">
        <v>350000</v>
      </c>
      <c r="AW617">
        <v>385000</v>
      </c>
      <c r="AX617">
        <v>460000</v>
      </c>
      <c r="AY617">
        <v>571357.4</v>
      </c>
      <c r="AZ617">
        <v>720859.20000000007</v>
      </c>
      <c r="BA617">
        <v>763574</v>
      </c>
      <c r="BB617">
        <v>763574</v>
      </c>
      <c r="BC617">
        <v>763574</v>
      </c>
      <c r="BD617">
        <v>763574</v>
      </c>
      <c r="BE617">
        <v>786501.79999999993</v>
      </c>
      <c r="BF617">
        <v>840000</v>
      </c>
      <c r="BG617">
        <v>840000</v>
      </c>
      <c r="BH617">
        <v>1104000</v>
      </c>
      <c r="BI617">
        <v>1500000</v>
      </c>
      <c r="BJ617">
        <v>1500000</v>
      </c>
      <c r="BK617">
        <v>1500000</v>
      </c>
      <c r="BL617">
        <v>1500000</v>
      </c>
      <c r="BM617">
        <v>1500000</v>
      </c>
      <c r="BN617">
        <v>1974433.2</v>
      </c>
      <c r="BO617">
        <v>2290722</v>
      </c>
      <c r="BP617">
        <v>2290722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</row>
    <row r="618" spans="1:89" x14ac:dyDescent="0.35">
      <c r="A618">
        <v>337996</v>
      </c>
      <c r="B618" t="s">
        <v>47</v>
      </c>
      <c r="C618" t="s">
        <v>48</v>
      </c>
      <c r="D618" s="1">
        <v>45787</v>
      </c>
      <c r="E618">
        <v>53850</v>
      </c>
      <c r="F618">
        <v>118</v>
      </c>
      <c r="G618" t="s">
        <v>396</v>
      </c>
      <c r="H618" t="s">
        <v>50</v>
      </c>
      <c r="I618" t="s">
        <v>51</v>
      </c>
      <c r="K618">
        <v>202505097962566</v>
      </c>
      <c r="L618">
        <v>1183306279348</v>
      </c>
      <c r="M618">
        <v>20250509</v>
      </c>
      <c r="N618" t="s">
        <v>779</v>
      </c>
      <c r="P618" t="s">
        <v>54</v>
      </c>
      <c r="Q618" t="s">
        <v>52</v>
      </c>
      <c r="R618">
        <v>3436083</v>
      </c>
      <c r="S618">
        <v>0</v>
      </c>
      <c r="T618">
        <v>4890853</v>
      </c>
      <c r="U618">
        <v>8059850720</v>
      </c>
      <c r="V618" t="s">
        <v>1263</v>
      </c>
      <c r="W618" t="s">
        <v>66</v>
      </c>
      <c r="X618" t="s">
        <v>1264</v>
      </c>
      <c r="Y618" t="s">
        <v>54</v>
      </c>
      <c r="Z618">
        <v>1203</v>
      </c>
      <c r="AH618">
        <v>0</v>
      </c>
      <c r="AI618">
        <v>202505</v>
      </c>
      <c r="AJ618" t="s">
        <v>868</v>
      </c>
      <c r="AK618">
        <v>1</v>
      </c>
      <c r="AL618">
        <v>1</v>
      </c>
      <c r="AO618">
        <v>0</v>
      </c>
      <c r="AP618">
        <v>999</v>
      </c>
      <c r="AQ618">
        <v>430</v>
      </c>
      <c r="AR618">
        <v>430999</v>
      </c>
      <c r="AT618">
        <v>1</v>
      </c>
      <c r="AU618" t="s">
        <v>68</v>
      </c>
      <c r="AV618">
        <v>1010413.22</v>
      </c>
      <c r="AW618">
        <v>1013062.2709999999</v>
      </c>
      <c r="AX618">
        <v>1015711.322</v>
      </c>
      <c r="AY618">
        <v>1031722.561</v>
      </c>
      <c r="AZ618">
        <v>1051551.568</v>
      </c>
      <c r="BA618">
        <v>1063068.3125</v>
      </c>
      <c r="BB618">
        <v>1067935.247</v>
      </c>
      <c r="BC618">
        <v>1135502.8895</v>
      </c>
      <c r="BD618">
        <v>1328471.9480000001</v>
      </c>
      <c r="BE618">
        <v>1500000</v>
      </c>
      <c r="BF618">
        <v>1500000</v>
      </c>
      <c r="BG618">
        <v>1500000</v>
      </c>
      <c r="BH618">
        <v>1600000</v>
      </c>
      <c r="BI618">
        <v>1712500</v>
      </c>
      <c r="BJ618">
        <v>1825000</v>
      </c>
      <c r="BK618">
        <v>1937500</v>
      </c>
      <c r="BL618">
        <v>2002600</v>
      </c>
      <c r="BM618">
        <v>2008450</v>
      </c>
      <c r="BN618">
        <v>2187789.4529999988</v>
      </c>
      <c r="BO618">
        <v>2974341.9914999981</v>
      </c>
      <c r="BP618">
        <v>3760894.53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0</v>
      </c>
    </row>
    <row r="619" spans="1:89" x14ac:dyDescent="0.35">
      <c r="A619">
        <v>337995</v>
      </c>
      <c r="B619" t="s">
        <v>47</v>
      </c>
      <c r="C619" t="s">
        <v>48</v>
      </c>
      <c r="D619" s="1">
        <v>45787</v>
      </c>
      <c r="E619">
        <v>53850</v>
      </c>
      <c r="F619">
        <v>153</v>
      </c>
      <c r="G619" t="s">
        <v>244</v>
      </c>
      <c r="H619" t="s">
        <v>50</v>
      </c>
      <c r="I619" t="s">
        <v>51</v>
      </c>
      <c r="K619">
        <v>202505097962361</v>
      </c>
      <c r="L619">
        <v>1533300662905</v>
      </c>
      <c r="M619">
        <v>20250509</v>
      </c>
      <c r="N619" t="s">
        <v>779</v>
      </c>
      <c r="P619" t="s">
        <v>54</v>
      </c>
      <c r="Q619" t="s">
        <v>52</v>
      </c>
      <c r="R619">
        <v>952000</v>
      </c>
      <c r="S619">
        <v>0</v>
      </c>
      <c r="T619">
        <v>4165339</v>
      </c>
      <c r="U619">
        <v>5612950633</v>
      </c>
      <c r="V619" t="s">
        <v>320</v>
      </c>
      <c r="W619" t="s">
        <v>66</v>
      </c>
      <c r="X619" t="s">
        <v>321</v>
      </c>
      <c r="Y619" t="s">
        <v>54</v>
      </c>
      <c r="Z619">
        <v>982</v>
      </c>
      <c r="AH619">
        <v>0</v>
      </c>
      <c r="AI619">
        <v>202505</v>
      </c>
      <c r="AJ619" t="s">
        <v>88</v>
      </c>
      <c r="AK619">
        <v>0</v>
      </c>
      <c r="AL619">
        <v>1</v>
      </c>
      <c r="AO619">
        <v>0</v>
      </c>
      <c r="AP619">
        <v>236</v>
      </c>
      <c r="AQ619">
        <v>430</v>
      </c>
      <c r="AR619">
        <v>430236</v>
      </c>
      <c r="AS619" t="s">
        <v>80</v>
      </c>
      <c r="AU619" t="s">
        <v>80</v>
      </c>
      <c r="AV619">
        <v>620000</v>
      </c>
      <c r="AW619">
        <v>658862.05850000004</v>
      </c>
      <c r="AX619">
        <v>696090.74300000002</v>
      </c>
      <c r="AY619">
        <v>700000</v>
      </c>
      <c r="AZ619">
        <v>725600</v>
      </c>
      <c r="BA619">
        <v>804067.5</v>
      </c>
      <c r="BB619">
        <v>898989.61200000008</v>
      </c>
      <c r="BC619">
        <v>944081.30599999998</v>
      </c>
      <c r="BD619">
        <v>971200</v>
      </c>
      <c r="BE619">
        <v>992800</v>
      </c>
      <c r="BF619">
        <v>1065000</v>
      </c>
      <c r="BG619">
        <v>1229450</v>
      </c>
      <c r="BH619">
        <v>1384600</v>
      </c>
      <c r="BI619">
        <v>1470350</v>
      </c>
      <c r="BJ619">
        <v>1540200</v>
      </c>
      <c r="BK619">
        <v>1554000</v>
      </c>
      <c r="BL619">
        <v>1572800</v>
      </c>
      <c r="BM619">
        <v>1615000</v>
      </c>
      <c r="BN619">
        <v>1735774.0819999999</v>
      </c>
      <c r="BO619">
        <v>2071953.7790000001</v>
      </c>
      <c r="BP619">
        <v>2342000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 x14ac:dyDescent="0.35">
      <c r="A620">
        <v>337993</v>
      </c>
      <c r="B620" t="s">
        <v>47</v>
      </c>
      <c r="C620" t="s">
        <v>48</v>
      </c>
      <c r="D620" s="1">
        <v>45787</v>
      </c>
      <c r="E620">
        <v>53850</v>
      </c>
      <c r="F620">
        <v>118</v>
      </c>
      <c r="G620" t="s">
        <v>396</v>
      </c>
      <c r="H620" t="s">
        <v>50</v>
      </c>
      <c r="I620" t="s">
        <v>51</v>
      </c>
      <c r="K620">
        <v>202505097964583</v>
      </c>
      <c r="L620">
        <v>1183306278672</v>
      </c>
      <c r="M620">
        <v>20250509</v>
      </c>
      <c r="N620" t="s">
        <v>143</v>
      </c>
      <c r="P620" t="s">
        <v>54</v>
      </c>
      <c r="Q620" t="s">
        <v>73</v>
      </c>
      <c r="R620">
        <v>1500000</v>
      </c>
      <c r="S620">
        <v>0</v>
      </c>
      <c r="T620">
        <v>516605</v>
      </c>
      <c r="U620" t="s">
        <v>1747</v>
      </c>
      <c r="V620" t="s">
        <v>1748</v>
      </c>
      <c r="W620" t="s">
        <v>53</v>
      </c>
      <c r="Y620" t="s">
        <v>54</v>
      </c>
      <c r="Z620">
        <v>724</v>
      </c>
      <c r="AH620">
        <v>0</v>
      </c>
      <c r="AI620">
        <v>202505</v>
      </c>
      <c r="AJ620" t="s">
        <v>88</v>
      </c>
      <c r="AK620">
        <v>0</v>
      </c>
      <c r="AL620">
        <v>1</v>
      </c>
      <c r="AM620">
        <v>516605</v>
      </c>
      <c r="AN620">
        <v>1</v>
      </c>
      <c r="AO620">
        <v>0</v>
      </c>
      <c r="AP620">
        <v>999</v>
      </c>
      <c r="AQ620">
        <v>600</v>
      </c>
      <c r="AR620">
        <v>600999</v>
      </c>
      <c r="AS620" t="s">
        <v>55</v>
      </c>
      <c r="AU620" t="s">
        <v>55</v>
      </c>
      <c r="AV620">
        <v>350000</v>
      </c>
      <c r="AW620">
        <v>385000</v>
      </c>
      <c r="AX620">
        <v>460000</v>
      </c>
      <c r="AY620">
        <v>571357.4</v>
      </c>
      <c r="AZ620">
        <v>720859.20000000007</v>
      </c>
      <c r="BA620">
        <v>763574</v>
      </c>
      <c r="BB620">
        <v>763574</v>
      </c>
      <c r="BC620">
        <v>763574</v>
      </c>
      <c r="BD620">
        <v>763574</v>
      </c>
      <c r="BE620">
        <v>786501.79999999993</v>
      </c>
      <c r="BF620">
        <v>840000</v>
      </c>
      <c r="BG620">
        <v>840000</v>
      </c>
      <c r="BH620">
        <v>1104000</v>
      </c>
      <c r="BI620">
        <v>1500000</v>
      </c>
      <c r="BJ620">
        <v>1500000</v>
      </c>
      <c r="BK620">
        <v>1500000</v>
      </c>
      <c r="BL620">
        <v>1500000</v>
      </c>
      <c r="BM620">
        <v>1500000</v>
      </c>
      <c r="BN620">
        <v>1974433.2</v>
      </c>
      <c r="BO620">
        <v>2290722</v>
      </c>
      <c r="BP620">
        <v>2290722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0</v>
      </c>
      <c r="CJ620">
        <v>0</v>
      </c>
      <c r="CK620">
        <v>0</v>
      </c>
    </row>
    <row r="621" spans="1:89" x14ac:dyDescent="0.35">
      <c r="A621">
        <v>337992</v>
      </c>
      <c r="B621" t="s">
        <v>47</v>
      </c>
      <c r="C621" t="s">
        <v>48</v>
      </c>
      <c r="D621" s="1">
        <v>45787</v>
      </c>
      <c r="E621">
        <v>53850</v>
      </c>
      <c r="F621">
        <v>118</v>
      </c>
      <c r="G621" t="s">
        <v>396</v>
      </c>
      <c r="H621" t="s">
        <v>50</v>
      </c>
      <c r="I621" t="s">
        <v>51</v>
      </c>
      <c r="K621">
        <v>202505097964574</v>
      </c>
      <c r="L621">
        <v>1183306280513</v>
      </c>
      <c r="M621">
        <v>20250509</v>
      </c>
      <c r="N621" t="s">
        <v>143</v>
      </c>
      <c r="P621" t="s">
        <v>54</v>
      </c>
      <c r="Q621" t="s">
        <v>52</v>
      </c>
      <c r="R621">
        <v>763574</v>
      </c>
      <c r="S621">
        <v>0</v>
      </c>
      <c r="T621">
        <v>516581</v>
      </c>
      <c r="U621" t="s">
        <v>494</v>
      </c>
      <c r="V621" t="s">
        <v>495</v>
      </c>
      <c r="W621" t="s">
        <v>53</v>
      </c>
      <c r="Y621" t="s">
        <v>54</v>
      </c>
      <c r="Z621">
        <v>724</v>
      </c>
      <c r="AH621">
        <v>0</v>
      </c>
      <c r="AI621">
        <v>202505</v>
      </c>
      <c r="AJ621" t="s">
        <v>88</v>
      </c>
      <c r="AK621">
        <v>0</v>
      </c>
      <c r="AL621">
        <v>1</v>
      </c>
      <c r="AO621">
        <v>0</v>
      </c>
      <c r="AP621">
        <v>999</v>
      </c>
      <c r="AQ621">
        <v>600</v>
      </c>
      <c r="AR621">
        <v>600999</v>
      </c>
      <c r="AS621" t="s">
        <v>55</v>
      </c>
      <c r="AU621" t="s">
        <v>55</v>
      </c>
      <c r="AV621">
        <v>350000</v>
      </c>
      <c r="AW621">
        <v>385000</v>
      </c>
      <c r="AX621">
        <v>460000</v>
      </c>
      <c r="AY621">
        <v>571357.4</v>
      </c>
      <c r="AZ621">
        <v>720859.20000000007</v>
      </c>
      <c r="BA621">
        <v>763574</v>
      </c>
      <c r="BB621">
        <v>763574</v>
      </c>
      <c r="BC621">
        <v>763574</v>
      </c>
      <c r="BD621">
        <v>763574</v>
      </c>
      <c r="BE621">
        <v>786501.79999999993</v>
      </c>
      <c r="BF621">
        <v>840000</v>
      </c>
      <c r="BG621">
        <v>840000</v>
      </c>
      <c r="BH621">
        <v>1104000</v>
      </c>
      <c r="BI621">
        <v>1500000</v>
      </c>
      <c r="BJ621">
        <v>1500000</v>
      </c>
      <c r="BK621">
        <v>1500000</v>
      </c>
      <c r="BL621">
        <v>1500000</v>
      </c>
      <c r="BM621">
        <v>1500000</v>
      </c>
      <c r="BN621">
        <v>1974433.2</v>
      </c>
      <c r="BO621">
        <v>2290722</v>
      </c>
      <c r="BP621">
        <v>2290722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 x14ac:dyDescent="0.35">
      <c r="A622">
        <v>337990</v>
      </c>
      <c r="B622" t="s">
        <v>47</v>
      </c>
      <c r="C622" t="s">
        <v>48</v>
      </c>
      <c r="D622" s="1">
        <v>45787</v>
      </c>
      <c r="E622">
        <v>53850</v>
      </c>
      <c r="F622">
        <v>164</v>
      </c>
      <c r="G622" t="s">
        <v>193</v>
      </c>
      <c r="H622" t="s">
        <v>50</v>
      </c>
      <c r="I622" t="s">
        <v>51</v>
      </c>
      <c r="K622">
        <v>202505097962765</v>
      </c>
      <c r="L622">
        <v>1643300370785</v>
      </c>
      <c r="M622">
        <v>20250509</v>
      </c>
      <c r="N622" t="s">
        <v>784</v>
      </c>
      <c r="P622" t="s">
        <v>54</v>
      </c>
      <c r="Q622" t="s">
        <v>73</v>
      </c>
      <c r="R622">
        <v>1138425.55</v>
      </c>
      <c r="S622">
        <v>0</v>
      </c>
      <c r="T622">
        <v>3732249</v>
      </c>
      <c r="U622">
        <v>4127610717</v>
      </c>
      <c r="V622" t="s">
        <v>485</v>
      </c>
      <c r="W622" t="s">
        <v>66</v>
      </c>
      <c r="X622" t="s">
        <v>316</v>
      </c>
      <c r="Y622" t="s">
        <v>54</v>
      </c>
      <c r="Z622">
        <v>677</v>
      </c>
      <c r="AH622">
        <v>0</v>
      </c>
      <c r="AI622">
        <v>202505</v>
      </c>
      <c r="AJ622" t="s">
        <v>88</v>
      </c>
      <c r="AK622">
        <v>0</v>
      </c>
      <c r="AL622">
        <v>1</v>
      </c>
      <c r="AO622">
        <v>0</v>
      </c>
      <c r="AP622">
        <v>999</v>
      </c>
      <c r="AQ622">
        <v>430</v>
      </c>
      <c r="AR622">
        <v>430999</v>
      </c>
      <c r="AT622">
        <v>1</v>
      </c>
      <c r="AU622" t="s">
        <v>68</v>
      </c>
      <c r="AV622">
        <v>1091696.83</v>
      </c>
      <c r="AW622">
        <v>1093076.656</v>
      </c>
      <c r="AX622">
        <v>1097819.378</v>
      </c>
      <c r="AY622">
        <v>1126587.9040000001</v>
      </c>
      <c r="AZ622">
        <v>1151370.22</v>
      </c>
      <c r="BA622">
        <v>1187619.1200000001</v>
      </c>
      <c r="BB622">
        <v>1215402.348</v>
      </c>
      <c r="BC622">
        <v>1228538.55</v>
      </c>
      <c r="BD622">
        <v>1300557.6259999999</v>
      </c>
      <c r="BE622">
        <v>1471494.2009999999</v>
      </c>
      <c r="BF622">
        <v>1500000</v>
      </c>
      <c r="BG622">
        <v>1500000</v>
      </c>
      <c r="BH622">
        <v>1500000</v>
      </c>
      <c r="BI622">
        <v>1551049.2990000001</v>
      </c>
      <c r="BJ622">
        <v>1589171.0279999999</v>
      </c>
      <c r="BK622">
        <v>1825654.93</v>
      </c>
      <c r="BL622">
        <v>2055872.46</v>
      </c>
      <c r="BM622">
        <v>2075849.8470000001</v>
      </c>
      <c r="BN622">
        <v>2385195.7199999988</v>
      </c>
      <c r="BO622">
        <v>3549999.9999999991</v>
      </c>
      <c r="BP622">
        <v>4000000</v>
      </c>
      <c r="BQ622">
        <v>1</v>
      </c>
      <c r="BR622">
        <v>1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 x14ac:dyDescent="0.35">
      <c r="A623">
        <v>337989</v>
      </c>
      <c r="B623" t="s">
        <v>47</v>
      </c>
      <c r="C623" t="s">
        <v>48</v>
      </c>
      <c r="D623" s="1">
        <v>45787</v>
      </c>
      <c r="E623">
        <v>53850</v>
      </c>
      <c r="F623">
        <v>264</v>
      </c>
      <c r="G623" t="s">
        <v>85</v>
      </c>
      <c r="H623" t="s">
        <v>50</v>
      </c>
      <c r="I623" t="s">
        <v>51</v>
      </c>
      <c r="K623" t="s">
        <v>1269</v>
      </c>
      <c r="L623">
        <v>2643300001096</v>
      </c>
      <c r="M623">
        <v>20250509</v>
      </c>
      <c r="N623" t="s">
        <v>694</v>
      </c>
      <c r="Q623" t="s">
        <v>52</v>
      </c>
      <c r="R623">
        <v>1187.05</v>
      </c>
      <c r="S623">
        <v>0</v>
      </c>
      <c r="T623">
        <v>1647267</v>
      </c>
      <c r="U623" t="s">
        <v>1270</v>
      </c>
      <c r="V623" t="s">
        <v>1271</v>
      </c>
      <c r="W623" t="s">
        <v>53</v>
      </c>
      <c r="Y623" t="s">
        <v>54</v>
      </c>
      <c r="Z623">
        <v>1824</v>
      </c>
      <c r="AH623">
        <v>0</v>
      </c>
      <c r="AI623">
        <v>202505</v>
      </c>
      <c r="AJ623" t="s">
        <v>767</v>
      </c>
      <c r="AK623">
        <v>1</v>
      </c>
      <c r="AL623">
        <v>1</v>
      </c>
      <c r="AO623">
        <v>1</v>
      </c>
      <c r="AP623">
        <v>999</v>
      </c>
      <c r="AQ623">
        <v>600</v>
      </c>
      <c r="AR623">
        <v>600999</v>
      </c>
      <c r="AS623" t="s">
        <v>55</v>
      </c>
      <c r="AU623" t="s">
        <v>55</v>
      </c>
      <c r="AV623">
        <v>1006.5</v>
      </c>
      <c r="AW623">
        <v>1052.7339999999999</v>
      </c>
      <c r="AX623">
        <v>1127.58</v>
      </c>
      <c r="AY623">
        <v>1414.4680000000001</v>
      </c>
      <c r="AZ623">
        <v>1622.598</v>
      </c>
      <c r="BA623">
        <v>1841.29</v>
      </c>
      <c r="BB623">
        <v>2391.9520000000002</v>
      </c>
      <c r="BC623">
        <v>3848.9180000000001</v>
      </c>
      <c r="BD623">
        <v>5555.95</v>
      </c>
      <c r="BE623">
        <v>5662.14</v>
      </c>
      <c r="BF623">
        <v>7955.45</v>
      </c>
      <c r="BG623">
        <v>8103.232</v>
      </c>
      <c r="BH623">
        <v>8882.2099999999991</v>
      </c>
      <c r="BI623">
        <v>12106.768000000009</v>
      </c>
      <c r="BJ623">
        <v>12891.47</v>
      </c>
      <c r="BK623">
        <v>16652.68</v>
      </c>
      <c r="BL623">
        <v>36005.086000000003</v>
      </c>
      <c r="BM623">
        <v>42116.26</v>
      </c>
      <c r="BN623">
        <v>49856.69</v>
      </c>
      <c r="BO623">
        <v>97573.113999999972</v>
      </c>
      <c r="BP623">
        <v>161797.57999999999</v>
      </c>
      <c r="BQ623">
        <v>1</v>
      </c>
      <c r="BR623">
        <v>1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 x14ac:dyDescent="0.35">
      <c r="A624">
        <v>337987</v>
      </c>
      <c r="B624" t="s">
        <v>47</v>
      </c>
      <c r="C624" t="s">
        <v>48</v>
      </c>
      <c r="D624" s="1">
        <v>45787</v>
      </c>
      <c r="E624">
        <v>53850</v>
      </c>
      <c r="F624">
        <v>261</v>
      </c>
      <c r="G624" t="s">
        <v>206</v>
      </c>
      <c r="H624" t="s">
        <v>50</v>
      </c>
      <c r="I624" t="s">
        <v>51</v>
      </c>
      <c r="K624" t="s">
        <v>504</v>
      </c>
      <c r="L624">
        <v>2613300001928</v>
      </c>
      <c r="M624">
        <v>20250509</v>
      </c>
      <c r="N624" t="s">
        <v>694</v>
      </c>
      <c r="Q624" t="s">
        <v>52</v>
      </c>
      <c r="R624">
        <v>1422.48</v>
      </c>
      <c r="S624">
        <v>0</v>
      </c>
      <c r="T624">
        <v>1626895</v>
      </c>
      <c r="U624" t="s">
        <v>513</v>
      </c>
      <c r="V624" t="s">
        <v>514</v>
      </c>
      <c r="W624" t="s">
        <v>53</v>
      </c>
      <c r="Y624" t="s">
        <v>54</v>
      </c>
      <c r="AH624">
        <v>0</v>
      </c>
      <c r="AI624">
        <v>202505</v>
      </c>
      <c r="AJ624" t="s">
        <v>59</v>
      </c>
      <c r="AK624">
        <v>0</v>
      </c>
      <c r="AL624">
        <v>1</v>
      </c>
      <c r="AO624">
        <v>1</v>
      </c>
      <c r="AP624">
        <v>999</v>
      </c>
      <c r="AQ624">
        <v>600</v>
      </c>
      <c r="AR624">
        <v>600999</v>
      </c>
      <c r="AS624" t="s">
        <v>55</v>
      </c>
      <c r="AU624" t="s">
        <v>55</v>
      </c>
      <c r="AV624">
        <v>1006.5</v>
      </c>
      <c r="AW624">
        <v>1052.7339999999999</v>
      </c>
      <c r="AX624">
        <v>1127.58</v>
      </c>
      <c r="AY624">
        <v>1414.4680000000001</v>
      </c>
      <c r="AZ624">
        <v>1622.598</v>
      </c>
      <c r="BA624">
        <v>1841.29</v>
      </c>
      <c r="BB624">
        <v>2391.9520000000002</v>
      </c>
      <c r="BC624">
        <v>3848.9180000000001</v>
      </c>
      <c r="BD624">
        <v>5555.95</v>
      </c>
      <c r="BE624">
        <v>5662.14</v>
      </c>
      <c r="BF624">
        <v>7955.45</v>
      </c>
      <c r="BG624">
        <v>8103.232</v>
      </c>
      <c r="BH624">
        <v>8882.2099999999991</v>
      </c>
      <c r="BI624">
        <v>12106.768000000009</v>
      </c>
      <c r="BJ624">
        <v>12891.47</v>
      </c>
      <c r="BK624">
        <v>16652.68</v>
      </c>
      <c r="BL624">
        <v>36005.086000000003</v>
      </c>
      <c r="BM624">
        <v>42116.26</v>
      </c>
      <c r="BN624">
        <v>49856.69</v>
      </c>
      <c r="BO624">
        <v>97573.113999999972</v>
      </c>
      <c r="BP624">
        <v>161797.57999999999</v>
      </c>
      <c r="BQ624">
        <v>1</v>
      </c>
      <c r="BR624">
        <v>1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 x14ac:dyDescent="0.35">
      <c r="A625">
        <v>337986</v>
      </c>
      <c r="B625" t="s">
        <v>47</v>
      </c>
      <c r="C625" t="s">
        <v>48</v>
      </c>
      <c r="D625" s="1">
        <v>45787</v>
      </c>
      <c r="E625">
        <v>53850</v>
      </c>
      <c r="F625">
        <v>118</v>
      </c>
      <c r="G625" t="s">
        <v>396</v>
      </c>
      <c r="H625" t="s">
        <v>50</v>
      </c>
      <c r="I625" t="s">
        <v>51</v>
      </c>
      <c r="K625">
        <v>202505097964575</v>
      </c>
      <c r="L625">
        <v>1183306280513</v>
      </c>
      <c r="M625">
        <v>20250509</v>
      </c>
      <c r="N625" t="s">
        <v>143</v>
      </c>
      <c r="P625" t="s">
        <v>54</v>
      </c>
      <c r="Q625" t="s">
        <v>52</v>
      </c>
      <c r="R625">
        <v>763574</v>
      </c>
      <c r="S625">
        <v>0</v>
      </c>
      <c r="T625">
        <v>516605</v>
      </c>
      <c r="U625" t="s">
        <v>1747</v>
      </c>
      <c r="V625" t="s">
        <v>1748</v>
      </c>
      <c r="W625" t="s">
        <v>53</v>
      </c>
      <c r="Y625" t="s">
        <v>54</v>
      </c>
      <c r="Z625">
        <v>724</v>
      </c>
      <c r="AH625">
        <v>0</v>
      </c>
      <c r="AI625">
        <v>202505</v>
      </c>
      <c r="AJ625" t="s">
        <v>88</v>
      </c>
      <c r="AK625">
        <v>0</v>
      </c>
      <c r="AL625">
        <v>1</v>
      </c>
      <c r="AM625">
        <v>516605</v>
      </c>
      <c r="AN625">
        <v>1</v>
      </c>
      <c r="AO625">
        <v>0</v>
      </c>
      <c r="AP625">
        <v>999</v>
      </c>
      <c r="AQ625">
        <v>600</v>
      </c>
      <c r="AR625">
        <v>600999</v>
      </c>
      <c r="AS625" t="s">
        <v>55</v>
      </c>
      <c r="AU625" t="s">
        <v>55</v>
      </c>
      <c r="AV625">
        <v>350000</v>
      </c>
      <c r="AW625">
        <v>385000</v>
      </c>
      <c r="AX625">
        <v>460000</v>
      </c>
      <c r="AY625">
        <v>571357.4</v>
      </c>
      <c r="AZ625">
        <v>720859.20000000007</v>
      </c>
      <c r="BA625">
        <v>763574</v>
      </c>
      <c r="BB625">
        <v>763574</v>
      </c>
      <c r="BC625">
        <v>763574</v>
      </c>
      <c r="BD625">
        <v>763574</v>
      </c>
      <c r="BE625">
        <v>786501.79999999993</v>
      </c>
      <c r="BF625">
        <v>840000</v>
      </c>
      <c r="BG625">
        <v>840000</v>
      </c>
      <c r="BH625">
        <v>1104000</v>
      </c>
      <c r="BI625">
        <v>1500000</v>
      </c>
      <c r="BJ625">
        <v>1500000</v>
      </c>
      <c r="BK625">
        <v>1500000</v>
      </c>
      <c r="BL625">
        <v>1500000</v>
      </c>
      <c r="BM625">
        <v>1500000</v>
      </c>
      <c r="BN625">
        <v>1974433.2</v>
      </c>
      <c r="BO625">
        <v>2290722</v>
      </c>
      <c r="BP625">
        <v>2290722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 x14ac:dyDescent="0.35">
      <c r="A626">
        <v>337985</v>
      </c>
      <c r="B626" t="s">
        <v>47</v>
      </c>
      <c r="C626" t="s">
        <v>48</v>
      </c>
      <c r="D626" s="1">
        <v>45787</v>
      </c>
      <c r="E626">
        <v>53850</v>
      </c>
      <c r="F626">
        <v>102</v>
      </c>
      <c r="G626" t="s">
        <v>60</v>
      </c>
      <c r="H626" t="s">
        <v>50</v>
      </c>
      <c r="I626" t="s">
        <v>51</v>
      </c>
      <c r="K626">
        <v>202505097964465</v>
      </c>
      <c r="L626">
        <v>1023306272415</v>
      </c>
      <c r="M626">
        <v>20250509</v>
      </c>
      <c r="N626" t="s">
        <v>694</v>
      </c>
      <c r="Q626" t="s">
        <v>52</v>
      </c>
      <c r="R626">
        <v>34043.42</v>
      </c>
      <c r="S626">
        <v>0</v>
      </c>
      <c r="T626">
        <v>4038101</v>
      </c>
      <c r="U626" t="s">
        <v>1272</v>
      </c>
      <c r="V626" t="s">
        <v>1273</v>
      </c>
      <c r="W626" t="s">
        <v>53</v>
      </c>
      <c r="Y626" t="s">
        <v>54</v>
      </c>
      <c r="Z626">
        <v>1576</v>
      </c>
      <c r="AH626">
        <v>0</v>
      </c>
      <c r="AI626">
        <v>202505</v>
      </c>
      <c r="AJ626" t="s">
        <v>767</v>
      </c>
      <c r="AK626">
        <v>1</v>
      </c>
      <c r="AL626">
        <v>1</v>
      </c>
      <c r="AO626">
        <v>1</v>
      </c>
      <c r="AP626">
        <v>999</v>
      </c>
      <c r="AQ626">
        <v>600</v>
      </c>
      <c r="AR626">
        <v>600999</v>
      </c>
      <c r="AS626" t="s">
        <v>55</v>
      </c>
      <c r="AU626" t="s">
        <v>55</v>
      </c>
      <c r="AV626">
        <v>1006.5</v>
      </c>
      <c r="AW626">
        <v>1052.7339999999999</v>
      </c>
      <c r="AX626">
        <v>1127.58</v>
      </c>
      <c r="AY626">
        <v>1414.4680000000001</v>
      </c>
      <c r="AZ626">
        <v>1622.598</v>
      </c>
      <c r="BA626">
        <v>1841.29</v>
      </c>
      <c r="BB626">
        <v>2391.9520000000002</v>
      </c>
      <c r="BC626">
        <v>3848.9180000000001</v>
      </c>
      <c r="BD626">
        <v>5555.95</v>
      </c>
      <c r="BE626">
        <v>5662.14</v>
      </c>
      <c r="BF626">
        <v>7955.45</v>
      </c>
      <c r="BG626">
        <v>8103.232</v>
      </c>
      <c r="BH626">
        <v>8882.2099999999991</v>
      </c>
      <c r="BI626">
        <v>12106.768000000009</v>
      </c>
      <c r="BJ626">
        <v>12891.47</v>
      </c>
      <c r="BK626">
        <v>16652.68</v>
      </c>
      <c r="BL626">
        <v>36005.086000000003</v>
      </c>
      <c r="BM626">
        <v>42116.26</v>
      </c>
      <c r="BN626">
        <v>49856.69</v>
      </c>
      <c r="BO626">
        <v>97573.113999999972</v>
      </c>
      <c r="BP626">
        <v>161797.57999999999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 x14ac:dyDescent="0.35">
      <c r="A627">
        <v>337984</v>
      </c>
      <c r="B627" t="s">
        <v>47</v>
      </c>
      <c r="C627" t="s">
        <v>48</v>
      </c>
      <c r="D627" s="1">
        <v>45787</v>
      </c>
      <c r="E627">
        <v>53850</v>
      </c>
      <c r="F627">
        <v>261</v>
      </c>
      <c r="G627" t="s">
        <v>206</v>
      </c>
      <c r="H627" t="s">
        <v>50</v>
      </c>
      <c r="I627" t="s">
        <v>51</v>
      </c>
      <c r="K627" t="s">
        <v>498</v>
      </c>
      <c r="L627">
        <v>2613300002795</v>
      </c>
      <c r="M627">
        <v>20250509</v>
      </c>
      <c r="N627" t="s">
        <v>694</v>
      </c>
      <c r="Q627" t="s">
        <v>52</v>
      </c>
      <c r="R627">
        <v>1127.58</v>
      </c>
      <c r="S627">
        <v>0</v>
      </c>
      <c r="T627">
        <v>1652597</v>
      </c>
      <c r="U627" t="s">
        <v>515</v>
      </c>
      <c r="V627" t="s">
        <v>516</v>
      </c>
      <c r="W627" t="s">
        <v>266</v>
      </c>
      <c r="Y627" t="s">
        <v>501</v>
      </c>
      <c r="AH627">
        <v>0</v>
      </c>
      <c r="AI627">
        <v>202505</v>
      </c>
      <c r="AJ627" t="s">
        <v>59</v>
      </c>
      <c r="AK627">
        <v>0</v>
      </c>
      <c r="AL627">
        <v>1</v>
      </c>
      <c r="AO627">
        <v>1</v>
      </c>
      <c r="AP627">
        <v>999</v>
      </c>
      <c r="AQ627">
        <v>775</v>
      </c>
      <c r="AR627">
        <v>775999</v>
      </c>
      <c r="AS627" t="s">
        <v>55</v>
      </c>
      <c r="AU627" t="s">
        <v>55</v>
      </c>
      <c r="AV627">
        <v>1006.5</v>
      </c>
      <c r="AW627">
        <v>1052.7339999999999</v>
      </c>
      <c r="AX627">
        <v>1127.58</v>
      </c>
      <c r="AY627">
        <v>1414.4680000000001</v>
      </c>
      <c r="AZ627">
        <v>1622.598</v>
      </c>
      <c r="BA627">
        <v>1841.29</v>
      </c>
      <c r="BB627">
        <v>2391.9520000000002</v>
      </c>
      <c r="BC627">
        <v>3848.9180000000001</v>
      </c>
      <c r="BD627">
        <v>5555.95</v>
      </c>
      <c r="BE627">
        <v>5662.14</v>
      </c>
      <c r="BF627">
        <v>7955.45</v>
      </c>
      <c r="BG627">
        <v>8103.232</v>
      </c>
      <c r="BH627">
        <v>8882.2099999999991</v>
      </c>
      <c r="BI627">
        <v>12106.768000000009</v>
      </c>
      <c r="BJ627">
        <v>12891.47</v>
      </c>
      <c r="BK627">
        <v>16652.68</v>
      </c>
      <c r="BL627">
        <v>36005.086000000003</v>
      </c>
      <c r="BM627">
        <v>42116.26</v>
      </c>
      <c r="BN627">
        <v>49856.69</v>
      </c>
      <c r="BO627">
        <v>97573.113999999972</v>
      </c>
      <c r="BP627">
        <v>161797.57999999999</v>
      </c>
      <c r="BQ627">
        <v>1</v>
      </c>
      <c r="BR627">
        <v>1</v>
      </c>
      <c r="BS627">
        <v>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 x14ac:dyDescent="0.35">
      <c r="A628">
        <v>337982</v>
      </c>
      <c r="B628" t="s">
        <v>47</v>
      </c>
      <c r="C628" t="s">
        <v>48</v>
      </c>
      <c r="D628" s="1">
        <v>45787</v>
      </c>
      <c r="E628">
        <v>53850</v>
      </c>
      <c r="F628">
        <v>118</v>
      </c>
      <c r="G628" t="s">
        <v>396</v>
      </c>
      <c r="H628" t="s">
        <v>50</v>
      </c>
      <c r="I628" t="s">
        <v>51</v>
      </c>
      <c r="K628">
        <v>202505097964586</v>
      </c>
      <c r="L628">
        <v>1183306278672</v>
      </c>
      <c r="M628">
        <v>20250509</v>
      </c>
      <c r="N628" t="s">
        <v>143</v>
      </c>
      <c r="P628" t="s">
        <v>54</v>
      </c>
      <c r="Q628" t="s">
        <v>52</v>
      </c>
      <c r="R628">
        <v>2290722</v>
      </c>
      <c r="S628">
        <v>0</v>
      </c>
      <c r="T628">
        <v>516605</v>
      </c>
      <c r="U628" t="s">
        <v>1747</v>
      </c>
      <c r="V628" t="s">
        <v>1748</v>
      </c>
      <c r="W628" t="s">
        <v>53</v>
      </c>
      <c r="Y628" t="s">
        <v>54</v>
      </c>
      <c r="Z628">
        <v>724</v>
      </c>
      <c r="AH628">
        <v>0</v>
      </c>
      <c r="AI628">
        <v>202505</v>
      </c>
      <c r="AJ628" t="s">
        <v>88</v>
      </c>
      <c r="AK628">
        <v>0</v>
      </c>
      <c r="AL628">
        <v>1</v>
      </c>
      <c r="AM628">
        <v>516605</v>
      </c>
      <c r="AN628">
        <v>1</v>
      </c>
      <c r="AO628">
        <v>0</v>
      </c>
      <c r="AP628">
        <v>999</v>
      </c>
      <c r="AQ628">
        <v>600</v>
      </c>
      <c r="AR628">
        <v>600999</v>
      </c>
      <c r="AS628" t="s">
        <v>55</v>
      </c>
      <c r="AU628" t="s">
        <v>55</v>
      </c>
      <c r="AV628">
        <v>350000</v>
      </c>
      <c r="AW628">
        <v>385000</v>
      </c>
      <c r="AX628">
        <v>460000</v>
      </c>
      <c r="AY628">
        <v>571357.4</v>
      </c>
      <c r="AZ628">
        <v>720859.20000000007</v>
      </c>
      <c r="BA628">
        <v>763574</v>
      </c>
      <c r="BB628">
        <v>763574</v>
      </c>
      <c r="BC628">
        <v>763574</v>
      </c>
      <c r="BD628">
        <v>763574</v>
      </c>
      <c r="BE628">
        <v>786501.79999999993</v>
      </c>
      <c r="BF628">
        <v>840000</v>
      </c>
      <c r="BG628">
        <v>840000</v>
      </c>
      <c r="BH628">
        <v>1104000</v>
      </c>
      <c r="BI628">
        <v>1500000</v>
      </c>
      <c r="BJ628">
        <v>1500000</v>
      </c>
      <c r="BK628">
        <v>1500000</v>
      </c>
      <c r="BL628">
        <v>1500000</v>
      </c>
      <c r="BM628">
        <v>1500000</v>
      </c>
      <c r="BN628">
        <v>1974433.2</v>
      </c>
      <c r="BO628">
        <v>2290722</v>
      </c>
      <c r="BP628">
        <v>2290722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</row>
    <row r="629" spans="1:89" x14ac:dyDescent="0.35">
      <c r="A629">
        <v>337981</v>
      </c>
      <c r="B629" t="s">
        <v>47</v>
      </c>
      <c r="C629" t="s">
        <v>48</v>
      </c>
      <c r="D629" s="1">
        <v>45787</v>
      </c>
      <c r="E629">
        <v>53850</v>
      </c>
      <c r="F629">
        <v>264</v>
      </c>
      <c r="G629" t="s">
        <v>85</v>
      </c>
      <c r="H629" t="s">
        <v>50</v>
      </c>
      <c r="I629" t="s">
        <v>51</v>
      </c>
      <c r="K629">
        <v>202505097964868</v>
      </c>
      <c r="L629">
        <v>2643300001636</v>
      </c>
      <c r="M629">
        <v>20250509</v>
      </c>
      <c r="N629" t="s">
        <v>694</v>
      </c>
      <c r="Q629" t="s">
        <v>52</v>
      </c>
      <c r="R629">
        <v>28420.45</v>
      </c>
      <c r="S629">
        <v>0</v>
      </c>
      <c r="T629">
        <v>1697151</v>
      </c>
      <c r="U629" t="s">
        <v>1274</v>
      </c>
      <c r="V629" t="s">
        <v>1275</v>
      </c>
      <c r="W629" t="s">
        <v>53</v>
      </c>
      <c r="Y629" t="s">
        <v>54</v>
      </c>
      <c r="AH629">
        <v>0</v>
      </c>
      <c r="AI629">
        <v>202505</v>
      </c>
      <c r="AJ629" t="s">
        <v>767</v>
      </c>
      <c r="AK629">
        <v>1</v>
      </c>
      <c r="AL629">
        <v>1</v>
      </c>
      <c r="AO629">
        <v>1</v>
      </c>
      <c r="AP629">
        <v>999</v>
      </c>
      <c r="AQ629">
        <v>600</v>
      </c>
      <c r="AR629">
        <v>600999</v>
      </c>
      <c r="AS629" t="s">
        <v>55</v>
      </c>
      <c r="AU629" t="s">
        <v>55</v>
      </c>
      <c r="AV629">
        <v>1006.5</v>
      </c>
      <c r="AW629">
        <v>1052.7339999999999</v>
      </c>
      <c r="AX629">
        <v>1127.58</v>
      </c>
      <c r="AY629">
        <v>1414.4680000000001</v>
      </c>
      <c r="AZ629">
        <v>1622.598</v>
      </c>
      <c r="BA629">
        <v>1841.29</v>
      </c>
      <c r="BB629">
        <v>2391.9520000000002</v>
      </c>
      <c r="BC629">
        <v>3848.9180000000001</v>
      </c>
      <c r="BD629">
        <v>5555.95</v>
      </c>
      <c r="BE629">
        <v>5662.14</v>
      </c>
      <c r="BF629">
        <v>7955.45</v>
      </c>
      <c r="BG629">
        <v>8103.232</v>
      </c>
      <c r="BH629">
        <v>8882.2099999999991</v>
      </c>
      <c r="BI629">
        <v>12106.768000000009</v>
      </c>
      <c r="BJ629">
        <v>12891.47</v>
      </c>
      <c r="BK629">
        <v>16652.68</v>
      </c>
      <c r="BL629">
        <v>36005.086000000003</v>
      </c>
      <c r="BM629">
        <v>42116.26</v>
      </c>
      <c r="BN629">
        <v>49856.69</v>
      </c>
      <c r="BO629">
        <v>97573.113999999972</v>
      </c>
      <c r="BP629">
        <v>161797.57999999999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 x14ac:dyDescent="0.35">
      <c r="A630">
        <v>337979</v>
      </c>
      <c r="B630" t="s">
        <v>47</v>
      </c>
      <c r="C630" t="s">
        <v>48</v>
      </c>
      <c r="D630" s="1">
        <v>45786</v>
      </c>
      <c r="E630">
        <v>53850</v>
      </c>
      <c r="F630">
        <v>103</v>
      </c>
      <c r="G630" t="s">
        <v>75</v>
      </c>
      <c r="H630" t="s">
        <v>50</v>
      </c>
      <c r="I630" t="s">
        <v>51</v>
      </c>
      <c r="K630">
        <v>202505097960978</v>
      </c>
      <c r="L630">
        <v>1033306970929</v>
      </c>
      <c r="M630">
        <v>20250509</v>
      </c>
      <c r="N630" t="s">
        <v>436</v>
      </c>
      <c r="Q630" t="s">
        <v>73</v>
      </c>
      <c r="R630">
        <v>378453.25</v>
      </c>
      <c r="S630">
        <v>0</v>
      </c>
      <c r="T630">
        <v>507387</v>
      </c>
      <c r="U630" t="s">
        <v>1079</v>
      </c>
      <c r="V630" t="s">
        <v>1080</v>
      </c>
      <c r="W630" t="s">
        <v>53</v>
      </c>
      <c r="Y630" t="s">
        <v>54</v>
      </c>
      <c r="Z630">
        <v>1316</v>
      </c>
      <c r="AH630">
        <v>0</v>
      </c>
      <c r="AI630">
        <v>202505</v>
      </c>
      <c r="AJ630" t="s">
        <v>767</v>
      </c>
      <c r="AK630">
        <v>1</v>
      </c>
      <c r="AL630">
        <v>1</v>
      </c>
      <c r="AO630">
        <v>0</v>
      </c>
      <c r="AP630">
        <v>999</v>
      </c>
      <c r="AQ630">
        <v>600</v>
      </c>
      <c r="AR630">
        <v>600999</v>
      </c>
      <c r="AS630" t="s">
        <v>55</v>
      </c>
      <c r="AU630" t="s">
        <v>55</v>
      </c>
      <c r="AV630">
        <v>300431</v>
      </c>
      <c r="AW630">
        <v>300431</v>
      </c>
      <c r="AX630">
        <v>300431</v>
      </c>
      <c r="AY630">
        <v>300431</v>
      </c>
      <c r="AZ630">
        <v>300431</v>
      </c>
      <c r="BA630">
        <v>300431</v>
      </c>
      <c r="BB630">
        <v>300431</v>
      </c>
      <c r="BC630">
        <v>300431</v>
      </c>
      <c r="BD630">
        <v>300431</v>
      </c>
      <c r="BE630">
        <v>300431</v>
      </c>
      <c r="BF630">
        <v>300431</v>
      </c>
      <c r="BG630">
        <v>300431</v>
      </c>
      <c r="BH630">
        <v>300431</v>
      </c>
      <c r="BI630">
        <v>300431</v>
      </c>
      <c r="BJ630">
        <v>300431</v>
      </c>
      <c r="BK630">
        <v>300431</v>
      </c>
      <c r="BL630">
        <v>300431</v>
      </c>
      <c r="BM630">
        <v>300431</v>
      </c>
      <c r="BN630">
        <v>300431</v>
      </c>
      <c r="BO630">
        <v>300431</v>
      </c>
      <c r="BP630">
        <v>300431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</row>
    <row r="631" spans="1:89" x14ac:dyDescent="0.35">
      <c r="A631">
        <v>337978</v>
      </c>
      <c r="B631" t="s">
        <v>47</v>
      </c>
      <c r="C631" t="s">
        <v>48</v>
      </c>
      <c r="D631" s="1">
        <v>45786</v>
      </c>
      <c r="E631">
        <v>53850</v>
      </c>
      <c r="F631">
        <v>103</v>
      </c>
      <c r="G631" t="s">
        <v>75</v>
      </c>
      <c r="H631" t="s">
        <v>50</v>
      </c>
      <c r="I631" t="s">
        <v>51</v>
      </c>
      <c r="K631">
        <v>202505097960978</v>
      </c>
      <c r="L631">
        <v>1033306970929</v>
      </c>
      <c r="M631">
        <v>20250509</v>
      </c>
      <c r="N631" t="s">
        <v>436</v>
      </c>
      <c r="Q631" t="s">
        <v>73</v>
      </c>
      <c r="R631">
        <v>378453.25</v>
      </c>
      <c r="S631">
        <v>0</v>
      </c>
      <c r="T631">
        <v>44313</v>
      </c>
      <c r="U631" t="s">
        <v>1084</v>
      </c>
      <c r="V631" t="s">
        <v>1085</v>
      </c>
      <c r="W631" t="s">
        <v>53</v>
      </c>
      <c r="Y631" t="s">
        <v>54</v>
      </c>
      <c r="AH631">
        <v>0</v>
      </c>
      <c r="AI631">
        <v>202505</v>
      </c>
      <c r="AJ631" t="s">
        <v>767</v>
      </c>
      <c r="AK631">
        <v>1</v>
      </c>
      <c r="AL631">
        <v>1</v>
      </c>
      <c r="AO631">
        <v>0</v>
      </c>
      <c r="AP631">
        <v>999</v>
      </c>
      <c r="AQ631">
        <v>600</v>
      </c>
      <c r="AR631">
        <v>600999</v>
      </c>
      <c r="AS631" t="s">
        <v>55</v>
      </c>
      <c r="AU631" t="s">
        <v>55</v>
      </c>
      <c r="AV631">
        <v>300431</v>
      </c>
      <c r="AW631">
        <v>300431</v>
      </c>
      <c r="AX631">
        <v>300431</v>
      </c>
      <c r="AY631">
        <v>300431</v>
      </c>
      <c r="AZ631">
        <v>300431</v>
      </c>
      <c r="BA631">
        <v>300431</v>
      </c>
      <c r="BB631">
        <v>300431</v>
      </c>
      <c r="BC631">
        <v>300431</v>
      </c>
      <c r="BD631">
        <v>300431</v>
      </c>
      <c r="BE631">
        <v>300431</v>
      </c>
      <c r="BF631">
        <v>300431</v>
      </c>
      <c r="BG631">
        <v>300431</v>
      </c>
      <c r="BH631">
        <v>300431</v>
      </c>
      <c r="BI631">
        <v>300431</v>
      </c>
      <c r="BJ631">
        <v>300431</v>
      </c>
      <c r="BK631">
        <v>300431</v>
      </c>
      <c r="BL631">
        <v>300431</v>
      </c>
      <c r="BM631">
        <v>300431</v>
      </c>
      <c r="BN631">
        <v>300431</v>
      </c>
      <c r="BO631">
        <v>300431</v>
      </c>
      <c r="BP631">
        <v>300431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</row>
    <row r="632" spans="1:89" x14ac:dyDescent="0.35">
      <c r="A632">
        <v>337977</v>
      </c>
      <c r="B632" t="s">
        <v>47</v>
      </c>
      <c r="C632" t="s">
        <v>48</v>
      </c>
      <c r="D632" s="1">
        <v>45786</v>
      </c>
      <c r="E632">
        <v>53850</v>
      </c>
      <c r="F632">
        <v>103</v>
      </c>
      <c r="G632" t="s">
        <v>75</v>
      </c>
      <c r="H632" t="s">
        <v>50</v>
      </c>
      <c r="I632" t="s">
        <v>51</v>
      </c>
      <c r="K632">
        <v>202505097960978</v>
      </c>
      <c r="L632">
        <v>1033306970929</v>
      </c>
      <c r="M632">
        <v>20250509</v>
      </c>
      <c r="N632" t="s">
        <v>436</v>
      </c>
      <c r="Q632" t="s">
        <v>73</v>
      </c>
      <c r="R632">
        <v>378453.25</v>
      </c>
      <c r="S632">
        <v>0</v>
      </c>
      <c r="T632">
        <v>8893</v>
      </c>
      <c r="U632" t="s">
        <v>1088</v>
      </c>
      <c r="V632" t="s">
        <v>1089</v>
      </c>
      <c r="W632" t="s">
        <v>53</v>
      </c>
      <c r="Y632" t="s">
        <v>54</v>
      </c>
      <c r="AH632">
        <v>0</v>
      </c>
      <c r="AI632">
        <v>202505</v>
      </c>
      <c r="AJ632" t="s">
        <v>767</v>
      </c>
      <c r="AK632">
        <v>1</v>
      </c>
      <c r="AL632">
        <v>1</v>
      </c>
      <c r="AO632">
        <v>0</v>
      </c>
      <c r="AP632">
        <v>999</v>
      </c>
      <c r="AQ632">
        <v>600</v>
      </c>
      <c r="AR632">
        <v>600999</v>
      </c>
      <c r="AS632" t="s">
        <v>55</v>
      </c>
      <c r="AU632" t="s">
        <v>55</v>
      </c>
      <c r="AV632">
        <v>300431</v>
      </c>
      <c r="AW632">
        <v>300431</v>
      </c>
      <c r="AX632">
        <v>300431</v>
      </c>
      <c r="AY632">
        <v>300431</v>
      </c>
      <c r="AZ632">
        <v>300431</v>
      </c>
      <c r="BA632">
        <v>300431</v>
      </c>
      <c r="BB632">
        <v>300431</v>
      </c>
      <c r="BC632">
        <v>300431</v>
      </c>
      <c r="BD632">
        <v>300431</v>
      </c>
      <c r="BE632">
        <v>300431</v>
      </c>
      <c r="BF632">
        <v>300431</v>
      </c>
      <c r="BG632">
        <v>300431</v>
      </c>
      <c r="BH632">
        <v>300431</v>
      </c>
      <c r="BI632">
        <v>300431</v>
      </c>
      <c r="BJ632">
        <v>300431</v>
      </c>
      <c r="BK632">
        <v>300431</v>
      </c>
      <c r="BL632">
        <v>300431</v>
      </c>
      <c r="BM632">
        <v>300431</v>
      </c>
      <c r="BN632">
        <v>300431</v>
      </c>
      <c r="BO632">
        <v>300431</v>
      </c>
      <c r="BP632">
        <v>300431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</row>
    <row r="633" spans="1:89" x14ac:dyDescent="0.35">
      <c r="A633">
        <v>337976</v>
      </c>
      <c r="B633" t="s">
        <v>47</v>
      </c>
      <c r="C633" t="s">
        <v>48</v>
      </c>
      <c r="D633" s="1">
        <v>45786</v>
      </c>
      <c r="E633">
        <v>53850</v>
      </c>
      <c r="F633">
        <v>287</v>
      </c>
      <c r="G633" t="s">
        <v>517</v>
      </c>
      <c r="H633" t="s">
        <v>50</v>
      </c>
      <c r="I633" t="s">
        <v>51</v>
      </c>
      <c r="K633" t="s">
        <v>518</v>
      </c>
      <c r="L633">
        <v>2873300000387</v>
      </c>
      <c r="M633">
        <v>20250508</v>
      </c>
      <c r="N633" t="s">
        <v>694</v>
      </c>
      <c r="Q633" t="s">
        <v>52</v>
      </c>
      <c r="R633">
        <v>2569.71</v>
      </c>
      <c r="S633">
        <v>0</v>
      </c>
      <c r="T633">
        <v>1659547</v>
      </c>
      <c r="U633" t="s">
        <v>519</v>
      </c>
      <c r="V633" t="s">
        <v>520</v>
      </c>
      <c r="W633" t="s">
        <v>53</v>
      </c>
      <c r="Y633" t="s">
        <v>54</v>
      </c>
      <c r="AH633">
        <v>0</v>
      </c>
      <c r="AI633">
        <v>202505</v>
      </c>
      <c r="AJ633" t="s">
        <v>59</v>
      </c>
      <c r="AK633">
        <v>0</v>
      </c>
      <c r="AL633">
        <v>1</v>
      </c>
      <c r="AO633">
        <v>1</v>
      </c>
      <c r="AP633">
        <v>999</v>
      </c>
      <c r="AQ633">
        <v>600</v>
      </c>
      <c r="AR633">
        <v>600999</v>
      </c>
      <c r="AS633" t="s">
        <v>55</v>
      </c>
      <c r="AU633" t="s">
        <v>55</v>
      </c>
      <c r="AV633">
        <v>1006.5</v>
      </c>
      <c r="AW633">
        <v>1052.7339999999999</v>
      </c>
      <c r="AX633">
        <v>1127.58</v>
      </c>
      <c r="AY633">
        <v>1414.4680000000001</v>
      </c>
      <c r="AZ633">
        <v>1622.598</v>
      </c>
      <c r="BA633">
        <v>1841.29</v>
      </c>
      <c r="BB633">
        <v>2391.9520000000002</v>
      </c>
      <c r="BC633">
        <v>3848.9180000000001</v>
      </c>
      <c r="BD633">
        <v>5555.95</v>
      </c>
      <c r="BE633">
        <v>5662.14</v>
      </c>
      <c r="BF633">
        <v>7955.45</v>
      </c>
      <c r="BG633">
        <v>8103.232</v>
      </c>
      <c r="BH633">
        <v>8882.2099999999991</v>
      </c>
      <c r="BI633">
        <v>12106.768000000009</v>
      </c>
      <c r="BJ633">
        <v>12891.47</v>
      </c>
      <c r="BK633">
        <v>16652.68</v>
      </c>
      <c r="BL633">
        <v>36005.086000000003</v>
      </c>
      <c r="BM633">
        <v>42116.26</v>
      </c>
      <c r="BN633">
        <v>49856.69</v>
      </c>
      <c r="BO633">
        <v>97573.113999999972</v>
      </c>
      <c r="BP633">
        <v>161797.57999999999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 x14ac:dyDescent="0.35">
      <c r="A634">
        <v>337975</v>
      </c>
      <c r="B634" t="s">
        <v>47</v>
      </c>
      <c r="C634" t="s">
        <v>48</v>
      </c>
      <c r="D634" s="1">
        <v>45786</v>
      </c>
      <c r="E634">
        <v>53850</v>
      </c>
      <c r="F634">
        <v>284</v>
      </c>
      <c r="G634" t="s">
        <v>249</v>
      </c>
      <c r="H634" t="s">
        <v>50</v>
      </c>
      <c r="I634" t="s">
        <v>51</v>
      </c>
      <c r="K634" t="s">
        <v>521</v>
      </c>
      <c r="L634">
        <v>2843300001336</v>
      </c>
      <c r="M634">
        <v>20250508</v>
      </c>
      <c r="N634" t="s">
        <v>694</v>
      </c>
      <c r="Q634" t="s">
        <v>52</v>
      </c>
      <c r="R634">
        <v>2000.85</v>
      </c>
      <c r="S634">
        <v>0</v>
      </c>
      <c r="T634">
        <v>1684901</v>
      </c>
      <c r="U634">
        <v>2403010693</v>
      </c>
      <c r="V634" t="s">
        <v>522</v>
      </c>
      <c r="W634" t="s">
        <v>66</v>
      </c>
      <c r="X634" t="s">
        <v>523</v>
      </c>
      <c r="Y634" t="s">
        <v>54</v>
      </c>
      <c r="Z634">
        <v>1767</v>
      </c>
      <c r="AH634">
        <v>0</v>
      </c>
      <c r="AI634">
        <v>202505</v>
      </c>
      <c r="AJ634" t="s">
        <v>59</v>
      </c>
      <c r="AK634">
        <v>0</v>
      </c>
      <c r="AL634">
        <v>1</v>
      </c>
      <c r="AO634">
        <v>1</v>
      </c>
      <c r="AP634">
        <v>999</v>
      </c>
      <c r="AQ634">
        <v>430</v>
      </c>
      <c r="AR634">
        <v>430999</v>
      </c>
      <c r="AT634">
        <v>1</v>
      </c>
      <c r="AU634" t="s">
        <v>68</v>
      </c>
      <c r="AV634">
        <v>1004.79</v>
      </c>
      <c r="AW634">
        <v>1020.1925</v>
      </c>
      <c r="AX634">
        <v>1033.5899999999999</v>
      </c>
      <c r="AY634">
        <v>1054.3820000000001</v>
      </c>
      <c r="AZ634">
        <v>1088.81</v>
      </c>
      <c r="BA634">
        <v>1130.7625</v>
      </c>
      <c r="BB634">
        <v>1181.82</v>
      </c>
      <c r="BC634">
        <v>1188.6524999999999</v>
      </c>
      <c r="BD634">
        <v>1242.846</v>
      </c>
      <c r="BE634">
        <v>1332.1714999999999</v>
      </c>
      <c r="BF634">
        <v>1386.7149999999999</v>
      </c>
      <c r="BG634">
        <v>1495.4949999999999</v>
      </c>
      <c r="BH634">
        <v>1547.1379999999999</v>
      </c>
      <c r="BI634">
        <v>1597.471</v>
      </c>
      <c r="BJ634">
        <v>1667.7760000000001</v>
      </c>
      <c r="BK634">
        <v>1867.885</v>
      </c>
      <c r="BL634">
        <v>1978.634</v>
      </c>
      <c r="BM634">
        <v>2034.2315000000001</v>
      </c>
      <c r="BN634">
        <v>2137.1950000000002</v>
      </c>
      <c r="BO634">
        <v>19274.369499999972</v>
      </c>
      <c r="BP634">
        <v>664672.81999999995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0</v>
      </c>
      <c r="CI634">
        <v>0</v>
      </c>
      <c r="CJ634">
        <v>0</v>
      </c>
      <c r="CK634">
        <v>0</v>
      </c>
    </row>
    <row r="635" spans="1:89" x14ac:dyDescent="0.35">
      <c r="A635">
        <v>337974</v>
      </c>
      <c r="B635" t="s">
        <v>47</v>
      </c>
      <c r="C635" t="s">
        <v>48</v>
      </c>
      <c r="D635" s="1">
        <v>45786</v>
      </c>
      <c r="E635">
        <v>53850</v>
      </c>
      <c r="F635">
        <v>287</v>
      </c>
      <c r="G635" t="s">
        <v>517</v>
      </c>
      <c r="H635" t="s">
        <v>50</v>
      </c>
      <c r="I635" t="s">
        <v>51</v>
      </c>
      <c r="K635" t="s">
        <v>524</v>
      </c>
      <c r="L635">
        <v>2873300000860</v>
      </c>
      <c r="M635">
        <v>20250508</v>
      </c>
      <c r="N635" t="s">
        <v>694</v>
      </c>
      <c r="Q635" t="s">
        <v>52</v>
      </c>
      <c r="R635">
        <v>3797.51</v>
      </c>
      <c r="S635">
        <v>0</v>
      </c>
      <c r="T635">
        <v>1678949</v>
      </c>
      <c r="U635" t="s">
        <v>525</v>
      </c>
      <c r="V635" t="s">
        <v>526</v>
      </c>
      <c r="W635" t="s">
        <v>53</v>
      </c>
      <c r="Y635" t="s">
        <v>54</v>
      </c>
      <c r="Z635">
        <v>1804</v>
      </c>
      <c r="AH635">
        <v>0</v>
      </c>
      <c r="AI635">
        <v>202505</v>
      </c>
      <c r="AJ635" t="s">
        <v>59</v>
      </c>
      <c r="AK635">
        <v>0</v>
      </c>
      <c r="AL635">
        <v>1</v>
      </c>
      <c r="AO635">
        <v>1</v>
      </c>
      <c r="AP635">
        <v>999</v>
      </c>
      <c r="AQ635">
        <v>600</v>
      </c>
      <c r="AR635">
        <v>600999</v>
      </c>
      <c r="AS635" t="s">
        <v>55</v>
      </c>
      <c r="AU635" t="s">
        <v>55</v>
      </c>
      <c r="AV635">
        <v>1006.5</v>
      </c>
      <c r="AW635">
        <v>1052.7339999999999</v>
      </c>
      <c r="AX635">
        <v>1127.58</v>
      </c>
      <c r="AY635">
        <v>1414.4680000000001</v>
      </c>
      <c r="AZ635">
        <v>1622.598</v>
      </c>
      <c r="BA635">
        <v>1841.29</v>
      </c>
      <c r="BB635">
        <v>2391.9520000000002</v>
      </c>
      <c r="BC635">
        <v>3848.9180000000001</v>
      </c>
      <c r="BD635">
        <v>5555.95</v>
      </c>
      <c r="BE635">
        <v>5662.14</v>
      </c>
      <c r="BF635">
        <v>7955.45</v>
      </c>
      <c r="BG635">
        <v>8103.232</v>
      </c>
      <c r="BH635">
        <v>8882.2099999999991</v>
      </c>
      <c r="BI635">
        <v>12106.768000000009</v>
      </c>
      <c r="BJ635">
        <v>12891.47</v>
      </c>
      <c r="BK635">
        <v>16652.68</v>
      </c>
      <c r="BL635">
        <v>36005.086000000003</v>
      </c>
      <c r="BM635">
        <v>42116.26</v>
      </c>
      <c r="BN635">
        <v>49856.69</v>
      </c>
      <c r="BO635">
        <v>97573.113999999972</v>
      </c>
      <c r="BP635">
        <v>161797.57999999999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 x14ac:dyDescent="0.35">
      <c r="A636">
        <v>337971</v>
      </c>
      <c r="B636" t="s">
        <v>47</v>
      </c>
      <c r="C636" t="s">
        <v>48</v>
      </c>
      <c r="D636" s="1">
        <v>45786</v>
      </c>
      <c r="E636">
        <v>53850</v>
      </c>
      <c r="F636">
        <v>282</v>
      </c>
      <c r="G636" t="s">
        <v>273</v>
      </c>
      <c r="H636" t="s">
        <v>50</v>
      </c>
      <c r="I636" t="s">
        <v>51</v>
      </c>
      <c r="K636">
        <v>202505087961431</v>
      </c>
      <c r="L636">
        <v>2823300000688</v>
      </c>
      <c r="M636">
        <v>20250508</v>
      </c>
      <c r="N636" t="s">
        <v>76</v>
      </c>
      <c r="Q636" t="s">
        <v>52</v>
      </c>
      <c r="R636">
        <v>100000</v>
      </c>
      <c r="S636">
        <v>0</v>
      </c>
      <c r="T636">
        <v>1624874</v>
      </c>
      <c r="U636" t="s">
        <v>527</v>
      </c>
      <c r="V636" t="s">
        <v>528</v>
      </c>
      <c r="W636" t="s">
        <v>97</v>
      </c>
      <c r="X636" t="s">
        <v>218</v>
      </c>
      <c r="Y636" t="s">
        <v>54</v>
      </c>
      <c r="Z636">
        <v>1829</v>
      </c>
      <c r="AH636">
        <v>0</v>
      </c>
      <c r="AI636">
        <v>202505</v>
      </c>
      <c r="AJ636" t="s">
        <v>59</v>
      </c>
      <c r="AK636">
        <v>0</v>
      </c>
      <c r="AL636">
        <v>1</v>
      </c>
      <c r="AO636">
        <v>0</v>
      </c>
      <c r="AP636">
        <v>477</v>
      </c>
      <c r="AQ636">
        <v>615</v>
      </c>
      <c r="AR636">
        <v>615477</v>
      </c>
      <c r="AS636" t="s">
        <v>219</v>
      </c>
      <c r="AU636" t="s">
        <v>219</v>
      </c>
      <c r="AV636">
        <v>90236.33</v>
      </c>
      <c r="AW636">
        <v>90724.513500000001</v>
      </c>
      <c r="AX636">
        <v>91212.697</v>
      </c>
      <c r="AY636">
        <v>91700.880499999999</v>
      </c>
      <c r="AZ636">
        <v>92189.063999999998</v>
      </c>
      <c r="BA636">
        <v>92677.247499999998</v>
      </c>
      <c r="BB636">
        <v>93165.430999999997</v>
      </c>
      <c r="BC636">
        <v>93653.614499999996</v>
      </c>
      <c r="BD636">
        <v>94141.797999999995</v>
      </c>
      <c r="BE636">
        <v>94629.981499999994</v>
      </c>
      <c r="BF636">
        <v>95118.165000000008</v>
      </c>
      <c r="BG636">
        <v>95606.348500000007</v>
      </c>
      <c r="BH636">
        <v>96094.532000000007</v>
      </c>
      <c r="BI636">
        <v>96582.715500000006</v>
      </c>
      <c r="BJ636">
        <v>97070.899000000005</v>
      </c>
      <c r="BK636">
        <v>97559.082500000004</v>
      </c>
      <c r="BL636">
        <v>98047.266000000003</v>
      </c>
      <c r="BM636">
        <v>98535.449500000002</v>
      </c>
      <c r="BN636">
        <v>99023.633000000002</v>
      </c>
      <c r="BO636">
        <v>99511.816500000001</v>
      </c>
      <c r="BP636">
        <v>100000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</row>
    <row r="637" spans="1:89" x14ac:dyDescent="0.35">
      <c r="A637">
        <v>337970</v>
      </c>
      <c r="B637" t="s">
        <v>47</v>
      </c>
      <c r="C637" t="s">
        <v>48</v>
      </c>
      <c r="D637" s="1">
        <v>45786</v>
      </c>
      <c r="E637">
        <v>53850</v>
      </c>
      <c r="F637">
        <v>181</v>
      </c>
      <c r="G637" t="s">
        <v>820</v>
      </c>
      <c r="H637" t="s">
        <v>50</v>
      </c>
      <c r="I637" t="s">
        <v>51</v>
      </c>
      <c r="K637" t="s">
        <v>1276</v>
      </c>
      <c r="L637">
        <v>1813301028722</v>
      </c>
      <c r="M637">
        <v>20250508</v>
      </c>
      <c r="N637" t="s">
        <v>694</v>
      </c>
      <c r="Q637" t="s">
        <v>52</v>
      </c>
      <c r="R637">
        <v>3844.78</v>
      </c>
      <c r="S637">
        <v>0</v>
      </c>
      <c r="T637">
        <v>4542975</v>
      </c>
      <c r="U637" t="s">
        <v>1277</v>
      </c>
      <c r="V637" t="s">
        <v>1278</v>
      </c>
      <c r="W637" t="s">
        <v>53</v>
      </c>
      <c r="Y637" t="s">
        <v>54</v>
      </c>
      <c r="Z637">
        <v>859</v>
      </c>
      <c r="AH637">
        <v>0</v>
      </c>
      <c r="AI637">
        <v>202505</v>
      </c>
      <c r="AJ637" t="s">
        <v>767</v>
      </c>
      <c r="AK637">
        <v>1</v>
      </c>
      <c r="AL637">
        <v>1</v>
      </c>
      <c r="AO637">
        <v>1</v>
      </c>
      <c r="AP637">
        <v>999</v>
      </c>
      <c r="AQ637">
        <v>600</v>
      </c>
      <c r="AR637">
        <v>600999</v>
      </c>
      <c r="AS637" t="s">
        <v>55</v>
      </c>
      <c r="AU637" t="s">
        <v>55</v>
      </c>
      <c r="AV637">
        <v>1006.5</v>
      </c>
      <c r="AW637">
        <v>1052.7339999999999</v>
      </c>
      <c r="AX637">
        <v>1127.58</v>
      </c>
      <c r="AY637">
        <v>1414.4680000000001</v>
      </c>
      <c r="AZ637">
        <v>1622.598</v>
      </c>
      <c r="BA637">
        <v>1841.29</v>
      </c>
      <c r="BB637">
        <v>2391.9520000000002</v>
      </c>
      <c r="BC637">
        <v>3848.9180000000001</v>
      </c>
      <c r="BD637">
        <v>5555.95</v>
      </c>
      <c r="BE637">
        <v>5662.14</v>
      </c>
      <c r="BF637">
        <v>7955.45</v>
      </c>
      <c r="BG637">
        <v>8103.232</v>
      </c>
      <c r="BH637">
        <v>8882.2099999999991</v>
      </c>
      <c r="BI637">
        <v>12106.768000000009</v>
      </c>
      <c r="BJ637">
        <v>12891.47</v>
      </c>
      <c r="BK637">
        <v>16652.68</v>
      </c>
      <c r="BL637">
        <v>36005.086000000003</v>
      </c>
      <c r="BM637">
        <v>42116.26</v>
      </c>
      <c r="BN637">
        <v>49856.69</v>
      </c>
      <c r="BO637">
        <v>97573.113999999972</v>
      </c>
      <c r="BP637">
        <v>161797.57999999999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 x14ac:dyDescent="0.35">
      <c r="A638">
        <v>337969</v>
      </c>
      <c r="B638" t="s">
        <v>47</v>
      </c>
      <c r="C638" t="s">
        <v>48</v>
      </c>
      <c r="D638" s="1">
        <v>45786</v>
      </c>
      <c r="E638">
        <v>53850</v>
      </c>
      <c r="F638">
        <v>268</v>
      </c>
      <c r="G638" t="s">
        <v>873</v>
      </c>
      <c r="H638" t="s">
        <v>50</v>
      </c>
      <c r="I638" t="s">
        <v>51</v>
      </c>
      <c r="K638" t="s">
        <v>1749</v>
      </c>
      <c r="L638">
        <v>2683300005043</v>
      </c>
      <c r="M638">
        <v>20250508</v>
      </c>
      <c r="N638" t="s">
        <v>694</v>
      </c>
      <c r="Q638" t="s">
        <v>52</v>
      </c>
      <c r="R638">
        <v>2115.94</v>
      </c>
      <c r="S638">
        <v>0</v>
      </c>
      <c r="T638">
        <v>1687990</v>
      </c>
      <c r="U638">
        <v>3703970792</v>
      </c>
      <c r="V638" t="s">
        <v>1728</v>
      </c>
      <c r="W638" t="s">
        <v>66</v>
      </c>
      <c r="X638" t="s">
        <v>300</v>
      </c>
      <c r="Y638" t="s">
        <v>54</v>
      </c>
      <c r="Z638">
        <v>1891</v>
      </c>
      <c r="AH638">
        <v>0</v>
      </c>
      <c r="AI638">
        <v>202505</v>
      </c>
      <c r="AJ638" t="s">
        <v>767</v>
      </c>
      <c r="AK638">
        <v>1</v>
      </c>
      <c r="AL638">
        <v>1</v>
      </c>
      <c r="AM638">
        <v>1687990</v>
      </c>
      <c r="AN638">
        <v>1</v>
      </c>
      <c r="AO638">
        <v>1</v>
      </c>
      <c r="AP638">
        <v>999</v>
      </c>
      <c r="AQ638">
        <v>430</v>
      </c>
      <c r="AR638">
        <v>430999</v>
      </c>
      <c r="AT638">
        <v>1</v>
      </c>
      <c r="AU638" t="s">
        <v>68</v>
      </c>
      <c r="AV638">
        <v>1004.79</v>
      </c>
      <c r="AW638">
        <v>1020.1925</v>
      </c>
      <c r="AX638">
        <v>1033.5899999999999</v>
      </c>
      <c r="AY638">
        <v>1054.3820000000001</v>
      </c>
      <c r="AZ638">
        <v>1088.81</v>
      </c>
      <c r="BA638">
        <v>1130.7625</v>
      </c>
      <c r="BB638">
        <v>1181.82</v>
      </c>
      <c r="BC638">
        <v>1188.6524999999999</v>
      </c>
      <c r="BD638">
        <v>1242.846</v>
      </c>
      <c r="BE638">
        <v>1332.1714999999999</v>
      </c>
      <c r="BF638">
        <v>1386.7149999999999</v>
      </c>
      <c r="BG638">
        <v>1495.4949999999999</v>
      </c>
      <c r="BH638">
        <v>1547.1379999999999</v>
      </c>
      <c r="BI638">
        <v>1597.471</v>
      </c>
      <c r="BJ638">
        <v>1667.7760000000001</v>
      </c>
      <c r="BK638">
        <v>1867.885</v>
      </c>
      <c r="BL638">
        <v>1978.634</v>
      </c>
      <c r="BM638">
        <v>2034.2315000000001</v>
      </c>
      <c r="BN638">
        <v>2137.1950000000002</v>
      </c>
      <c r="BO638">
        <v>19274.369499999972</v>
      </c>
      <c r="BP638">
        <v>664672.81999999995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0</v>
      </c>
      <c r="CJ638">
        <v>0</v>
      </c>
      <c r="CK638">
        <v>0</v>
      </c>
    </row>
    <row r="639" spans="1:89" x14ac:dyDescent="0.35">
      <c r="A639">
        <v>337965</v>
      </c>
      <c r="B639" t="s">
        <v>47</v>
      </c>
      <c r="C639" t="s">
        <v>48</v>
      </c>
      <c r="D639" s="1">
        <v>45786</v>
      </c>
      <c r="E639">
        <v>53850</v>
      </c>
      <c r="F639">
        <v>102</v>
      </c>
      <c r="G639" t="s">
        <v>60</v>
      </c>
      <c r="H639" t="s">
        <v>50</v>
      </c>
      <c r="I639" t="s">
        <v>51</v>
      </c>
      <c r="K639">
        <v>202505087959177</v>
      </c>
      <c r="L639">
        <v>1023308719178</v>
      </c>
      <c r="M639">
        <v>20250508</v>
      </c>
      <c r="N639" t="s">
        <v>779</v>
      </c>
      <c r="P639" t="s">
        <v>54</v>
      </c>
      <c r="Q639" t="s">
        <v>52</v>
      </c>
      <c r="R639">
        <v>1000000</v>
      </c>
      <c r="S639">
        <v>0</v>
      </c>
      <c r="T639">
        <v>474476</v>
      </c>
      <c r="U639">
        <v>3470340724</v>
      </c>
      <c r="V639" t="s">
        <v>1245</v>
      </c>
      <c r="W639" t="s">
        <v>66</v>
      </c>
      <c r="X639" t="s">
        <v>278</v>
      </c>
      <c r="Y639" t="s">
        <v>54</v>
      </c>
      <c r="Z639">
        <v>1203</v>
      </c>
      <c r="AH639">
        <v>0</v>
      </c>
      <c r="AI639">
        <v>202505</v>
      </c>
      <c r="AJ639" t="s">
        <v>767</v>
      </c>
      <c r="AK639">
        <v>1</v>
      </c>
      <c r="AL639">
        <v>1</v>
      </c>
      <c r="AO639">
        <v>0</v>
      </c>
      <c r="AP639">
        <v>462</v>
      </c>
      <c r="AQ639">
        <v>430</v>
      </c>
      <c r="AR639">
        <v>430462</v>
      </c>
      <c r="AS639" t="s">
        <v>80</v>
      </c>
      <c r="AU639" t="s">
        <v>80</v>
      </c>
      <c r="AV639">
        <v>620000</v>
      </c>
      <c r="AW639">
        <v>658862.05850000004</v>
      </c>
      <c r="AX639">
        <v>696090.74300000002</v>
      </c>
      <c r="AY639">
        <v>700000</v>
      </c>
      <c r="AZ639">
        <v>725600</v>
      </c>
      <c r="BA639">
        <v>804067.5</v>
      </c>
      <c r="BB639">
        <v>898989.61200000008</v>
      </c>
      <c r="BC639">
        <v>944081.30599999998</v>
      </c>
      <c r="BD639">
        <v>971200</v>
      </c>
      <c r="BE639">
        <v>992800</v>
      </c>
      <c r="BF639">
        <v>1065000</v>
      </c>
      <c r="BG639">
        <v>1229450</v>
      </c>
      <c r="BH639">
        <v>1384600</v>
      </c>
      <c r="BI639">
        <v>1470350</v>
      </c>
      <c r="BJ639">
        <v>1540200</v>
      </c>
      <c r="BK639">
        <v>1554000</v>
      </c>
      <c r="BL639">
        <v>1572800</v>
      </c>
      <c r="BM639">
        <v>1615000</v>
      </c>
      <c r="BN639">
        <v>1735774.0819999999</v>
      </c>
      <c r="BO639">
        <v>2071953.7790000001</v>
      </c>
      <c r="BP639">
        <v>2342000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 x14ac:dyDescent="0.35">
      <c r="A640">
        <v>337964</v>
      </c>
      <c r="B640" t="s">
        <v>47</v>
      </c>
      <c r="C640" t="s">
        <v>48</v>
      </c>
      <c r="D640" s="1">
        <v>45786</v>
      </c>
      <c r="E640">
        <v>53850</v>
      </c>
      <c r="F640">
        <v>116</v>
      </c>
      <c r="G640" t="s">
        <v>801</v>
      </c>
      <c r="H640" t="s">
        <v>50</v>
      </c>
      <c r="I640" t="s">
        <v>51</v>
      </c>
      <c r="K640">
        <v>202505087961576</v>
      </c>
      <c r="L640">
        <v>1163304921400</v>
      </c>
      <c r="M640">
        <v>20250508</v>
      </c>
      <c r="N640" t="s">
        <v>694</v>
      </c>
      <c r="Q640" t="s">
        <v>52</v>
      </c>
      <c r="R640">
        <v>41708.03</v>
      </c>
      <c r="S640">
        <v>0</v>
      </c>
      <c r="T640">
        <v>492140</v>
      </c>
      <c r="U640" t="s">
        <v>1279</v>
      </c>
      <c r="V640" t="s">
        <v>1280</v>
      </c>
      <c r="W640" t="s">
        <v>53</v>
      </c>
      <c r="Y640" t="s">
        <v>54</v>
      </c>
      <c r="Z640">
        <v>808</v>
      </c>
      <c r="AH640">
        <v>0</v>
      </c>
      <c r="AI640">
        <v>202505</v>
      </c>
      <c r="AJ640" t="s">
        <v>767</v>
      </c>
      <c r="AK640">
        <v>1</v>
      </c>
      <c r="AL640">
        <v>1</v>
      </c>
      <c r="AO640">
        <v>1</v>
      </c>
      <c r="AP640">
        <v>999</v>
      </c>
      <c r="AQ640">
        <v>600</v>
      </c>
      <c r="AR640">
        <v>600999</v>
      </c>
      <c r="AS640" t="s">
        <v>55</v>
      </c>
      <c r="AU640" t="s">
        <v>55</v>
      </c>
      <c r="AV640">
        <v>1006.5</v>
      </c>
      <c r="AW640">
        <v>1052.7339999999999</v>
      </c>
      <c r="AX640">
        <v>1127.58</v>
      </c>
      <c r="AY640">
        <v>1414.4680000000001</v>
      </c>
      <c r="AZ640">
        <v>1622.598</v>
      </c>
      <c r="BA640">
        <v>1841.29</v>
      </c>
      <c r="BB640">
        <v>2391.9520000000002</v>
      </c>
      <c r="BC640">
        <v>3848.9180000000001</v>
      </c>
      <c r="BD640">
        <v>5555.95</v>
      </c>
      <c r="BE640">
        <v>5662.14</v>
      </c>
      <c r="BF640">
        <v>7955.45</v>
      </c>
      <c r="BG640">
        <v>8103.232</v>
      </c>
      <c r="BH640">
        <v>8882.2099999999991</v>
      </c>
      <c r="BI640">
        <v>12106.768000000009</v>
      </c>
      <c r="BJ640">
        <v>12891.47</v>
      </c>
      <c r="BK640">
        <v>16652.68</v>
      </c>
      <c r="BL640">
        <v>36005.086000000003</v>
      </c>
      <c r="BM640">
        <v>42116.26</v>
      </c>
      <c r="BN640">
        <v>49856.69</v>
      </c>
      <c r="BO640">
        <v>97573.113999999972</v>
      </c>
      <c r="BP640">
        <v>161797.57999999999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0</v>
      </c>
      <c r="CI640">
        <v>0</v>
      </c>
      <c r="CJ640">
        <v>0</v>
      </c>
      <c r="CK640">
        <v>0</v>
      </c>
    </row>
    <row r="641" spans="1:89" x14ac:dyDescent="0.35">
      <c r="A641">
        <v>337963</v>
      </c>
      <c r="B641" t="s">
        <v>47</v>
      </c>
      <c r="C641" t="s">
        <v>48</v>
      </c>
      <c r="D641" s="1">
        <v>45786</v>
      </c>
      <c r="E641">
        <v>53850</v>
      </c>
      <c r="F641">
        <v>103</v>
      </c>
      <c r="G641" t="s">
        <v>75</v>
      </c>
      <c r="H641" t="s">
        <v>50</v>
      </c>
      <c r="I641" t="s">
        <v>51</v>
      </c>
      <c r="K641">
        <v>202505087960139</v>
      </c>
      <c r="L641">
        <v>1033301094930</v>
      </c>
      <c r="M641">
        <v>20250508</v>
      </c>
      <c r="N641" t="s">
        <v>784</v>
      </c>
      <c r="P641" t="s">
        <v>54</v>
      </c>
      <c r="Q641" t="s">
        <v>73</v>
      </c>
      <c r="R641">
        <v>75955.149999999994</v>
      </c>
      <c r="S641">
        <v>0</v>
      </c>
      <c r="T641">
        <v>109493</v>
      </c>
      <c r="U641" t="s">
        <v>1750</v>
      </c>
      <c r="V641" t="s">
        <v>1751</v>
      </c>
      <c r="W641" t="s">
        <v>97</v>
      </c>
      <c r="X641" t="s">
        <v>218</v>
      </c>
      <c r="Y641" t="s">
        <v>54</v>
      </c>
      <c r="AH641">
        <v>0</v>
      </c>
      <c r="AI641">
        <v>202505</v>
      </c>
      <c r="AJ641" t="s">
        <v>88</v>
      </c>
      <c r="AK641">
        <v>0</v>
      </c>
      <c r="AL641">
        <v>1</v>
      </c>
      <c r="AM641">
        <v>109493</v>
      </c>
      <c r="AN641">
        <v>1</v>
      </c>
      <c r="AO641">
        <v>0</v>
      </c>
      <c r="AP641">
        <v>477</v>
      </c>
      <c r="AQ641">
        <v>615</v>
      </c>
      <c r="AR641">
        <v>615477</v>
      </c>
      <c r="AS641" t="s">
        <v>219</v>
      </c>
      <c r="AU641" t="s">
        <v>219</v>
      </c>
      <c r="AV641">
        <v>70457.62</v>
      </c>
      <c r="AW641">
        <v>70533.965499999991</v>
      </c>
      <c r="AX641">
        <v>70610.311000000002</v>
      </c>
      <c r="AY641">
        <v>70824.993000000002</v>
      </c>
      <c r="AZ641">
        <v>71869.694000000003</v>
      </c>
      <c r="BA641">
        <v>72914.395000000004</v>
      </c>
      <c r="BB641">
        <v>73687.612000000008</v>
      </c>
      <c r="BC641">
        <v>73782.119000000006</v>
      </c>
      <c r="BD641">
        <v>73876.626000000004</v>
      </c>
      <c r="BE641">
        <v>74234.308000000005</v>
      </c>
      <c r="BF641">
        <v>74942.89</v>
      </c>
      <c r="BG641">
        <v>75651.471999999994</v>
      </c>
      <c r="BH641">
        <v>76040.425999999992</v>
      </c>
      <c r="BI641">
        <v>76189.659</v>
      </c>
      <c r="BJ641">
        <v>76338.891999999993</v>
      </c>
      <c r="BK641">
        <v>80914.897499999992</v>
      </c>
      <c r="BL641">
        <v>87261.612000000008</v>
      </c>
      <c r="BM641">
        <v>93608.326499999996</v>
      </c>
      <c r="BN641">
        <v>115710.49800000001</v>
      </c>
      <c r="BO641">
        <v>140438.579</v>
      </c>
      <c r="BP641">
        <v>165166.66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 x14ac:dyDescent="0.35">
      <c r="A642">
        <v>337961</v>
      </c>
      <c r="B642" t="s">
        <v>47</v>
      </c>
      <c r="C642" t="s">
        <v>48</v>
      </c>
      <c r="D642" s="1">
        <v>45786</v>
      </c>
      <c r="E642">
        <v>53850</v>
      </c>
      <c r="F642">
        <v>102</v>
      </c>
      <c r="G642" t="s">
        <v>60</v>
      </c>
      <c r="H642" t="s">
        <v>50</v>
      </c>
      <c r="I642" t="s">
        <v>51</v>
      </c>
      <c r="K642">
        <v>202505087959108</v>
      </c>
      <c r="L642">
        <v>1503300003188</v>
      </c>
      <c r="M642">
        <v>20250508</v>
      </c>
      <c r="N642" t="s">
        <v>779</v>
      </c>
      <c r="P642" t="s">
        <v>54</v>
      </c>
      <c r="Q642" t="s">
        <v>52</v>
      </c>
      <c r="R642">
        <v>2400000</v>
      </c>
      <c r="S642">
        <v>0</v>
      </c>
      <c r="T642">
        <v>4269640</v>
      </c>
      <c r="U642">
        <v>4797080969</v>
      </c>
      <c r="V642" t="s">
        <v>81</v>
      </c>
      <c r="W642" t="s">
        <v>82</v>
      </c>
      <c r="X642" t="s">
        <v>83</v>
      </c>
      <c r="Y642" t="s">
        <v>54</v>
      </c>
      <c r="Z642">
        <v>1926</v>
      </c>
      <c r="AH642">
        <v>0</v>
      </c>
      <c r="AI642">
        <v>202505</v>
      </c>
      <c r="AJ642" t="s">
        <v>59</v>
      </c>
      <c r="AK642">
        <v>0</v>
      </c>
      <c r="AL642">
        <v>1</v>
      </c>
      <c r="AO642">
        <v>0</v>
      </c>
      <c r="AP642">
        <v>999</v>
      </c>
      <c r="AQ642">
        <v>259</v>
      </c>
      <c r="AR642">
        <v>259999</v>
      </c>
      <c r="AT642">
        <v>1</v>
      </c>
      <c r="AU642" t="s">
        <v>84</v>
      </c>
      <c r="AV642">
        <v>1025096.37</v>
      </c>
      <c r="AW642">
        <v>1092509.6370000001</v>
      </c>
      <c r="AX642">
        <v>1132586.976</v>
      </c>
      <c r="AY642">
        <v>1140733.72</v>
      </c>
      <c r="AZ642">
        <v>1176293.4879999999</v>
      </c>
      <c r="BA642">
        <v>1250000</v>
      </c>
      <c r="BB642">
        <v>1316000</v>
      </c>
      <c r="BC642">
        <v>1346841.638</v>
      </c>
      <c r="BD642">
        <v>1362805.46</v>
      </c>
      <c r="BE642">
        <v>1362805.46</v>
      </c>
      <c r="BF642">
        <v>1362805.46</v>
      </c>
      <c r="BG642">
        <v>1362805.46</v>
      </c>
      <c r="BH642">
        <v>1362805.46</v>
      </c>
      <c r="BI642">
        <v>1388841.638</v>
      </c>
      <c r="BJ642">
        <v>1403194.2080000001</v>
      </c>
      <c r="BK642">
        <v>1418601.36</v>
      </c>
      <c r="BL642">
        <v>1459673.38</v>
      </c>
      <c r="BM642">
        <v>1770955.422999999</v>
      </c>
      <c r="BN642">
        <v>2490471.459999999</v>
      </c>
      <c r="BO642">
        <v>4117121.5699999728</v>
      </c>
      <c r="BP642">
        <v>15500000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0</v>
      </c>
      <c r="CJ642">
        <v>0</v>
      </c>
      <c r="CK642">
        <v>0</v>
      </c>
    </row>
    <row r="643" spans="1:89" x14ac:dyDescent="0.35">
      <c r="A643">
        <v>337960</v>
      </c>
      <c r="B643" t="s">
        <v>47</v>
      </c>
      <c r="C643" t="s">
        <v>48</v>
      </c>
      <c r="D643" s="1">
        <v>45786</v>
      </c>
      <c r="E643">
        <v>53850</v>
      </c>
      <c r="F643">
        <v>109</v>
      </c>
      <c r="G643" t="s">
        <v>108</v>
      </c>
      <c r="H643" t="s">
        <v>50</v>
      </c>
      <c r="I643" t="s">
        <v>51</v>
      </c>
      <c r="K643" t="s">
        <v>1281</v>
      </c>
      <c r="L643">
        <v>1093306674566</v>
      </c>
      <c r="M643">
        <v>20250508</v>
      </c>
      <c r="N643" t="s">
        <v>694</v>
      </c>
      <c r="Q643" t="s">
        <v>52</v>
      </c>
      <c r="R643">
        <v>1517.41</v>
      </c>
      <c r="S643">
        <v>0</v>
      </c>
      <c r="T643">
        <v>4931444</v>
      </c>
      <c r="U643">
        <v>7632590720</v>
      </c>
      <c r="V643" t="s">
        <v>1282</v>
      </c>
      <c r="W643" t="s">
        <v>66</v>
      </c>
      <c r="X643" t="s">
        <v>132</v>
      </c>
      <c r="Y643" t="s">
        <v>54</v>
      </c>
      <c r="Z643">
        <v>502</v>
      </c>
      <c r="AH643">
        <v>0</v>
      </c>
      <c r="AI643">
        <v>202505</v>
      </c>
      <c r="AJ643" t="s">
        <v>767</v>
      </c>
      <c r="AK643">
        <v>1</v>
      </c>
      <c r="AL643">
        <v>1</v>
      </c>
      <c r="AO643">
        <v>1</v>
      </c>
      <c r="AP643">
        <v>999</v>
      </c>
      <c r="AQ643">
        <v>430</v>
      </c>
      <c r="AR643">
        <v>430999</v>
      </c>
      <c r="AT643">
        <v>1</v>
      </c>
      <c r="AU643" t="s">
        <v>68</v>
      </c>
      <c r="AV643">
        <v>1004.79</v>
      </c>
      <c r="AW643">
        <v>1020.1925</v>
      </c>
      <c r="AX643">
        <v>1033.5899999999999</v>
      </c>
      <c r="AY643">
        <v>1054.3820000000001</v>
      </c>
      <c r="AZ643">
        <v>1088.81</v>
      </c>
      <c r="BA643">
        <v>1130.7625</v>
      </c>
      <c r="BB643">
        <v>1181.82</v>
      </c>
      <c r="BC643">
        <v>1188.6524999999999</v>
      </c>
      <c r="BD643">
        <v>1242.846</v>
      </c>
      <c r="BE643">
        <v>1332.1714999999999</v>
      </c>
      <c r="BF643">
        <v>1386.7149999999999</v>
      </c>
      <c r="BG643">
        <v>1495.4949999999999</v>
      </c>
      <c r="BH643">
        <v>1547.1379999999999</v>
      </c>
      <c r="BI643">
        <v>1597.471</v>
      </c>
      <c r="BJ643">
        <v>1667.7760000000001</v>
      </c>
      <c r="BK643">
        <v>1867.885</v>
      </c>
      <c r="BL643">
        <v>1978.634</v>
      </c>
      <c r="BM643">
        <v>2034.2315000000001</v>
      </c>
      <c r="BN643">
        <v>2137.1950000000002</v>
      </c>
      <c r="BO643">
        <v>19274.369499999972</v>
      </c>
      <c r="BP643">
        <v>664672.81999999995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 x14ac:dyDescent="0.35">
      <c r="A644">
        <v>337956</v>
      </c>
      <c r="B644" t="s">
        <v>47</v>
      </c>
      <c r="C644" t="s">
        <v>48</v>
      </c>
      <c r="D644" s="1">
        <v>45786</v>
      </c>
      <c r="E644">
        <v>53850</v>
      </c>
      <c r="F644">
        <v>109</v>
      </c>
      <c r="G644" t="s">
        <v>108</v>
      </c>
      <c r="H644" t="s">
        <v>50</v>
      </c>
      <c r="I644" t="s">
        <v>51</v>
      </c>
      <c r="K644" t="s">
        <v>529</v>
      </c>
      <c r="L644">
        <v>1093300221090</v>
      </c>
      <c r="M644">
        <v>20250508</v>
      </c>
      <c r="N644" t="s">
        <v>694</v>
      </c>
      <c r="Q644" t="s">
        <v>52</v>
      </c>
      <c r="R644">
        <v>1225.33</v>
      </c>
      <c r="S644">
        <v>0</v>
      </c>
      <c r="T644">
        <v>4861802</v>
      </c>
      <c r="U644">
        <v>3811090723</v>
      </c>
      <c r="V644" t="s">
        <v>530</v>
      </c>
      <c r="W644" t="s">
        <v>66</v>
      </c>
      <c r="X644" t="s">
        <v>107</v>
      </c>
      <c r="Y644" t="s">
        <v>54</v>
      </c>
      <c r="Z644">
        <v>1919</v>
      </c>
      <c r="AH644">
        <v>0</v>
      </c>
      <c r="AI644">
        <v>202505</v>
      </c>
      <c r="AJ644" t="s">
        <v>88</v>
      </c>
      <c r="AK644">
        <v>0</v>
      </c>
      <c r="AL644">
        <v>1</v>
      </c>
      <c r="AO644">
        <v>1</v>
      </c>
      <c r="AP644">
        <v>999</v>
      </c>
      <c r="AQ644">
        <v>430</v>
      </c>
      <c r="AR644">
        <v>430999</v>
      </c>
      <c r="AT644">
        <v>1</v>
      </c>
      <c r="AU644" t="s">
        <v>68</v>
      </c>
      <c r="AV644">
        <v>1004.79</v>
      </c>
      <c r="AW644">
        <v>1020.1925</v>
      </c>
      <c r="AX644">
        <v>1033.5899999999999</v>
      </c>
      <c r="AY644">
        <v>1054.3820000000001</v>
      </c>
      <c r="AZ644">
        <v>1088.81</v>
      </c>
      <c r="BA644">
        <v>1130.7625</v>
      </c>
      <c r="BB644">
        <v>1181.82</v>
      </c>
      <c r="BC644">
        <v>1188.6524999999999</v>
      </c>
      <c r="BD644">
        <v>1242.846</v>
      </c>
      <c r="BE644">
        <v>1332.1714999999999</v>
      </c>
      <c r="BF644">
        <v>1386.7149999999999</v>
      </c>
      <c r="BG644">
        <v>1495.4949999999999</v>
      </c>
      <c r="BH644">
        <v>1547.1379999999999</v>
      </c>
      <c r="BI644">
        <v>1597.471</v>
      </c>
      <c r="BJ644">
        <v>1667.7760000000001</v>
      </c>
      <c r="BK644">
        <v>1867.885</v>
      </c>
      <c r="BL644">
        <v>1978.634</v>
      </c>
      <c r="BM644">
        <v>2034.2315000000001</v>
      </c>
      <c r="BN644">
        <v>2137.1950000000002</v>
      </c>
      <c r="BO644">
        <v>19274.369499999972</v>
      </c>
      <c r="BP644">
        <v>664672.81999999995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 x14ac:dyDescent="0.35">
      <c r="A645">
        <v>337955</v>
      </c>
      <c r="B645" t="s">
        <v>47</v>
      </c>
      <c r="C645" t="s">
        <v>48</v>
      </c>
      <c r="D645" s="1">
        <v>45786</v>
      </c>
      <c r="E645">
        <v>53850</v>
      </c>
      <c r="F645">
        <v>102</v>
      </c>
      <c r="G645" t="s">
        <v>60</v>
      </c>
      <c r="H645" t="s">
        <v>50</v>
      </c>
      <c r="I645" t="s">
        <v>51</v>
      </c>
      <c r="K645" t="s">
        <v>1283</v>
      </c>
      <c r="L645">
        <v>1023308722071</v>
      </c>
      <c r="M645">
        <v>20250508</v>
      </c>
      <c r="N645" t="s">
        <v>694</v>
      </c>
      <c r="Q645" t="s">
        <v>52</v>
      </c>
      <c r="R645">
        <v>1384.66</v>
      </c>
      <c r="S645">
        <v>0</v>
      </c>
      <c r="T645">
        <v>194802</v>
      </c>
      <c r="U645">
        <v>3151820721</v>
      </c>
      <c r="V645" t="s">
        <v>1284</v>
      </c>
      <c r="W645" t="s">
        <v>66</v>
      </c>
      <c r="X645" t="s">
        <v>218</v>
      </c>
      <c r="Y645" t="s">
        <v>54</v>
      </c>
      <c r="Z645">
        <v>1203</v>
      </c>
      <c r="AH645">
        <v>0</v>
      </c>
      <c r="AI645">
        <v>202505</v>
      </c>
      <c r="AJ645" t="s">
        <v>767</v>
      </c>
      <c r="AK645">
        <v>1</v>
      </c>
      <c r="AL645">
        <v>1</v>
      </c>
      <c r="AO645">
        <v>1</v>
      </c>
      <c r="AP645">
        <v>477</v>
      </c>
      <c r="AQ645">
        <v>430</v>
      </c>
      <c r="AR645">
        <v>430477</v>
      </c>
      <c r="AS645" t="s">
        <v>80</v>
      </c>
      <c r="AU645" t="s">
        <v>80</v>
      </c>
      <c r="AV645">
        <v>1024.83</v>
      </c>
      <c r="AW645">
        <v>1074.95</v>
      </c>
      <c r="AX645">
        <v>1125.07</v>
      </c>
      <c r="AY645">
        <v>1180.8955000000001</v>
      </c>
      <c r="AZ645">
        <v>1270.954</v>
      </c>
      <c r="BA645">
        <v>1361.0125</v>
      </c>
      <c r="BB645">
        <v>1461.192</v>
      </c>
      <c r="BC645">
        <v>1586.674</v>
      </c>
      <c r="BD645">
        <v>1712.1559999999999</v>
      </c>
      <c r="BE645">
        <v>1825.5735</v>
      </c>
      <c r="BF645">
        <v>1922.905</v>
      </c>
      <c r="BG645">
        <v>2020.2365</v>
      </c>
      <c r="BH645">
        <v>3155.9140000000011</v>
      </c>
      <c r="BI645">
        <v>5070.3509999999987</v>
      </c>
      <c r="BJ645">
        <v>6984.7879999999977</v>
      </c>
      <c r="BK645">
        <v>7690.7725</v>
      </c>
      <c r="BL645">
        <v>7913.3760000000002</v>
      </c>
      <c r="BM645">
        <v>8135.9794999999986</v>
      </c>
      <c r="BN645">
        <v>23068.389999999989</v>
      </c>
      <c r="BO645">
        <v>40452.434999999983</v>
      </c>
      <c r="BP645">
        <v>57836.480000000003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 x14ac:dyDescent="0.35">
      <c r="A646">
        <v>337954</v>
      </c>
      <c r="B646" t="s">
        <v>47</v>
      </c>
      <c r="C646" t="s">
        <v>48</v>
      </c>
      <c r="D646" s="1">
        <v>45786</v>
      </c>
      <c r="E646">
        <v>53850</v>
      </c>
      <c r="F646">
        <v>196</v>
      </c>
      <c r="G646" t="s">
        <v>170</v>
      </c>
      <c r="H646" t="s">
        <v>50</v>
      </c>
      <c r="I646" t="s">
        <v>51</v>
      </c>
      <c r="K646" t="s">
        <v>1285</v>
      </c>
      <c r="L646">
        <v>1963302354339</v>
      </c>
      <c r="M646">
        <v>20250508</v>
      </c>
      <c r="N646" t="s">
        <v>694</v>
      </c>
      <c r="Q646" t="s">
        <v>52</v>
      </c>
      <c r="R646">
        <v>1112.33</v>
      </c>
      <c r="S646">
        <v>0</v>
      </c>
      <c r="T646">
        <v>4943315</v>
      </c>
      <c r="U646">
        <v>1578810713</v>
      </c>
      <c r="V646" t="s">
        <v>975</v>
      </c>
      <c r="W646" t="s">
        <v>288</v>
      </c>
      <c r="X646" t="s">
        <v>300</v>
      </c>
      <c r="Y646" t="s">
        <v>54</v>
      </c>
      <c r="Z646">
        <v>1453</v>
      </c>
      <c r="AH646">
        <v>0</v>
      </c>
      <c r="AI646">
        <v>202505</v>
      </c>
      <c r="AJ646" t="s">
        <v>767</v>
      </c>
      <c r="AK646">
        <v>1</v>
      </c>
      <c r="AL646">
        <v>1</v>
      </c>
      <c r="AO646">
        <v>1</v>
      </c>
      <c r="AP646">
        <v>999</v>
      </c>
      <c r="AQ646">
        <v>480</v>
      </c>
      <c r="AR646">
        <v>480999</v>
      </c>
      <c r="AT646">
        <v>1</v>
      </c>
      <c r="AU646" t="s">
        <v>93</v>
      </c>
      <c r="AV646">
        <v>2006.41</v>
      </c>
      <c r="AW646">
        <v>4045.6860000000001</v>
      </c>
      <c r="AX646">
        <v>6084.9620000000004</v>
      </c>
      <c r="AY646">
        <v>8124.2379999999994</v>
      </c>
      <c r="AZ646">
        <v>10163.513999999999</v>
      </c>
      <c r="BA646">
        <v>12202.79</v>
      </c>
      <c r="BB646">
        <v>14242.066000000001</v>
      </c>
      <c r="BC646">
        <v>16281.342000000001</v>
      </c>
      <c r="BD646">
        <v>18320.617999999999</v>
      </c>
      <c r="BE646">
        <v>20359.894</v>
      </c>
      <c r="BF646">
        <v>22399.17</v>
      </c>
      <c r="BG646">
        <v>24438.446</v>
      </c>
      <c r="BH646">
        <v>26477.722000000002</v>
      </c>
      <c r="BI646">
        <v>28516.998</v>
      </c>
      <c r="BJ646">
        <v>30556.274000000001</v>
      </c>
      <c r="BK646">
        <v>32595.55</v>
      </c>
      <c r="BL646">
        <v>34634.826000000001</v>
      </c>
      <c r="BM646">
        <v>36674.101999999999</v>
      </c>
      <c r="BN646">
        <v>38713.377999999997</v>
      </c>
      <c r="BO646">
        <v>40752.654000000002</v>
      </c>
      <c r="BP646">
        <v>42791.93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 x14ac:dyDescent="0.35">
      <c r="A647">
        <v>337952</v>
      </c>
      <c r="B647" t="s">
        <v>47</v>
      </c>
      <c r="C647" t="s">
        <v>48</v>
      </c>
      <c r="D647" s="1">
        <v>45786</v>
      </c>
      <c r="E647">
        <v>53850</v>
      </c>
      <c r="F647">
        <v>181</v>
      </c>
      <c r="G647" t="s">
        <v>820</v>
      </c>
      <c r="H647" t="s">
        <v>50</v>
      </c>
      <c r="I647" t="s">
        <v>51</v>
      </c>
      <c r="K647" t="s">
        <v>1276</v>
      </c>
      <c r="L647">
        <v>1813301028722</v>
      </c>
      <c r="M647">
        <v>20250508</v>
      </c>
      <c r="N647" t="s">
        <v>694</v>
      </c>
      <c r="Q647" t="s">
        <v>52</v>
      </c>
      <c r="R647">
        <v>3844.78</v>
      </c>
      <c r="S647">
        <v>0</v>
      </c>
      <c r="T647">
        <v>4542977</v>
      </c>
      <c r="U647" t="s">
        <v>1286</v>
      </c>
      <c r="V647" t="s">
        <v>1287</v>
      </c>
      <c r="W647" t="s">
        <v>53</v>
      </c>
      <c r="Y647" t="s">
        <v>54</v>
      </c>
      <c r="AH647">
        <v>0</v>
      </c>
      <c r="AI647">
        <v>202505</v>
      </c>
      <c r="AJ647" t="s">
        <v>767</v>
      </c>
      <c r="AK647">
        <v>1</v>
      </c>
      <c r="AL647">
        <v>1</v>
      </c>
      <c r="AO647">
        <v>1</v>
      </c>
      <c r="AP647">
        <v>999</v>
      </c>
      <c r="AQ647">
        <v>600</v>
      </c>
      <c r="AR647">
        <v>600999</v>
      </c>
      <c r="AS647" t="s">
        <v>55</v>
      </c>
      <c r="AU647" t="s">
        <v>55</v>
      </c>
      <c r="AV647">
        <v>1006.5</v>
      </c>
      <c r="AW647">
        <v>1052.7339999999999</v>
      </c>
      <c r="AX647">
        <v>1127.58</v>
      </c>
      <c r="AY647">
        <v>1414.4680000000001</v>
      </c>
      <c r="AZ647">
        <v>1622.598</v>
      </c>
      <c r="BA647">
        <v>1841.29</v>
      </c>
      <c r="BB647">
        <v>2391.9520000000002</v>
      </c>
      <c r="BC647">
        <v>3848.9180000000001</v>
      </c>
      <c r="BD647">
        <v>5555.95</v>
      </c>
      <c r="BE647">
        <v>5662.14</v>
      </c>
      <c r="BF647">
        <v>7955.45</v>
      </c>
      <c r="BG647">
        <v>8103.232</v>
      </c>
      <c r="BH647">
        <v>8882.2099999999991</v>
      </c>
      <c r="BI647">
        <v>12106.768000000009</v>
      </c>
      <c r="BJ647">
        <v>12891.47</v>
      </c>
      <c r="BK647">
        <v>16652.68</v>
      </c>
      <c r="BL647">
        <v>36005.086000000003</v>
      </c>
      <c r="BM647">
        <v>42116.26</v>
      </c>
      <c r="BN647">
        <v>49856.69</v>
      </c>
      <c r="BO647">
        <v>97573.113999999972</v>
      </c>
      <c r="BP647">
        <v>161797.57999999999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 x14ac:dyDescent="0.35">
      <c r="A648">
        <v>337951</v>
      </c>
      <c r="B648" t="s">
        <v>47</v>
      </c>
      <c r="C648" t="s">
        <v>48</v>
      </c>
      <c r="D648" s="1">
        <v>45786</v>
      </c>
      <c r="E648">
        <v>53850</v>
      </c>
      <c r="F648">
        <v>102</v>
      </c>
      <c r="G648" t="s">
        <v>60</v>
      </c>
      <c r="H648" t="s">
        <v>50</v>
      </c>
      <c r="I648" t="s">
        <v>51</v>
      </c>
      <c r="K648">
        <v>202505087959178</v>
      </c>
      <c r="L648">
        <v>1023308719178</v>
      </c>
      <c r="M648">
        <v>20250508</v>
      </c>
      <c r="N648" t="s">
        <v>779</v>
      </c>
      <c r="P648" t="s">
        <v>54</v>
      </c>
      <c r="Q648" t="s">
        <v>52</v>
      </c>
      <c r="R648">
        <v>1887600</v>
      </c>
      <c r="S648">
        <v>0</v>
      </c>
      <c r="T648">
        <v>474476</v>
      </c>
      <c r="U648">
        <v>3470340724</v>
      </c>
      <c r="V648" t="s">
        <v>1245</v>
      </c>
      <c r="W648" t="s">
        <v>66</v>
      </c>
      <c r="X648" t="s">
        <v>278</v>
      </c>
      <c r="Y648" t="s">
        <v>54</v>
      </c>
      <c r="Z648">
        <v>1203</v>
      </c>
      <c r="AH648">
        <v>0</v>
      </c>
      <c r="AI648">
        <v>202505</v>
      </c>
      <c r="AJ648" t="s">
        <v>767</v>
      </c>
      <c r="AK648">
        <v>1</v>
      </c>
      <c r="AL648">
        <v>1</v>
      </c>
      <c r="AO648">
        <v>0</v>
      </c>
      <c r="AP648">
        <v>462</v>
      </c>
      <c r="AQ648">
        <v>430</v>
      </c>
      <c r="AR648">
        <v>430462</v>
      </c>
      <c r="AS648" t="s">
        <v>80</v>
      </c>
      <c r="AU648" t="s">
        <v>80</v>
      </c>
      <c r="AV648">
        <v>620000</v>
      </c>
      <c r="AW648">
        <v>658862.05850000004</v>
      </c>
      <c r="AX648">
        <v>696090.74300000002</v>
      </c>
      <c r="AY648">
        <v>700000</v>
      </c>
      <c r="AZ648">
        <v>725600</v>
      </c>
      <c r="BA648">
        <v>804067.5</v>
      </c>
      <c r="BB648">
        <v>898989.61200000008</v>
      </c>
      <c r="BC648">
        <v>944081.30599999998</v>
      </c>
      <c r="BD648">
        <v>971200</v>
      </c>
      <c r="BE648">
        <v>992800</v>
      </c>
      <c r="BF648">
        <v>1065000</v>
      </c>
      <c r="BG648">
        <v>1229450</v>
      </c>
      <c r="BH648">
        <v>1384600</v>
      </c>
      <c r="BI648">
        <v>1470350</v>
      </c>
      <c r="BJ648">
        <v>1540200</v>
      </c>
      <c r="BK648">
        <v>1554000</v>
      </c>
      <c r="BL648">
        <v>1572800</v>
      </c>
      <c r="BM648">
        <v>1615000</v>
      </c>
      <c r="BN648">
        <v>1735774.0819999999</v>
      </c>
      <c r="BO648">
        <v>2071953.7790000001</v>
      </c>
      <c r="BP648">
        <v>2342000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0</v>
      </c>
      <c r="CK648">
        <v>0</v>
      </c>
    </row>
    <row r="649" spans="1:89" x14ac:dyDescent="0.35">
      <c r="A649">
        <v>337948</v>
      </c>
      <c r="B649" t="s">
        <v>47</v>
      </c>
      <c r="C649" t="s">
        <v>48</v>
      </c>
      <c r="D649" s="1">
        <v>45786</v>
      </c>
      <c r="E649">
        <v>53850</v>
      </c>
      <c r="F649">
        <v>109</v>
      </c>
      <c r="G649" t="s">
        <v>108</v>
      </c>
      <c r="H649" t="s">
        <v>50</v>
      </c>
      <c r="I649" t="s">
        <v>51</v>
      </c>
      <c r="K649" t="s">
        <v>1288</v>
      </c>
      <c r="L649">
        <v>1093306674566</v>
      </c>
      <c r="M649">
        <v>20250508</v>
      </c>
      <c r="N649" t="s">
        <v>694</v>
      </c>
      <c r="Q649" t="s">
        <v>52</v>
      </c>
      <c r="R649">
        <v>1080.93</v>
      </c>
      <c r="S649">
        <v>0</v>
      </c>
      <c r="T649">
        <v>4931444</v>
      </c>
      <c r="U649">
        <v>7632590720</v>
      </c>
      <c r="V649" t="s">
        <v>1282</v>
      </c>
      <c r="W649" t="s">
        <v>66</v>
      </c>
      <c r="X649" t="s">
        <v>132</v>
      </c>
      <c r="Y649" t="s">
        <v>54</v>
      </c>
      <c r="Z649">
        <v>502</v>
      </c>
      <c r="AH649">
        <v>0</v>
      </c>
      <c r="AI649">
        <v>202505</v>
      </c>
      <c r="AJ649" t="s">
        <v>767</v>
      </c>
      <c r="AK649">
        <v>1</v>
      </c>
      <c r="AL649">
        <v>1</v>
      </c>
      <c r="AO649">
        <v>1</v>
      </c>
      <c r="AP649">
        <v>999</v>
      </c>
      <c r="AQ649">
        <v>430</v>
      </c>
      <c r="AR649">
        <v>430999</v>
      </c>
      <c r="AT649">
        <v>1</v>
      </c>
      <c r="AU649" t="s">
        <v>68</v>
      </c>
      <c r="AV649">
        <v>1004.79</v>
      </c>
      <c r="AW649">
        <v>1020.1925</v>
      </c>
      <c r="AX649">
        <v>1033.5899999999999</v>
      </c>
      <c r="AY649">
        <v>1054.3820000000001</v>
      </c>
      <c r="AZ649">
        <v>1088.81</v>
      </c>
      <c r="BA649">
        <v>1130.7625</v>
      </c>
      <c r="BB649">
        <v>1181.82</v>
      </c>
      <c r="BC649">
        <v>1188.6524999999999</v>
      </c>
      <c r="BD649">
        <v>1242.846</v>
      </c>
      <c r="BE649">
        <v>1332.1714999999999</v>
      </c>
      <c r="BF649">
        <v>1386.7149999999999</v>
      </c>
      <c r="BG649">
        <v>1495.4949999999999</v>
      </c>
      <c r="BH649">
        <v>1547.1379999999999</v>
      </c>
      <c r="BI649">
        <v>1597.471</v>
      </c>
      <c r="BJ649">
        <v>1667.7760000000001</v>
      </c>
      <c r="BK649">
        <v>1867.885</v>
      </c>
      <c r="BL649">
        <v>1978.634</v>
      </c>
      <c r="BM649">
        <v>2034.2315000000001</v>
      </c>
      <c r="BN649">
        <v>2137.1950000000002</v>
      </c>
      <c r="BO649">
        <v>19274.369499999972</v>
      </c>
      <c r="BP649">
        <v>664672.81999999995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 x14ac:dyDescent="0.35">
      <c r="A650">
        <v>337946</v>
      </c>
      <c r="B650" t="s">
        <v>47</v>
      </c>
      <c r="C650" t="s">
        <v>48</v>
      </c>
      <c r="D650" s="1">
        <v>45786</v>
      </c>
      <c r="E650">
        <v>53850</v>
      </c>
      <c r="F650">
        <v>109</v>
      </c>
      <c r="G650" t="s">
        <v>108</v>
      </c>
      <c r="H650" t="s">
        <v>50</v>
      </c>
      <c r="I650" t="s">
        <v>51</v>
      </c>
      <c r="K650" t="s">
        <v>1289</v>
      </c>
      <c r="L650">
        <v>1093306672791</v>
      </c>
      <c r="M650">
        <v>20250508</v>
      </c>
      <c r="N650" t="s">
        <v>694</v>
      </c>
      <c r="Q650" t="s">
        <v>52</v>
      </c>
      <c r="R650">
        <v>1042.1600000000001</v>
      </c>
      <c r="S650">
        <v>0</v>
      </c>
      <c r="T650">
        <v>4711527</v>
      </c>
      <c r="U650">
        <v>6286800724</v>
      </c>
      <c r="V650" t="s">
        <v>1290</v>
      </c>
      <c r="W650" t="s">
        <v>66</v>
      </c>
      <c r="X650" t="s">
        <v>105</v>
      </c>
      <c r="Y650" t="s">
        <v>54</v>
      </c>
      <c r="Z650">
        <v>502</v>
      </c>
      <c r="AH650">
        <v>0</v>
      </c>
      <c r="AI650">
        <v>202505</v>
      </c>
      <c r="AJ650" t="s">
        <v>767</v>
      </c>
      <c r="AK650">
        <v>1</v>
      </c>
      <c r="AL650">
        <v>1</v>
      </c>
      <c r="AO650">
        <v>1</v>
      </c>
      <c r="AP650">
        <v>999</v>
      </c>
      <c r="AQ650">
        <v>430</v>
      </c>
      <c r="AR650">
        <v>430999</v>
      </c>
      <c r="AT650">
        <v>1</v>
      </c>
      <c r="AU650" t="s">
        <v>68</v>
      </c>
      <c r="AV650">
        <v>1004.79</v>
      </c>
      <c r="AW650">
        <v>1020.1925</v>
      </c>
      <c r="AX650">
        <v>1033.5899999999999</v>
      </c>
      <c r="AY650">
        <v>1054.3820000000001</v>
      </c>
      <c r="AZ650">
        <v>1088.81</v>
      </c>
      <c r="BA650">
        <v>1130.7625</v>
      </c>
      <c r="BB650">
        <v>1181.82</v>
      </c>
      <c r="BC650">
        <v>1188.6524999999999</v>
      </c>
      <c r="BD650">
        <v>1242.846</v>
      </c>
      <c r="BE650">
        <v>1332.1714999999999</v>
      </c>
      <c r="BF650">
        <v>1386.7149999999999</v>
      </c>
      <c r="BG650">
        <v>1495.4949999999999</v>
      </c>
      <c r="BH650">
        <v>1547.1379999999999</v>
      </c>
      <c r="BI650">
        <v>1597.471</v>
      </c>
      <c r="BJ650">
        <v>1667.7760000000001</v>
      </c>
      <c r="BK650">
        <v>1867.885</v>
      </c>
      <c r="BL650">
        <v>1978.634</v>
      </c>
      <c r="BM650">
        <v>2034.2315000000001</v>
      </c>
      <c r="BN650">
        <v>2137.1950000000002</v>
      </c>
      <c r="BO650">
        <v>19274.369499999972</v>
      </c>
      <c r="BP650">
        <v>664672.81999999995</v>
      </c>
      <c r="BQ650">
        <v>1</v>
      </c>
      <c r="BR650">
        <v>1</v>
      </c>
      <c r="BS650">
        <v>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 x14ac:dyDescent="0.35">
      <c r="A651">
        <v>337945</v>
      </c>
      <c r="B651" t="s">
        <v>47</v>
      </c>
      <c r="C651" t="s">
        <v>48</v>
      </c>
      <c r="D651" s="1">
        <v>45786</v>
      </c>
      <c r="E651">
        <v>53850</v>
      </c>
      <c r="F651">
        <v>261</v>
      </c>
      <c r="G651" t="s">
        <v>206</v>
      </c>
      <c r="H651" t="s">
        <v>50</v>
      </c>
      <c r="I651" t="s">
        <v>51</v>
      </c>
      <c r="K651">
        <v>202505087961821</v>
      </c>
      <c r="L651">
        <v>2613300000312</v>
      </c>
      <c r="M651">
        <v>20250508</v>
      </c>
      <c r="N651" t="s">
        <v>784</v>
      </c>
      <c r="P651" t="s">
        <v>54</v>
      </c>
      <c r="Q651" t="s">
        <v>73</v>
      </c>
      <c r="R651">
        <v>200900.69</v>
      </c>
      <c r="S651">
        <v>0</v>
      </c>
      <c r="T651">
        <v>1605075</v>
      </c>
      <c r="U651" t="s">
        <v>387</v>
      </c>
      <c r="V651" t="s">
        <v>388</v>
      </c>
      <c r="W651" t="s">
        <v>53</v>
      </c>
      <c r="Y651" t="s">
        <v>54</v>
      </c>
      <c r="Z651">
        <v>1776</v>
      </c>
      <c r="AH651">
        <v>0</v>
      </c>
      <c r="AI651">
        <v>202505</v>
      </c>
      <c r="AJ651" t="s">
        <v>59</v>
      </c>
      <c r="AK651">
        <v>0</v>
      </c>
      <c r="AL651">
        <v>1</v>
      </c>
      <c r="AO651">
        <v>0</v>
      </c>
      <c r="AP651">
        <v>999</v>
      </c>
      <c r="AQ651">
        <v>600</v>
      </c>
      <c r="AR651">
        <v>600999</v>
      </c>
      <c r="AS651" t="s">
        <v>55</v>
      </c>
      <c r="AU651" t="s">
        <v>55</v>
      </c>
      <c r="AV651">
        <v>200185.1</v>
      </c>
      <c r="AW651">
        <v>200678.35</v>
      </c>
      <c r="AX651">
        <v>200833.98800000001</v>
      </c>
      <c r="AY651">
        <v>203335.45449999999</v>
      </c>
      <c r="AZ651">
        <v>206132.084</v>
      </c>
      <c r="BA651">
        <v>210268.38</v>
      </c>
      <c r="BB651">
        <v>240578.77600000001</v>
      </c>
      <c r="BC651">
        <v>246254.52549999999</v>
      </c>
      <c r="BD651">
        <v>249318.614</v>
      </c>
      <c r="BE651">
        <v>279250.00000000012</v>
      </c>
      <c r="BF651">
        <v>297500</v>
      </c>
      <c r="BG651">
        <v>301679.391</v>
      </c>
      <c r="BH651">
        <v>321114.18400000001</v>
      </c>
      <c r="BI651">
        <v>325987.95250000001</v>
      </c>
      <c r="BJ651">
        <v>347664.57799999998</v>
      </c>
      <c r="BK651">
        <v>372571.65</v>
      </c>
      <c r="BL651">
        <v>399884.79399999999</v>
      </c>
      <c r="BM651">
        <v>443839.04049999989</v>
      </c>
      <c r="BN651">
        <v>575445.98</v>
      </c>
      <c r="BO651">
        <v>717686.51049999997</v>
      </c>
      <c r="BP651">
        <v>1154498.28</v>
      </c>
      <c r="BQ651">
        <v>1</v>
      </c>
      <c r="BR651">
        <v>1</v>
      </c>
      <c r="BS651">
        <v>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 x14ac:dyDescent="0.35">
      <c r="A652">
        <v>337944</v>
      </c>
      <c r="B652" t="s">
        <v>47</v>
      </c>
      <c r="C652" t="s">
        <v>48</v>
      </c>
      <c r="D652" s="1">
        <v>45786</v>
      </c>
      <c r="E652">
        <v>53850</v>
      </c>
      <c r="F652">
        <v>102</v>
      </c>
      <c r="G652" t="s">
        <v>60</v>
      </c>
      <c r="H652" t="s">
        <v>50</v>
      </c>
      <c r="I652" t="s">
        <v>51</v>
      </c>
      <c r="K652" t="s">
        <v>1752</v>
      </c>
      <c r="L652">
        <v>1023308717200</v>
      </c>
      <c r="M652">
        <v>20250508</v>
      </c>
      <c r="N652" t="s">
        <v>694</v>
      </c>
      <c r="Q652" t="s">
        <v>52</v>
      </c>
      <c r="R652">
        <v>1112.98</v>
      </c>
      <c r="S652">
        <v>0</v>
      </c>
      <c r="T652">
        <v>4140619</v>
      </c>
      <c r="U652">
        <v>5799380729</v>
      </c>
      <c r="V652" t="s">
        <v>1753</v>
      </c>
      <c r="W652" t="s">
        <v>66</v>
      </c>
      <c r="X652" t="s">
        <v>955</v>
      </c>
      <c r="Y652" t="s">
        <v>54</v>
      </c>
      <c r="Z652">
        <v>1203</v>
      </c>
      <c r="AH652">
        <v>0</v>
      </c>
      <c r="AI652">
        <v>202505</v>
      </c>
      <c r="AJ652" t="s">
        <v>774</v>
      </c>
      <c r="AK652">
        <v>1</v>
      </c>
      <c r="AL652">
        <v>1</v>
      </c>
      <c r="AM652">
        <v>4140619</v>
      </c>
      <c r="AN652">
        <v>1</v>
      </c>
      <c r="AO652">
        <v>1</v>
      </c>
      <c r="AP652">
        <v>999</v>
      </c>
      <c r="AQ652">
        <v>430</v>
      </c>
      <c r="AR652">
        <v>430999</v>
      </c>
      <c r="AT652">
        <v>1</v>
      </c>
      <c r="AU652" t="s">
        <v>68</v>
      </c>
      <c r="AV652">
        <v>1004.79</v>
      </c>
      <c r="AW652">
        <v>1020.1925</v>
      </c>
      <c r="AX652">
        <v>1033.5899999999999</v>
      </c>
      <c r="AY652">
        <v>1054.3820000000001</v>
      </c>
      <c r="AZ652">
        <v>1088.81</v>
      </c>
      <c r="BA652">
        <v>1130.7625</v>
      </c>
      <c r="BB652">
        <v>1181.82</v>
      </c>
      <c r="BC652">
        <v>1188.6524999999999</v>
      </c>
      <c r="BD652">
        <v>1242.846</v>
      </c>
      <c r="BE652">
        <v>1332.1714999999999</v>
      </c>
      <c r="BF652">
        <v>1386.7149999999999</v>
      </c>
      <c r="BG652">
        <v>1495.4949999999999</v>
      </c>
      <c r="BH652">
        <v>1547.1379999999999</v>
      </c>
      <c r="BI652">
        <v>1597.471</v>
      </c>
      <c r="BJ652">
        <v>1667.7760000000001</v>
      </c>
      <c r="BK652">
        <v>1867.885</v>
      </c>
      <c r="BL652">
        <v>1978.634</v>
      </c>
      <c r="BM652">
        <v>2034.2315000000001</v>
      </c>
      <c r="BN652">
        <v>2137.1950000000002</v>
      </c>
      <c r="BO652">
        <v>19274.369499999972</v>
      </c>
      <c r="BP652">
        <v>664672.81999999995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 x14ac:dyDescent="0.35">
      <c r="A653">
        <v>337943</v>
      </c>
      <c r="B653" t="s">
        <v>47</v>
      </c>
      <c r="C653" t="s">
        <v>48</v>
      </c>
      <c r="D653" s="1">
        <v>45786</v>
      </c>
      <c r="E653">
        <v>53850</v>
      </c>
      <c r="F653">
        <v>103</v>
      </c>
      <c r="G653" t="s">
        <v>75</v>
      </c>
      <c r="H653" t="s">
        <v>50</v>
      </c>
      <c r="I653" t="s">
        <v>51</v>
      </c>
      <c r="K653">
        <v>202505087960462</v>
      </c>
      <c r="L653">
        <v>1033306985959</v>
      </c>
      <c r="M653">
        <v>20250508</v>
      </c>
      <c r="N653" t="s">
        <v>784</v>
      </c>
      <c r="P653" t="s">
        <v>54</v>
      </c>
      <c r="Q653" t="s">
        <v>73</v>
      </c>
      <c r="R653">
        <v>245000</v>
      </c>
      <c r="S653">
        <v>0</v>
      </c>
      <c r="T653">
        <v>3740317</v>
      </c>
      <c r="U653" t="s">
        <v>1216</v>
      </c>
      <c r="V653" t="s">
        <v>1217</v>
      </c>
      <c r="W653" t="s">
        <v>53</v>
      </c>
      <c r="Y653" t="s">
        <v>54</v>
      </c>
      <c r="AH653">
        <v>0</v>
      </c>
      <c r="AI653">
        <v>202505</v>
      </c>
      <c r="AJ653" t="s">
        <v>767</v>
      </c>
      <c r="AK653">
        <v>1</v>
      </c>
      <c r="AL653">
        <v>1</v>
      </c>
      <c r="AO653">
        <v>0</v>
      </c>
      <c r="AP653">
        <v>999</v>
      </c>
      <c r="AQ653">
        <v>600</v>
      </c>
      <c r="AR653">
        <v>600999</v>
      </c>
      <c r="AS653" t="s">
        <v>55</v>
      </c>
      <c r="AU653" t="s">
        <v>55</v>
      </c>
      <c r="AV653">
        <v>200185.1</v>
      </c>
      <c r="AW653">
        <v>200678.35</v>
      </c>
      <c r="AX653">
        <v>200833.98800000001</v>
      </c>
      <c r="AY653">
        <v>203335.45449999999</v>
      </c>
      <c r="AZ653">
        <v>206132.084</v>
      </c>
      <c r="BA653">
        <v>210268.38</v>
      </c>
      <c r="BB653">
        <v>240578.77600000001</v>
      </c>
      <c r="BC653">
        <v>246254.52549999999</v>
      </c>
      <c r="BD653">
        <v>249318.614</v>
      </c>
      <c r="BE653">
        <v>279250.00000000012</v>
      </c>
      <c r="BF653">
        <v>297500</v>
      </c>
      <c r="BG653">
        <v>301679.391</v>
      </c>
      <c r="BH653">
        <v>321114.18400000001</v>
      </c>
      <c r="BI653">
        <v>325987.95250000001</v>
      </c>
      <c r="BJ653">
        <v>347664.57799999998</v>
      </c>
      <c r="BK653">
        <v>372571.65</v>
      </c>
      <c r="BL653">
        <v>399884.79399999999</v>
      </c>
      <c r="BM653">
        <v>443839.04049999989</v>
      </c>
      <c r="BN653">
        <v>575445.98</v>
      </c>
      <c r="BO653">
        <v>717686.51049999997</v>
      </c>
      <c r="BP653">
        <v>1154498.28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 x14ac:dyDescent="0.35">
      <c r="A654">
        <v>337940</v>
      </c>
      <c r="B654" t="s">
        <v>47</v>
      </c>
      <c r="C654" t="s">
        <v>48</v>
      </c>
      <c r="D654" s="1">
        <v>45786</v>
      </c>
      <c r="E654">
        <v>53850</v>
      </c>
      <c r="F654">
        <v>120</v>
      </c>
      <c r="G654" t="s">
        <v>1464</v>
      </c>
      <c r="H654" t="s">
        <v>50</v>
      </c>
      <c r="I654" t="s">
        <v>51</v>
      </c>
      <c r="K654" t="s">
        <v>1754</v>
      </c>
      <c r="L654">
        <v>1203300002401</v>
      </c>
      <c r="M654">
        <v>20250508</v>
      </c>
      <c r="N654" t="s">
        <v>694</v>
      </c>
      <c r="Q654" t="s">
        <v>52</v>
      </c>
      <c r="R654">
        <v>1425.34</v>
      </c>
      <c r="S654">
        <v>0</v>
      </c>
      <c r="T654">
        <v>613876</v>
      </c>
      <c r="U654">
        <v>574290722</v>
      </c>
      <c r="V654" t="s">
        <v>1716</v>
      </c>
      <c r="W654" t="s">
        <v>1717</v>
      </c>
      <c r="X654" t="s">
        <v>107</v>
      </c>
      <c r="Y654" t="s">
        <v>54</v>
      </c>
      <c r="Z654">
        <v>1058</v>
      </c>
      <c r="AH654">
        <v>0</v>
      </c>
      <c r="AI654">
        <v>202505</v>
      </c>
      <c r="AJ654" t="s">
        <v>88</v>
      </c>
      <c r="AK654">
        <v>0</v>
      </c>
      <c r="AL654">
        <v>1</v>
      </c>
      <c r="AM654">
        <v>613876</v>
      </c>
      <c r="AN654">
        <v>1</v>
      </c>
      <c r="AO654">
        <v>1</v>
      </c>
      <c r="AP654">
        <v>999</v>
      </c>
      <c r="AQ654">
        <v>500</v>
      </c>
      <c r="AR654">
        <v>500999</v>
      </c>
      <c r="AT654">
        <v>1</v>
      </c>
      <c r="AU654" t="s">
        <v>80</v>
      </c>
      <c r="AV654">
        <v>1024.83</v>
      </c>
      <c r="AW654">
        <v>1074.95</v>
      </c>
      <c r="AX654">
        <v>1125.07</v>
      </c>
      <c r="AY654">
        <v>1180.8955000000001</v>
      </c>
      <c r="AZ654">
        <v>1270.954</v>
      </c>
      <c r="BA654">
        <v>1361.0125</v>
      </c>
      <c r="BB654">
        <v>1461.192</v>
      </c>
      <c r="BC654">
        <v>1586.674</v>
      </c>
      <c r="BD654">
        <v>1712.1559999999999</v>
      </c>
      <c r="BE654">
        <v>1825.5735</v>
      </c>
      <c r="BF654">
        <v>1922.905</v>
      </c>
      <c r="BG654">
        <v>2020.2365</v>
      </c>
      <c r="BH654">
        <v>3155.9140000000011</v>
      </c>
      <c r="BI654">
        <v>5070.3509999999987</v>
      </c>
      <c r="BJ654">
        <v>6984.7879999999977</v>
      </c>
      <c r="BK654">
        <v>7690.7725</v>
      </c>
      <c r="BL654">
        <v>7913.3760000000002</v>
      </c>
      <c r="BM654">
        <v>8135.9794999999986</v>
      </c>
      <c r="BN654">
        <v>23068.389999999989</v>
      </c>
      <c r="BO654">
        <v>40452.434999999983</v>
      </c>
      <c r="BP654">
        <v>57836.480000000003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 x14ac:dyDescent="0.35">
      <c r="A655">
        <v>337938</v>
      </c>
      <c r="B655" t="s">
        <v>47</v>
      </c>
      <c r="C655" t="s">
        <v>48</v>
      </c>
      <c r="D655" s="1">
        <v>45786</v>
      </c>
      <c r="E655">
        <v>53850</v>
      </c>
      <c r="F655">
        <v>259</v>
      </c>
      <c r="G655" t="s">
        <v>77</v>
      </c>
      <c r="H655" t="s">
        <v>50</v>
      </c>
      <c r="I655" t="s">
        <v>51</v>
      </c>
      <c r="K655">
        <v>202505087960713</v>
      </c>
      <c r="L655">
        <v>2593300002769</v>
      </c>
      <c r="M655">
        <v>20250508</v>
      </c>
      <c r="N655" t="s">
        <v>143</v>
      </c>
      <c r="P655" t="s">
        <v>54</v>
      </c>
      <c r="Q655" t="s">
        <v>73</v>
      </c>
      <c r="R655">
        <v>550000</v>
      </c>
      <c r="S655">
        <v>0</v>
      </c>
      <c r="T655">
        <v>4731246</v>
      </c>
      <c r="U655" t="s">
        <v>531</v>
      </c>
      <c r="V655" t="s">
        <v>532</v>
      </c>
      <c r="W655" t="s">
        <v>53</v>
      </c>
      <c r="Y655" t="s">
        <v>54</v>
      </c>
      <c r="Z655">
        <v>1609</v>
      </c>
      <c r="AH655">
        <v>0</v>
      </c>
      <c r="AI655">
        <v>202505</v>
      </c>
      <c r="AJ655" t="s">
        <v>59</v>
      </c>
      <c r="AK655">
        <v>0</v>
      </c>
      <c r="AL655">
        <v>1</v>
      </c>
      <c r="AO655">
        <v>0</v>
      </c>
      <c r="AP655">
        <v>999</v>
      </c>
      <c r="AQ655">
        <v>600</v>
      </c>
      <c r="AR655">
        <v>600999</v>
      </c>
      <c r="AS655" t="s">
        <v>55</v>
      </c>
      <c r="AU655" t="s">
        <v>55</v>
      </c>
      <c r="AV655">
        <v>350000</v>
      </c>
      <c r="AW655">
        <v>385000</v>
      </c>
      <c r="AX655">
        <v>460000</v>
      </c>
      <c r="AY655">
        <v>571357.4</v>
      </c>
      <c r="AZ655">
        <v>720859.20000000007</v>
      </c>
      <c r="BA655">
        <v>763574</v>
      </c>
      <c r="BB655">
        <v>763574</v>
      </c>
      <c r="BC655">
        <v>763574</v>
      </c>
      <c r="BD655">
        <v>763574</v>
      </c>
      <c r="BE655">
        <v>786501.79999999993</v>
      </c>
      <c r="BF655">
        <v>840000</v>
      </c>
      <c r="BG655">
        <v>840000</v>
      </c>
      <c r="BH655">
        <v>1104000</v>
      </c>
      <c r="BI655">
        <v>1500000</v>
      </c>
      <c r="BJ655">
        <v>1500000</v>
      </c>
      <c r="BK655">
        <v>1500000</v>
      </c>
      <c r="BL655">
        <v>1500000</v>
      </c>
      <c r="BM655">
        <v>1500000</v>
      </c>
      <c r="BN655">
        <v>1974433.2</v>
      </c>
      <c r="BO655">
        <v>2290722</v>
      </c>
      <c r="BP655">
        <v>2290722</v>
      </c>
      <c r="BQ655">
        <v>1</v>
      </c>
      <c r="BR655">
        <v>1</v>
      </c>
      <c r="BS655">
        <v>1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 x14ac:dyDescent="0.35">
      <c r="A656">
        <v>337932</v>
      </c>
      <c r="B656" t="s">
        <v>47</v>
      </c>
      <c r="C656" t="s">
        <v>48</v>
      </c>
      <c r="D656" s="1">
        <v>45786</v>
      </c>
      <c r="E656">
        <v>53850</v>
      </c>
      <c r="F656">
        <v>171</v>
      </c>
      <c r="G656" t="s">
        <v>151</v>
      </c>
      <c r="H656" t="s">
        <v>50</v>
      </c>
      <c r="I656" t="s">
        <v>51</v>
      </c>
      <c r="K656" t="s">
        <v>1291</v>
      </c>
      <c r="L656">
        <v>1713302216097</v>
      </c>
      <c r="M656">
        <v>20250508</v>
      </c>
      <c r="N656" t="s">
        <v>694</v>
      </c>
      <c r="Q656" t="s">
        <v>52</v>
      </c>
      <c r="R656">
        <v>1087.93</v>
      </c>
      <c r="S656">
        <v>0</v>
      </c>
      <c r="T656">
        <v>4780929</v>
      </c>
      <c r="U656">
        <v>7472640726</v>
      </c>
      <c r="V656" t="s">
        <v>1292</v>
      </c>
      <c r="W656" t="s">
        <v>66</v>
      </c>
      <c r="X656" t="s">
        <v>105</v>
      </c>
      <c r="Y656" t="s">
        <v>54</v>
      </c>
      <c r="Z656">
        <v>1118</v>
      </c>
      <c r="AH656">
        <v>0</v>
      </c>
      <c r="AI656">
        <v>202505</v>
      </c>
      <c r="AJ656" t="s">
        <v>767</v>
      </c>
      <c r="AK656">
        <v>1</v>
      </c>
      <c r="AL656">
        <v>1</v>
      </c>
      <c r="AO656">
        <v>1</v>
      </c>
      <c r="AP656">
        <v>999</v>
      </c>
      <c r="AQ656">
        <v>430</v>
      </c>
      <c r="AR656">
        <v>430999</v>
      </c>
      <c r="AT656">
        <v>1</v>
      </c>
      <c r="AU656" t="s">
        <v>68</v>
      </c>
      <c r="AV656">
        <v>1004.79</v>
      </c>
      <c r="AW656">
        <v>1020.1925</v>
      </c>
      <c r="AX656">
        <v>1033.5899999999999</v>
      </c>
      <c r="AY656">
        <v>1054.3820000000001</v>
      </c>
      <c r="AZ656">
        <v>1088.81</v>
      </c>
      <c r="BA656">
        <v>1130.7625</v>
      </c>
      <c r="BB656">
        <v>1181.82</v>
      </c>
      <c r="BC656">
        <v>1188.6524999999999</v>
      </c>
      <c r="BD656">
        <v>1242.846</v>
      </c>
      <c r="BE656">
        <v>1332.1714999999999</v>
      </c>
      <c r="BF656">
        <v>1386.7149999999999</v>
      </c>
      <c r="BG656">
        <v>1495.4949999999999</v>
      </c>
      <c r="BH656">
        <v>1547.1379999999999</v>
      </c>
      <c r="BI656">
        <v>1597.471</v>
      </c>
      <c r="BJ656">
        <v>1667.7760000000001</v>
      </c>
      <c r="BK656">
        <v>1867.885</v>
      </c>
      <c r="BL656">
        <v>1978.634</v>
      </c>
      <c r="BM656">
        <v>2034.2315000000001</v>
      </c>
      <c r="BN656">
        <v>2137.1950000000002</v>
      </c>
      <c r="BO656">
        <v>19274.369499999972</v>
      </c>
      <c r="BP656">
        <v>664672.81999999995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 x14ac:dyDescent="0.35">
      <c r="A657">
        <v>337930</v>
      </c>
      <c r="B657" t="s">
        <v>47</v>
      </c>
      <c r="C657" t="s">
        <v>48</v>
      </c>
      <c r="D657" s="1">
        <v>45786</v>
      </c>
      <c r="E657">
        <v>53850</v>
      </c>
      <c r="F657">
        <v>216</v>
      </c>
      <c r="G657" t="s">
        <v>309</v>
      </c>
      <c r="H657" t="s">
        <v>50</v>
      </c>
      <c r="I657" t="s">
        <v>51</v>
      </c>
      <c r="K657" t="s">
        <v>533</v>
      </c>
      <c r="L657">
        <v>2163300012270</v>
      </c>
      <c r="M657">
        <v>20250508</v>
      </c>
      <c r="N657" t="s">
        <v>694</v>
      </c>
      <c r="Q657" t="s">
        <v>52</v>
      </c>
      <c r="R657">
        <v>2430.1</v>
      </c>
      <c r="S657">
        <v>0</v>
      </c>
      <c r="T657">
        <v>3723660</v>
      </c>
      <c r="U657">
        <v>1453600676</v>
      </c>
      <c r="V657" t="s">
        <v>311</v>
      </c>
      <c r="W657" t="s">
        <v>66</v>
      </c>
      <c r="X657" t="s">
        <v>296</v>
      </c>
      <c r="Y657" t="s">
        <v>54</v>
      </c>
      <c r="Z657">
        <v>1595</v>
      </c>
      <c r="AH657">
        <v>0</v>
      </c>
      <c r="AI657">
        <v>202505</v>
      </c>
      <c r="AJ657" t="s">
        <v>59</v>
      </c>
      <c r="AK657">
        <v>0</v>
      </c>
      <c r="AL657">
        <v>1</v>
      </c>
      <c r="AO657">
        <v>1</v>
      </c>
      <c r="AP657">
        <v>999</v>
      </c>
      <c r="AQ657">
        <v>430</v>
      </c>
      <c r="AR657">
        <v>430999</v>
      </c>
      <c r="AT657">
        <v>1</v>
      </c>
      <c r="AU657" t="s">
        <v>68</v>
      </c>
      <c r="AV657">
        <v>1004.79</v>
      </c>
      <c r="AW657">
        <v>1020.1925</v>
      </c>
      <c r="AX657">
        <v>1033.5899999999999</v>
      </c>
      <c r="AY657">
        <v>1054.3820000000001</v>
      </c>
      <c r="AZ657">
        <v>1088.81</v>
      </c>
      <c r="BA657">
        <v>1130.7625</v>
      </c>
      <c r="BB657">
        <v>1181.82</v>
      </c>
      <c r="BC657">
        <v>1188.6524999999999</v>
      </c>
      <c r="BD657">
        <v>1242.846</v>
      </c>
      <c r="BE657">
        <v>1332.1714999999999</v>
      </c>
      <c r="BF657">
        <v>1386.7149999999999</v>
      </c>
      <c r="BG657">
        <v>1495.4949999999999</v>
      </c>
      <c r="BH657">
        <v>1547.1379999999999</v>
      </c>
      <c r="BI657">
        <v>1597.471</v>
      </c>
      <c r="BJ657">
        <v>1667.7760000000001</v>
      </c>
      <c r="BK657">
        <v>1867.885</v>
      </c>
      <c r="BL657">
        <v>1978.634</v>
      </c>
      <c r="BM657">
        <v>2034.2315000000001</v>
      </c>
      <c r="BN657">
        <v>2137.1950000000002</v>
      </c>
      <c r="BO657">
        <v>19274.369499999972</v>
      </c>
      <c r="BP657">
        <v>664672.81999999995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0</v>
      </c>
      <c r="CK657">
        <v>0</v>
      </c>
    </row>
    <row r="658" spans="1:89" x14ac:dyDescent="0.35">
      <c r="A658">
        <v>337929</v>
      </c>
      <c r="B658" t="s">
        <v>47</v>
      </c>
      <c r="C658" t="s">
        <v>48</v>
      </c>
      <c r="D658" s="1">
        <v>45786</v>
      </c>
      <c r="E658">
        <v>53850</v>
      </c>
      <c r="F658">
        <v>120</v>
      </c>
      <c r="G658" t="s">
        <v>1464</v>
      </c>
      <c r="H658" t="s">
        <v>50</v>
      </c>
      <c r="I658" t="s">
        <v>51</v>
      </c>
      <c r="K658" t="s">
        <v>1755</v>
      </c>
      <c r="L658">
        <v>1203300002401</v>
      </c>
      <c r="M658">
        <v>20250508</v>
      </c>
      <c r="N658" t="s">
        <v>694</v>
      </c>
      <c r="Q658" t="s">
        <v>52</v>
      </c>
      <c r="R658">
        <v>1024.83</v>
      </c>
      <c r="S658">
        <v>0</v>
      </c>
      <c r="T658">
        <v>613876</v>
      </c>
      <c r="U658">
        <v>574290722</v>
      </c>
      <c r="V658" t="s">
        <v>1716</v>
      </c>
      <c r="W658" t="s">
        <v>1717</v>
      </c>
      <c r="X658" t="s">
        <v>107</v>
      </c>
      <c r="Y658" t="s">
        <v>54</v>
      </c>
      <c r="Z658">
        <v>1058</v>
      </c>
      <c r="AH658">
        <v>0</v>
      </c>
      <c r="AI658">
        <v>202505</v>
      </c>
      <c r="AJ658" t="s">
        <v>88</v>
      </c>
      <c r="AK658">
        <v>0</v>
      </c>
      <c r="AL658">
        <v>1</v>
      </c>
      <c r="AM658">
        <v>613876</v>
      </c>
      <c r="AN658">
        <v>1</v>
      </c>
      <c r="AO658">
        <v>1</v>
      </c>
      <c r="AP658">
        <v>999</v>
      </c>
      <c r="AQ658">
        <v>500</v>
      </c>
      <c r="AR658">
        <v>500999</v>
      </c>
      <c r="AT658">
        <v>1</v>
      </c>
      <c r="AU658" t="s">
        <v>80</v>
      </c>
      <c r="AV658">
        <v>1024.83</v>
      </c>
      <c r="AW658">
        <v>1074.95</v>
      </c>
      <c r="AX658">
        <v>1125.07</v>
      </c>
      <c r="AY658">
        <v>1180.8955000000001</v>
      </c>
      <c r="AZ658">
        <v>1270.954</v>
      </c>
      <c r="BA658">
        <v>1361.0125</v>
      </c>
      <c r="BB658">
        <v>1461.192</v>
      </c>
      <c r="BC658">
        <v>1586.674</v>
      </c>
      <c r="BD658">
        <v>1712.1559999999999</v>
      </c>
      <c r="BE658">
        <v>1825.5735</v>
      </c>
      <c r="BF658">
        <v>1922.905</v>
      </c>
      <c r="BG658">
        <v>2020.2365</v>
      </c>
      <c r="BH658">
        <v>3155.9140000000011</v>
      </c>
      <c r="BI658">
        <v>5070.3509999999987</v>
      </c>
      <c r="BJ658">
        <v>6984.7879999999977</v>
      </c>
      <c r="BK658">
        <v>7690.7725</v>
      </c>
      <c r="BL658">
        <v>7913.3760000000002</v>
      </c>
      <c r="BM658">
        <v>8135.9794999999986</v>
      </c>
      <c r="BN658">
        <v>23068.389999999989</v>
      </c>
      <c r="BO658">
        <v>40452.434999999983</v>
      </c>
      <c r="BP658">
        <v>57836.480000000003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 x14ac:dyDescent="0.35">
      <c r="A659">
        <v>337928</v>
      </c>
      <c r="B659" t="s">
        <v>47</v>
      </c>
      <c r="C659" t="s">
        <v>48</v>
      </c>
      <c r="D659" s="1">
        <v>45786</v>
      </c>
      <c r="E659">
        <v>53850</v>
      </c>
      <c r="F659">
        <v>137</v>
      </c>
      <c r="G659" t="s">
        <v>138</v>
      </c>
      <c r="H659" t="s">
        <v>50</v>
      </c>
      <c r="I659" t="s">
        <v>51</v>
      </c>
      <c r="K659" t="s">
        <v>1756</v>
      </c>
      <c r="L659">
        <v>1373300005221</v>
      </c>
      <c r="M659">
        <v>20250508</v>
      </c>
      <c r="N659" t="s">
        <v>694</v>
      </c>
      <c r="Q659" t="s">
        <v>52</v>
      </c>
      <c r="R659">
        <v>1064.56</v>
      </c>
      <c r="S659">
        <v>0</v>
      </c>
      <c r="T659">
        <v>4896820</v>
      </c>
      <c r="U659">
        <v>1790220709</v>
      </c>
      <c r="V659" t="s">
        <v>676</v>
      </c>
      <c r="W659" t="s">
        <v>66</v>
      </c>
      <c r="X659" t="s">
        <v>677</v>
      </c>
      <c r="Y659" t="s">
        <v>54</v>
      </c>
      <c r="Z659">
        <v>1856</v>
      </c>
      <c r="AH659">
        <v>0</v>
      </c>
      <c r="AI659">
        <v>202505</v>
      </c>
      <c r="AJ659" t="s">
        <v>88</v>
      </c>
      <c r="AK659">
        <v>0</v>
      </c>
      <c r="AL659">
        <v>1</v>
      </c>
      <c r="AM659">
        <v>4896820</v>
      </c>
      <c r="AN659">
        <v>1</v>
      </c>
      <c r="AO659">
        <v>1</v>
      </c>
      <c r="AP659">
        <v>999</v>
      </c>
      <c r="AQ659">
        <v>430</v>
      </c>
      <c r="AR659">
        <v>430999</v>
      </c>
      <c r="AT659">
        <v>1</v>
      </c>
      <c r="AU659" t="s">
        <v>68</v>
      </c>
      <c r="AV659">
        <v>1004.79</v>
      </c>
      <c r="AW659">
        <v>1020.1925</v>
      </c>
      <c r="AX659">
        <v>1033.5899999999999</v>
      </c>
      <c r="AY659">
        <v>1054.3820000000001</v>
      </c>
      <c r="AZ659">
        <v>1088.81</v>
      </c>
      <c r="BA659">
        <v>1130.7625</v>
      </c>
      <c r="BB659">
        <v>1181.82</v>
      </c>
      <c r="BC659">
        <v>1188.6524999999999</v>
      </c>
      <c r="BD659">
        <v>1242.846</v>
      </c>
      <c r="BE659">
        <v>1332.1714999999999</v>
      </c>
      <c r="BF659">
        <v>1386.7149999999999</v>
      </c>
      <c r="BG659">
        <v>1495.4949999999999</v>
      </c>
      <c r="BH659">
        <v>1547.1379999999999</v>
      </c>
      <c r="BI659">
        <v>1597.471</v>
      </c>
      <c r="BJ659">
        <v>1667.7760000000001</v>
      </c>
      <c r="BK659">
        <v>1867.885</v>
      </c>
      <c r="BL659">
        <v>1978.634</v>
      </c>
      <c r="BM659">
        <v>2034.2315000000001</v>
      </c>
      <c r="BN659">
        <v>2137.1950000000002</v>
      </c>
      <c r="BO659">
        <v>19274.369499999972</v>
      </c>
      <c r="BP659">
        <v>664672.81999999995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 x14ac:dyDescent="0.35">
      <c r="A660">
        <v>337926</v>
      </c>
      <c r="B660" t="s">
        <v>47</v>
      </c>
      <c r="C660" t="s">
        <v>48</v>
      </c>
      <c r="D660" s="1">
        <v>45786</v>
      </c>
      <c r="E660">
        <v>53850</v>
      </c>
      <c r="F660">
        <v>114</v>
      </c>
      <c r="G660" t="s">
        <v>211</v>
      </c>
      <c r="H660" t="s">
        <v>50</v>
      </c>
      <c r="I660" t="s">
        <v>51</v>
      </c>
      <c r="K660" t="s">
        <v>534</v>
      </c>
      <c r="L660">
        <v>1143306282464</v>
      </c>
      <c r="M660">
        <v>20250508</v>
      </c>
      <c r="N660" t="s">
        <v>694</v>
      </c>
      <c r="Q660" t="s">
        <v>52</v>
      </c>
      <c r="R660">
        <v>2094.9</v>
      </c>
      <c r="S660">
        <v>0</v>
      </c>
      <c r="T660">
        <v>516687</v>
      </c>
      <c r="U660" t="s">
        <v>535</v>
      </c>
      <c r="V660" t="s">
        <v>536</v>
      </c>
      <c r="W660" t="s">
        <v>53</v>
      </c>
      <c r="Y660" t="s">
        <v>54</v>
      </c>
      <c r="Z660">
        <v>1115</v>
      </c>
      <c r="AH660">
        <v>0</v>
      </c>
      <c r="AI660">
        <v>202505</v>
      </c>
      <c r="AJ660" t="s">
        <v>59</v>
      </c>
      <c r="AK660">
        <v>0</v>
      </c>
      <c r="AL660">
        <v>1</v>
      </c>
      <c r="AO660">
        <v>1</v>
      </c>
      <c r="AP660">
        <v>999</v>
      </c>
      <c r="AQ660">
        <v>600</v>
      </c>
      <c r="AR660">
        <v>600999</v>
      </c>
      <c r="AS660" t="s">
        <v>55</v>
      </c>
      <c r="AU660" t="s">
        <v>55</v>
      </c>
      <c r="AV660">
        <v>1006.5</v>
      </c>
      <c r="AW660">
        <v>1052.7339999999999</v>
      </c>
      <c r="AX660">
        <v>1127.58</v>
      </c>
      <c r="AY660">
        <v>1414.4680000000001</v>
      </c>
      <c r="AZ660">
        <v>1622.598</v>
      </c>
      <c r="BA660">
        <v>1841.29</v>
      </c>
      <c r="BB660">
        <v>2391.9520000000002</v>
      </c>
      <c r="BC660">
        <v>3848.9180000000001</v>
      </c>
      <c r="BD660">
        <v>5555.95</v>
      </c>
      <c r="BE660">
        <v>5662.14</v>
      </c>
      <c r="BF660">
        <v>7955.45</v>
      </c>
      <c r="BG660">
        <v>8103.232</v>
      </c>
      <c r="BH660">
        <v>8882.2099999999991</v>
      </c>
      <c r="BI660">
        <v>12106.768000000009</v>
      </c>
      <c r="BJ660">
        <v>12891.47</v>
      </c>
      <c r="BK660">
        <v>16652.68</v>
      </c>
      <c r="BL660">
        <v>36005.086000000003</v>
      </c>
      <c r="BM660">
        <v>42116.26</v>
      </c>
      <c r="BN660">
        <v>49856.69</v>
      </c>
      <c r="BO660">
        <v>97573.113999999972</v>
      </c>
      <c r="BP660">
        <v>161797.57999999999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 x14ac:dyDescent="0.35">
      <c r="A661">
        <v>337925</v>
      </c>
      <c r="B661" t="s">
        <v>47</v>
      </c>
      <c r="C661" t="s">
        <v>48</v>
      </c>
      <c r="D661" s="1">
        <v>45786</v>
      </c>
      <c r="E661">
        <v>53850</v>
      </c>
      <c r="F661">
        <v>287</v>
      </c>
      <c r="G661" t="s">
        <v>517</v>
      </c>
      <c r="H661" t="s">
        <v>50</v>
      </c>
      <c r="I661" t="s">
        <v>51</v>
      </c>
      <c r="K661" t="s">
        <v>518</v>
      </c>
      <c r="L661">
        <v>2873300000387</v>
      </c>
      <c r="M661">
        <v>20250508</v>
      </c>
      <c r="N661" t="s">
        <v>694</v>
      </c>
      <c r="Q661" t="s">
        <v>52</v>
      </c>
      <c r="R661">
        <v>2569.71</v>
      </c>
      <c r="S661">
        <v>0</v>
      </c>
      <c r="T661">
        <v>1659546</v>
      </c>
      <c r="U661" t="s">
        <v>537</v>
      </c>
      <c r="V661" t="s">
        <v>538</v>
      </c>
      <c r="W661" t="s">
        <v>53</v>
      </c>
      <c r="Y661" t="s">
        <v>54</v>
      </c>
      <c r="AH661">
        <v>0</v>
      </c>
      <c r="AI661">
        <v>202505</v>
      </c>
      <c r="AJ661" t="s">
        <v>59</v>
      </c>
      <c r="AK661">
        <v>0</v>
      </c>
      <c r="AL661">
        <v>1</v>
      </c>
      <c r="AO661">
        <v>1</v>
      </c>
      <c r="AP661">
        <v>999</v>
      </c>
      <c r="AQ661">
        <v>600</v>
      </c>
      <c r="AR661">
        <v>600999</v>
      </c>
      <c r="AS661" t="s">
        <v>55</v>
      </c>
      <c r="AU661" t="s">
        <v>55</v>
      </c>
      <c r="AV661">
        <v>1006.5</v>
      </c>
      <c r="AW661">
        <v>1052.7339999999999</v>
      </c>
      <c r="AX661">
        <v>1127.58</v>
      </c>
      <c r="AY661">
        <v>1414.4680000000001</v>
      </c>
      <c r="AZ661">
        <v>1622.598</v>
      </c>
      <c r="BA661">
        <v>1841.29</v>
      </c>
      <c r="BB661">
        <v>2391.9520000000002</v>
      </c>
      <c r="BC661">
        <v>3848.9180000000001</v>
      </c>
      <c r="BD661">
        <v>5555.95</v>
      </c>
      <c r="BE661">
        <v>5662.14</v>
      </c>
      <c r="BF661">
        <v>7955.45</v>
      </c>
      <c r="BG661">
        <v>8103.232</v>
      </c>
      <c r="BH661">
        <v>8882.2099999999991</v>
      </c>
      <c r="BI661">
        <v>12106.768000000009</v>
      </c>
      <c r="BJ661">
        <v>12891.47</v>
      </c>
      <c r="BK661">
        <v>16652.68</v>
      </c>
      <c r="BL661">
        <v>36005.086000000003</v>
      </c>
      <c r="BM661">
        <v>42116.26</v>
      </c>
      <c r="BN661">
        <v>49856.69</v>
      </c>
      <c r="BO661">
        <v>97573.113999999972</v>
      </c>
      <c r="BP661">
        <v>161797.57999999999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 x14ac:dyDescent="0.35">
      <c r="A662">
        <v>337924</v>
      </c>
      <c r="B662" t="s">
        <v>47</v>
      </c>
      <c r="C662" t="s">
        <v>48</v>
      </c>
      <c r="D662" s="1">
        <v>45786</v>
      </c>
      <c r="E662">
        <v>53850</v>
      </c>
      <c r="F662">
        <v>268</v>
      </c>
      <c r="G662" t="s">
        <v>873</v>
      </c>
      <c r="H662" t="s">
        <v>50</v>
      </c>
      <c r="I662" t="s">
        <v>51</v>
      </c>
      <c r="K662" t="s">
        <v>1293</v>
      </c>
      <c r="L662">
        <v>2683300003973</v>
      </c>
      <c r="M662">
        <v>20250508</v>
      </c>
      <c r="N662" t="s">
        <v>694</v>
      </c>
      <c r="Q662" t="s">
        <v>52</v>
      </c>
      <c r="R662">
        <v>4396.18</v>
      </c>
      <c r="S662">
        <v>0</v>
      </c>
      <c r="T662">
        <v>1645933</v>
      </c>
      <c r="U662" t="s">
        <v>1294</v>
      </c>
      <c r="V662" t="s">
        <v>1295</v>
      </c>
      <c r="W662" t="s">
        <v>53</v>
      </c>
      <c r="Y662" t="s">
        <v>54</v>
      </c>
      <c r="Z662">
        <v>1830</v>
      </c>
      <c r="AH662">
        <v>0</v>
      </c>
      <c r="AI662">
        <v>202505</v>
      </c>
      <c r="AJ662" t="s">
        <v>767</v>
      </c>
      <c r="AK662">
        <v>1</v>
      </c>
      <c r="AL662">
        <v>1</v>
      </c>
      <c r="AO662">
        <v>1</v>
      </c>
      <c r="AP662">
        <v>999</v>
      </c>
      <c r="AQ662">
        <v>600</v>
      </c>
      <c r="AR662">
        <v>600999</v>
      </c>
      <c r="AS662" t="s">
        <v>55</v>
      </c>
      <c r="AU662" t="s">
        <v>55</v>
      </c>
      <c r="AV662">
        <v>1006.5</v>
      </c>
      <c r="AW662">
        <v>1052.7339999999999</v>
      </c>
      <c r="AX662">
        <v>1127.58</v>
      </c>
      <c r="AY662">
        <v>1414.4680000000001</v>
      </c>
      <c r="AZ662">
        <v>1622.598</v>
      </c>
      <c r="BA662">
        <v>1841.29</v>
      </c>
      <c r="BB662">
        <v>2391.9520000000002</v>
      </c>
      <c r="BC662">
        <v>3848.9180000000001</v>
      </c>
      <c r="BD662">
        <v>5555.95</v>
      </c>
      <c r="BE662">
        <v>5662.14</v>
      </c>
      <c r="BF662">
        <v>7955.45</v>
      </c>
      <c r="BG662">
        <v>8103.232</v>
      </c>
      <c r="BH662">
        <v>8882.2099999999991</v>
      </c>
      <c r="BI662">
        <v>12106.768000000009</v>
      </c>
      <c r="BJ662">
        <v>12891.47</v>
      </c>
      <c r="BK662">
        <v>16652.68</v>
      </c>
      <c r="BL662">
        <v>36005.086000000003</v>
      </c>
      <c r="BM662">
        <v>42116.26</v>
      </c>
      <c r="BN662">
        <v>49856.69</v>
      </c>
      <c r="BO662">
        <v>97573.113999999972</v>
      </c>
      <c r="BP662">
        <v>161797.57999999999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 x14ac:dyDescent="0.35">
      <c r="A663">
        <v>337923</v>
      </c>
      <c r="B663" t="s">
        <v>47</v>
      </c>
      <c r="C663" t="s">
        <v>48</v>
      </c>
      <c r="D663" s="1">
        <v>45786</v>
      </c>
      <c r="E663">
        <v>53850</v>
      </c>
      <c r="F663">
        <v>167</v>
      </c>
      <c r="G663" t="s">
        <v>838</v>
      </c>
      <c r="H663" t="s">
        <v>50</v>
      </c>
      <c r="I663" t="s">
        <v>51</v>
      </c>
      <c r="K663" t="s">
        <v>1757</v>
      </c>
      <c r="L663">
        <v>1673301674288</v>
      </c>
      <c r="M663">
        <v>20250508</v>
      </c>
      <c r="N663" t="s">
        <v>694</v>
      </c>
      <c r="Q663" t="s">
        <v>52</v>
      </c>
      <c r="R663">
        <v>1340.28</v>
      </c>
      <c r="S663">
        <v>0</v>
      </c>
      <c r="T663">
        <v>562079</v>
      </c>
      <c r="U663">
        <v>4629890726</v>
      </c>
      <c r="V663" t="s">
        <v>1758</v>
      </c>
      <c r="W663" t="s">
        <v>66</v>
      </c>
      <c r="X663" t="s">
        <v>955</v>
      </c>
      <c r="Y663" t="s">
        <v>54</v>
      </c>
      <c r="Z663">
        <v>1175</v>
      </c>
      <c r="AH663">
        <v>0</v>
      </c>
      <c r="AI663">
        <v>202505</v>
      </c>
      <c r="AJ663" t="s">
        <v>59</v>
      </c>
      <c r="AK663">
        <v>0</v>
      </c>
      <c r="AL663">
        <v>1</v>
      </c>
      <c r="AM663">
        <v>562079</v>
      </c>
      <c r="AN663">
        <v>1</v>
      </c>
      <c r="AO663">
        <v>1</v>
      </c>
      <c r="AP663">
        <v>999</v>
      </c>
      <c r="AQ663">
        <v>430</v>
      </c>
      <c r="AR663">
        <v>430999</v>
      </c>
      <c r="AT663">
        <v>1</v>
      </c>
      <c r="AU663" t="s">
        <v>68</v>
      </c>
      <c r="AV663">
        <v>1004.79</v>
      </c>
      <c r="AW663">
        <v>1020.1925</v>
      </c>
      <c r="AX663">
        <v>1033.5899999999999</v>
      </c>
      <c r="AY663">
        <v>1054.3820000000001</v>
      </c>
      <c r="AZ663">
        <v>1088.81</v>
      </c>
      <c r="BA663">
        <v>1130.7625</v>
      </c>
      <c r="BB663">
        <v>1181.82</v>
      </c>
      <c r="BC663">
        <v>1188.6524999999999</v>
      </c>
      <c r="BD663">
        <v>1242.846</v>
      </c>
      <c r="BE663">
        <v>1332.1714999999999</v>
      </c>
      <c r="BF663">
        <v>1386.7149999999999</v>
      </c>
      <c r="BG663">
        <v>1495.4949999999999</v>
      </c>
      <c r="BH663">
        <v>1547.1379999999999</v>
      </c>
      <c r="BI663">
        <v>1597.471</v>
      </c>
      <c r="BJ663">
        <v>1667.7760000000001</v>
      </c>
      <c r="BK663">
        <v>1867.885</v>
      </c>
      <c r="BL663">
        <v>1978.634</v>
      </c>
      <c r="BM663">
        <v>2034.2315000000001</v>
      </c>
      <c r="BN663">
        <v>2137.1950000000002</v>
      </c>
      <c r="BO663">
        <v>19274.369499999972</v>
      </c>
      <c r="BP663">
        <v>664672.81999999995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 x14ac:dyDescent="0.35">
      <c r="A664">
        <v>337922</v>
      </c>
      <c r="B664" t="s">
        <v>47</v>
      </c>
      <c r="C664" t="s">
        <v>48</v>
      </c>
      <c r="D664" s="1">
        <v>45786</v>
      </c>
      <c r="E664">
        <v>53850</v>
      </c>
      <c r="F664">
        <v>125</v>
      </c>
      <c r="G664" t="s">
        <v>102</v>
      </c>
      <c r="H664" t="s">
        <v>50</v>
      </c>
      <c r="I664" t="s">
        <v>51</v>
      </c>
      <c r="K664" t="s">
        <v>539</v>
      </c>
      <c r="L664">
        <v>1253300002492</v>
      </c>
      <c r="M664">
        <v>20250508</v>
      </c>
      <c r="N664" t="s">
        <v>694</v>
      </c>
      <c r="Q664" t="s">
        <v>52</v>
      </c>
      <c r="R664">
        <v>2145.09</v>
      </c>
      <c r="S664">
        <v>0</v>
      </c>
      <c r="T664">
        <v>4930799</v>
      </c>
      <c r="U664">
        <v>5212370638</v>
      </c>
      <c r="V664" t="s">
        <v>295</v>
      </c>
      <c r="W664" t="s">
        <v>66</v>
      </c>
      <c r="X664" t="s">
        <v>296</v>
      </c>
      <c r="Y664" t="s">
        <v>54</v>
      </c>
      <c r="Z664">
        <v>982</v>
      </c>
      <c r="AH664">
        <v>0</v>
      </c>
      <c r="AI664">
        <v>202505</v>
      </c>
      <c r="AJ664" t="s">
        <v>59</v>
      </c>
      <c r="AK664">
        <v>0</v>
      </c>
      <c r="AL664">
        <v>1</v>
      </c>
      <c r="AO664">
        <v>1</v>
      </c>
      <c r="AP664">
        <v>999</v>
      </c>
      <c r="AQ664">
        <v>430</v>
      </c>
      <c r="AR664">
        <v>430999</v>
      </c>
      <c r="AT664">
        <v>1</v>
      </c>
      <c r="AU664" t="s">
        <v>68</v>
      </c>
      <c r="AV664">
        <v>1004.79</v>
      </c>
      <c r="AW664">
        <v>1020.1925</v>
      </c>
      <c r="AX664">
        <v>1033.5899999999999</v>
      </c>
      <c r="AY664">
        <v>1054.3820000000001</v>
      </c>
      <c r="AZ664">
        <v>1088.81</v>
      </c>
      <c r="BA664">
        <v>1130.7625</v>
      </c>
      <c r="BB664">
        <v>1181.82</v>
      </c>
      <c r="BC664">
        <v>1188.6524999999999</v>
      </c>
      <c r="BD664">
        <v>1242.846</v>
      </c>
      <c r="BE664">
        <v>1332.1714999999999</v>
      </c>
      <c r="BF664">
        <v>1386.7149999999999</v>
      </c>
      <c r="BG664">
        <v>1495.4949999999999</v>
      </c>
      <c r="BH664">
        <v>1547.1379999999999</v>
      </c>
      <c r="BI664">
        <v>1597.471</v>
      </c>
      <c r="BJ664">
        <v>1667.7760000000001</v>
      </c>
      <c r="BK664">
        <v>1867.885</v>
      </c>
      <c r="BL664">
        <v>1978.634</v>
      </c>
      <c r="BM664">
        <v>2034.2315000000001</v>
      </c>
      <c r="BN664">
        <v>2137.1950000000002</v>
      </c>
      <c r="BO664">
        <v>19274.369499999972</v>
      </c>
      <c r="BP664">
        <v>664672.81999999995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0</v>
      </c>
      <c r="CK664">
        <v>0</v>
      </c>
    </row>
    <row r="665" spans="1:89" x14ac:dyDescent="0.35">
      <c r="A665">
        <v>337921</v>
      </c>
      <c r="B665" t="s">
        <v>47</v>
      </c>
      <c r="C665" t="s">
        <v>48</v>
      </c>
      <c r="D665" s="1">
        <v>45786</v>
      </c>
      <c r="E665">
        <v>53850</v>
      </c>
      <c r="F665">
        <v>103</v>
      </c>
      <c r="G665" t="s">
        <v>75</v>
      </c>
      <c r="H665" t="s">
        <v>50</v>
      </c>
      <c r="I665" t="s">
        <v>51</v>
      </c>
      <c r="K665" t="s">
        <v>1296</v>
      </c>
      <c r="L665">
        <v>1033306979232</v>
      </c>
      <c r="M665">
        <v>20250508</v>
      </c>
      <c r="N665" t="s">
        <v>694</v>
      </c>
      <c r="Q665" t="s">
        <v>52</v>
      </c>
      <c r="R665">
        <v>1249.29</v>
      </c>
      <c r="S665">
        <v>0</v>
      </c>
      <c r="T665">
        <v>4947000</v>
      </c>
      <c r="U665">
        <v>8226640723</v>
      </c>
      <c r="V665" t="s">
        <v>1297</v>
      </c>
      <c r="W665" t="s">
        <v>66</v>
      </c>
      <c r="X665" t="s">
        <v>1298</v>
      </c>
      <c r="Y665" t="s">
        <v>54</v>
      </c>
      <c r="Z665">
        <v>1912</v>
      </c>
      <c r="AH665">
        <v>0</v>
      </c>
      <c r="AI665">
        <v>202505</v>
      </c>
      <c r="AJ665" t="s">
        <v>767</v>
      </c>
      <c r="AK665">
        <v>1</v>
      </c>
      <c r="AL665">
        <v>1</v>
      </c>
      <c r="AO665">
        <v>1</v>
      </c>
      <c r="AP665">
        <v>999</v>
      </c>
      <c r="AQ665">
        <v>430</v>
      </c>
      <c r="AR665">
        <v>430999</v>
      </c>
      <c r="AT665">
        <v>1</v>
      </c>
      <c r="AU665" t="s">
        <v>68</v>
      </c>
      <c r="AV665">
        <v>1004.79</v>
      </c>
      <c r="AW665">
        <v>1020.1925</v>
      </c>
      <c r="AX665">
        <v>1033.5899999999999</v>
      </c>
      <c r="AY665">
        <v>1054.3820000000001</v>
      </c>
      <c r="AZ665">
        <v>1088.81</v>
      </c>
      <c r="BA665">
        <v>1130.7625</v>
      </c>
      <c r="BB665">
        <v>1181.82</v>
      </c>
      <c r="BC665">
        <v>1188.6524999999999</v>
      </c>
      <c r="BD665">
        <v>1242.846</v>
      </c>
      <c r="BE665">
        <v>1332.1714999999999</v>
      </c>
      <c r="BF665">
        <v>1386.7149999999999</v>
      </c>
      <c r="BG665">
        <v>1495.4949999999999</v>
      </c>
      <c r="BH665">
        <v>1547.1379999999999</v>
      </c>
      <c r="BI665">
        <v>1597.471</v>
      </c>
      <c r="BJ665">
        <v>1667.7760000000001</v>
      </c>
      <c r="BK665">
        <v>1867.885</v>
      </c>
      <c r="BL665">
        <v>1978.634</v>
      </c>
      <c r="BM665">
        <v>2034.2315000000001</v>
      </c>
      <c r="BN665">
        <v>2137.1950000000002</v>
      </c>
      <c r="BO665">
        <v>19274.369499999972</v>
      </c>
      <c r="BP665">
        <v>664672.81999999995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 x14ac:dyDescent="0.35">
      <c r="A666">
        <v>337920</v>
      </c>
      <c r="B666" t="s">
        <v>47</v>
      </c>
      <c r="C666" t="s">
        <v>48</v>
      </c>
      <c r="D666" s="1">
        <v>45786</v>
      </c>
      <c r="E666">
        <v>53850</v>
      </c>
      <c r="F666">
        <v>204</v>
      </c>
      <c r="G666" t="s">
        <v>297</v>
      </c>
      <c r="H666" t="s">
        <v>50</v>
      </c>
      <c r="I666" t="s">
        <v>51</v>
      </c>
      <c r="K666" t="s">
        <v>1759</v>
      </c>
      <c r="L666">
        <v>2043300012553</v>
      </c>
      <c r="M666">
        <v>20250508</v>
      </c>
      <c r="N666" t="s">
        <v>694</v>
      </c>
      <c r="Q666" t="s">
        <v>52</v>
      </c>
      <c r="R666">
        <v>1182.6600000000001</v>
      </c>
      <c r="S666">
        <v>0</v>
      </c>
      <c r="T666">
        <v>4902092</v>
      </c>
      <c r="U666">
        <v>14374361005</v>
      </c>
      <c r="V666" t="s">
        <v>299</v>
      </c>
      <c r="W666" t="s">
        <v>66</v>
      </c>
      <c r="X666" t="s">
        <v>300</v>
      </c>
      <c r="Y666" t="s">
        <v>54</v>
      </c>
      <c r="Z666">
        <v>1810</v>
      </c>
      <c r="AH666">
        <v>0</v>
      </c>
      <c r="AI666">
        <v>202505</v>
      </c>
      <c r="AJ666" t="s">
        <v>59</v>
      </c>
      <c r="AK666">
        <v>0</v>
      </c>
      <c r="AL666">
        <v>1</v>
      </c>
      <c r="AM666">
        <v>4902092</v>
      </c>
      <c r="AN666">
        <v>1</v>
      </c>
      <c r="AO666">
        <v>1</v>
      </c>
      <c r="AP666">
        <v>999</v>
      </c>
      <c r="AQ666">
        <v>430</v>
      </c>
      <c r="AR666">
        <v>430999</v>
      </c>
      <c r="AT666">
        <v>1</v>
      </c>
      <c r="AU666" t="s">
        <v>68</v>
      </c>
      <c r="AV666">
        <v>1004.79</v>
      </c>
      <c r="AW666">
        <v>1020.1925</v>
      </c>
      <c r="AX666">
        <v>1033.5899999999999</v>
      </c>
      <c r="AY666">
        <v>1054.3820000000001</v>
      </c>
      <c r="AZ666">
        <v>1088.81</v>
      </c>
      <c r="BA666">
        <v>1130.7625</v>
      </c>
      <c r="BB666">
        <v>1181.82</v>
      </c>
      <c r="BC666">
        <v>1188.6524999999999</v>
      </c>
      <c r="BD666">
        <v>1242.846</v>
      </c>
      <c r="BE666">
        <v>1332.1714999999999</v>
      </c>
      <c r="BF666">
        <v>1386.7149999999999</v>
      </c>
      <c r="BG666">
        <v>1495.4949999999999</v>
      </c>
      <c r="BH666">
        <v>1547.1379999999999</v>
      </c>
      <c r="BI666">
        <v>1597.471</v>
      </c>
      <c r="BJ666">
        <v>1667.7760000000001</v>
      </c>
      <c r="BK666">
        <v>1867.885</v>
      </c>
      <c r="BL666">
        <v>1978.634</v>
      </c>
      <c r="BM666">
        <v>2034.2315000000001</v>
      </c>
      <c r="BN666">
        <v>2137.1950000000002</v>
      </c>
      <c r="BO666">
        <v>19274.369499999972</v>
      </c>
      <c r="BP666">
        <v>664672.81999999995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 x14ac:dyDescent="0.35">
      <c r="A667">
        <v>337919</v>
      </c>
      <c r="B667" t="s">
        <v>47</v>
      </c>
      <c r="C667" t="s">
        <v>48</v>
      </c>
      <c r="D667" s="1">
        <v>45786</v>
      </c>
      <c r="E667">
        <v>53850</v>
      </c>
      <c r="F667">
        <v>137</v>
      </c>
      <c r="G667" t="s">
        <v>138</v>
      </c>
      <c r="H667" t="s">
        <v>50</v>
      </c>
      <c r="I667" t="s">
        <v>51</v>
      </c>
      <c r="K667">
        <v>202505087961208</v>
      </c>
      <c r="L667">
        <v>1373304102457</v>
      </c>
      <c r="M667">
        <v>20250508</v>
      </c>
      <c r="N667" t="s">
        <v>76</v>
      </c>
      <c r="Q667" t="s">
        <v>52</v>
      </c>
      <c r="R667">
        <v>400000</v>
      </c>
      <c r="S667">
        <v>0</v>
      </c>
      <c r="T667">
        <v>1003291</v>
      </c>
      <c r="U667" t="s">
        <v>139</v>
      </c>
      <c r="V667" t="s">
        <v>140</v>
      </c>
      <c r="W667" t="s">
        <v>53</v>
      </c>
      <c r="Y667" t="s">
        <v>54</v>
      </c>
      <c r="Z667">
        <v>1867</v>
      </c>
      <c r="AH667">
        <v>0</v>
      </c>
      <c r="AI667">
        <v>202505</v>
      </c>
      <c r="AJ667" t="s">
        <v>88</v>
      </c>
      <c r="AK667">
        <v>0</v>
      </c>
      <c r="AL667">
        <v>1</v>
      </c>
      <c r="AO667">
        <v>0</v>
      </c>
      <c r="AP667">
        <v>999</v>
      </c>
      <c r="AQ667">
        <v>600</v>
      </c>
      <c r="AR667">
        <v>600999</v>
      </c>
      <c r="AS667" t="s">
        <v>55</v>
      </c>
      <c r="AU667" t="s">
        <v>55</v>
      </c>
      <c r="AV667">
        <v>250000</v>
      </c>
      <c r="AW667">
        <v>250000</v>
      </c>
      <c r="AX667">
        <v>250000</v>
      </c>
      <c r="AY667">
        <v>250000</v>
      </c>
      <c r="AZ667">
        <v>250000</v>
      </c>
      <c r="BA667">
        <v>250000</v>
      </c>
      <c r="BB667">
        <v>250000</v>
      </c>
      <c r="BC667">
        <v>250000</v>
      </c>
      <c r="BD667">
        <v>250000</v>
      </c>
      <c r="BE667">
        <v>250000</v>
      </c>
      <c r="BF667">
        <v>250000</v>
      </c>
      <c r="BG667">
        <v>265000</v>
      </c>
      <c r="BH667">
        <v>280000</v>
      </c>
      <c r="BI667">
        <v>295000</v>
      </c>
      <c r="BJ667">
        <v>310000</v>
      </c>
      <c r="BK667">
        <v>325000</v>
      </c>
      <c r="BL667">
        <v>340000</v>
      </c>
      <c r="BM667">
        <v>355000</v>
      </c>
      <c r="BN667">
        <v>370000</v>
      </c>
      <c r="BO667">
        <v>385000</v>
      </c>
      <c r="BP667">
        <v>400000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</row>
    <row r="668" spans="1:89" x14ac:dyDescent="0.35">
      <c r="A668">
        <v>337916</v>
      </c>
      <c r="B668" t="s">
        <v>47</v>
      </c>
      <c r="C668" t="s">
        <v>48</v>
      </c>
      <c r="D668" s="1">
        <v>45786</v>
      </c>
      <c r="E668">
        <v>53850</v>
      </c>
      <c r="F668">
        <v>109</v>
      </c>
      <c r="G668" t="s">
        <v>108</v>
      </c>
      <c r="H668" t="s">
        <v>50</v>
      </c>
      <c r="I668" t="s">
        <v>51</v>
      </c>
      <c r="K668" t="s">
        <v>1299</v>
      </c>
      <c r="L668">
        <v>1093306677028</v>
      </c>
      <c r="M668">
        <v>20250508</v>
      </c>
      <c r="N668" t="s">
        <v>694</v>
      </c>
      <c r="Q668" t="s">
        <v>52</v>
      </c>
      <c r="R668">
        <v>2370.46</v>
      </c>
      <c r="S668">
        <v>0</v>
      </c>
      <c r="T668">
        <v>3711845</v>
      </c>
      <c r="U668">
        <v>8604300726</v>
      </c>
      <c r="V668" t="s">
        <v>977</v>
      </c>
      <c r="W668" t="s">
        <v>66</v>
      </c>
      <c r="X668" t="s">
        <v>105</v>
      </c>
      <c r="Y668" t="s">
        <v>54</v>
      </c>
      <c r="Z668">
        <v>502</v>
      </c>
      <c r="AH668">
        <v>0</v>
      </c>
      <c r="AI668">
        <v>202505</v>
      </c>
      <c r="AJ668" t="s">
        <v>767</v>
      </c>
      <c r="AK668">
        <v>1</v>
      </c>
      <c r="AL668">
        <v>1</v>
      </c>
      <c r="AO668">
        <v>1</v>
      </c>
      <c r="AP668">
        <v>999</v>
      </c>
      <c r="AQ668">
        <v>430</v>
      </c>
      <c r="AR668">
        <v>430999</v>
      </c>
      <c r="AT668">
        <v>1</v>
      </c>
      <c r="AU668" t="s">
        <v>68</v>
      </c>
      <c r="AV668">
        <v>1004.79</v>
      </c>
      <c r="AW668">
        <v>1020.1925</v>
      </c>
      <c r="AX668">
        <v>1033.5899999999999</v>
      </c>
      <c r="AY668">
        <v>1054.3820000000001</v>
      </c>
      <c r="AZ668">
        <v>1088.81</v>
      </c>
      <c r="BA668">
        <v>1130.7625</v>
      </c>
      <c r="BB668">
        <v>1181.82</v>
      </c>
      <c r="BC668">
        <v>1188.6524999999999</v>
      </c>
      <c r="BD668">
        <v>1242.846</v>
      </c>
      <c r="BE668">
        <v>1332.1714999999999</v>
      </c>
      <c r="BF668">
        <v>1386.7149999999999</v>
      </c>
      <c r="BG668">
        <v>1495.4949999999999</v>
      </c>
      <c r="BH668">
        <v>1547.1379999999999</v>
      </c>
      <c r="BI668">
        <v>1597.471</v>
      </c>
      <c r="BJ668">
        <v>1667.7760000000001</v>
      </c>
      <c r="BK668">
        <v>1867.885</v>
      </c>
      <c r="BL668">
        <v>1978.634</v>
      </c>
      <c r="BM668">
        <v>2034.2315000000001</v>
      </c>
      <c r="BN668">
        <v>2137.1950000000002</v>
      </c>
      <c r="BO668">
        <v>19274.369499999972</v>
      </c>
      <c r="BP668">
        <v>664672.81999999995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0</v>
      </c>
      <c r="CK668">
        <v>0</v>
      </c>
    </row>
    <row r="669" spans="1:89" x14ac:dyDescent="0.35">
      <c r="A669">
        <v>337914</v>
      </c>
      <c r="B669" t="s">
        <v>47</v>
      </c>
      <c r="C669" t="s">
        <v>48</v>
      </c>
      <c r="D669" s="1">
        <v>45786</v>
      </c>
      <c r="E669">
        <v>53850</v>
      </c>
      <c r="F669">
        <v>161</v>
      </c>
      <c r="G669" t="s">
        <v>461</v>
      </c>
      <c r="H669" t="s">
        <v>50</v>
      </c>
      <c r="I669" t="s">
        <v>51</v>
      </c>
      <c r="K669">
        <v>202505087959087</v>
      </c>
      <c r="L669">
        <v>1613300029653</v>
      </c>
      <c r="M669">
        <v>20250508</v>
      </c>
      <c r="N669" t="s">
        <v>779</v>
      </c>
      <c r="P669" t="s">
        <v>54</v>
      </c>
      <c r="Q669" t="s">
        <v>52</v>
      </c>
      <c r="R669">
        <v>700000</v>
      </c>
      <c r="S669">
        <v>0</v>
      </c>
      <c r="T669">
        <v>4088769</v>
      </c>
      <c r="U669">
        <v>5150120722</v>
      </c>
      <c r="V669" t="s">
        <v>1721</v>
      </c>
      <c r="W669" t="s">
        <v>66</v>
      </c>
      <c r="X669" t="s">
        <v>215</v>
      </c>
      <c r="Y669" t="s">
        <v>54</v>
      </c>
      <c r="Z669">
        <v>1903</v>
      </c>
      <c r="AH669">
        <v>0</v>
      </c>
      <c r="AI669">
        <v>202505</v>
      </c>
      <c r="AJ669" t="s">
        <v>88</v>
      </c>
      <c r="AK669">
        <v>0</v>
      </c>
      <c r="AL669">
        <v>1</v>
      </c>
      <c r="AM669">
        <v>4088769</v>
      </c>
      <c r="AN669">
        <v>1</v>
      </c>
      <c r="AO669">
        <v>0</v>
      </c>
      <c r="AP669">
        <v>464</v>
      </c>
      <c r="AQ669">
        <v>430</v>
      </c>
      <c r="AR669">
        <v>430464</v>
      </c>
      <c r="AS669" t="s">
        <v>216</v>
      </c>
      <c r="AU669" t="s">
        <v>216</v>
      </c>
      <c r="AV669">
        <v>366991.76</v>
      </c>
      <c r="AW669">
        <v>396044.64399999997</v>
      </c>
      <c r="AX669">
        <v>425097.52799999999</v>
      </c>
      <c r="AY669">
        <v>450106.29599999997</v>
      </c>
      <c r="AZ669">
        <v>450850.36800000002</v>
      </c>
      <c r="BA669">
        <v>451594.44</v>
      </c>
      <c r="BB669">
        <v>476913.32799999998</v>
      </c>
      <c r="BC669">
        <v>563669.25599999994</v>
      </c>
      <c r="BD669">
        <v>650425.18400000012</v>
      </c>
      <c r="BE669">
        <v>700000</v>
      </c>
      <c r="BF669">
        <v>700000</v>
      </c>
      <c r="BG669">
        <v>700000</v>
      </c>
      <c r="BH669">
        <v>740000</v>
      </c>
      <c r="BI669">
        <v>810000</v>
      </c>
      <c r="BJ669">
        <v>879999.99999999988</v>
      </c>
      <c r="BK669">
        <v>1037500</v>
      </c>
      <c r="BL669">
        <v>1230000</v>
      </c>
      <c r="BM669">
        <v>1422500</v>
      </c>
      <c r="BN669">
        <v>1615000</v>
      </c>
      <c r="BO669">
        <v>1807500</v>
      </c>
      <c r="BP669">
        <v>2000000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 x14ac:dyDescent="0.35">
      <c r="A670">
        <v>337913</v>
      </c>
      <c r="B670" t="s">
        <v>47</v>
      </c>
      <c r="C670" t="s">
        <v>48</v>
      </c>
      <c r="D670" s="1">
        <v>45786</v>
      </c>
      <c r="E670">
        <v>53850</v>
      </c>
      <c r="F670">
        <v>109</v>
      </c>
      <c r="G670" t="s">
        <v>108</v>
      </c>
      <c r="H670" t="s">
        <v>50</v>
      </c>
      <c r="I670" t="s">
        <v>51</v>
      </c>
      <c r="K670" t="s">
        <v>540</v>
      </c>
      <c r="L670">
        <v>1093306674452</v>
      </c>
      <c r="M670">
        <v>20250508</v>
      </c>
      <c r="N670" t="s">
        <v>694</v>
      </c>
      <c r="Q670" t="s">
        <v>52</v>
      </c>
      <c r="R670">
        <v>1860.59</v>
      </c>
      <c r="S670">
        <v>0</v>
      </c>
      <c r="T670">
        <v>4924753</v>
      </c>
      <c r="U670">
        <v>7222270725</v>
      </c>
      <c r="V670" t="s">
        <v>307</v>
      </c>
      <c r="W670" t="s">
        <v>66</v>
      </c>
      <c r="X670" t="s">
        <v>308</v>
      </c>
      <c r="Y670" t="s">
        <v>54</v>
      </c>
      <c r="Z670">
        <v>1903</v>
      </c>
      <c r="AH670">
        <v>0</v>
      </c>
      <c r="AI670">
        <v>202505</v>
      </c>
      <c r="AJ670" t="s">
        <v>88</v>
      </c>
      <c r="AK670">
        <v>0</v>
      </c>
      <c r="AL670">
        <v>1</v>
      </c>
      <c r="AO670">
        <v>1</v>
      </c>
      <c r="AP670">
        <v>999</v>
      </c>
      <c r="AQ670">
        <v>430</v>
      </c>
      <c r="AR670">
        <v>430999</v>
      </c>
      <c r="AT670">
        <v>1</v>
      </c>
      <c r="AU670" t="s">
        <v>68</v>
      </c>
      <c r="AV670">
        <v>1004.79</v>
      </c>
      <c r="AW670">
        <v>1020.1925</v>
      </c>
      <c r="AX670">
        <v>1033.5899999999999</v>
      </c>
      <c r="AY670">
        <v>1054.3820000000001</v>
      </c>
      <c r="AZ670">
        <v>1088.81</v>
      </c>
      <c r="BA670">
        <v>1130.7625</v>
      </c>
      <c r="BB670">
        <v>1181.82</v>
      </c>
      <c r="BC670">
        <v>1188.6524999999999</v>
      </c>
      <c r="BD670">
        <v>1242.846</v>
      </c>
      <c r="BE670">
        <v>1332.1714999999999</v>
      </c>
      <c r="BF670">
        <v>1386.7149999999999</v>
      </c>
      <c r="BG670">
        <v>1495.4949999999999</v>
      </c>
      <c r="BH670">
        <v>1547.1379999999999</v>
      </c>
      <c r="BI670">
        <v>1597.471</v>
      </c>
      <c r="BJ670">
        <v>1667.7760000000001</v>
      </c>
      <c r="BK670">
        <v>1867.885</v>
      </c>
      <c r="BL670">
        <v>1978.634</v>
      </c>
      <c r="BM670">
        <v>2034.2315000000001</v>
      </c>
      <c r="BN670">
        <v>2137.1950000000002</v>
      </c>
      <c r="BO670">
        <v>19274.369499999972</v>
      </c>
      <c r="BP670">
        <v>664672.81999999995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 x14ac:dyDescent="0.35">
      <c r="A671">
        <v>337912</v>
      </c>
      <c r="B671" t="s">
        <v>47</v>
      </c>
      <c r="C671" t="s">
        <v>48</v>
      </c>
      <c r="D671" s="1">
        <v>45786</v>
      </c>
      <c r="E671">
        <v>53850</v>
      </c>
      <c r="F671">
        <v>120</v>
      </c>
      <c r="G671" t="s">
        <v>1464</v>
      </c>
      <c r="H671" t="s">
        <v>50</v>
      </c>
      <c r="I671" t="s">
        <v>51</v>
      </c>
      <c r="K671">
        <v>202505087959505</v>
      </c>
      <c r="L671">
        <v>1203300002401</v>
      </c>
      <c r="M671">
        <v>20250508</v>
      </c>
      <c r="N671" t="s">
        <v>779</v>
      </c>
      <c r="P671" t="s">
        <v>54</v>
      </c>
      <c r="Q671" t="s">
        <v>52</v>
      </c>
      <c r="R671">
        <v>660907.43000000005</v>
      </c>
      <c r="S671">
        <v>0</v>
      </c>
      <c r="T671">
        <v>613876</v>
      </c>
      <c r="U671">
        <v>574290722</v>
      </c>
      <c r="V671" t="s">
        <v>1716</v>
      </c>
      <c r="W671" t="s">
        <v>1717</v>
      </c>
      <c r="X671" t="s">
        <v>107</v>
      </c>
      <c r="Y671" t="s">
        <v>54</v>
      </c>
      <c r="Z671">
        <v>1058</v>
      </c>
      <c r="AH671">
        <v>0</v>
      </c>
      <c r="AI671">
        <v>202505</v>
      </c>
      <c r="AJ671" t="s">
        <v>88</v>
      </c>
      <c r="AK671">
        <v>0</v>
      </c>
      <c r="AL671">
        <v>1</v>
      </c>
      <c r="AM671">
        <v>613876</v>
      </c>
      <c r="AN671">
        <v>1</v>
      </c>
      <c r="AO671">
        <v>0</v>
      </c>
      <c r="AP671">
        <v>999</v>
      </c>
      <c r="AQ671">
        <v>500</v>
      </c>
      <c r="AR671">
        <v>500999</v>
      </c>
      <c r="AT671">
        <v>1</v>
      </c>
      <c r="AU671" t="s">
        <v>80</v>
      </c>
      <c r="AV671">
        <v>620000</v>
      </c>
      <c r="AW671">
        <v>658862.05850000004</v>
      </c>
      <c r="AX671">
        <v>696090.74300000002</v>
      </c>
      <c r="AY671">
        <v>700000</v>
      </c>
      <c r="AZ671">
        <v>725600</v>
      </c>
      <c r="BA671">
        <v>804067.5</v>
      </c>
      <c r="BB671">
        <v>898989.61200000008</v>
      </c>
      <c r="BC671">
        <v>944081.30599999998</v>
      </c>
      <c r="BD671">
        <v>971200</v>
      </c>
      <c r="BE671">
        <v>992800</v>
      </c>
      <c r="BF671">
        <v>1065000</v>
      </c>
      <c r="BG671">
        <v>1229450</v>
      </c>
      <c r="BH671">
        <v>1384600</v>
      </c>
      <c r="BI671">
        <v>1470350</v>
      </c>
      <c r="BJ671">
        <v>1540200</v>
      </c>
      <c r="BK671">
        <v>1554000</v>
      </c>
      <c r="BL671">
        <v>1572800</v>
      </c>
      <c r="BM671">
        <v>1615000</v>
      </c>
      <c r="BN671">
        <v>1735774.0819999999</v>
      </c>
      <c r="BO671">
        <v>2071953.7790000001</v>
      </c>
      <c r="BP671">
        <v>2342000</v>
      </c>
      <c r="BQ671">
        <v>1</v>
      </c>
      <c r="BR671">
        <v>1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 x14ac:dyDescent="0.35">
      <c r="A672">
        <v>337909</v>
      </c>
      <c r="B672" t="s">
        <v>47</v>
      </c>
      <c r="C672" t="s">
        <v>48</v>
      </c>
      <c r="D672" s="1">
        <v>45786</v>
      </c>
      <c r="E672">
        <v>53850</v>
      </c>
      <c r="F672">
        <v>267</v>
      </c>
      <c r="G672" t="s">
        <v>775</v>
      </c>
      <c r="H672" t="s">
        <v>50</v>
      </c>
      <c r="I672" t="s">
        <v>51</v>
      </c>
      <c r="K672" t="s">
        <v>1760</v>
      </c>
      <c r="L672">
        <v>2673300000258</v>
      </c>
      <c r="M672">
        <v>20250508</v>
      </c>
      <c r="N672" t="s">
        <v>694</v>
      </c>
      <c r="Q672" t="s">
        <v>52</v>
      </c>
      <c r="R672">
        <v>1433.15</v>
      </c>
      <c r="S672">
        <v>0</v>
      </c>
      <c r="T672">
        <v>1616725</v>
      </c>
      <c r="U672">
        <v>2694030798</v>
      </c>
      <c r="V672" t="s">
        <v>1724</v>
      </c>
      <c r="W672" t="s">
        <v>66</v>
      </c>
      <c r="X672" t="s">
        <v>300</v>
      </c>
      <c r="Y672" t="s">
        <v>54</v>
      </c>
      <c r="Z672">
        <v>1878</v>
      </c>
      <c r="AH672">
        <v>0</v>
      </c>
      <c r="AI672">
        <v>202505</v>
      </c>
      <c r="AJ672" t="s">
        <v>88</v>
      </c>
      <c r="AK672">
        <v>0</v>
      </c>
      <c r="AL672">
        <v>1</v>
      </c>
      <c r="AM672">
        <v>1616725</v>
      </c>
      <c r="AN672">
        <v>1</v>
      </c>
      <c r="AO672">
        <v>1</v>
      </c>
      <c r="AP672">
        <v>999</v>
      </c>
      <c r="AQ672">
        <v>430</v>
      </c>
      <c r="AR672">
        <v>430999</v>
      </c>
      <c r="AT672">
        <v>1</v>
      </c>
      <c r="AU672" t="s">
        <v>68</v>
      </c>
      <c r="AV672">
        <v>1004.79</v>
      </c>
      <c r="AW672">
        <v>1020.1925</v>
      </c>
      <c r="AX672">
        <v>1033.5899999999999</v>
      </c>
      <c r="AY672">
        <v>1054.3820000000001</v>
      </c>
      <c r="AZ672">
        <v>1088.81</v>
      </c>
      <c r="BA672">
        <v>1130.7625</v>
      </c>
      <c r="BB672">
        <v>1181.82</v>
      </c>
      <c r="BC672">
        <v>1188.6524999999999</v>
      </c>
      <c r="BD672">
        <v>1242.846</v>
      </c>
      <c r="BE672">
        <v>1332.1714999999999</v>
      </c>
      <c r="BF672">
        <v>1386.7149999999999</v>
      </c>
      <c r="BG672">
        <v>1495.4949999999999</v>
      </c>
      <c r="BH672">
        <v>1547.1379999999999</v>
      </c>
      <c r="BI672">
        <v>1597.471</v>
      </c>
      <c r="BJ672">
        <v>1667.7760000000001</v>
      </c>
      <c r="BK672">
        <v>1867.885</v>
      </c>
      <c r="BL672">
        <v>1978.634</v>
      </c>
      <c r="BM672">
        <v>2034.2315000000001</v>
      </c>
      <c r="BN672">
        <v>2137.1950000000002</v>
      </c>
      <c r="BO672">
        <v>19274.369499999972</v>
      </c>
      <c r="BP672">
        <v>664672.81999999995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 x14ac:dyDescent="0.35">
      <c r="A673">
        <v>337907</v>
      </c>
      <c r="B673" t="s">
        <v>47</v>
      </c>
      <c r="C673" t="s">
        <v>48</v>
      </c>
      <c r="D673" s="1">
        <v>45785</v>
      </c>
      <c r="E673">
        <v>53850</v>
      </c>
      <c r="F673">
        <v>182</v>
      </c>
      <c r="G673" t="s">
        <v>72</v>
      </c>
      <c r="H673" t="s">
        <v>50</v>
      </c>
      <c r="I673" t="s">
        <v>51</v>
      </c>
      <c r="K673">
        <v>202505077958798</v>
      </c>
      <c r="L673">
        <v>1823300167781</v>
      </c>
      <c r="M673">
        <v>20250507</v>
      </c>
      <c r="N673" t="s">
        <v>694</v>
      </c>
      <c r="Q673" t="s">
        <v>52</v>
      </c>
      <c r="R673">
        <v>9856.8799999999992</v>
      </c>
      <c r="S673">
        <v>0</v>
      </c>
      <c r="T673">
        <v>3028782</v>
      </c>
      <c r="U673" t="s">
        <v>1300</v>
      </c>
      <c r="V673" t="s">
        <v>1301</v>
      </c>
      <c r="W673" t="s">
        <v>53</v>
      </c>
      <c r="Y673" t="s">
        <v>54</v>
      </c>
      <c r="Z673">
        <v>616</v>
      </c>
      <c r="AH673">
        <v>0</v>
      </c>
      <c r="AI673">
        <v>202505</v>
      </c>
      <c r="AJ673" t="s">
        <v>767</v>
      </c>
      <c r="AK673">
        <v>1</v>
      </c>
      <c r="AL673">
        <v>1</v>
      </c>
      <c r="AO673">
        <v>1</v>
      </c>
      <c r="AP673">
        <v>999</v>
      </c>
      <c r="AQ673">
        <v>600</v>
      </c>
      <c r="AR673">
        <v>600999</v>
      </c>
      <c r="AS673" t="s">
        <v>55</v>
      </c>
      <c r="AU673" t="s">
        <v>55</v>
      </c>
      <c r="AV673">
        <v>1006.5</v>
      </c>
      <c r="AW673">
        <v>1052.7339999999999</v>
      </c>
      <c r="AX673">
        <v>1127.58</v>
      </c>
      <c r="AY673">
        <v>1414.4680000000001</v>
      </c>
      <c r="AZ673">
        <v>1622.598</v>
      </c>
      <c r="BA673">
        <v>1841.29</v>
      </c>
      <c r="BB673">
        <v>2391.9520000000002</v>
      </c>
      <c r="BC673">
        <v>3848.9180000000001</v>
      </c>
      <c r="BD673">
        <v>5555.95</v>
      </c>
      <c r="BE673">
        <v>5662.14</v>
      </c>
      <c r="BF673">
        <v>7955.45</v>
      </c>
      <c r="BG673">
        <v>8103.232</v>
      </c>
      <c r="BH673">
        <v>8882.2099999999991</v>
      </c>
      <c r="BI673">
        <v>12106.768000000009</v>
      </c>
      <c r="BJ673">
        <v>12891.47</v>
      </c>
      <c r="BK673">
        <v>16652.68</v>
      </c>
      <c r="BL673">
        <v>36005.086000000003</v>
      </c>
      <c r="BM673">
        <v>42116.26</v>
      </c>
      <c r="BN673">
        <v>49856.69</v>
      </c>
      <c r="BO673">
        <v>97573.113999999972</v>
      </c>
      <c r="BP673">
        <v>161797.57999999999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 x14ac:dyDescent="0.35">
      <c r="A674">
        <v>337905</v>
      </c>
      <c r="B674" t="s">
        <v>47</v>
      </c>
      <c r="C674" t="s">
        <v>48</v>
      </c>
      <c r="D674" s="1">
        <v>45785</v>
      </c>
      <c r="E674">
        <v>53850</v>
      </c>
      <c r="F674">
        <v>185</v>
      </c>
      <c r="G674" t="s">
        <v>1032</v>
      </c>
      <c r="H674" t="s">
        <v>50</v>
      </c>
      <c r="I674" t="s">
        <v>51</v>
      </c>
      <c r="K674">
        <v>202505077957174</v>
      </c>
      <c r="L674">
        <v>1853300028940</v>
      </c>
      <c r="M674">
        <v>20250507</v>
      </c>
      <c r="N674" t="s">
        <v>784</v>
      </c>
      <c r="P674" t="s">
        <v>54</v>
      </c>
      <c r="Q674" t="s">
        <v>73</v>
      </c>
      <c r="R674">
        <v>250362.33</v>
      </c>
      <c r="S674">
        <v>0</v>
      </c>
      <c r="T674">
        <v>3060168</v>
      </c>
      <c r="U674" t="s">
        <v>1302</v>
      </c>
      <c r="V674" t="s">
        <v>1303</v>
      </c>
      <c r="W674" t="s">
        <v>53</v>
      </c>
      <c r="Y674" t="s">
        <v>54</v>
      </c>
      <c r="AH674">
        <v>0</v>
      </c>
      <c r="AI674">
        <v>202505</v>
      </c>
      <c r="AJ674" t="s">
        <v>767</v>
      </c>
      <c r="AK674">
        <v>1</v>
      </c>
      <c r="AL674">
        <v>1</v>
      </c>
      <c r="AO674">
        <v>0</v>
      </c>
      <c r="AP674">
        <v>999</v>
      </c>
      <c r="AQ674">
        <v>600</v>
      </c>
      <c r="AR674">
        <v>600999</v>
      </c>
      <c r="AS674" t="s">
        <v>55</v>
      </c>
      <c r="AU674" t="s">
        <v>55</v>
      </c>
      <c r="AV674">
        <v>200185.1</v>
      </c>
      <c r="AW674">
        <v>200678.35</v>
      </c>
      <c r="AX674">
        <v>200833.98800000001</v>
      </c>
      <c r="AY674">
        <v>203335.45449999999</v>
      </c>
      <c r="AZ674">
        <v>206132.084</v>
      </c>
      <c r="BA674">
        <v>210268.38</v>
      </c>
      <c r="BB674">
        <v>240578.77600000001</v>
      </c>
      <c r="BC674">
        <v>246254.52549999999</v>
      </c>
      <c r="BD674">
        <v>249318.614</v>
      </c>
      <c r="BE674">
        <v>279250.00000000012</v>
      </c>
      <c r="BF674">
        <v>297500</v>
      </c>
      <c r="BG674">
        <v>301679.391</v>
      </c>
      <c r="BH674">
        <v>321114.18400000001</v>
      </c>
      <c r="BI674">
        <v>325987.95250000001</v>
      </c>
      <c r="BJ674">
        <v>347664.57799999998</v>
      </c>
      <c r="BK674">
        <v>372571.65</v>
      </c>
      <c r="BL674">
        <v>399884.79399999999</v>
      </c>
      <c r="BM674">
        <v>443839.04049999989</v>
      </c>
      <c r="BN674">
        <v>575445.98</v>
      </c>
      <c r="BO674">
        <v>717686.51049999997</v>
      </c>
      <c r="BP674">
        <v>1154498.28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 x14ac:dyDescent="0.35">
      <c r="A675">
        <v>337904</v>
      </c>
      <c r="B675" t="s">
        <v>47</v>
      </c>
      <c r="C675" t="s">
        <v>48</v>
      </c>
      <c r="D675" s="1">
        <v>45785</v>
      </c>
      <c r="E675">
        <v>53850</v>
      </c>
      <c r="F675">
        <v>117</v>
      </c>
      <c r="G675" t="s">
        <v>133</v>
      </c>
      <c r="H675" t="s">
        <v>50</v>
      </c>
      <c r="I675" t="s">
        <v>51</v>
      </c>
      <c r="K675" t="s">
        <v>1761</v>
      </c>
      <c r="L675">
        <v>1173300538726</v>
      </c>
      <c r="M675">
        <v>20250507</v>
      </c>
      <c r="N675" t="s">
        <v>694</v>
      </c>
      <c r="Q675" t="s">
        <v>52</v>
      </c>
      <c r="R675">
        <v>1688.02</v>
      </c>
      <c r="S675">
        <v>0</v>
      </c>
      <c r="T675">
        <v>4784989</v>
      </c>
      <c r="U675">
        <v>1269590772</v>
      </c>
      <c r="V675" t="s">
        <v>1736</v>
      </c>
      <c r="W675" t="s">
        <v>66</v>
      </c>
      <c r="X675" t="s">
        <v>448</v>
      </c>
      <c r="Y675" t="s">
        <v>54</v>
      </c>
      <c r="Z675">
        <v>1926</v>
      </c>
      <c r="AH675">
        <v>0</v>
      </c>
      <c r="AI675">
        <v>202505</v>
      </c>
      <c r="AJ675" t="s">
        <v>88</v>
      </c>
      <c r="AK675">
        <v>0</v>
      </c>
      <c r="AL675">
        <v>1</v>
      </c>
      <c r="AM675">
        <v>4784989</v>
      </c>
      <c r="AN675">
        <v>1</v>
      </c>
      <c r="AO675">
        <v>1</v>
      </c>
      <c r="AP675">
        <v>999</v>
      </c>
      <c r="AQ675">
        <v>430</v>
      </c>
      <c r="AR675">
        <v>430999</v>
      </c>
      <c r="AT675">
        <v>1</v>
      </c>
      <c r="AU675" t="s">
        <v>68</v>
      </c>
      <c r="AV675">
        <v>1004.79</v>
      </c>
      <c r="AW675">
        <v>1020.1925</v>
      </c>
      <c r="AX675">
        <v>1033.5899999999999</v>
      </c>
      <c r="AY675">
        <v>1054.3820000000001</v>
      </c>
      <c r="AZ675">
        <v>1088.81</v>
      </c>
      <c r="BA675">
        <v>1130.7625</v>
      </c>
      <c r="BB675">
        <v>1181.82</v>
      </c>
      <c r="BC675">
        <v>1188.6524999999999</v>
      </c>
      <c r="BD675">
        <v>1242.846</v>
      </c>
      <c r="BE675">
        <v>1332.1714999999999</v>
      </c>
      <c r="BF675">
        <v>1386.7149999999999</v>
      </c>
      <c r="BG675">
        <v>1495.4949999999999</v>
      </c>
      <c r="BH675">
        <v>1547.1379999999999</v>
      </c>
      <c r="BI675">
        <v>1597.471</v>
      </c>
      <c r="BJ675">
        <v>1667.7760000000001</v>
      </c>
      <c r="BK675">
        <v>1867.885</v>
      </c>
      <c r="BL675">
        <v>1978.634</v>
      </c>
      <c r="BM675">
        <v>2034.2315000000001</v>
      </c>
      <c r="BN675">
        <v>2137.1950000000002</v>
      </c>
      <c r="BO675">
        <v>19274.369499999972</v>
      </c>
      <c r="BP675">
        <v>664672.81999999995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 x14ac:dyDescent="0.35">
      <c r="A676">
        <v>337902</v>
      </c>
      <c r="B676" t="s">
        <v>47</v>
      </c>
      <c r="C676" t="s">
        <v>48</v>
      </c>
      <c r="D676" s="1">
        <v>45785</v>
      </c>
      <c r="E676">
        <v>53850</v>
      </c>
      <c r="F676">
        <v>131</v>
      </c>
      <c r="G676" t="s">
        <v>792</v>
      </c>
      <c r="H676" t="s">
        <v>50</v>
      </c>
      <c r="I676" t="s">
        <v>51</v>
      </c>
      <c r="K676">
        <v>202505077958655</v>
      </c>
      <c r="L676">
        <v>1313300003339</v>
      </c>
      <c r="M676">
        <v>20250507</v>
      </c>
      <c r="N676" t="s">
        <v>694</v>
      </c>
      <c r="Q676" t="s">
        <v>52</v>
      </c>
      <c r="R676">
        <v>16546.03</v>
      </c>
      <c r="S676">
        <v>0</v>
      </c>
      <c r="T676">
        <v>4053353</v>
      </c>
      <c r="U676" t="s">
        <v>1304</v>
      </c>
      <c r="V676" t="s">
        <v>1305</v>
      </c>
      <c r="W676" t="s">
        <v>53</v>
      </c>
      <c r="Y676" t="s">
        <v>54</v>
      </c>
      <c r="Z676">
        <v>1345</v>
      </c>
      <c r="AH676">
        <v>0</v>
      </c>
      <c r="AI676">
        <v>202505</v>
      </c>
      <c r="AJ676" t="s">
        <v>767</v>
      </c>
      <c r="AK676">
        <v>1</v>
      </c>
      <c r="AL676">
        <v>1</v>
      </c>
      <c r="AO676">
        <v>1</v>
      </c>
      <c r="AP676">
        <v>999</v>
      </c>
      <c r="AQ676">
        <v>600</v>
      </c>
      <c r="AR676">
        <v>600999</v>
      </c>
      <c r="AS676" t="s">
        <v>55</v>
      </c>
      <c r="AU676" t="s">
        <v>55</v>
      </c>
      <c r="AV676">
        <v>1006.5</v>
      </c>
      <c r="AW676">
        <v>1052.7339999999999</v>
      </c>
      <c r="AX676">
        <v>1127.58</v>
      </c>
      <c r="AY676">
        <v>1414.4680000000001</v>
      </c>
      <c r="AZ676">
        <v>1622.598</v>
      </c>
      <c r="BA676">
        <v>1841.29</v>
      </c>
      <c r="BB676">
        <v>2391.9520000000002</v>
      </c>
      <c r="BC676">
        <v>3848.9180000000001</v>
      </c>
      <c r="BD676">
        <v>5555.95</v>
      </c>
      <c r="BE676">
        <v>5662.14</v>
      </c>
      <c r="BF676">
        <v>7955.45</v>
      </c>
      <c r="BG676">
        <v>8103.232</v>
      </c>
      <c r="BH676">
        <v>8882.2099999999991</v>
      </c>
      <c r="BI676">
        <v>12106.768000000009</v>
      </c>
      <c r="BJ676">
        <v>12891.47</v>
      </c>
      <c r="BK676">
        <v>16652.68</v>
      </c>
      <c r="BL676">
        <v>36005.086000000003</v>
      </c>
      <c r="BM676">
        <v>42116.26</v>
      </c>
      <c r="BN676">
        <v>49856.69</v>
      </c>
      <c r="BO676">
        <v>97573.113999999972</v>
      </c>
      <c r="BP676">
        <v>161797.57999999999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 x14ac:dyDescent="0.35">
      <c r="A677">
        <v>337898</v>
      </c>
      <c r="B677" t="s">
        <v>47</v>
      </c>
      <c r="C677" t="s">
        <v>48</v>
      </c>
      <c r="D677" s="1">
        <v>45785</v>
      </c>
      <c r="E677">
        <v>53850</v>
      </c>
      <c r="F677">
        <v>125</v>
      </c>
      <c r="G677" t="s">
        <v>102</v>
      </c>
      <c r="H677" t="s">
        <v>50</v>
      </c>
      <c r="I677" t="s">
        <v>51</v>
      </c>
      <c r="K677">
        <v>202505077958640</v>
      </c>
      <c r="L677">
        <v>1253300002202</v>
      </c>
      <c r="M677">
        <v>20250507</v>
      </c>
      <c r="N677" t="s">
        <v>694</v>
      </c>
      <c r="Q677" t="s">
        <v>52</v>
      </c>
      <c r="R677">
        <v>105733.24</v>
      </c>
      <c r="S677">
        <v>0</v>
      </c>
      <c r="T677">
        <v>4885518</v>
      </c>
      <c r="U677" t="s">
        <v>541</v>
      </c>
      <c r="V677" t="s">
        <v>542</v>
      </c>
      <c r="W677" t="s">
        <v>53</v>
      </c>
      <c r="Y677" t="s">
        <v>54</v>
      </c>
      <c r="Z677">
        <v>1346</v>
      </c>
      <c r="AH677">
        <v>0</v>
      </c>
      <c r="AI677">
        <v>202505</v>
      </c>
      <c r="AJ677" t="s">
        <v>59</v>
      </c>
      <c r="AK677">
        <v>0</v>
      </c>
      <c r="AL677">
        <v>1</v>
      </c>
      <c r="AO677">
        <v>1</v>
      </c>
      <c r="AP677">
        <v>999</v>
      </c>
      <c r="AQ677">
        <v>600</v>
      </c>
      <c r="AR677">
        <v>600999</v>
      </c>
      <c r="AS677" t="s">
        <v>55</v>
      </c>
      <c r="AU677" t="s">
        <v>55</v>
      </c>
      <c r="AV677">
        <v>1006.5</v>
      </c>
      <c r="AW677">
        <v>1052.7339999999999</v>
      </c>
      <c r="AX677">
        <v>1127.58</v>
      </c>
      <c r="AY677">
        <v>1414.4680000000001</v>
      </c>
      <c r="AZ677">
        <v>1622.598</v>
      </c>
      <c r="BA677">
        <v>1841.29</v>
      </c>
      <c r="BB677">
        <v>2391.9520000000002</v>
      </c>
      <c r="BC677">
        <v>3848.9180000000001</v>
      </c>
      <c r="BD677">
        <v>5555.95</v>
      </c>
      <c r="BE677">
        <v>5662.14</v>
      </c>
      <c r="BF677">
        <v>7955.45</v>
      </c>
      <c r="BG677">
        <v>8103.232</v>
      </c>
      <c r="BH677">
        <v>8882.2099999999991</v>
      </c>
      <c r="BI677">
        <v>12106.768000000009</v>
      </c>
      <c r="BJ677">
        <v>12891.47</v>
      </c>
      <c r="BK677">
        <v>16652.68</v>
      </c>
      <c r="BL677">
        <v>36005.086000000003</v>
      </c>
      <c r="BM677">
        <v>42116.26</v>
      </c>
      <c r="BN677">
        <v>49856.69</v>
      </c>
      <c r="BO677">
        <v>97573.113999999972</v>
      </c>
      <c r="BP677">
        <v>161797.57999999999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0</v>
      </c>
    </row>
    <row r="678" spans="1:89" x14ac:dyDescent="0.35">
      <c r="A678">
        <v>337897</v>
      </c>
      <c r="B678" t="s">
        <v>47</v>
      </c>
      <c r="C678" t="s">
        <v>48</v>
      </c>
      <c r="D678" s="1">
        <v>45785</v>
      </c>
      <c r="E678">
        <v>53850</v>
      </c>
      <c r="F678">
        <v>267</v>
      </c>
      <c r="G678" t="s">
        <v>775</v>
      </c>
      <c r="H678" t="s">
        <v>50</v>
      </c>
      <c r="I678" t="s">
        <v>51</v>
      </c>
      <c r="K678">
        <v>202505077958504</v>
      </c>
      <c r="L678">
        <v>2673300001343</v>
      </c>
      <c r="M678">
        <v>20250507</v>
      </c>
      <c r="N678" t="s">
        <v>694</v>
      </c>
      <c r="Q678" t="s">
        <v>52</v>
      </c>
      <c r="R678">
        <v>11874.46</v>
      </c>
      <c r="S678">
        <v>0</v>
      </c>
      <c r="T678">
        <v>1643523</v>
      </c>
      <c r="U678" t="s">
        <v>1306</v>
      </c>
      <c r="V678" t="s">
        <v>1307</v>
      </c>
      <c r="W678" t="s">
        <v>53</v>
      </c>
      <c r="Y678" t="s">
        <v>54</v>
      </c>
      <c r="Z678">
        <v>1832</v>
      </c>
      <c r="AH678">
        <v>0</v>
      </c>
      <c r="AI678">
        <v>202505</v>
      </c>
      <c r="AJ678" t="s">
        <v>767</v>
      </c>
      <c r="AK678">
        <v>1</v>
      </c>
      <c r="AL678">
        <v>1</v>
      </c>
      <c r="AO678">
        <v>1</v>
      </c>
      <c r="AP678">
        <v>999</v>
      </c>
      <c r="AQ678">
        <v>600</v>
      </c>
      <c r="AR678">
        <v>600999</v>
      </c>
      <c r="AS678" t="s">
        <v>55</v>
      </c>
      <c r="AU678" t="s">
        <v>55</v>
      </c>
      <c r="AV678">
        <v>1006.5</v>
      </c>
      <c r="AW678">
        <v>1052.7339999999999</v>
      </c>
      <c r="AX678">
        <v>1127.58</v>
      </c>
      <c r="AY678">
        <v>1414.4680000000001</v>
      </c>
      <c r="AZ678">
        <v>1622.598</v>
      </c>
      <c r="BA678">
        <v>1841.29</v>
      </c>
      <c r="BB678">
        <v>2391.9520000000002</v>
      </c>
      <c r="BC678">
        <v>3848.9180000000001</v>
      </c>
      <c r="BD678">
        <v>5555.95</v>
      </c>
      <c r="BE678">
        <v>5662.14</v>
      </c>
      <c r="BF678">
        <v>7955.45</v>
      </c>
      <c r="BG678">
        <v>8103.232</v>
      </c>
      <c r="BH678">
        <v>8882.2099999999991</v>
      </c>
      <c r="BI678">
        <v>12106.768000000009</v>
      </c>
      <c r="BJ678">
        <v>12891.47</v>
      </c>
      <c r="BK678">
        <v>16652.68</v>
      </c>
      <c r="BL678">
        <v>36005.086000000003</v>
      </c>
      <c r="BM678">
        <v>42116.26</v>
      </c>
      <c r="BN678">
        <v>49856.69</v>
      </c>
      <c r="BO678">
        <v>97573.113999999972</v>
      </c>
      <c r="BP678">
        <v>161797.57999999999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 x14ac:dyDescent="0.35">
      <c r="A679">
        <v>337894</v>
      </c>
      <c r="B679" t="s">
        <v>47</v>
      </c>
      <c r="C679" t="s">
        <v>48</v>
      </c>
      <c r="D679" s="1">
        <v>45785</v>
      </c>
      <c r="E679">
        <v>53850</v>
      </c>
      <c r="F679">
        <v>114</v>
      </c>
      <c r="G679" t="s">
        <v>211</v>
      </c>
      <c r="H679" t="s">
        <v>50</v>
      </c>
      <c r="I679" t="s">
        <v>51</v>
      </c>
      <c r="K679">
        <v>202505077958605</v>
      </c>
      <c r="L679">
        <v>1143306281918</v>
      </c>
      <c r="M679">
        <v>20250507</v>
      </c>
      <c r="N679" t="s">
        <v>694</v>
      </c>
      <c r="Q679" t="s">
        <v>52</v>
      </c>
      <c r="R679">
        <v>26635.58</v>
      </c>
      <c r="S679">
        <v>0</v>
      </c>
      <c r="T679">
        <v>554252</v>
      </c>
      <c r="U679" t="s">
        <v>543</v>
      </c>
      <c r="V679" t="s">
        <v>544</v>
      </c>
      <c r="W679" t="s">
        <v>53</v>
      </c>
      <c r="Y679" t="s">
        <v>54</v>
      </c>
      <c r="Z679">
        <v>642</v>
      </c>
      <c r="AH679">
        <v>0</v>
      </c>
      <c r="AI679">
        <v>202505</v>
      </c>
      <c r="AJ679" t="s">
        <v>88</v>
      </c>
      <c r="AK679">
        <v>0</v>
      </c>
      <c r="AL679">
        <v>1</v>
      </c>
      <c r="AO679">
        <v>1</v>
      </c>
      <c r="AP679">
        <v>999</v>
      </c>
      <c r="AQ679">
        <v>600</v>
      </c>
      <c r="AR679">
        <v>600999</v>
      </c>
      <c r="AS679" t="s">
        <v>55</v>
      </c>
      <c r="AU679" t="s">
        <v>55</v>
      </c>
      <c r="AV679">
        <v>1006.5</v>
      </c>
      <c r="AW679">
        <v>1052.7339999999999</v>
      </c>
      <c r="AX679">
        <v>1127.58</v>
      </c>
      <c r="AY679">
        <v>1414.4680000000001</v>
      </c>
      <c r="AZ679">
        <v>1622.598</v>
      </c>
      <c r="BA679">
        <v>1841.29</v>
      </c>
      <c r="BB679">
        <v>2391.9520000000002</v>
      </c>
      <c r="BC679">
        <v>3848.9180000000001</v>
      </c>
      <c r="BD679">
        <v>5555.95</v>
      </c>
      <c r="BE679">
        <v>5662.14</v>
      </c>
      <c r="BF679">
        <v>7955.45</v>
      </c>
      <c r="BG679">
        <v>8103.232</v>
      </c>
      <c r="BH679">
        <v>8882.2099999999991</v>
      </c>
      <c r="BI679">
        <v>12106.768000000009</v>
      </c>
      <c r="BJ679">
        <v>12891.47</v>
      </c>
      <c r="BK679">
        <v>16652.68</v>
      </c>
      <c r="BL679">
        <v>36005.086000000003</v>
      </c>
      <c r="BM679">
        <v>42116.26</v>
      </c>
      <c r="BN679">
        <v>49856.69</v>
      </c>
      <c r="BO679">
        <v>97573.113999999972</v>
      </c>
      <c r="BP679">
        <v>161797.57999999999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 x14ac:dyDescent="0.35">
      <c r="A680">
        <v>337893</v>
      </c>
      <c r="B680" t="s">
        <v>47</v>
      </c>
      <c r="C680" t="s">
        <v>48</v>
      </c>
      <c r="D680" s="1">
        <v>45785</v>
      </c>
      <c r="E680">
        <v>53850</v>
      </c>
      <c r="F680">
        <v>182</v>
      </c>
      <c r="G680" t="s">
        <v>72</v>
      </c>
      <c r="H680" t="s">
        <v>50</v>
      </c>
      <c r="I680" t="s">
        <v>51</v>
      </c>
      <c r="K680">
        <v>202505077958333</v>
      </c>
      <c r="L680">
        <v>1823300072312</v>
      </c>
      <c r="M680">
        <v>20250507</v>
      </c>
      <c r="N680" t="s">
        <v>76</v>
      </c>
      <c r="Q680" t="s">
        <v>52</v>
      </c>
      <c r="R680">
        <v>990000</v>
      </c>
      <c r="S680">
        <v>0</v>
      </c>
      <c r="T680">
        <v>3072878</v>
      </c>
      <c r="U680">
        <v>333580736</v>
      </c>
      <c r="V680" t="s">
        <v>106</v>
      </c>
      <c r="W680" t="s">
        <v>66</v>
      </c>
      <c r="X680" t="s">
        <v>107</v>
      </c>
      <c r="Y680" t="s">
        <v>54</v>
      </c>
      <c r="Z680">
        <v>1627</v>
      </c>
      <c r="AH680">
        <v>0</v>
      </c>
      <c r="AI680">
        <v>202505</v>
      </c>
      <c r="AJ680" t="s">
        <v>59</v>
      </c>
      <c r="AK680">
        <v>0</v>
      </c>
      <c r="AL680">
        <v>1</v>
      </c>
      <c r="AO680">
        <v>0</v>
      </c>
      <c r="AP680">
        <v>999</v>
      </c>
      <c r="AQ680">
        <v>430</v>
      </c>
      <c r="AR680">
        <v>430999</v>
      </c>
      <c r="AT680">
        <v>1</v>
      </c>
      <c r="AU680" t="s">
        <v>68</v>
      </c>
      <c r="AV680">
        <v>990000</v>
      </c>
      <c r="AW680">
        <v>1095500</v>
      </c>
      <c r="AX680">
        <v>1201000</v>
      </c>
      <c r="AY680">
        <v>1306500</v>
      </c>
      <c r="AZ680">
        <v>1412000</v>
      </c>
      <c r="BA680">
        <v>1517500</v>
      </c>
      <c r="BB680">
        <v>1623000</v>
      </c>
      <c r="BC680">
        <v>1728500</v>
      </c>
      <c r="BD680">
        <v>1834000</v>
      </c>
      <c r="BE680">
        <v>1939500</v>
      </c>
      <c r="BF680">
        <v>2045000</v>
      </c>
      <c r="BG680">
        <v>2150500</v>
      </c>
      <c r="BH680">
        <v>2256000</v>
      </c>
      <c r="BI680">
        <v>2361500</v>
      </c>
      <c r="BJ680">
        <v>2467000</v>
      </c>
      <c r="BK680">
        <v>2572500</v>
      </c>
      <c r="BL680">
        <v>2678000</v>
      </c>
      <c r="BM680">
        <v>2783500</v>
      </c>
      <c r="BN680">
        <v>2889000</v>
      </c>
      <c r="BO680">
        <v>2994500</v>
      </c>
      <c r="BP680">
        <v>3100000</v>
      </c>
      <c r="BQ680">
        <v>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 x14ac:dyDescent="0.35">
      <c r="A681">
        <v>337892</v>
      </c>
      <c r="B681" t="s">
        <v>47</v>
      </c>
      <c r="C681" t="s">
        <v>48</v>
      </c>
      <c r="D681" s="1">
        <v>45785</v>
      </c>
      <c r="E681">
        <v>53850</v>
      </c>
      <c r="F681">
        <v>104</v>
      </c>
      <c r="G681" t="s">
        <v>56</v>
      </c>
      <c r="H681" t="s">
        <v>50</v>
      </c>
      <c r="I681" t="s">
        <v>51</v>
      </c>
      <c r="K681">
        <v>202505077956107</v>
      </c>
      <c r="L681">
        <v>1043304173550</v>
      </c>
      <c r="M681">
        <v>20250507</v>
      </c>
      <c r="N681" t="s">
        <v>779</v>
      </c>
      <c r="P681" t="s">
        <v>54</v>
      </c>
      <c r="Q681" t="s">
        <v>52</v>
      </c>
      <c r="R681">
        <v>452125.92</v>
      </c>
      <c r="S681">
        <v>0</v>
      </c>
      <c r="T681">
        <v>417355</v>
      </c>
      <c r="U681">
        <v>374690725</v>
      </c>
      <c r="V681" t="s">
        <v>1762</v>
      </c>
      <c r="W681" t="s">
        <v>66</v>
      </c>
      <c r="X681" t="s">
        <v>215</v>
      </c>
      <c r="Y681" t="s">
        <v>54</v>
      </c>
      <c r="Z681">
        <v>1919</v>
      </c>
      <c r="AH681">
        <v>0</v>
      </c>
      <c r="AI681">
        <v>202505</v>
      </c>
      <c r="AJ681" t="s">
        <v>59</v>
      </c>
      <c r="AK681">
        <v>0</v>
      </c>
      <c r="AL681">
        <v>1</v>
      </c>
      <c r="AM681">
        <v>417355</v>
      </c>
      <c r="AN681">
        <v>1</v>
      </c>
      <c r="AO681">
        <v>0</v>
      </c>
      <c r="AP681">
        <v>464</v>
      </c>
      <c r="AQ681">
        <v>430</v>
      </c>
      <c r="AR681">
        <v>430464</v>
      </c>
      <c r="AS681" t="s">
        <v>216</v>
      </c>
      <c r="AU681" t="s">
        <v>216</v>
      </c>
      <c r="AV681">
        <v>366991.76</v>
      </c>
      <c r="AW681">
        <v>396044.64399999997</v>
      </c>
      <c r="AX681">
        <v>425097.52799999999</v>
      </c>
      <c r="AY681">
        <v>450106.29599999997</v>
      </c>
      <c r="AZ681">
        <v>450850.36800000002</v>
      </c>
      <c r="BA681">
        <v>451594.44</v>
      </c>
      <c r="BB681">
        <v>476913.32799999998</v>
      </c>
      <c r="BC681">
        <v>563669.25599999994</v>
      </c>
      <c r="BD681">
        <v>650425.18400000012</v>
      </c>
      <c r="BE681">
        <v>700000</v>
      </c>
      <c r="BF681">
        <v>700000</v>
      </c>
      <c r="BG681">
        <v>700000</v>
      </c>
      <c r="BH681">
        <v>740000</v>
      </c>
      <c r="BI681">
        <v>810000</v>
      </c>
      <c r="BJ681">
        <v>879999.99999999988</v>
      </c>
      <c r="BK681">
        <v>1037500</v>
      </c>
      <c r="BL681">
        <v>1230000</v>
      </c>
      <c r="BM681">
        <v>1422500</v>
      </c>
      <c r="BN681">
        <v>1615000</v>
      </c>
      <c r="BO681">
        <v>1807500</v>
      </c>
      <c r="BP681">
        <v>2000000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 x14ac:dyDescent="0.35">
      <c r="A682">
        <v>337891</v>
      </c>
      <c r="B682" t="s">
        <v>47</v>
      </c>
      <c r="C682" t="s">
        <v>48</v>
      </c>
      <c r="D682" s="1">
        <v>45785</v>
      </c>
      <c r="E682">
        <v>53850</v>
      </c>
      <c r="F682">
        <v>267</v>
      </c>
      <c r="G682" t="s">
        <v>775</v>
      </c>
      <c r="H682" t="s">
        <v>50</v>
      </c>
      <c r="I682" t="s">
        <v>51</v>
      </c>
      <c r="K682" t="s">
        <v>1763</v>
      </c>
      <c r="L682">
        <v>2673300010262</v>
      </c>
      <c r="M682">
        <v>20250507</v>
      </c>
      <c r="N682" t="s">
        <v>694</v>
      </c>
      <c r="Q682" t="s">
        <v>52</v>
      </c>
      <c r="R682">
        <v>1100.17</v>
      </c>
      <c r="S682">
        <v>0</v>
      </c>
      <c r="T682">
        <v>1616725</v>
      </c>
      <c r="U682">
        <v>2694030798</v>
      </c>
      <c r="V682" t="s">
        <v>1724</v>
      </c>
      <c r="W682" t="s">
        <v>66</v>
      </c>
      <c r="X682" t="s">
        <v>300</v>
      </c>
      <c r="Y682" t="s">
        <v>54</v>
      </c>
      <c r="Z682">
        <v>1878</v>
      </c>
      <c r="AH682">
        <v>0</v>
      </c>
      <c r="AI682">
        <v>202505</v>
      </c>
      <c r="AJ682" t="s">
        <v>88</v>
      </c>
      <c r="AK682">
        <v>0</v>
      </c>
      <c r="AL682">
        <v>1</v>
      </c>
      <c r="AM682">
        <v>1616725</v>
      </c>
      <c r="AN682">
        <v>1</v>
      </c>
      <c r="AO682">
        <v>1</v>
      </c>
      <c r="AP682">
        <v>999</v>
      </c>
      <c r="AQ682">
        <v>430</v>
      </c>
      <c r="AR682">
        <v>430999</v>
      </c>
      <c r="AT682">
        <v>1</v>
      </c>
      <c r="AU682" t="s">
        <v>68</v>
      </c>
      <c r="AV682">
        <v>1004.79</v>
      </c>
      <c r="AW682">
        <v>1020.1925</v>
      </c>
      <c r="AX682">
        <v>1033.5899999999999</v>
      </c>
      <c r="AY682">
        <v>1054.3820000000001</v>
      </c>
      <c r="AZ682">
        <v>1088.81</v>
      </c>
      <c r="BA682">
        <v>1130.7625</v>
      </c>
      <c r="BB682">
        <v>1181.82</v>
      </c>
      <c r="BC682">
        <v>1188.6524999999999</v>
      </c>
      <c r="BD682">
        <v>1242.846</v>
      </c>
      <c r="BE682">
        <v>1332.1714999999999</v>
      </c>
      <c r="BF682">
        <v>1386.7149999999999</v>
      </c>
      <c r="BG682">
        <v>1495.4949999999999</v>
      </c>
      <c r="BH682">
        <v>1547.1379999999999</v>
      </c>
      <c r="BI682">
        <v>1597.471</v>
      </c>
      <c r="BJ682">
        <v>1667.7760000000001</v>
      </c>
      <c r="BK682">
        <v>1867.885</v>
      </c>
      <c r="BL682">
        <v>1978.634</v>
      </c>
      <c r="BM682">
        <v>2034.2315000000001</v>
      </c>
      <c r="BN682">
        <v>2137.1950000000002</v>
      </c>
      <c r="BO682">
        <v>19274.369499999972</v>
      </c>
      <c r="BP682">
        <v>664672.81999999995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 x14ac:dyDescent="0.35">
      <c r="A683">
        <v>337887</v>
      </c>
      <c r="B683" t="s">
        <v>47</v>
      </c>
      <c r="C683" t="s">
        <v>48</v>
      </c>
      <c r="D683" s="1">
        <v>45785</v>
      </c>
      <c r="E683">
        <v>53850</v>
      </c>
      <c r="F683">
        <v>187</v>
      </c>
      <c r="G683" t="s">
        <v>109</v>
      </c>
      <c r="H683" t="s">
        <v>50</v>
      </c>
      <c r="I683" t="s">
        <v>51</v>
      </c>
      <c r="K683" t="s">
        <v>1308</v>
      </c>
      <c r="L683">
        <v>1873300126632</v>
      </c>
      <c r="M683">
        <v>20250507</v>
      </c>
      <c r="N683" t="s">
        <v>694</v>
      </c>
      <c r="Q683" t="s">
        <v>52</v>
      </c>
      <c r="R683">
        <v>4618.8100000000004</v>
      </c>
      <c r="S683">
        <v>0</v>
      </c>
      <c r="T683">
        <v>4057538</v>
      </c>
      <c r="U683" t="s">
        <v>1309</v>
      </c>
      <c r="V683" t="s">
        <v>1310</v>
      </c>
      <c r="W683" t="s">
        <v>53</v>
      </c>
      <c r="Y683" t="s">
        <v>54</v>
      </c>
      <c r="Z683">
        <v>1162</v>
      </c>
      <c r="AH683">
        <v>0</v>
      </c>
      <c r="AI683">
        <v>202505</v>
      </c>
      <c r="AJ683" t="s">
        <v>767</v>
      </c>
      <c r="AK683">
        <v>1</v>
      </c>
      <c r="AL683">
        <v>1</v>
      </c>
      <c r="AO683">
        <v>1</v>
      </c>
      <c r="AP683">
        <v>999</v>
      </c>
      <c r="AQ683">
        <v>600</v>
      </c>
      <c r="AR683">
        <v>600999</v>
      </c>
      <c r="AS683" t="s">
        <v>55</v>
      </c>
      <c r="AU683" t="s">
        <v>55</v>
      </c>
      <c r="AV683">
        <v>1006.5</v>
      </c>
      <c r="AW683">
        <v>1052.7339999999999</v>
      </c>
      <c r="AX683">
        <v>1127.58</v>
      </c>
      <c r="AY683">
        <v>1414.4680000000001</v>
      </c>
      <c r="AZ683">
        <v>1622.598</v>
      </c>
      <c r="BA683">
        <v>1841.29</v>
      </c>
      <c r="BB683">
        <v>2391.9520000000002</v>
      </c>
      <c r="BC683">
        <v>3848.9180000000001</v>
      </c>
      <c r="BD683">
        <v>5555.95</v>
      </c>
      <c r="BE683">
        <v>5662.14</v>
      </c>
      <c r="BF683">
        <v>7955.45</v>
      </c>
      <c r="BG683">
        <v>8103.232</v>
      </c>
      <c r="BH683">
        <v>8882.2099999999991</v>
      </c>
      <c r="BI683">
        <v>12106.768000000009</v>
      </c>
      <c r="BJ683">
        <v>12891.47</v>
      </c>
      <c r="BK683">
        <v>16652.68</v>
      </c>
      <c r="BL683">
        <v>36005.086000000003</v>
      </c>
      <c r="BM683">
        <v>42116.26</v>
      </c>
      <c r="BN683">
        <v>49856.69</v>
      </c>
      <c r="BO683">
        <v>97573.113999999972</v>
      </c>
      <c r="BP683">
        <v>161797.57999999999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 x14ac:dyDescent="0.35">
      <c r="A684">
        <v>337886</v>
      </c>
      <c r="B684" t="s">
        <v>47</v>
      </c>
      <c r="C684" t="s">
        <v>48</v>
      </c>
      <c r="D684" s="1">
        <v>45785</v>
      </c>
      <c r="E684">
        <v>53850</v>
      </c>
      <c r="F684">
        <v>129</v>
      </c>
      <c r="G684" t="s">
        <v>126</v>
      </c>
      <c r="H684" t="s">
        <v>50</v>
      </c>
      <c r="I684" t="s">
        <v>51</v>
      </c>
      <c r="K684">
        <v>202505077958161</v>
      </c>
      <c r="L684">
        <v>1293300002160</v>
      </c>
      <c r="M684">
        <v>20250507</v>
      </c>
      <c r="N684" t="s">
        <v>76</v>
      </c>
      <c r="Q684" t="s">
        <v>52</v>
      </c>
      <c r="R684">
        <v>720000</v>
      </c>
      <c r="S684">
        <v>0</v>
      </c>
      <c r="T684">
        <v>4162937</v>
      </c>
      <c r="U684">
        <v>4879190728</v>
      </c>
      <c r="V684" t="s">
        <v>1311</v>
      </c>
      <c r="W684" t="s">
        <v>66</v>
      </c>
      <c r="X684" t="s">
        <v>1312</v>
      </c>
      <c r="Y684" t="s">
        <v>54</v>
      </c>
      <c r="Z684">
        <v>1058</v>
      </c>
      <c r="AH684">
        <v>0</v>
      </c>
      <c r="AI684">
        <v>202505</v>
      </c>
      <c r="AJ684" t="s">
        <v>767</v>
      </c>
      <c r="AK684">
        <v>1</v>
      </c>
      <c r="AL684">
        <v>1</v>
      </c>
      <c r="AO684">
        <v>0</v>
      </c>
      <c r="AP684">
        <v>999</v>
      </c>
      <c r="AQ684">
        <v>430</v>
      </c>
      <c r="AR684">
        <v>430999</v>
      </c>
      <c r="AT684">
        <v>1</v>
      </c>
      <c r="AU684" t="s">
        <v>68</v>
      </c>
      <c r="AV684">
        <v>990000</v>
      </c>
      <c r="AW684">
        <v>1095500</v>
      </c>
      <c r="AX684">
        <v>1201000</v>
      </c>
      <c r="AY684">
        <v>1306500</v>
      </c>
      <c r="AZ684">
        <v>1412000</v>
      </c>
      <c r="BA684">
        <v>1517500</v>
      </c>
      <c r="BB684">
        <v>1623000</v>
      </c>
      <c r="BC684">
        <v>1728500</v>
      </c>
      <c r="BD684">
        <v>1834000</v>
      </c>
      <c r="BE684">
        <v>1939500</v>
      </c>
      <c r="BF684">
        <v>2045000</v>
      </c>
      <c r="BG684">
        <v>2150500</v>
      </c>
      <c r="BH684">
        <v>2256000</v>
      </c>
      <c r="BI684">
        <v>2361500</v>
      </c>
      <c r="BJ684">
        <v>2467000</v>
      </c>
      <c r="BK684">
        <v>2572500</v>
      </c>
      <c r="BL684">
        <v>2678000</v>
      </c>
      <c r="BM684">
        <v>2783500</v>
      </c>
      <c r="BN684">
        <v>2889000</v>
      </c>
      <c r="BO684">
        <v>2994500</v>
      </c>
      <c r="BP684">
        <v>3100000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 x14ac:dyDescent="0.35">
      <c r="A685">
        <v>337884</v>
      </c>
      <c r="B685" t="s">
        <v>47</v>
      </c>
      <c r="C685" t="s">
        <v>48</v>
      </c>
      <c r="D685" s="1">
        <v>45785</v>
      </c>
      <c r="E685">
        <v>53850</v>
      </c>
      <c r="F685">
        <v>102</v>
      </c>
      <c r="G685" t="s">
        <v>60</v>
      </c>
      <c r="H685" t="s">
        <v>50</v>
      </c>
      <c r="I685" t="s">
        <v>51</v>
      </c>
      <c r="K685">
        <v>202505077957322</v>
      </c>
      <c r="L685">
        <v>1023308726073</v>
      </c>
      <c r="M685">
        <v>20250507</v>
      </c>
      <c r="N685" t="s">
        <v>784</v>
      </c>
      <c r="P685" t="s">
        <v>54</v>
      </c>
      <c r="Q685" t="s">
        <v>73</v>
      </c>
      <c r="R685">
        <v>803359.51</v>
      </c>
      <c r="S685">
        <v>0</v>
      </c>
      <c r="T685">
        <v>4972446</v>
      </c>
      <c r="U685">
        <v>8406920721</v>
      </c>
      <c r="V685" t="s">
        <v>897</v>
      </c>
      <c r="W685" t="s">
        <v>66</v>
      </c>
      <c r="X685" t="s">
        <v>87</v>
      </c>
      <c r="Y685" t="s">
        <v>54</v>
      </c>
      <c r="Z685">
        <v>739</v>
      </c>
      <c r="AH685">
        <v>0</v>
      </c>
      <c r="AI685">
        <v>202505</v>
      </c>
      <c r="AJ685" t="s">
        <v>767</v>
      </c>
      <c r="AK685">
        <v>1</v>
      </c>
      <c r="AL685">
        <v>1</v>
      </c>
      <c r="AO685">
        <v>0</v>
      </c>
      <c r="AP685">
        <v>412</v>
      </c>
      <c r="AQ685">
        <v>430</v>
      </c>
      <c r="AR685">
        <v>430412</v>
      </c>
      <c r="AS685" t="s">
        <v>80</v>
      </c>
      <c r="AU685" t="s">
        <v>80</v>
      </c>
      <c r="AV685">
        <v>620000</v>
      </c>
      <c r="AW685">
        <v>674784.08000000007</v>
      </c>
      <c r="AX685">
        <v>700000</v>
      </c>
      <c r="AY685">
        <v>734938.70500000007</v>
      </c>
      <c r="AZ685">
        <v>800000</v>
      </c>
      <c r="BA685">
        <v>815163.73</v>
      </c>
      <c r="BB685">
        <v>855151.57</v>
      </c>
      <c r="BC685">
        <v>928064.07499999995</v>
      </c>
      <c r="BD685">
        <v>972757.19</v>
      </c>
      <c r="BE685">
        <v>993011.53</v>
      </c>
      <c r="BF685">
        <v>1015378.22</v>
      </c>
      <c r="BG685">
        <v>1238720</v>
      </c>
      <c r="BH685">
        <v>1546306.64</v>
      </c>
      <c r="BI685">
        <v>1795500</v>
      </c>
      <c r="BJ685">
        <v>2263165.14</v>
      </c>
      <c r="BK685">
        <v>2431000</v>
      </c>
      <c r="BL685">
        <v>2814221.66</v>
      </c>
      <c r="BM685">
        <v>3376056.5</v>
      </c>
      <c r="BN685">
        <v>4000000</v>
      </c>
      <c r="BO685">
        <v>10873500</v>
      </c>
      <c r="BP685">
        <v>11747000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 x14ac:dyDescent="0.35">
      <c r="A686">
        <v>337883</v>
      </c>
      <c r="B686" t="s">
        <v>47</v>
      </c>
      <c r="C686" t="s">
        <v>48</v>
      </c>
      <c r="D686" s="1">
        <v>45785</v>
      </c>
      <c r="E686">
        <v>53850</v>
      </c>
      <c r="F686">
        <v>185</v>
      </c>
      <c r="G686" t="s">
        <v>1032</v>
      </c>
      <c r="H686" t="s">
        <v>50</v>
      </c>
      <c r="I686" t="s">
        <v>51</v>
      </c>
      <c r="K686">
        <v>202505077957174</v>
      </c>
      <c r="L686">
        <v>1853300028940</v>
      </c>
      <c r="M686">
        <v>20250507</v>
      </c>
      <c r="N686" t="s">
        <v>784</v>
      </c>
      <c r="P686" t="s">
        <v>54</v>
      </c>
      <c r="Q686" t="s">
        <v>73</v>
      </c>
      <c r="R686">
        <v>250362.33</v>
      </c>
      <c r="S686">
        <v>0</v>
      </c>
      <c r="T686">
        <v>3060089</v>
      </c>
      <c r="U686" t="s">
        <v>1313</v>
      </c>
      <c r="V686" t="s">
        <v>1314</v>
      </c>
      <c r="W686" t="s">
        <v>53</v>
      </c>
      <c r="Y686" t="s">
        <v>54</v>
      </c>
      <c r="Z686">
        <v>610</v>
      </c>
      <c r="AH686">
        <v>0</v>
      </c>
      <c r="AI686">
        <v>202505</v>
      </c>
      <c r="AJ686" t="s">
        <v>767</v>
      </c>
      <c r="AK686">
        <v>1</v>
      </c>
      <c r="AL686">
        <v>1</v>
      </c>
      <c r="AO686">
        <v>0</v>
      </c>
      <c r="AP686">
        <v>999</v>
      </c>
      <c r="AQ686">
        <v>600</v>
      </c>
      <c r="AR686">
        <v>600999</v>
      </c>
      <c r="AS686" t="s">
        <v>55</v>
      </c>
      <c r="AU686" t="s">
        <v>55</v>
      </c>
      <c r="AV686">
        <v>200185.1</v>
      </c>
      <c r="AW686">
        <v>200678.35</v>
      </c>
      <c r="AX686">
        <v>200833.98800000001</v>
      </c>
      <c r="AY686">
        <v>203335.45449999999</v>
      </c>
      <c r="AZ686">
        <v>206132.084</v>
      </c>
      <c r="BA686">
        <v>210268.38</v>
      </c>
      <c r="BB686">
        <v>240578.77600000001</v>
      </c>
      <c r="BC686">
        <v>246254.52549999999</v>
      </c>
      <c r="BD686">
        <v>249318.614</v>
      </c>
      <c r="BE686">
        <v>279250.00000000012</v>
      </c>
      <c r="BF686">
        <v>297500</v>
      </c>
      <c r="BG686">
        <v>301679.391</v>
      </c>
      <c r="BH686">
        <v>321114.18400000001</v>
      </c>
      <c r="BI686">
        <v>325987.95250000001</v>
      </c>
      <c r="BJ686">
        <v>347664.57799999998</v>
      </c>
      <c r="BK686">
        <v>372571.65</v>
      </c>
      <c r="BL686">
        <v>399884.79399999999</v>
      </c>
      <c r="BM686">
        <v>443839.04049999989</v>
      </c>
      <c r="BN686">
        <v>575445.98</v>
      </c>
      <c r="BO686">
        <v>717686.51049999997</v>
      </c>
      <c r="BP686">
        <v>1154498.28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 x14ac:dyDescent="0.35">
      <c r="A687">
        <v>337880</v>
      </c>
      <c r="B687" t="s">
        <v>47</v>
      </c>
      <c r="C687" t="s">
        <v>48</v>
      </c>
      <c r="D687" s="1">
        <v>45785</v>
      </c>
      <c r="E687">
        <v>53850</v>
      </c>
      <c r="F687">
        <v>169</v>
      </c>
      <c r="G687" t="s">
        <v>846</v>
      </c>
      <c r="H687" t="s">
        <v>50</v>
      </c>
      <c r="I687" t="s">
        <v>51</v>
      </c>
      <c r="K687">
        <v>202505077958736</v>
      </c>
      <c r="L687">
        <v>1693302223212</v>
      </c>
      <c r="M687">
        <v>20250507</v>
      </c>
      <c r="N687" t="s">
        <v>694</v>
      </c>
      <c r="Q687" t="s">
        <v>52</v>
      </c>
      <c r="R687">
        <v>15253.79</v>
      </c>
      <c r="S687">
        <v>0</v>
      </c>
      <c r="T687">
        <v>548505</v>
      </c>
      <c r="U687" t="s">
        <v>1315</v>
      </c>
      <c r="V687" t="s">
        <v>1316</v>
      </c>
      <c r="W687" t="s">
        <v>53</v>
      </c>
      <c r="Y687" t="s">
        <v>54</v>
      </c>
      <c r="Z687">
        <v>905</v>
      </c>
      <c r="AH687">
        <v>0</v>
      </c>
      <c r="AI687">
        <v>202505</v>
      </c>
      <c r="AJ687" t="s">
        <v>767</v>
      </c>
      <c r="AK687">
        <v>1</v>
      </c>
      <c r="AL687">
        <v>1</v>
      </c>
      <c r="AO687">
        <v>1</v>
      </c>
      <c r="AP687">
        <v>999</v>
      </c>
      <c r="AQ687">
        <v>600</v>
      </c>
      <c r="AR687">
        <v>600999</v>
      </c>
      <c r="AS687" t="s">
        <v>55</v>
      </c>
      <c r="AU687" t="s">
        <v>55</v>
      </c>
      <c r="AV687">
        <v>1006.5</v>
      </c>
      <c r="AW687">
        <v>1052.7339999999999</v>
      </c>
      <c r="AX687">
        <v>1127.58</v>
      </c>
      <c r="AY687">
        <v>1414.4680000000001</v>
      </c>
      <c r="AZ687">
        <v>1622.598</v>
      </c>
      <c r="BA687">
        <v>1841.29</v>
      </c>
      <c r="BB687">
        <v>2391.9520000000002</v>
      </c>
      <c r="BC687">
        <v>3848.9180000000001</v>
      </c>
      <c r="BD687">
        <v>5555.95</v>
      </c>
      <c r="BE687">
        <v>5662.14</v>
      </c>
      <c r="BF687">
        <v>7955.45</v>
      </c>
      <c r="BG687">
        <v>8103.232</v>
      </c>
      <c r="BH687">
        <v>8882.2099999999991</v>
      </c>
      <c r="BI687">
        <v>12106.768000000009</v>
      </c>
      <c r="BJ687">
        <v>12891.47</v>
      </c>
      <c r="BK687">
        <v>16652.68</v>
      </c>
      <c r="BL687">
        <v>36005.086000000003</v>
      </c>
      <c r="BM687">
        <v>42116.26</v>
      </c>
      <c r="BN687">
        <v>49856.69</v>
      </c>
      <c r="BO687">
        <v>97573.113999999972</v>
      </c>
      <c r="BP687">
        <v>161797.57999999999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 x14ac:dyDescent="0.35">
      <c r="A688">
        <v>337879</v>
      </c>
      <c r="B688" t="s">
        <v>47</v>
      </c>
      <c r="C688" t="s">
        <v>48</v>
      </c>
      <c r="D688" s="1">
        <v>45785</v>
      </c>
      <c r="E688">
        <v>53850</v>
      </c>
      <c r="F688">
        <v>109</v>
      </c>
      <c r="G688" t="s">
        <v>108</v>
      </c>
      <c r="H688" t="s">
        <v>50</v>
      </c>
      <c r="I688" t="s">
        <v>51</v>
      </c>
      <c r="K688" t="s">
        <v>1317</v>
      </c>
      <c r="L688">
        <v>1093304818240</v>
      </c>
      <c r="M688">
        <v>20250507</v>
      </c>
      <c r="N688" t="s">
        <v>694</v>
      </c>
      <c r="Q688" t="s">
        <v>52</v>
      </c>
      <c r="R688">
        <v>1224.77</v>
      </c>
      <c r="S688">
        <v>0</v>
      </c>
      <c r="T688">
        <v>481824</v>
      </c>
      <c r="U688" t="s">
        <v>1318</v>
      </c>
      <c r="V688" t="s">
        <v>1319</v>
      </c>
      <c r="W688" t="s">
        <v>53</v>
      </c>
      <c r="Y688" t="s">
        <v>54</v>
      </c>
      <c r="Z688">
        <v>507</v>
      </c>
      <c r="AH688">
        <v>0</v>
      </c>
      <c r="AI688">
        <v>202505</v>
      </c>
      <c r="AJ688" t="s">
        <v>767</v>
      </c>
      <c r="AK688">
        <v>1</v>
      </c>
      <c r="AL688">
        <v>1</v>
      </c>
      <c r="AO688">
        <v>1</v>
      </c>
      <c r="AP688">
        <v>999</v>
      </c>
      <c r="AQ688">
        <v>600</v>
      </c>
      <c r="AR688">
        <v>600999</v>
      </c>
      <c r="AS688" t="s">
        <v>55</v>
      </c>
      <c r="AU688" t="s">
        <v>55</v>
      </c>
      <c r="AV688">
        <v>1006.5</v>
      </c>
      <c r="AW688">
        <v>1052.7339999999999</v>
      </c>
      <c r="AX688">
        <v>1127.58</v>
      </c>
      <c r="AY688">
        <v>1414.4680000000001</v>
      </c>
      <c r="AZ688">
        <v>1622.598</v>
      </c>
      <c r="BA688">
        <v>1841.29</v>
      </c>
      <c r="BB688">
        <v>2391.9520000000002</v>
      </c>
      <c r="BC688">
        <v>3848.9180000000001</v>
      </c>
      <c r="BD688">
        <v>5555.95</v>
      </c>
      <c r="BE688">
        <v>5662.14</v>
      </c>
      <c r="BF688">
        <v>7955.45</v>
      </c>
      <c r="BG688">
        <v>8103.232</v>
      </c>
      <c r="BH688">
        <v>8882.2099999999991</v>
      </c>
      <c r="BI688">
        <v>12106.768000000009</v>
      </c>
      <c r="BJ688">
        <v>12891.47</v>
      </c>
      <c r="BK688">
        <v>16652.68</v>
      </c>
      <c r="BL688">
        <v>36005.086000000003</v>
      </c>
      <c r="BM688">
        <v>42116.26</v>
      </c>
      <c r="BN688">
        <v>49856.69</v>
      </c>
      <c r="BO688">
        <v>97573.113999999972</v>
      </c>
      <c r="BP688">
        <v>161797.57999999999</v>
      </c>
      <c r="BQ688">
        <v>1</v>
      </c>
      <c r="BR688">
        <v>1</v>
      </c>
      <c r="BS688">
        <v>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 x14ac:dyDescent="0.35">
      <c r="A689">
        <v>337876</v>
      </c>
      <c r="B689" t="s">
        <v>47</v>
      </c>
      <c r="C689" t="s">
        <v>48</v>
      </c>
      <c r="D689" s="1">
        <v>45785</v>
      </c>
      <c r="E689">
        <v>53850</v>
      </c>
      <c r="F689">
        <v>259</v>
      </c>
      <c r="G689" t="s">
        <v>77</v>
      </c>
      <c r="H689" t="s">
        <v>50</v>
      </c>
      <c r="I689" t="s">
        <v>51</v>
      </c>
      <c r="K689">
        <v>202505077957549</v>
      </c>
      <c r="L689">
        <v>2593300001020</v>
      </c>
      <c r="M689">
        <v>20250507</v>
      </c>
      <c r="N689" t="s">
        <v>784</v>
      </c>
      <c r="P689" t="s">
        <v>54</v>
      </c>
      <c r="Q689" t="s">
        <v>73</v>
      </c>
      <c r="R689">
        <v>700000</v>
      </c>
      <c r="S689">
        <v>0</v>
      </c>
      <c r="T689">
        <v>4983845</v>
      </c>
      <c r="U689">
        <v>8480620726</v>
      </c>
      <c r="V689" t="s">
        <v>78</v>
      </c>
      <c r="W689" t="s">
        <v>66</v>
      </c>
      <c r="X689" t="s">
        <v>79</v>
      </c>
      <c r="Y689" t="s">
        <v>54</v>
      </c>
      <c r="Z689">
        <v>1058</v>
      </c>
      <c r="AH689">
        <v>0</v>
      </c>
      <c r="AI689">
        <v>202505</v>
      </c>
      <c r="AJ689" t="s">
        <v>774</v>
      </c>
      <c r="AK689">
        <v>1</v>
      </c>
      <c r="AL689">
        <v>1</v>
      </c>
      <c r="AO689">
        <v>0</v>
      </c>
      <c r="AP689">
        <v>620</v>
      </c>
      <c r="AQ689">
        <v>430</v>
      </c>
      <c r="AR689">
        <v>430620</v>
      </c>
      <c r="AS689" t="s">
        <v>80</v>
      </c>
      <c r="AU689" t="s">
        <v>80</v>
      </c>
      <c r="AV689">
        <v>620000</v>
      </c>
      <c r="AW689">
        <v>674784.08000000007</v>
      </c>
      <c r="AX689">
        <v>700000</v>
      </c>
      <c r="AY689">
        <v>734938.70500000007</v>
      </c>
      <c r="AZ689">
        <v>800000</v>
      </c>
      <c r="BA689">
        <v>815163.73</v>
      </c>
      <c r="BB689">
        <v>855151.57</v>
      </c>
      <c r="BC689">
        <v>928064.07499999995</v>
      </c>
      <c r="BD689">
        <v>972757.19</v>
      </c>
      <c r="BE689">
        <v>993011.53</v>
      </c>
      <c r="BF689">
        <v>1015378.22</v>
      </c>
      <c r="BG689">
        <v>1238720</v>
      </c>
      <c r="BH689">
        <v>1546306.64</v>
      </c>
      <c r="BI689">
        <v>1795500</v>
      </c>
      <c r="BJ689">
        <v>2263165.14</v>
      </c>
      <c r="BK689">
        <v>2431000</v>
      </c>
      <c r="BL689">
        <v>2814221.66</v>
      </c>
      <c r="BM689">
        <v>3376056.5</v>
      </c>
      <c r="BN689">
        <v>4000000</v>
      </c>
      <c r="BO689">
        <v>10873500</v>
      </c>
      <c r="BP689">
        <v>11747000</v>
      </c>
      <c r="BQ689">
        <v>1</v>
      </c>
      <c r="BR689">
        <v>1</v>
      </c>
      <c r="BS689">
        <v>1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 x14ac:dyDescent="0.35">
      <c r="A690">
        <v>337874</v>
      </c>
      <c r="B690" t="s">
        <v>47</v>
      </c>
      <c r="C690" t="s">
        <v>48</v>
      </c>
      <c r="D690" s="1">
        <v>45785</v>
      </c>
      <c r="E690">
        <v>53850</v>
      </c>
      <c r="F690">
        <v>169</v>
      </c>
      <c r="G690" t="s">
        <v>846</v>
      </c>
      <c r="H690" t="s">
        <v>50</v>
      </c>
      <c r="I690" t="s">
        <v>51</v>
      </c>
      <c r="K690">
        <v>202505077958736</v>
      </c>
      <c r="L690">
        <v>1693302223212</v>
      </c>
      <c r="M690">
        <v>20250507</v>
      </c>
      <c r="N690" t="s">
        <v>694</v>
      </c>
      <c r="Q690" t="s">
        <v>52</v>
      </c>
      <c r="R690">
        <v>15253.79</v>
      </c>
      <c r="S690">
        <v>0</v>
      </c>
      <c r="T690">
        <v>548508</v>
      </c>
      <c r="U690" t="s">
        <v>1320</v>
      </c>
      <c r="V690" t="s">
        <v>1321</v>
      </c>
      <c r="W690" t="s">
        <v>53</v>
      </c>
      <c r="Y690" t="s">
        <v>54</v>
      </c>
      <c r="Z690">
        <v>1261</v>
      </c>
      <c r="AH690">
        <v>0</v>
      </c>
      <c r="AI690">
        <v>202505</v>
      </c>
      <c r="AJ690" t="s">
        <v>767</v>
      </c>
      <c r="AK690">
        <v>1</v>
      </c>
      <c r="AL690">
        <v>1</v>
      </c>
      <c r="AO690">
        <v>1</v>
      </c>
      <c r="AP690">
        <v>999</v>
      </c>
      <c r="AQ690">
        <v>600</v>
      </c>
      <c r="AR690">
        <v>600999</v>
      </c>
      <c r="AS690" t="s">
        <v>55</v>
      </c>
      <c r="AU690" t="s">
        <v>55</v>
      </c>
      <c r="AV690">
        <v>1006.5</v>
      </c>
      <c r="AW690">
        <v>1052.7339999999999</v>
      </c>
      <c r="AX690">
        <v>1127.58</v>
      </c>
      <c r="AY690">
        <v>1414.4680000000001</v>
      </c>
      <c r="AZ690">
        <v>1622.598</v>
      </c>
      <c r="BA690">
        <v>1841.29</v>
      </c>
      <c r="BB690">
        <v>2391.9520000000002</v>
      </c>
      <c r="BC690">
        <v>3848.9180000000001</v>
      </c>
      <c r="BD690">
        <v>5555.95</v>
      </c>
      <c r="BE690">
        <v>5662.14</v>
      </c>
      <c r="BF690">
        <v>7955.45</v>
      </c>
      <c r="BG690">
        <v>8103.232</v>
      </c>
      <c r="BH690">
        <v>8882.2099999999991</v>
      </c>
      <c r="BI690">
        <v>12106.768000000009</v>
      </c>
      <c r="BJ690">
        <v>12891.47</v>
      </c>
      <c r="BK690">
        <v>16652.68</v>
      </c>
      <c r="BL690">
        <v>36005.086000000003</v>
      </c>
      <c r="BM690">
        <v>42116.26</v>
      </c>
      <c r="BN690">
        <v>49856.69</v>
      </c>
      <c r="BO690">
        <v>97573.113999999972</v>
      </c>
      <c r="BP690">
        <v>161797.57999999999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 x14ac:dyDescent="0.35">
      <c r="A691">
        <v>337872</v>
      </c>
      <c r="B691" t="s">
        <v>47</v>
      </c>
      <c r="C691" t="s">
        <v>48</v>
      </c>
      <c r="D691" s="1">
        <v>45785</v>
      </c>
      <c r="E691">
        <v>53850</v>
      </c>
      <c r="F691">
        <v>126</v>
      </c>
      <c r="G691" t="s">
        <v>1322</v>
      </c>
      <c r="H691" t="s">
        <v>50</v>
      </c>
      <c r="I691" t="s">
        <v>51</v>
      </c>
      <c r="K691" t="s">
        <v>1323</v>
      </c>
      <c r="L691">
        <v>1263300003423</v>
      </c>
      <c r="M691">
        <v>20250507</v>
      </c>
      <c r="N691" t="s">
        <v>694</v>
      </c>
      <c r="Q691" t="s">
        <v>52</v>
      </c>
      <c r="R691">
        <v>3048.32</v>
      </c>
      <c r="S691">
        <v>0</v>
      </c>
      <c r="T691">
        <v>4670196</v>
      </c>
      <c r="U691" t="s">
        <v>1324</v>
      </c>
      <c r="V691" t="s">
        <v>1325</v>
      </c>
      <c r="W691" t="s">
        <v>53</v>
      </c>
      <c r="Y691" t="s">
        <v>54</v>
      </c>
      <c r="Z691">
        <v>1423</v>
      </c>
      <c r="AH691">
        <v>0</v>
      </c>
      <c r="AI691">
        <v>202505</v>
      </c>
      <c r="AJ691" t="s">
        <v>767</v>
      </c>
      <c r="AK691">
        <v>1</v>
      </c>
      <c r="AL691">
        <v>1</v>
      </c>
      <c r="AO691">
        <v>1</v>
      </c>
      <c r="AP691">
        <v>999</v>
      </c>
      <c r="AQ691">
        <v>600</v>
      </c>
      <c r="AR691">
        <v>600999</v>
      </c>
      <c r="AS691" t="s">
        <v>55</v>
      </c>
      <c r="AU691" t="s">
        <v>55</v>
      </c>
      <c r="AV691">
        <v>1006.5</v>
      </c>
      <c r="AW691">
        <v>1052.7339999999999</v>
      </c>
      <c r="AX691">
        <v>1127.58</v>
      </c>
      <c r="AY691">
        <v>1414.4680000000001</v>
      </c>
      <c r="AZ691">
        <v>1622.598</v>
      </c>
      <c r="BA691">
        <v>1841.29</v>
      </c>
      <c r="BB691">
        <v>2391.9520000000002</v>
      </c>
      <c r="BC691">
        <v>3848.9180000000001</v>
      </c>
      <c r="BD691">
        <v>5555.95</v>
      </c>
      <c r="BE691">
        <v>5662.14</v>
      </c>
      <c r="BF691">
        <v>7955.45</v>
      </c>
      <c r="BG691">
        <v>8103.232</v>
      </c>
      <c r="BH691">
        <v>8882.2099999999991</v>
      </c>
      <c r="BI691">
        <v>12106.768000000009</v>
      </c>
      <c r="BJ691">
        <v>12891.47</v>
      </c>
      <c r="BK691">
        <v>16652.68</v>
      </c>
      <c r="BL691">
        <v>36005.086000000003</v>
      </c>
      <c r="BM691">
        <v>42116.26</v>
      </c>
      <c r="BN691">
        <v>49856.69</v>
      </c>
      <c r="BO691">
        <v>97573.113999999972</v>
      </c>
      <c r="BP691">
        <v>161797.57999999999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 x14ac:dyDescent="0.35">
      <c r="A692">
        <v>337871</v>
      </c>
      <c r="B692" t="s">
        <v>47</v>
      </c>
      <c r="C692" t="s">
        <v>48</v>
      </c>
      <c r="D692" s="1">
        <v>45785</v>
      </c>
      <c r="E692">
        <v>53850</v>
      </c>
      <c r="F692">
        <v>102</v>
      </c>
      <c r="G692" t="s">
        <v>60</v>
      </c>
      <c r="H692" t="s">
        <v>50</v>
      </c>
      <c r="I692" t="s">
        <v>51</v>
      </c>
      <c r="K692">
        <v>202505077958520</v>
      </c>
      <c r="L692">
        <v>1503300003188</v>
      </c>
      <c r="M692">
        <v>20250507</v>
      </c>
      <c r="N692" t="s">
        <v>143</v>
      </c>
      <c r="P692" t="s">
        <v>54</v>
      </c>
      <c r="Q692" t="s">
        <v>73</v>
      </c>
      <c r="R692">
        <v>2082871.68</v>
      </c>
      <c r="S692">
        <v>0</v>
      </c>
      <c r="T692">
        <v>4269640</v>
      </c>
      <c r="U692">
        <v>4797080969</v>
      </c>
      <c r="V692" t="s">
        <v>81</v>
      </c>
      <c r="W692" t="s">
        <v>82</v>
      </c>
      <c r="X692" t="s">
        <v>83</v>
      </c>
      <c r="Y692" t="s">
        <v>54</v>
      </c>
      <c r="Z692">
        <v>1926</v>
      </c>
      <c r="AH692">
        <v>0</v>
      </c>
      <c r="AI692">
        <v>202505</v>
      </c>
      <c r="AJ692" t="s">
        <v>59</v>
      </c>
      <c r="AK692">
        <v>0</v>
      </c>
      <c r="AL692">
        <v>1</v>
      </c>
      <c r="AO692">
        <v>0</v>
      </c>
      <c r="AP692">
        <v>999</v>
      </c>
      <c r="AQ692">
        <v>259</v>
      </c>
      <c r="AR692">
        <v>259999</v>
      </c>
      <c r="AT692">
        <v>1</v>
      </c>
      <c r="AU692" t="s">
        <v>84</v>
      </c>
      <c r="AV692">
        <v>2082871.68</v>
      </c>
      <c r="AW692">
        <v>2082871.68</v>
      </c>
      <c r="AX692">
        <v>2082871.68</v>
      </c>
      <c r="AY692">
        <v>2082871.68</v>
      </c>
      <c r="AZ692">
        <v>2082871.68</v>
      </c>
      <c r="BA692">
        <v>2082871.68</v>
      </c>
      <c r="BB692">
        <v>2082871.68</v>
      </c>
      <c r="BC692">
        <v>2082871.68</v>
      </c>
      <c r="BD692">
        <v>2082871.68</v>
      </c>
      <c r="BE692">
        <v>2082871.68</v>
      </c>
      <c r="BF692">
        <v>2082871.68</v>
      </c>
      <c r="BG692">
        <v>2082871.68</v>
      </c>
      <c r="BH692">
        <v>2082871.68</v>
      </c>
      <c r="BI692">
        <v>2082871.68</v>
      </c>
      <c r="BJ692">
        <v>2082871.68</v>
      </c>
      <c r="BK692">
        <v>2082871.68</v>
      </c>
      <c r="BL692">
        <v>2082871.68</v>
      </c>
      <c r="BM692">
        <v>2082871.68</v>
      </c>
      <c r="BN692">
        <v>2082871.68</v>
      </c>
      <c r="BO692">
        <v>2082871.68</v>
      </c>
      <c r="BP692">
        <v>2082871.68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</row>
    <row r="693" spans="1:89" x14ac:dyDescent="0.35">
      <c r="A693">
        <v>337863</v>
      </c>
      <c r="B693" t="s">
        <v>47</v>
      </c>
      <c r="C693" t="s">
        <v>48</v>
      </c>
      <c r="D693" s="1">
        <v>45785</v>
      </c>
      <c r="E693">
        <v>53850</v>
      </c>
      <c r="F693">
        <v>131</v>
      </c>
      <c r="G693" t="s">
        <v>792</v>
      </c>
      <c r="H693" t="s">
        <v>50</v>
      </c>
      <c r="I693" t="s">
        <v>51</v>
      </c>
      <c r="K693">
        <v>202505077958655</v>
      </c>
      <c r="L693">
        <v>1313300003339</v>
      </c>
      <c r="M693">
        <v>20250507</v>
      </c>
      <c r="N693" t="s">
        <v>694</v>
      </c>
      <c r="Q693" t="s">
        <v>52</v>
      </c>
      <c r="R693">
        <v>16546.03</v>
      </c>
      <c r="S693">
        <v>0</v>
      </c>
      <c r="T693">
        <v>4054276</v>
      </c>
      <c r="U693" t="s">
        <v>1326</v>
      </c>
      <c r="V693" t="s">
        <v>1327</v>
      </c>
      <c r="W693" t="s">
        <v>53</v>
      </c>
      <c r="Y693" t="s">
        <v>54</v>
      </c>
      <c r="Z693">
        <v>1345</v>
      </c>
      <c r="AH693">
        <v>0</v>
      </c>
      <c r="AI693">
        <v>202505</v>
      </c>
      <c r="AJ693" t="s">
        <v>767</v>
      </c>
      <c r="AK693">
        <v>1</v>
      </c>
      <c r="AL693">
        <v>1</v>
      </c>
      <c r="AO693">
        <v>1</v>
      </c>
      <c r="AP693">
        <v>999</v>
      </c>
      <c r="AQ693">
        <v>600</v>
      </c>
      <c r="AR693">
        <v>600999</v>
      </c>
      <c r="AS693" t="s">
        <v>55</v>
      </c>
      <c r="AU693" t="s">
        <v>55</v>
      </c>
      <c r="AV693">
        <v>1006.5</v>
      </c>
      <c r="AW693">
        <v>1052.7339999999999</v>
      </c>
      <c r="AX693">
        <v>1127.58</v>
      </c>
      <c r="AY693">
        <v>1414.4680000000001</v>
      </c>
      <c r="AZ693">
        <v>1622.598</v>
      </c>
      <c r="BA693">
        <v>1841.29</v>
      </c>
      <c r="BB693">
        <v>2391.9520000000002</v>
      </c>
      <c r="BC693">
        <v>3848.9180000000001</v>
      </c>
      <c r="BD693">
        <v>5555.95</v>
      </c>
      <c r="BE693">
        <v>5662.14</v>
      </c>
      <c r="BF693">
        <v>7955.45</v>
      </c>
      <c r="BG693">
        <v>8103.232</v>
      </c>
      <c r="BH693">
        <v>8882.2099999999991</v>
      </c>
      <c r="BI693">
        <v>12106.768000000009</v>
      </c>
      <c r="BJ693">
        <v>12891.47</v>
      </c>
      <c r="BK693">
        <v>16652.68</v>
      </c>
      <c r="BL693">
        <v>36005.086000000003</v>
      </c>
      <c r="BM693">
        <v>42116.26</v>
      </c>
      <c r="BN693">
        <v>49856.69</v>
      </c>
      <c r="BO693">
        <v>97573.113999999972</v>
      </c>
      <c r="BP693">
        <v>161797.57999999999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 x14ac:dyDescent="0.35">
      <c r="A694">
        <v>337862</v>
      </c>
      <c r="B694" t="s">
        <v>47</v>
      </c>
      <c r="C694" t="s">
        <v>48</v>
      </c>
      <c r="D694" s="1">
        <v>45785</v>
      </c>
      <c r="E694">
        <v>53850</v>
      </c>
      <c r="F694">
        <v>174</v>
      </c>
      <c r="G694" t="s">
        <v>328</v>
      </c>
      <c r="H694" t="s">
        <v>50</v>
      </c>
      <c r="I694" t="s">
        <v>51</v>
      </c>
      <c r="K694" t="s">
        <v>1328</v>
      </c>
      <c r="L694">
        <v>1743302878738</v>
      </c>
      <c r="M694">
        <v>20250507</v>
      </c>
      <c r="N694" t="s">
        <v>694</v>
      </c>
      <c r="Q694" t="s">
        <v>52</v>
      </c>
      <c r="R694">
        <v>1548.53</v>
      </c>
      <c r="S694">
        <v>0</v>
      </c>
      <c r="T694">
        <v>4502107</v>
      </c>
      <c r="U694" t="s">
        <v>1329</v>
      </c>
      <c r="V694" t="s">
        <v>1330</v>
      </c>
      <c r="W694" t="s">
        <v>53</v>
      </c>
      <c r="Y694" t="s">
        <v>54</v>
      </c>
      <c r="Z694">
        <v>1106</v>
      </c>
      <c r="AH694">
        <v>0</v>
      </c>
      <c r="AI694">
        <v>202505</v>
      </c>
      <c r="AJ694" t="s">
        <v>767</v>
      </c>
      <c r="AK694">
        <v>1</v>
      </c>
      <c r="AL694">
        <v>1</v>
      </c>
      <c r="AO694">
        <v>1</v>
      </c>
      <c r="AP694">
        <v>999</v>
      </c>
      <c r="AQ694">
        <v>600</v>
      </c>
      <c r="AR694">
        <v>600999</v>
      </c>
      <c r="AS694" t="s">
        <v>55</v>
      </c>
      <c r="AU694" t="s">
        <v>55</v>
      </c>
      <c r="AV694">
        <v>1006.5</v>
      </c>
      <c r="AW694">
        <v>1052.7339999999999</v>
      </c>
      <c r="AX694">
        <v>1127.58</v>
      </c>
      <c r="AY694">
        <v>1414.4680000000001</v>
      </c>
      <c r="AZ694">
        <v>1622.598</v>
      </c>
      <c r="BA694">
        <v>1841.29</v>
      </c>
      <c r="BB694">
        <v>2391.9520000000002</v>
      </c>
      <c r="BC694">
        <v>3848.9180000000001</v>
      </c>
      <c r="BD694">
        <v>5555.95</v>
      </c>
      <c r="BE694">
        <v>5662.14</v>
      </c>
      <c r="BF694">
        <v>7955.45</v>
      </c>
      <c r="BG694">
        <v>8103.232</v>
      </c>
      <c r="BH694">
        <v>8882.2099999999991</v>
      </c>
      <c r="BI694">
        <v>12106.768000000009</v>
      </c>
      <c r="BJ694">
        <v>12891.47</v>
      </c>
      <c r="BK694">
        <v>16652.68</v>
      </c>
      <c r="BL694">
        <v>36005.086000000003</v>
      </c>
      <c r="BM694">
        <v>42116.26</v>
      </c>
      <c r="BN694">
        <v>49856.69</v>
      </c>
      <c r="BO694">
        <v>97573.113999999972</v>
      </c>
      <c r="BP694">
        <v>161797.57999999999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 x14ac:dyDescent="0.35">
      <c r="A695">
        <v>337861</v>
      </c>
      <c r="B695" t="s">
        <v>47</v>
      </c>
      <c r="C695" t="s">
        <v>48</v>
      </c>
      <c r="D695" s="1">
        <v>45785</v>
      </c>
      <c r="E695">
        <v>53850</v>
      </c>
      <c r="F695">
        <v>182</v>
      </c>
      <c r="G695" t="s">
        <v>72</v>
      </c>
      <c r="H695" t="s">
        <v>50</v>
      </c>
      <c r="I695" t="s">
        <v>51</v>
      </c>
      <c r="K695">
        <v>202505077958798</v>
      </c>
      <c r="L695">
        <v>1823300167781</v>
      </c>
      <c r="M695">
        <v>20250507</v>
      </c>
      <c r="N695" t="s">
        <v>694</v>
      </c>
      <c r="Q695" t="s">
        <v>52</v>
      </c>
      <c r="R695">
        <v>9856.8799999999992</v>
      </c>
      <c r="S695">
        <v>0</v>
      </c>
      <c r="T695">
        <v>3030646</v>
      </c>
      <c r="U695" t="s">
        <v>1331</v>
      </c>
      <c r="V695" t="s">
        <v>1332</v>
      </c>
      <c r="W695" t="s">
        <v>53</v>
      </c>
      <c r="Y695" t="s">
        <v>54</v>
      </c>
      <c r="Z695">
        <v>616</v>
      </c>
      <c r="AH695">
        <v>0</v>
      </c>
      <c r="AI695">
        <v>202505</v>
      </c>
      <c r="AJ695" t="s">
        <v>767</v>
      </c>
      <c r="AK695">
        <v>1</v>
      </c>
      <c r="AL695">
        <v>1</v>
      </c>
      <c r="AO695">
        <v>1</v>
      </c>
      <c r="AP695">
        <v>999</v>
      </c>
      <c r="AQ695">
        <v>600</v>
      </c>
      <c r="AR695">
        <v>600999</v>
      </c>
      <c r="AS695" t="s">
        <v>55</v>
      </c>
      <c r="AU695" t="s">
        <v>55</v>
      </c>
      <c r="AV695">
        <v>1006.5</v>
      </c>
      <c r="AW695">
        <v>1052.7339999999999</v>
      </c>
      <c r="AX695">
        <v>1127.58</v>
      </c>
      <c r="AY695">
        <v>1414.4680000000001</v>
      </c>
      <c r="AZ695">
        <v>1622.598</v>
      </c>
      <c r="BA695">
        <v>1841.29</v>
      </c>
      <c r="BB695">
        <v>2391.9520000000002</v>
      </c>
      <c r="BC695">
        <v>3848.9180000000001</v>
      </c>
      <c r="BD695">
        <v>5555.95</v>
      </c>
      <c r="BE695">
        <v>5662.14</v>
      </c>
      <c r="BF695">
        <v>7955.45</v>
      </c>
      <c r="BG695">
        <v>8103.232</v>
      </c>
      <c r="BH695">
        <v>8882.2099999999991</v>
      </c>
      <c r="BI695">
        <v>12106.768000000009</v>
      </c>
      <c r="BJ695">
        <v>12891.47</v>
      </c>
      <c r="BK695">
        <v>16652.68</v>
      </c>
      <c r="BL695">
        <v>36005.086000000003</v>
      </c>
      <c r="BM695">
        <v>42116.26</v>
      </c>
      <c r="BN695">
        <v>49856.69</v>
      </c>
      <c r="BO695">
        <v>97573.113999999972</v>
      </c>
      <c r="BP695">
        <v>161797.57999999999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 x14ac:dyDescent="0.35">
      <c r="A696">
        <v>337860</v>
      </c>
      <c r="B696" t="s">
        <v>47</v>
      </c>
      <c r="C696" t="s">
        <v>48</v>
      </c>
      <c r="D696" s="1">
        <v>45785</v>
      </c>
      <c r="E696">
        <v>53850</v>
      </c>
      <c r="F696">
        <v>102</v>
      </c>
      <c r="G696" t="s">
        <v>60</v>
      </c>
      <c r="H696" t="s">
        <v>50</v>
      </c>
      <c r="I696" t="s">
        <v>51</v>
      </c>
      <c r="K696">
        <v>202505077957172</v>
      </c>
      <c r="L696">
        <v>1023308728148</v>
      </c>
      <c r="M696">
        <v>20250507</v>
      </c>
      <c r="N696" t="s">
        <v>784</v>
      </c>
      <c r="P696" t="s">
        <v>54</v>
      </c>
      <c r="Q696" t="s">
        <v>73</v>
      </c>
      <c r="R696">
        <v>333911.57</v>
      </c>
      <c r="S696">
        <v>0</v>
      </c>
      <c r="T696">
        <v>153952</v>
      </c>
      <c r="U696" t="s">
        <v>545</v>
      </c>
      <c r="V696" t="s">
        <v>546</v>
      </c>
      <c r="W696" t="s">
        <v>53</v>
      </c>
      <c r="Y696" t="s">
        <v>54</v>
      </c>
      <c r="Z696">
        <v>1335</v>
      </c>
      <c r="AH696">
        <v>0</v>
      </c>
      <c r="AI696">
        <v>202505</v>
      </c>
      <c r="AJ696" t="s">
        <v>59</v>
      </c>
      <c r="AK696">
        <v>0</v>
      </c>
      <c r="AL696">
        <v>1</v>
      </c>
      <c r="AO696">
        <v>0</v>
      </c>
      <c r="AP696">
        <v>999</v>
      </c>
      <c r="AQ696">
        <v>600</v>
      </c>
      <c r="AR696">
        <v>600999</v>
      </c>
      <c r="AS696" t="s">
        <v>55</v>
      </c>
      <c r="AU696" t="s">
        <v>55</v>
      </c>
      <c r="AV696">
        <v>200185.1</v>
      </c>
      <c r="AW696">
        <v>200678.35</v>
      </c>
      <c r="AX696">
        <v>200833.98800000001</v>
      </c>
      <c r="AY696">
        <v>203335.45449999999</v>
      </c>
      <c r="AZ696">
        <v>206132.084</v>
      </c>
      <c r="BA696">
        <v>210268.38</v>
      </c>
      <c r="BB696">
        <v>240578.77600000001</v>
      </c>
      <c r="BC696">
        <v>246254.52549999999</v>
      </c>
      <c r="BD696">
        <v>249318.614</v>
      </c>
      <c r="BE696">
        <v>279250.00000000012</v>
      </c>
      <c r="BF696">
        <v>297500</v>
      </c>
      <c r="BG696">
        <v>301679.391</v>
      </c>
      <c r="BH696">
        <v>321114.18400000001</v>
      </c>
      <c r="BI696">
        <v>325987.95250000001</v>
      </c>
      <c r="BJ696">
        <v>347664.57799999998</v>
      </c>
      <c r="BK696">
        <v>372571.65</v>
      </c>
      <c r="BL696">
        <v>399884.79399999999</v>
      </c>
      <c r="BM696">
        <v>443839.04049999989</v>
      </c>
      <c r="BN696">
        <v>575445.98</v>
      </c>
      <c r="BO696">
        <v>717686.51049999997</v>
      </c>
      <c r="BP696">
        <v>1154498.28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 x14ac:dyDescent="0.35">
      <c r="A697">
        <v>337859</v>
      </c>
      <c r="B697" t="s">
        <v>47</v>
      </c>
      <c r="C697" t="s">
        <v>48</v>
      </c>
      <c r="D697" s="1">
        <v>45784</v>
      </c>
      <c r="E697">
        <v>53850</v>
      </c>
      <c r="F697">
        <v>268</v>
      </c>
      <c r="G697" t="s">
        <v>873</v>
      </c>
      <c r="H697" t="s">
        <v>50</v>
      </c>
      <c r="I697" t="s">
        <v>51</v>
      </c>
      <c r="K697">
        <v>202505067953815</v>
      </c>
      <c r="L697">
        <v>2683300005621</v>
      </c>
      <c r="M697">
        <v>20250506</v>
      </c>
      <c r="N697" t="s">
        <v>784</v>
      </c>
      <c r="P697" t="s">
        <v>54</v>
      </c>
      <c r="Q697" t="s">
        <v>73</v>
      </c>
      <c r="R697">
        <v>249820.54</v>
      </c>
      <c r="S697">
        <v>0</v>
      </c>
      <c r="T697">
        <v>1695313</v>
      </c>
      <c r="U697" t="s">
        <v>1333</v>
      </c>
      <c r="V697" t="s">
        <v>1334</v>
      </c>
      <c r="W697" t="s">
        <v>53</v>
      </c>
      <c r="Y697" t="s">
        <v>54</v>
      </c>
      <c r="Z697">
        <v>1887</v>
      </c>
      <c r="AH697">
        <v>0</v>
      </c>
      <c r="AI697">
        <v>202505</v>
      </c>
      <c r="AJ697" t="s">
        <v>767</v>
      </c>
      <c r="AK697">
        <v>1</v>
      </c>
      <c r="AL697">
        <v>1</v>
      </c>
      <c r="AO697">
        <v>0</v>
      </c>
      <c r="AP697">
        <v>999</v>
      </c>
      <c r="AQ697">
        <v>600</v>
      </c>
      <c r="AR697">
        <v>600999</v>
      </c>
      <c r="AS697" t="s">
        <v>55</v>
      </c>
      <c r="AU697" t="s">
        <v>55</v>
      </c>
      <c r="AV697">
        <v>200185.1</v>
      </c>
      <c r="AW697">
        <v>200678.35</v>
      </c>
      <c r="AX697">
        <v>200833.98800000001</v>
      </c>
      <c r="AY697">
        <v>203335.45449999999</v>
      </c>
      <c r="AZ697">
        <v>206132.084</v>
      </c>
      <c r="BA697">
        <v>210268.38</v>
      </c>
      <c r="BB697">
        <v>240578.77600000001</v>
      </c>
      <c r="BC697">
        <v>246254.52549999999</v>
      </c>
      <c r="BD697">
        <v>249318.614</v>
      </c>
      <c r="BE697">
        <v>279250.00000000012</v>
      </c>
      <c r="BF697">
        <v>297500</v>
      </c>
      <c r="BG697">
        <v>301679.391</v>
      </c>
      <c r="BH697">
        <v>321114.18400000001</v>
      </c>
      <c r="BI697">
        <v>325987.95250000001</v>
      </c>
      <c r="BJ697">
        <v>347664.57799999998</v>
      </c>
      <c r="BK697">
        <v>372571.65</v>
      </c>
      <c r="BL697">
        <v>399884.79399999999</v>
      </c>
      <c r="BM697">
        <v>443839.04049999989</v>
      </c>
      <c r="BN697">
        <v>575445.98</v>
      </c>
      <c r="BO697">
        <v>717686.51049999997</v>
      </c>
      <c r="BP697">
        <v>1154498.28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 x14ac:dyDescent="0.35">
      <c r="A698">
        <v>337852</v>
      </c>
      <c r="B698" t="s">
        <v>47</v>
      </c>
      <c r="C698" t="s">
        <v>48</v>
      </c>
      <c r="D698" s="1">
        <v>45784</v>
      </c>
      <c r="E698">
        <v>53850</v>
      </c>
      <c r="F698">
        <v>271</v>
      </c>
      <c r="G698" t="s">
        <v>268</v>
      </c>
      <c r="H698" t="s">
        <v>50</v>
      </c>
      <c r="I698" t="s">
        <v>51</v>
      </c>
      <c r="K698">
        <v>202505067955749</v>
      </c>
      <c r="L698">
        <v>2713300010802</v>
      </c>
      <c r="M698">
        <v>20250506</v>
      </c>
      <c r="N698" t="s">
        <v>779</v>
      </c>
      <c r="P698" t="s">
        <v>54</v>
      </c>
      <c r="Q698" t="s">
        <v>52</v>
      </c>
      <c r="R698">
        <v>83067.360000000001</v>
      </c>
      <c r="S698">
        <v>0</v>
      </c>
      <c r="T698">
        <v>1629309</v>
      </c>
      <c r="U698" t="s">
        <v>1764</v>
      </c>
      <c r="V698" t="s">
        <v>1765</v>
      </c>
      <c r="W698" t="s">
        <v>97</v>
      </c>
      <c r="X698" t="s">
        <v>218</v>
      </c>
      <c r="Y698" t="s">
        <v>54</v>
      </c>
      <c r="Z698">
        <v>1387</v>
      </c>
      <c r="AH698">
        <v>0</v>
      </c>
      <c r="AI698">
        <v>202505</v>
      </c>
      <c r="AJ698" t="s">
        <v>88</v>
      </c>
      <c r="AK698">
        <v>0</v>
      </c>
      <c r="AL698">
        <v>1</v>
      </c>
      <c r="AM698">
        <v>1629309</v>
      </c>
      <c r="AN698">
        <v>1</v>
      </c>
      <c r="AO698">
        <v>0</v>
      </c>
      <c r="AP698">
        <v>477</v>
      </c>
      <c r="AQ698">
        <v>615</v>
      </c>
      <c r="AR698">
        <v>615477</v>
      </c>
      <c r="AS698" t="s">
        <v>219</v>
      </c>
      <c r="AU698" t="s">
        <v>219</v>
      </c>
      <c r="AV698">
        <v>83067.360000000001</v>
      </c>
      <c r="AW698">
        <v>85607.255999999994</v>
      </c>
      <c r="AX698">
        <v>88147.152000000002</v>
      </c>
      <c r="AY698">
        <v>90687.047999999995</v>
      </c>
      <c r="AZ698">
        <v>93226.944000000003</v>
      </c>
      <c r="BA698">
        <v>95766.84</v>
      </c>
      <c r="BB698">
        <v>98306.736000000004</v>
      </c>
      <c r="BC698">
        <v>100000</v>
      </c>
      <c r="BD698">
        <v>100000</v>
      </c>
      <c r="BE698">
        <v>100000</v>
      </c>
      <c r="BF698">
        <v>100000</v>
      </c>
      <c r="BG698">
        <v>100000</v>
      </c>
      <c r="BH698">
        <v>100000</v>
      </c>
      <c r="BI698">
        <v>100000</v>
      </c>
      <c r="BJ698">
        <v>100000</v>
      </c>
      <c r="BK698">
        <v>100000</v>
      </c>
      <c r="BL698">
        <v>100000</v>
      </c>
      <c r="BM698">
        <v>100000</v>
      </c>
      <c r="BN698">
        <v>100000</v>
      </c>
      <c r="BO698">
        <v>100000</v>
      </c>
      <c r="BP698">
        <v>100000</v>
      </c>
      <c r="BQ698">
        <v>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 x14ac:dyDescent="0.35">
      <c r="A699">
        <v>337850</v>
      </c>
      <c r="B699" t="s">
        <v>47</v>
      </c>
      <c r="C699" t="s">
        <v>48</v>
      </c>
      <c r="D699" s="1">
        <v>45784</v>
      </c>
      <c r="E699">
        <v>53850</v>
      </c>
      <c r="F699">
        <v>271</v>
      </c>
      <c r="G699" t="s">
        <v>268</v>
      </c>
      <c r="H699" t="s">
        <v>50</v>
      </c>
      <c r="I699" t="s">
        <v>51</v>
      </c>
      <c r="K699">
        <v>202505067955751</v>
      </c>
      <c r="L699">
        <v>2713300002002</v>
      </c>
      <c r="M699">
        <v>20250506</v>
      </c>
      <c r="N699" t="s">
        <v>694</v>
      </c>
      <c r="Q699" t="s">
        <v>52</v>
      </c>
      <c r="R699">
        <v>5662.14</v>
      </c>
      <c r="S699">
        <v>0</v>
      </c>
      <c r="T699">
        <v>1630114</v>
      </c>
      <c r="U699" t="s">
        <v>547</v>
      </c>
      <c r="V699" t="s">
        <v>548</v>
      </c>
      <c r="W699" t="s">
        <v>53</v>
      </c>
      <c r="Y699" t="s">
        <v>54</v>
      </c>
      <c r="Z699">
        <v>1791</v>
      </c>
      <c r="AH699">
        <v>0</v>
      </c>
      <c r="AI699">
        <v>202505</v>
      </c>
      <c r="AJ699" t="s">
        <v>59</v>
      </c>
      <c r="AK699">
        <v>0</v>
      </c>
      <c r="AL699">
        <v>1</v>
      </c>
      <c r="AO699">
        <v>1</v>
      </c>
      <c r="AP699">
        <v>999</v>
      </c>
      <c r="AQ699">
        <v>600</v>
      </c>
      <c r="AR699">
        <v>600999</v>
      </c>
      <c r="AS699" t="s">
        <v>55</v>
      </c>
      <c r="AU699" t="s">
        <v>55</v>
      </c>
      <c r="AV699">
        <v>1006.5</v>
      </c>
      <c r="AW699">
        <v>1052.7339999999999</v>
      </c>
      <c r="AX699">
        <v>1127.58</v>
      </c>
      <c r="AY699">
        <v>1414.4680000000001</v>
      </c>
      <c r="AZ699">
        <v>1622.598</v>
      </c>
      <c r="BA699">
        <v>1841.29</v>
      </c>
      <c r="BB699">
        <v>2391.9520000000002</v>
      </c>
      <c r="BC699">
        <v>3848.9180000000001</v>
      </c>
      <c r="BD699">
        <v>5555.95</v>
      </c>
      <c r="BE699">
        <v>5662.14</v>
      </c>
      <c r="BF699">
        <v>7955.45</v>
      </c>
      <c r="BG699">
        <v>8103.232</v>
      </c>
      <c r="BH699">
        <v>8882.2099999999991</v>
      </c>
      <c r="BI699">
        <v>12106.768000000009</v>
      </c>
      <c r="BJ699">
        <v>12891.47</v>
      </c>
      <c r="BK699">
        <v>16652.68</v>
      </c>
      <c r="BL699">
        <v>36005.086000000003</v>
      </c>
      <c r="BM699">
        <v>42116.26</v>
      </c>
      <c r="BN699">
        <v>49856.69</v>
      </c>
      <c r="BO699">
        <v>97573.113999999972</v>
      </c>
      <c r="BP699">
        <v>161797.57999999999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 x14ac:dyDescent="0.35">
      <c r="A700">
        <v>337849</v>
      </c>
      <c r="B700" t="s">
        <v>47</v>
      </c>
      <c r="C700" t="s">
        <v>48</v>
      </c>
      <c r="D700" s="1">
        <v>45784</v>
      </c>
      <c r="E700">
        <v>53850</v>
      </c>
      <c r="F700">
        <v>109</v>
      </c>
      <c r="G700" t="s">
        <v>108</v>
      </c>
      <c r="H700" t="s">
        <v>50</v>
      </c>
      <c r="I700" t="s">
        <v>51</v>
      </c>
      <c r="K700">
        <v>202505067954693</v>
      </c>
      <c r="L700">
        <v>1093306673999</v>
      </c>
      <c r="M700">
        <v>20250506</v>
      </c>
      <c r="N700" t="s">
        <v>798</v>
      </c>
      <c r="Q700" t="s">
        <v>52</v>
      </c>
      <c r="R700">
        <v>969486</v>
      </c>
      <c r="S700">
        <v>0</v>
      </c>
      <c r="T700">
        <v>4843798</v>
      </c>
      <c r="U700">
        <v>267480721</v>
      </c>
      <c r="V700" t="s">
        <v>1167</v>
      </c>
      <c r="W700" t="s">
        <v>66</v>
      </c>
      <c r="X700" t="s">
        <v>1168</v>
      </c>
      <c r="Y700" t="s">
        <v>54</v>
      </c>
      <c r="Z700">
        <v>1903</v>
      </c>
      <c r="AH700">
        <v>0</v>
      </c>
      <c r="AI700">
        <v>202505</v>
      </c>
      <c r="AJ700" t="s">
        <v>767</v>
      </c>
      <c r="AK700">
        <v>1</v>
      </c>
      <c r="AL700">
        <v>1</v>
      </c>
      <c r="AO700">
        <v>0</v>
      </c>
      <c r="AP700">
        <v>999</v>
      </c>
      <c r="AQ700">
        <v>430</v>
      </c>
      <c r="AR700">
        <v>430999</v>
      </c>
      <c r="AT700">
        <v>1</v>
      </c>
      <c r="AU700" t="s">
        <v>68</v>
      </c>
      <c r="AV700">
        <v>500000</v>
      </c>
      <c r="AW700">
        <v>510000</v>
      </c>
      <c r="AX700">
        <v>520000</v>
      </c>
      <c r="AY700">
        <v>530000</v>
      </c>
      <c r="AZ700">
        <v>540000</v>
      </c>
      <c r="BA700">
        <v>550000</v>
      </c>
      <c r="BB700">
        <v>560000</v>
      </c>
      <c r="BC700">
        <v>570000</v>
      </c>
      <c r="BD700">
        <v>580000</v>
      </c>
      <c r="BE700">
        <v>590000</v>
      </c>
      <c r="BF700">
        <v>600000</v>
      </c>
      <c r="BG700">
        <v>720000.00000000012</v>
      </c>
      <c r="BH700">
        <v>840000</v>
      </c>
      <c r="BI700">
        <v>960000</v>
      </c>
      <c r="BJ700">
        <v>1080000</v>
      </c>
      <c r="BK700">
        <v>1200000</v>
      </c>
      <c r="BL700">
        <v>1320000</v>
      </c>
      <c r="BM700">
        <v>1440000</v>
      </c>
      <c r="BN700">
        <v>1560000</v>
      </c>
      <c r="BO700">
        <v>1680000</v>
      </c>
      <c r="BP700">
        <v>1800000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 x14ac:dyDescent="0.35">
      <c r="A701">
        <v>337848</v>
      </c>
      <c r="B701" t="s">
        <v>47</v>
      </c>
      <c r="C701" t="s">
        <v>48</v>
      </c>
      <c r="D701" s="1">
        <v>45784</v>
      </c>
      <c r="E701">
        <v>53850</v>
      </c>
      <c r="F701">
        <v>271</v>
      </c>
      <c r="G701" t="s">
        <v>268</v>
      </c>
      <c r="H701" t="s">
        <v>50</v>
      </c>
      <c r="I701" t="s">
        <v>51</v>
      </c>
      <c r="K701">
        <v>202505067955751</v>
      </c>
      <c r="L701">
        <v>2713300002002</v>
      </c>
      <c r="M701">
        <v>20250506</v>
      </c>
      <c r="N701" t="s">
        <v>694</v>
      </c>
      <c r="Q701" t="s">
        <v>52</v>
      </c>
      <c r="R701">
        <v>5662.14</v>
      </c>
      <c r="S701">
        <v>0</v>
      </c>
      <c r="T701">
        <v>1697336</v>
      </c>
      <c r="U701" t="s">
        <v>549</v>
      </c>
      <c r="V701" t="s">
        <v>550</v>
      </c>
      <c r="W701" t="s">
        <v>53</v>
      </c>
      <c r="Y701" t="s">
        <v>54</v>
      </c>
      <c r="Z701">
        <v>1781</v>
      </c>
      <c r="AH701">
        <v>0</v>
      </c>
      <c r="AI701">
        <v>202505</v>
      </c>
      <c r="AJ701" t="s">
        <v>88</v>
      </c>
      <c r="AK701">
        <v>0</v>
      </c>
      <c r="AL701">
        <v>1</v>
      </c>
      <c r="AO701">
        <v>1</v>
      </c>
      <c r="AP701">
        <v>999</v>
      </c>
      <c r="AQ701">
        <v>600</v>
      </c>
      <c r="AR701">
        <v>600999</v>
      </c>
      <c r="AS701" t="s">
        <v>55</v>
      </c>
      <c r="AU701" t="s">
        <v>55</v>
      </c>
      <c r="AV701">
        <v>1006.5</v>
      </c>
      <c r="AW701">
        <v>1052.7339999999999</v>
      </c>
      <c r="AX701">
        <v>1127.58</v>
      </c>
      <c r="AY701">
        <v>1414.4680000000001</v>
      </c>
      <c r="AZ701">
        <v>1622.598</v>
      </c>
      <c r="BA701">
        <v>1841.29</v>
      </c>
      <c r="BB701">
        <v>2391.9520000000002</v>
      </c>
      <c r="BC701">
        <v>3848.9180000000001</v>
      </c>
      <c r="BD701">
        <v>5555.95</v>
      </c>
      <c r="BE701">
        <v>5662.14</v>
      </c>
      <c r="BF701">
        <v>7955.45</v>
      </c>
      <c r="BG701">
        <v>8103.232</v>
      </c>
      <c r="BH701">
        <v>8882.2099999999991</v>
      </c>
      <c r="BI701">
        <v>12106.768000000009</v>
      </c>
      <c r="BJ701">
        <v>12891.47</v>
      </c>
      <c r="BK701">
        <v>16652.68</v>
      </c>
      <c r="BL701">
        <v>36005.086000000003</v>
      </c>
      <c r="BM701">
        <v>42116.26</v>
      </c>
      <c r="BN701">
        <v>49856.69</v>
      </c>
      <c r="BO701">
        <v>97573.113999999972</v>
      </c>
      <c r="BP701">
        <v>161797.57999999999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 x14ac:dyDescent="0.35">
      <c r="A702">
        <v>337846</v>
      </c>
      <c r="B702" t="s">
        <v>47</v>
      </c>
      <c r="C702" t="s">
        <v>48</v>
      </c>
      <c r="D702" s="1">
        <v>45784</v>
      </c>
      <c r="E702">
        <v>53850</v>
      </c>
      <c r="F702">
        <v>102</v>
      </c>
      <c r="G702" t="s">
        <v>60</v>
      </c>
      <c r="H702" t="s">
        <v>50</v>
      </c>
      <c r="I702" t="s">
        <v>51</v>
      </c>
      <c r="K702">
        <v>202505067955218</v>
      </c>
      <c r="L702">
        <v>1023300113820</v>
      </c>
      <c r="M702">
        <v>20250506</v>
      </c>
      <c r="N702" t="s">
        <v>779</v>
      </c>
      <c r="P702" t="s">
        <v>54</v>
      </c>
      <c r="Q702" t="s">
        <v>52</v>
      </c>
      <c r="R702">
        <v>1650000</v>
      </c>
      <c r="S702">
        <v>0</v>
      </c>
      <c r="T702">
        <v>11382</v>
      </c>
      <c r="U702">
        <v>252420724</v>
      </c>
      <c r="V702" t="s">
        <v>954</v>
      </c>
      <c r="W702" t="s">
        <v>66</v>
      </c>
      <c r="X702" t="s">
        <v>955</v>
      </c>
      <c r="Y702" t="s">
        <v>54</v>
      </c>
      <c r="Z702">
        <v>1203</v>
      </c>
      <c r="AH702">
        <v>0</v>
      </c>
      <c r="AI702">
        <v>202505</v>
      </c>
      <c r="AJ702" t="s">
        <v>767</v>
      </c>
      <c r="AK702">
        <v>1</v>
      </c>
      <c r="AL702">
        <v>1</v>
      </c>
      <c r="AO702">
        <v>0</v>
      </c>
      <c r="AP702">
        <v>999</v>
      </c>
      <c r="AQ702">
        <v>430</v>
      </c>
      <c r="AR702">
        <v>430999</v>
      </c>
      <c r="AT702">
        <v>1</v>
      </c>
      <c r="AU702" t="s">
        <v>68</v>
      </c>
      <c r="AV702">
        <v>1010413.22</v>
      </c>
      <c r="AW702">
        <v>1013062.2709999999</v>
      </c>
      <c r="AX702">
        <v>1015711.322</v>
      </c>
      <c r="AY702">
        <v>1031722.561</v>
      </c>
      <c r="AZ702">
        <v>1051551.568</v>
      </c>
      <c r="BA702">
        <v>1063068.3125</v>
      </c>
      <c r="BB702">
        <v>1067935.247</v>
      </c>
      <c r="BC702">
        <v>1135502.8895</v>
      </c>
      <c r="BD702">
        <v>1328471.9480000001</v>
      </c>
      <c r="BE702">
        <v>1500000</v>
      </c>
      <c r="BF702">
        <v>1500000</v>
      </c>
      <c r="BG702">
        <v>1500000</v>
      </c>
      <c r="BH702">
        <v>1600000</v>
      </c>
      <c r="BI702">
        <v>1712500</v>
      </c>
      <c r="BJ702">
        <v>1825000</v>
      </c>
      <c r="BK702">
        <v>1937500</v>
      </c>
      <c r="BL702">
        <v>2002600</v>
      </c>
      <c r="BM702">
        <v>2008450</v>
      </c>
      <c r="BN702">
        <v>2187789.4529999988</v>
      </c>
      <c r="BO702">
        <v>2974341.9914999981</v>
      </c>
      <c r="BP702">
        <v>3760894.53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 x14ac:dyDescent="0.35">
      <c r="A703">
        <v>337844</v>
      </c>
      <c r="B703" t="s">
        <v>47</v>
      </c>
      <c r="C703" t="s">
        <v>48</v>
      </c>
      <c r="D703" s="1">
        <v>45784</v>
      </c>
      <c r="E703">
        <v>53850</v>
      </c>
      <c r="F703">
        <v>271</v>
      </c>
      <c r="G703" t="s">
        <v>268</v>
      </c>
      <c r="H703" t="s">
        <v>50</v>
      </c>
      <c r="I703" t="s">
        <v>51</v>
      </c>
      <c r="K703">
        <v>202505067955752</v>
      </c>
      <c r="L703">
        <v>2713300003798</v>
      </c>
      <c r="M703">
        <v>20250506</v>
      </c>
      <c r="N703" t="s">
        <v>694</v>
      </c>
      <c r="Q703" t="s">
        <v>52</v>
      </c>
      <c r="R703">
        <v>13499.9</v>
      </c>
      <c r="S703">
        <v>0</v>
      </c>
      <c r="T703">
        <v>1695775</v>
      </c>
      <c r="U703" t="s">
        <v>551</v>
      </c>
      <c r="V703" t="s">
        <v>552</v>
      </c>
      <c r="W703" t="s">
        <v>53</v>
      </c>
      <c r="Y703" t="s">
        <v>54</v>
      </c>
      <c r="Z703">
        <v>1781</v>
      </c>
      <c r="AH703">
        <v>0</v>
      </c>
      <c r="AI703">
        <v>202505</v>
      </c>
      <c r="AJ703" t="s">
        <v>59</v>
      </c>
      <c r="AK703">
        <v>0</v>
      </c>
      <c r="AL703">
        <v>1</v>
      </c>
      <c r="AO703">
        <v>1</v>
      </c>
      <c r="AP703">
        <v>999</v>
      </c>
      <c r="AQ703">
        <v>600</v>
      </c>
      <c r="AR703">
        <v>600999</v>
      </c>
      <c r="AS703" t="s">
        <v>55</v>
      </c>
      <c r="AU703" t="s">
        <v>55</v>
      </c>
      <c r="AV703">
        <v>1006.5</v>
      </c>
      <c r="AW703">
        <v>1052.7339999999999</v>
      </c>
      <c r="AX703">
        <v>1127.58</v>
      </c>
      <c r="AY703">
        <v>1414.4680000000001</v>
      </c>
      <c r="AZ703">
        <v>1622.598</v>
      </c>
      <c r="BA703">
        <v>1841.29</v>
      </c>
      <c r="BB703">
        <v>2391.9520000000002</v>
      </c>
      <c r="BC703">
        <v>3848.9180000000001</v>
      </c>
      <c r="BD703">
        <v>5555.95</v>
      </c>
      <c r="BE703">
        <v>5662.14</v>
      </c>
      <c r="BF703">
        <v>7955.45</v>
      </c>
      <c r="BG703">
        <v>8103.232</v>
      </c>
      <c r="BH703">
        <v>8882.2099999999991</v>
      </c>
      <c r="BI703">
        <v>12106.768000000009</v>
      </c>
      <c r="BJ703">
        <v>12891.47</v>
      </c>
      <c r="BK703">
        <v>16652.68</v>
      </c>
      <c r="BL703">
        <v>36005.086000000003</v>
      </c>
      <c r="BM703">
        <v>42116.26</v>
      </c>
      <c r="BN703">
        <v>49856.69</v>
      </c>
      <c r="BO703">
        <v>97573.113999999972</v>
      </c>
      <c r="BP703">
        <v>161797.57999999999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 x14ac:dyDescent="0.35">
      <c r="A704">
        <v>337843</v>
      </c>
      <c r="B704" t="s">
        <v>47</v>
      </c>
      <c r="C704" t="s">
        <v>48</v>
      </c>
      <c r="D704" s="1">
        <v>45784</v>
      </c>
      <c r="E704">
        <v>53850</v>
      </c>
      <c r="F704">
        <v>271</v>
      </c>
      <c r="G704" t="s">
        <v>268</v>
      </c>
      <c r="H704" t="s">
        <v>50</v>
      </c>
      <c r="I704" t="s">
        <v>51</v>
      </c>
      <c r="K704">
        <v>202505067955752</v>
      </c>
      <c r="L704">
        <v>2713300003798</v>
      </c>
      <c r="M704">
        <v>20250506</v>
      </c>
      <c r="N704" t="s">
        <v>694</v>
      </c>
      <c r="Q704" t="s">
        <v>52</v>
      </c>
      <c r="R704">
        <v>13499.9</v>
      </c>
      <c r="S704">
        <v>0</v>
      </c>
      <c r="T704">
        <v>1705998</v>
      </c>
      <c r="U704" t="s">
        <v>553</v>
      </c>
      <c r="V704" t="s">
        <v>554</v>
      </c>
      <c r="W704" t="s">
        <v>53</v>
      </c>
      <c r="Y704" t="s">
        <v>54</v>
      </c>
      <c r="Z704">
        <v>1781</v>
      </c>
      <c r="AH704">
        <v>0</v>
      </c>
      <c r="AI704">
        <v>202505</v>
      </c>
      <c r="AJ704" t="s">
        <v>59</v>
      </c>
      <c r="AK704">
        <v>0</v>
      </c>
      <c r="AL704">
        <v>1</v>
      </c>
      <c r="AO704">
        <v>1</v>
      </c>
      <c r="AP704">
        <v>999</v>
      </c>
      <c r="AQ704">
        <v>600</v>
      </c>
      <c r="AR704">
        <v>600999</v>
      </c>
      <c r="AS704" t="s">
        <v>55</v>
      </c>
      <c r="AU704" t="s">
        <v>55</v>
      </c>
      <c r="AV704">
        <v>1006.5</v>
      </c>
      <c r="AW704">
        <v>1052.7339999999999</v>
      </c>
      <c r="AX704">
        <v>1127.58</v>
      </c>
      <c r="AY704">
        <v>1414.4680000000001</v>
      </c>
      <c r="AZ704">
        <v>1622.598</v>
      </c>
      <c r="BA704">
        <v>1841.29</v>
      </c>
      <c r="BB704">
        <v>2391.9520000000002</v>
      </c>
      <c r="BC704">
        <v>3848.9180000000001</v>
      </c>
      <c r="BD704">
        <v>5555.95</v>
      </c>
      <c r="BE704">
        <v>5662.14</v>
      </c>
      <c r="BF704">
        <v>7955.45</v>
      </c>
      <c r="BG704">
        <v>8103.232</v>
      </c>
      <c r="BH704">
        <v>8882.2099999999991</v>
      </c>
      <c r="BI704">
        <v>12106.768000000009</v>
      </c>
      <c r="BJ704">
        <v>12891.47</v>
      </c>
      <c r="BK704">
        <v>16652.68</v>
      </c>
      <c r="BL704">
        <v>36005.086000000003</v>
      </c>
      <c r="BM704">
        <v>42116.26</v>
      </c>
      <c r="BN704">
        <v>49856.69</v>
      </c>
      <c r="BO704">
        <v>97573.113999999972</v>
      </c>
      <c r="BP704">
        <v>161797.57999999999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 x14ac:dyDescent="0.35">
      <c r="A705">
        <v>337842</v>
      </c>
      <c r="B705" t="s">
        <v>47</v>
      </c>
      <c r="C705" t="s">
        <v>48</v>
      </c>
      <c r="D705" s="1">
        <v>45784</v>
      </c>
      <c r="E705">
        <v>53850</v>
      </c>
      <c r="F705">
        <v>204</v>
      </c>
      <c r="G705" t="s">
        <v>297</v>
      </c>
      <c r="H705" t="s">
        <v>50</v>
      </c>
      <c r="I705" t="s">
        <v>51</v>
      </c>
      <c r="K705" t="s">
        <v>1766</v>
      </c>
      <c r="L705">
        <v>2043300012553</v>
      </c>
      <c r="M705">
        <v>20250506</v>
      </c>
      <c r="N705" t="s">
        <v>694</v>
      </c>
      <c r="Q705" t="s">
        <v>52</v>
      </c>
      <c r="R705">
        <v>1562.63</v>
      </c>
      <c r="S705">
        <v>0</v>
      </c>
      <c r="T705">
        <v>4902092</v>
      </c>
      <c r="U705">
        <v>14374361005</v>
      </c>
      <c r="V705" t="s">
        <v>299</v>
      </c>
      <c r="W705" t="s">
        <v>66</v>
      </c>
      <c r="X705" t="s">
        <v>300</v>
      </c>
      <c r="Y705" t="s">
        <v>54</v>
      </c>
      <c r="Z705">
        <v>1810</v>
      </c>
      <c r="AH705">
        <v>0</v>
      </c>
      <c r="AI705">
        <v>202505</v>
      </c>
      <c r="AJ705" t="s">
        <v>59</v>
      </c>
      <c r="AK705">
        <v>0</v>
      </c>
      <c r="AL705">
        <v>1</v>
      </c>
      <c r="AM705">
        <v>4902092</v>
      </c>
      <c r="AN705">
        <v>1</v>
      </c>
      <c r="AO705">
        <v>1</v>
      </c>
      <c r="AP705">
        <v>999</v>
      </c>
      <c r="AQ705">
        <v>430</v>
      </c>
      <c r="AR705">
        <v>430999</v>
      </c>
      <c r="AT705">
        <v>1</v>
      </c>
      <c r="AU705" t="s">
        <v>68</v>
      </c>
      <c r="AV705">
        <v>1004.79</v>
      </c>
      <c r="AW705">
        <v>1020.1925</v>
      </c>
      <c r="AX705">
        <v>1033.5899999999999</v>
      </c>
      <c r="AY705">
        <v>1054.3820000000001</v>
      </c>
      <c r="AZ705">
        <v>1088.81</v>
      </c>
      <c r="BA705">
        <v>1130.7625</v>
      </c>
      <c r="BB705">
        <v>1181.82</v>
      </c>
      <c r="BC705">
        <v>1188.6524999999999</v>
      </c>
      <c r="BD705">
        <v>1242.846</v>
      </c>
      <c r="BE705">
        <v>1332.1714999999999</v>
      </c>
      <c r="BF705">
        <v>1386.7149999999999</v>
      </c>
      <c r="BG705">
        <v>1495.4949999999999</v>
      </c>
      <c r="BH705">
        <v>1547.1379999999999</v>
      </c>
      <c r="BI705">
        <v>1597.471</v>
      </c>
      <c r="BJ705">
        <v>1667.7760000000001</v>
      </c>
      <c r="BK705">
        <v>1867.885</v>
      </c>
      <c r="BL705">
        <v>1978.634</v>
      </c>
      <c r="BM705">
        <v>2034.2315000000001</v>
      </c>
      <c r="BN705">
        <v>2137.1950000000002</v>
      </c>
      <c r="BO705">
        <v>19274.369499999972</v>
      </c>
      <c r="BP705">
        <v>664672.81999999995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 x14ac:dyDescent="0.35">
      <c r="A706">
        <v>337837</v>
      </c>
      <c r="B706" t="s">
        <v>47</v>
      </c>
      <c r="C706" t="s">
        <v>48</v>
      </c>
      <c r="D706" s="1">
        <v>45784</v>
      </c>
      <c r="E706">
        <v>53850</v>
      </c>
      <c r="F706">
        <v>271</v>
      </c>
      <c r="G706" t="s">
        <v>268</v>
      </c>
      <c r="H706" t="s">
        <v>50</v>
      </c>
      <c r="I706" t="s">
        <v>51</v>
      </c>
      <c r="K706" t="s">
        <v>555</v>
      </c>
      <c r="L706">
        <v>2713300002801</v>
      </c>
      <c r="M706">
        <v>20250506</v>
      </c>
      <c r="N706" t="s">
        <v>694</v>
      </c>
      <c r="Q706" t="s">
        <v>52</v>
      </c>
      <c r="R706">
        <v>1070.5899999999999</v>
      </c>
      <c r="S706">
        <v>0</v>
      </c>
      <c r="T706">
        <v>1680953</v>
      </c>
      <c r="U706" t="s">
        <v>556</v>
      </c>
      <c r="V706" t="s">
        <v>557</v>
      </c>
      <c r="W706" t="s">
        <v>53</v>
      </c>
      <c r="Y706" t="s">
        <v>54</v>
      </c>
      <c r="Z706">
        <v>1787</v>
      </c>
      <c r="AH706">
        <v>0</v>
      </c>
      <c r="AI706">
        <v>202505</v>
      </c>
      <c r="AJ706" t="s">
        <v>59</v>
      </c>
      <c r="AK706">
        <v>0</v>
      </c>
      <c r="AL706">
        <v>1</v>
      </c>
      <c r="AO706">
        <v>1</v>
      </c>
      <c r="AP706">
        <v>999</v>
      </c>
      <c r="AQ706">
        <v>600</v>
      </c>
      <c r="AR706">
        <v>600999</v>
      </c>
      <c r="AS706" t="s">
        <v>55</v>
      </c>
      <c r="AU706" t="s">
        <v>55</v>
      </c>
      <c r="AV706">
        <v>1006.5</v>
      </c>
      <c r="AW706">
        <v>1052.7339999999999</v>
      </c>
      <c r="AX706">
        <v>1127.58</v>
      </c>
      <c r="AY706">
        <v>1414.4680000000001</v>
      </c>
      <c r="AZ706">
        <v>1622.598</v>
      </c>
      <c r="BA706">
        <v>1841.29</v>
      </c>
      <c r="BB706">
        <v>2391.9520000000002</v>
      </c>
      <c r="BC706">
        <v>3848.9180000000001</v>
      </c>
      <c r="BD706">
        <v>5555.95</v>
      </c>
      <c r="BE706">
        <v>5662.14</v>
      </c>
      <c r="BF706">
        <v>7955.45</v>
      </c>
      <c r="BG706">
        <v>8103.232</v>
      </c>
      <c r="BH706">
        <v>8882.2099999999991</v>
      </c>
      <c r="BI706">
        <v>12106.768000000009</v>
      </c>
      <c r="BJ706">
        <v>12891.47</v>
      </c>
      <c r="BK706">
        <v>16652.68</v>
      </c>
      <c r="BL706">
        <v>36005.086000000003</v>
      </c>
      <c r="BM706">
        <v>42116.26</v>
      </c>
      <c r="BN706">
        <v>49856.69</v>
      </c>
      <c r="BO706">
        <v>97573.113999999972</v>
      </c>
      <c r="BP706">
        <v>161797.57999999999</v>
      </c>
      <c r="BQ706">
        <v>1</v>
      </c>
      <c r="BR706">
        <v>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 x14ac:dyDescent="0.35">
      <c r="A707">
        <v>337835</v>
      </c>
      <c r="B707" t="s">
        <v>47</v>
      </c>
      <c r="C707" t="s">
        <v>48</v>
      </c>
      <c r="D707" s="1">
        <v>45784</v>
      </c>
      <c r="E707">
        <v>53850</v>
      </c>
      <c r="F707">
        <v>271</v>
      </c>
      <c r="G707" t="s">
        <v>268</v>
      </c>
      <c r="H707" t="s">
        <v>50</v>
      </c>
      <c r="I707" t="s">
        <v>51</v>
      </c>
      <c r="K707" t="s">
        <v>558</v>
      </c>
      <c r="L707">
        <v>2713300001484</v>
      </c>
      <c r="M707">
        <v>20250506</v>
      </c>
      <c r="N707" t="s">
        <v>694</v>
      </c>
      <c r="Q707" t="s">
        <v>52</v>
      </c>
      <c r="R707">
        <v>1209.73</v>
      </c>
      <c r="S707">
        <v>0</v>
      </c>
      <c r="T707">
        <v>1651006</v>
      </c>
      <c r="U707" t="s">
        <v>559</v>
      </c>
      <c r="V707" t="s">
        <v>560</v>
      </c>
      <c r="W707" t="s">
        <v>266</v>
      </c>
      <c r="Y707" t="s">
        <v>561</v>
      </c>
      <c r="Z707">
        <v>1787</v>
      </c>
      <c r="AH707">
        <v>0</v>
      </c>
      <c r="AI707">
        <v>202505</v>
      </c>
      <c r="AJ707" t="s">
        <v>88</v>
      </c>
      <c r="AK707">
        <v>0</v>
      </c>
      <c r="AL707">
        <v>1</v>
      </c>
      <c r="AO707">
        <v>1</v>
      </c>
      <c r="AP707">
        <v>999</v>
      </c>
      <c r="AQ707">
        <v>775</v>
      </c>
      <c r="AR707">
        <v>775999</v>
      </c>
      <c r="AS707" t="s">
        <v>55</v>
      </c>
      <c r="AU707" t="s">
        <v>55</v>
      </c>
      <c r="AV707">
        <v>1006.5</v>
      </c>
      <c r="AW707">
        <v>1052.7339999999999</v>
      </c>
      <c r="AX707">
        <v>1127.58</v>
      </c>
      <c r="AY707">
        <v>1414.4680000000001</v>
      </c>
      <c r="AZ707">
        <v>1622.598</v>
      </c>
      <c r="BA707">
        <v>1841.29</v>
      </c>
      <c r="BB707">
        <v>2391.9520000000002</v>
      </c>
      <c r="BC707">
        <v>3848.9180000000001</v>
      </c>
      <c r="BD707">
        <v>5555.95</v>
      </c>
      <c r="BE707">
        <v>5662.14</v>
      </c>
      <c r="BF707">
        <v>7955.45</v>
      </c>
      <c r="BG707">
        <v>8103.232</v>
      </c>
      <c r="BH707">
        <v>8882.2099999999991</v>
      </c>
      <c r="BI707">
        <v>12106.768000000009</v>
      </c>
      <c r="BJ707">
        <v>12891.47</v>
      </c>
      <c r="BK707">
        <v>16652.68</v>
      </c>
      <c r="BL707">
        <v>36005.086000000003</v>
      </c>
      <c r="BM707">
        <v>42116.26</v>
      </c>
      <c r="BN707">
        <v>49856.69</v>
      </c>
      <c r="BO707">
        <v>97573.113999999972</v>
      </c>
      <c r="BP707">
        <v>161797.57999999999</v>
      </c>
      <c r="BQ707">
        <v>1</v>
      </c>
      <c r="BR707">
        <v>1</v>
      </c>
      <c r="BS707">
        <v>1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 x14ac:dyDescent="0.35">
      <c r="A708">
        <v>337834</v>
      </c>
      <c r="B708" t="s">
        <v>47</v>
      </c>
      <c r="C708" t="s">
        <v>48</v>
      </c>
      <c r="D708" s="1">
        <v>45784</v>
      </c>
      <c r="E708">
        <v>53850</v>
      </c>
      <c r="F708">
        <v>102</v>
      </c>
      <c r="G708" t="s">
        <v>60</v>
      </c>
      <c r="H708" t="s">
        <v>50</v>
      </c>
      <c r="I708" t="s">
        <v>51</v>
      </c>
      <c r="K708">
        <v>202505067953521</v>
      </c>
      <c r="L708">
        <v>1023308719178</v>
      </c>
      <c r="M708">
        <v>20250506</v>
      </c>
      <c r="N708" t="s">
        <v>784</v>
      </c>
      <c r="P708" t="s">
        <v>54</v>
      </c>
      <c r="Q708" t="s">
        <v>73</v>
      </c>
      <c r="R708">
        <v>4999692</v>
      </c>
      <c r="S708">
        <v>0</v>
      </c>
      <c r="T708">
        <v>474476</v>
      </c>
      <c r="U708">
        <v>3470340724</v>
      </c>
      <c r="V708" t="s">
        <v>1335</v>
      </c>
      <c r="W708" t="s">
        <v>66</v>
      </c>
      <c r="X708" t="s">
        <v>278</v>
      </c>
      <c r="Y708" t="s">
        <v>54</v>
      </c>
      <c r="Z708">
        <v>1203</v>
      </c>
      <c r="AH708">
        <v>0</v>
      </c>
      <c r="AI708">
        <v>202505</v>
      </c>
      <c r="AJ708" t="s">
        <v>767</v>
      </c>
      <c r="AK708">
        <v>1</v>
      </c>
      <c r="AL708">
        <v>1</v>
      </c>
      <c r="AO708">
        <v>0</v>
      </c>
      <c r="AP708">
        <v>462</v>
      </c>
      <c r="AQ708">
        <v>430</v>
      </c>
      <c r="AR708">
        <v>430462</v>
      </c>
      <c r="AS708" t="s">
        <v>80</v>
      </c>
      <c r="AU708" t="s">
        <v>80</v>
      </c>
      <c r="AV708">
        <v>620000</v>
      </c>
      <c r="AW708">
        <v>674784.08000000007</v>
      </c>
      <c r="AX708">
        <v>700000</v>
      </c>
      <c r="AY708">
        <v>734938.70500000007</v>
      </c>
      <c r="AZ708">
        <v>800000</v>
      </c>
      <c r="BA708">
        <v>815163.73</v>
      </c>
      <c r="BB708">
        <v>855151.57</v>
      </c>
      <c r="BC708">
        <v>928064.07499999995</v>
      </c>
      <c r="BD708">
        <v>972757.19</v>
      </c>
      <c r="BE708">
        <v>993011.53</v>
      </c>
      <c r="BF708">
        <v>1015378.22</v>
      </c>
      <c r="BG708">
        <v>1238720</v>
      </c>
      <c r="BH708">
        <v>1546306.64</v>
      </c>
      <c r="BI708">
        <v>1795500</v>
      </c>
      <c r="BJ708">
        <v>2263165.14</v>
      </c>
      <c r="BK708">
        <v>2431000</v>
      </c>
      <c r="BL708">
        <v>2814221.66</v>
      </c>
      <c r="BM708">
        <v>3376056.5</v>
      </c>
      <c r="BN708">
        <v>4000000</v>
      </c>
      <c r="BO708">
        <v>10873500</v>
      </c>
      <c r="BP708">
        <v>11747000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0</v>
      </c>
      <c r="CK708">
        <v>0</v>
      </c>
    </row>
    <row r="709" spans="1:89" x14ac:dyDescent="0.35">
      <c r="A709">
        <v>337827</v>
      </c>
      <c r="B709" t="s">
        <v>47</v>
      </c>
      <c r="C709" t="s">
        <v>48</v>
      </c>
      <c r="D709" s="1">
        <v>45784</v>
      </c>
      <c r="E709">
        <v>53850</v>
      </c>
      <c r="F709">
        <v>271</v>
      </c>
      <c r="G709" t="s">
        <v>268</v>
      </c>
      <c r="H709" t="s">
        <v>50</v>
      </c>
      <c r="I709" t="s">
        <v>51</v>
      </c>
      <c r="K709" t="s">
        <v>562</v>
      </c>
      <c r="L709">
        <v>2713300001866</v>
      </c>
      <c r="M709">
        <v>20250506</v>
      </c>
      <c r="N709" t="s">
        <v>694</v>
      </c>
      <c r="Q709" t="s">
        <v>52</v>
      </c>
      <c r="R709">
        <v>4129.6000000000004</v>
      </c>
      <c r="S709">
        <v>0</v>
      </c>
      <c r="T709">
        <v>1665085</v>
      </c>
      <c r="U709" t="s">
        <v>563</v>
      </c>
      <c r="V709" t="s">
        <v>564</v>
      </c>
      <c r="W709" t="s">
        <v>53</v>
      </c>
      <c r="Y709" t="s">
        <v>54</v>
      </c>
      <c r="AH709">
        <v>0</v>
      </c>
      <c r="AI709">
        <v>202505</v>
      </c>
      <c r="AJ709" t="s">
        <v>59</v>
      </c>
      <c r="AK709">
        <v>0</v>
      </c>
      <c r="AL709">
        <v>1</v>
      </c>
      <c r="AO709">
        <v>1</v>
      </c>
      <c r="AP709">
        <v>999</v>
      </c>
      <c r="AQ709">
        <v>600</v>
      </c>
      <c r="AR709">
        <v>600999</v>
      </c>
      <c r="AS709" t="s">
        <v>55</v>
      </c>
      <c r="AU709" t="s">
        <v>55</v>
      </c>
      <c r="AV709">
        <v>1006.5</v>
      </c>
      <c r="AW709">
        <v>1052.7339999999999</v>
      </c>
      <c r="AX709">
        <v>1127.58</v>
      </c>
      <c r="AY709">
        <v>1414.4680000000001</v>
      </c>
      <c r="AZ709">
        <v>1622.598</v>
      </c>
      <c r="BA709">
        <v>1841.29</v>
      </c>
      <c r="BB709">
        <v>2391.9520000000002</v>
      </c>
      <c r="BC709">
        <v>3848.9180000000001</v>
      </c>
      <c r="BD709">
        <v>5555.95</v>
      </c>
      <c r="BE709">
        <v>5662.14</v>
      </c>
      <c r="BF709">
        <v>7955.45</v>
      </c>
      <c r="BG709">
        <v>8103.232</v>
      </c>
      <c r="BH709">
        <v>8882.2099999999991</v>
      </c>
      <c r="BI709">
        <v>12106.768000000009</v>
      </c>
      <c r="BJ709">
        <v>12891.47</v>
      </c>
      <c r="BK709">
        <v>16652.68</v>
      </c>
      <c r="BL709">
        <v>36005.086000000003</v>
      </c>
      <c r="BM709">
        <v>42116.26</v>
      </c>
      <c r="BN709">
        <v>49856.69</v>
      </c>
      <c r="BO709">
        <v>97573.113999999972</v>
      </c>
      <c r="BP709">
        <v>161797.57999999999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 x14ac:dyDescent="0.35">
      <c r="A710">
        <v>337826</v>
      </c>
      <c r="B710" t="s">
        <v>47</v>
      </c>
      <c r="C710" t="s">
        <v>48</v>
      </c>
      <c r="D710" s="1">
        <v>45784</v>
      </c>
      <c r="E710">
        <v>53850</v>
      </c>
      <c r="F710">
        <v>188</v>
      </c>
      <c r="G710" t="s">
        <v>252</v>
      </c>
      <c r="H710" t="s">
        <v>50</v>
      </c>
      <c r="I710" t="s">
        <v>51</v>
      </c>
      <c r="K710">
        <v>202505067952501</v>
      </c>
      <c r="L710">
        <v>1883300028081</v>
      </c>
      <c r="M710">
        <v>20250506</v>
      </c>
      <c r="N710" t="s">
        <v>64</v>
      </c>
      <c r="Q710" t="s">
        <v>52</v>
      </c>
      <c r="R710">
        <v>679018.89</v>
      </c>
      <c r="S710">
        <v>0</v>
      </c>
      <c r="T710">
        <v>3001543</v>
      </c>
      <c r="U710">
        <v>943900738</v>
      </c>
      <c r="V710" t="s">
        <v>1712</v>
      </c>
      <c r="W710" t="s">
        <v>66</v>
      </c>
      <c r="X710" t="s">
        <v>107</v>
      </c>
      <c r="Y710" t="s">
        <v>54</v>
      </c>
      <c r="Z710">
        <v>1627</v>
      </c>
      <c r="AH710">
        <v>0</v>
      </c>
      <c r="AI710">
        <v>202505</v>
      </c>
      <c r="AJ710" t="s">
        <v>59</v>
      </c>
      <c r="AK710">
        <v>0</v>
      </c>
      <c r="AL710">
        <v>1</v>
      </c>
      <c r="AM710">
        <v>3001543</v>
      </c>
      <c r="AN710">
        <v>1</v>
      </c>
      <c r="AO710">
        <v>0</v>
      </c>
      <c r="AP710">
        <v>999</v>
      </c>
      <c r="AQ710">
        <v>430</v>
      </c>
      <c r="AR710">
        <v>430999</v>
      </c>
      <c r="AT710">
        <v>1</v>
      </c>
      <c r="AU710" t="s">
        <v>68</v>
      </c>
      <c r="AV710">
        <v>679018.89</v>
      </c>
      <c r="AW710">
        <v>727294.50100000005</v>
      </c>
      <c r="AX710">
        <v>775570.11199999996</v>
      </c>
      <c r="AY710">
        <v>823845.723</v>
      </c>
      <c r="AZ710">
        <v>872121.33400000003</v>
      </c>
      <c r="BA710">
        <v>920396.94500000007</v>
      </c>
      <c r="BB710">
        <v>968672.55599999998</v>
      </c>
      <c r="BC710">
        <v>1016948.167</v>
      </c>
      <c r="BD710">
        <v>1065223.7779999999</v>
      </c>
      <c r="BE710">
        <v>1113499.389</v>
      </c>
      <c r="BF710">
        <v>1161775</v>
      </c>
      <c r="BG710">
        <v>1170065.8130000001</v>
      </c>
      <c r="BH710">
        <v>1178356.6259999999</v>
      </c>
      <c r="BI710">
        <v>1186647.439</v>
      </c>
      <c r="BJ710">
        <v>1194938.2520000001</v>
      </c>
      <c r="BK710">
        <v>1203229.0649999999</v>
      </c>
      <c r="BL710">
        <v>1211519.878</v>
      </c>
      <c r="BM710">
        <v>1219810.6910000001</v>
      </c>
      <c r="BN710">
        <v>1228101.504</v>
      </c>
      <c r="BO710">
        <v>1236392.317</v>
      </c>
      <c r="BP710">
        <v>1244683.1299999999</v>
      </c>
      <c r="BQ710">
        <v>1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 x14ac:dyDescent="0.35">
      <c r="A711">
        <v>337824</v>
      </c>
      <c r="B711" t="s">
        <v>47</v>
      </c>
      <c r="C711" t="s">
        <v>48</v>
      </c>
      <c r="D711" s="1">
        <v>45784</v>
      </c>
      <c r="E711">
        <v>53850</v>
      </c>
      <c r="F711">
        <v>120</v>
      </c>
      <c r="G711" t="s">
        <v>1464</v>
      </c>
      <c r="H711" t="s">
        <v>50</v>
      </c>
      <c r="I711" t="s">
        <v>51</v>
      </c>
      <c r="K711">
        <v>202505067952923</v>
      </c>
      <c r="L711">
        <v>1203300002762</v>
      </c>
      <c r="M711">
        <v>20250506</v>
      </c>
      <c r="N711" t="s">
        <v>143</v>
      </c>
      <c r="P711" t="s">
        <v>54</v>
      </c>
      <c r="Q711" t="s">
        <v>52</v>
      </c>
      <c r="R711">
        <v>1500000</v>
      </c>
      <c r="S711">
        <v>0</v>
      </c>
      <c r="T711">
        <v>613876</v>
      </c>
      <c r="U711">
        <v>574290722</v>
      </c>
      <c r="V711" t="s">
        <v>1716</v>
      </c>
      <c r="W711" t="s">
        <v>1717</v>
      </c>
      <c r="X711" t="s">
        <v>107</v>
      </c>
      <c r="Y711" t="s">
        <v>54</v>
      </c>
      <c r="Z711">
        <v>1058</v>
      </c>
      <c r="AH711">
        <v>0</v>
      </c>
      <c r="AI711">
        <v>202505</v>
      </c>
      <c r="AJ711" t="s">
        <v>88</v>
      </c>
      <c r="AK711">
        <v>0</v>
      </c>
      <c r="AL711">
        <v>1</v>
      </c>
      <c r="AM711">
        <v>613876</v>
      </c>
      <c r="AN711">
        <v>1</v>
      </c>
      <c r="AO711">
        <v>0</v>
      </c>
      <c r="AP711">
        <v>999</v>
      </c>
      <c r="AQ711">
        <v>500</v>
      </c>
      <c r="AR711">
        <v>500999</v>
      </c>
      <c r="AT711">
        <v>1</v>
      </c>
      <c r="AU711" t="s">
        <v>80</v>
      </c>
      <c r="AV711">
        <v>1500000</v>
      </c>
      <c r="AW711">
        <v>1550000</v>
      </c>
      <c r="AX711">
        <v>1600000</v>
      </c>
      <c r="AY711">
        <v>1650000</v>
      </c>
      <c r="AZ711">
        <v>1700000</v>
      </c>
      <c r="BA711">
        <v>1750000</v>
      </c>
      <c r="BB711">
        <v>1800000</v>
      </c>
      <c r="BC711">
        <v>1850000</v>
      </c>
      <c r="BD711">
        <v>1900000</v>
      </c>
      <c r="BE711">
        <v>1950000</v>
      </c>
      <c r="BF711">
        <v>2000000</v>
      </c>
      <c r="BG711">
        <v>2050000</v>
      </c>
      <c r="BH711">
        <v>2100000</v>
      </c>
      <c r="BI711">
        <v>2150000</v>
      </c>
      <c r="BJ711">
        <v>2200000</v>
      </c>
      <c r="BK711">
        <v>2250000</v>
      </c>
      <c r="BL711">
        <v>2300000</v>
      </c>
      <c r="BM711">
        <v>2350000</v>
      </c>
      <c r="BN711">
        <v>2400000</v>
      </c>
      <c r="BO711">
        <v>2450000</v>
      </c>
      <c r="BP711">
        <v>2500000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 x14ac:dyDescent="0.35">
      <c r="A712">
        <v>337821</v>
      </c>
      <c r="B712" t="s">
        <v>47</v>
      </c>
      <c r="C712" t="s">
        <v>48</v>
      </c>
      <c r="D712" s="1">
        <v>45784</v>
      </c>
      <c r="E712">
        <v>53850</v>
      </c>
      <c r="F712">
        <v>271</v>
      </c>
      <c r="G712" t="s">
        <v>268</v>
      </c>
      <c r="H712" t="s">
        <v>50</v>
      </c>
      <c r="I712" t="s">
        <v>51</v>
      </c>
      <c r="K712" t="s">
        <v>565</v>
      </c>
      <c r="L712">
        <v>2713300001848</v>
      </c>
      <c r="M712">
        <v>20250506</v>
      </c>
      <c r="N712" t="s">
        <v>694</v>
      </c>
      <c r="Q712" t="s">
        <v>52</v>
      </c>
      <c r="R712">
        <v>1828.42</v>
      </c>
      <c r="S712">
        <v>0</v>
      </c>
      <c r="T712">
        <v>1665043</v>
      </c>
      <c r="U712" t="s">
        <v>566</v>
      </c>
      <c r="V712" t="s">
        <v>567</v>
      </c>
      <c r="W712" t="s">
        <v>53</v>
      </c>
      <c r="Y712" t="s">
        <v>54</v>
      </c>
      <c r="Z712">
        <v>1781</v>
      </c>
      <c r="AH712">
        <v>0</v>
      </c>
      <c r="AI712">
        <v>202505</v>
      </c>
      <c r="AJ712" t="s">
        <v>59</v>
      </c>
      <c r="AK712">
        <v>0</v>
      </c>
      <c r="AL712">
        <v>1</v>
      </c>
      <c r="AO712">
        <v>1</v>
      </c>
      <c r="AP712">
        <v>999</v>
      </c>
      <c r="AQ712">
        <v>600</v>
      </c>
      <c r="AR712">
        <v>600999</v>
      </c>
      <c r="AS712" t="s">
        <v>55</v>
      </c>
      <c r="AU712" t="s">
        <v>55</v>
      </c>
      <c r="AV712">
        <v>1006.5</v>
      </c>
      <c r="AW712">
        <v>1052.7339999999999</v>
      </c>
      <c r="AX712">
        <v>1127.58</v>
      </c>
      <c r="AY712">
        <v>1414.4680000000001</v>
      </c>
      <c r="AZ712">
        <v>1622.598</v>
      </c>
      <c r="BA712">
        <v>1841.29</v>
      </c>
      <c r="BB712">
        <v>2391.9520000000002</v>
      </c>
      <c r="BC712">
        <v>3848.9180000000001</v>
      </c>
      <c r="BD712">
        <v>5555.95</v>
      </c>
      <c r="BE712">
        <v>5662.14</v>
      </c>
      <c r="BF712">
        <v>7955.45</v>
      </c>
      <c r="BG712">
        <v>8103.232</v>
      </c>
      <c r="BH712">
        <v>8882.2099999999991</v>
      </c>
      <c r="BI712">
        <v>12106.768000000009</v>
      </c>
      <c r="BJ712">
        <v>12891.47</v>
      </c>
      <c r="BK712">
        <v>16652.68</v>
      </c>
      <c r="BL712">
        <v>36005.086000000003</v>
      </c>
      <c r="BM712">
        <v>42116.26</v>
      </c>
      <c r="BN712">
        <v>49856.69</v>
      </c>
      <c r="BO712">
        <v>97573.113999999972</v>
      </c>
      <c r="BP712">
        <v>161797.57999999999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 x14ac:dyDescent="0.35">
      <c r="A713">
        <v>337820</v>
      </c>
      <c r="B713" t="s">
        <v>47</v>
      </c>
      <c r="C713" t="s">
        <v>48</v>
      </c>
      <c r="D713" s="1">
        <v>45784</v>
      </c>
      <c r="E713">
        <v>53850</v>
      </c>
      <c r="F713">
        <v>271</v>
      </c>
      <c r="G713" t="s">
        <v>268</v>
      </c>
      <c r="H713" t="s">
        <v>50</v>
      </c>
      <c r="I713" t="s">
        <v>51</v>
      </c>
      <c r="K713" t="s">
        <v>562</v>
      </c>
      <c r="L713">
        <v>2713300001866</v>
      </c>
      <c r="M713">
        <v>20250506</v>
      </c>
      <c r="N713" t="s">
        <v>694</v>
      </c>
      <c r="Q713" t="s">
        <v>52</v>
      </c>
      <c r="R713">
        <v>4129.6000000000004</v>
      </c>
      <c r="S713">
        <v>0</v>
      </c>
      <c r="T713">
        <v>1665086</v>
      </c>
      <c r="U713" t="s">
        <v>568</v>
      </c>
      <c r="V713" t="s">
        <v>569</v>
      </c>
      <c r="W713" t="s">
        <v>53</v>
      </c>
      <c r="Y713" t="s">
        <v>54</v>
      </c>
      <c r="AH713">
        <v>0</v>
      </c>
      <c r="AI713">
        <v>202505</v>
      </c>
      <c r="AJ713" t="s">
        <v>59</v>
      </c>
      <c r="AK713">
        <v>0</v>
      </c>
      <c r="AL713">
        <v>1</v>
      </c>
      <c r="AO713">
        <v>1</v>
      </c>
      <c r="AP713">
        <v>999</v>
      </c>
      <c r="AQ713">
        <v>600</v>
      </c>
      <c r="AR713">
        <v>600999</v>
      </c>
      <c r="AS713" t="s">
        <v>55</v>
      </c>
      <c r="AU713" t="s">
        <v>55</v>
      </c>
      <c r="AV713">
        <v>1006.5</v>
      </c>
      <c r="AW713">
        <v>1052.7339999999999</v>
      </c>
      <c r="AX713">
        <v>1127.58</v>
      </c>
      <c r="AY713">
        <v>1414.4680000000001</v>
      </c>
      <c r="AZ713">
        <v>1622.598</v>
      </c>
      <c r="BA713">
        <v>1841.29</v>
      </c>
      <c r="BB713">
        <v>2391.9520000000002</v>
      </c>
      <c r="BC713">
        <v>3848.9180000000001</v>
      </c>
      <c r="BD713">
        <v>5555.95</v>
      </c>
      <c r="BE713">
        <v>5662.14</v>
      </c>
      <c r="BF713">
        <v>7955.45</v>
      </c>
      <c r="BG713">
        <v>8103.232</v>
      </c>
      <c r="BH713">
        <v>8882.2099999999991</v>
      </c>
      <c r="BI713">
        <v>12106.768000000009</v>
      </c>
      <c r="BJ713">
        <v>12891.47</v>
      </c>
      <c r="BK713">
        <v>16652.68</v>
      </c>
      <c r="BL713">
        <v>36005.086000000003</v>
      </c>
      <c r="BM713">
        <v>42116.26</v>
      </c>
      <c r="BN713">
        <v>49856.69</v>
      </c>
      <c r="BO713">
        <v>97573.113999999972</v>
      </c>
      <c r="BP713">
        <v>161797.57999999999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 x14ac:dyDescent="0.35">
      <c r="A714">
        <v>337817</v>
      </c>
      <c r="B714" t="s">
        <v>47</v>
      </c>
      <c r="C714" t="s">
        <v>48</v>
      </c>
      <c r="D714" s="1">
        <v>45784</v>
      </c>
      <c r="E714">
        <v>53850</v>
      </c>
      <c r="F714">
        <v>105</v>
      </c>
      <c r="G714" t="s">
        <v>49</v>
      </c>
      <c r="H714" t="s">
        <v>50</v>
      </c>
      <c r="I714" t="s">
        <v>51</v>
      </c>
      <c r="K714">
        <v>202505067955271</v>
      </c>
      <c r="L714">
        <v>1053300336450</v>
      </c>
      <c r="M714">
        <v>20250506</v>
      </c>
      <c r="N714" t="s">
        <v>256</v>
      </c>
      <c r="Q714" t="s">
        <v>73</v>
      </c>
      <c r="R714">
        <v>200000</v>
      </c>
      <c r="S714">
        <v>0</v>
      </c>
      <c r="T714">
        <v>33645</v>
      </c>
      <c r="U714" t="s">
        <v>458</v>
      </c>
      <c r="V714" t="s">
        <v>459</v>
      </c>
      <c r="W714" t="s">
        <v>53</v>
      </c>
      <c r="Y714" t="s">
        <v>54</v>
      </c>
      <c r="Z714">
        <v>833</v>
      </c>
      <c r="AH714">
        <v>0</v>
      </c>
      <c r="AI714">
        <v>202505</v>
      </c>
      <c r="AJ714" t="s">
        <v>88</v>
      </c>
      <c r="AK714">
        <v>0</v>
      </c>
      <c r="AL714">
        <v>1</v>
      </c>
      <c r="AO714">
        <v>0</v>
      </c>
      <c r="AP714">
        <v>999</v>
      </c>
      <c r="AQ714">
        <v>600</v>
      </c>
      <c r="AR714">
        <v>600999</v>
      </c>
      <c r="AS714" t="s">
        <v>55</v>
      </c>
      <c r="AU714" t="s">
        <v>55</v>
      </c>
      <c r="AV714">
        <v>162000</v>
      </c>
      <c r="AW714">
        <v>177200</v>
      </c>
      <c r="AX714">
        <v>192400</v>
      </c>
      <c r="AY714">
        <v>200000</v>
      </c>
      <c r="AZ714">
        <v>200000</v>
      </c>
      <c r="BA714">
        <v>200000</v>
      </c>
      <c r="BB714">
        <v>200000</v>
      </c>
      <c r="BC714">
        <v>200000</v>
      </c>
      <c r="BD714">
        <v>200000</v>
      </c>
      <c r="BE714">
        <v>200000</v>
      </c>
      <c r="BF714">
        <v>200000</v>
      </c>
      <c r="BG714">
        <v>200000</v>
      </c>
      <c r="BH714">
        <v>200000</v>
      </c>
      <c r="BI714">
        <v>205000</v>
      </c>
      <c r="BJ714">
        <v>215000</v>
      </c>
      <c r="BK714">
        <v>225000</v>
      </c>
      <c r="BL714">
        <v>228200</v>
      </c>
      <c r="BM714">
        <v>231400</v>
      </c>
      <c r="BN714">
        <v>233000</v>
      </c>
      <c r="BO714">
        <v>233000</v>
      </c>
      <c r="BP714">
        <v>233000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 x14ac:dyDescent="0.35">
      <c r="A715">
        <v>337813</v>
      </c>
      <c r="B715" t="s">
        <v>47</v>
      </c>
      <c r="C715" t="s">
        <v>48</v>
      </c>
      <c r="D715" s="1">
        <v>45784</v>
      </c>
      <c r="E715">
        <v>53850</v>
      </c>
      <c r="F715">
        <v>120</v>
      </c>
      <c r="G715" t="s">
        <v>1464</v>
      </c>
      <c r="H715" t="s">
        <v>50</v>
      </c>
      <c r="I715" t="s">
        <v>51</v>
      </c>
      <c r="K715">
        <v>202505067953522</v>
      </c>
      <c r="L715">
        <v>1203300002401</v>
      </c>
      <c r="M715">
        <v>20250506</v>
      </c>
      <c r="N715" t="s">
        <v>784</v>
      </c>
      <c r="P715" t="s">
        <v>54</v>
      </c>
      <c r="Q715" t="s">
        <v>73</v>
      </c>
      <c r="R715">
        <v>11747000</v>
      </c>
      <c r="S715">
        <v>0</v>
      </c>
      <c r="T715">
        <v>613876</v>
      </c>
      <c r="U715">
        <v>574290722</v>
      </c>
      <c r="V715" t="s">
        <v>1716</v>
      </c>
      <c r="W715" t="s">
        <v>1717</v>
      </c>
      <c r="X715" t="s">
        <v>107</v>
      </c>
      <c r="Y715" t="s">
        <v>54</v>
      </c>
      <c r="Z715">
        <v>1058</v>
      </c>
      <c r="AH715">
        <v>0</v>
      </c>
      <c r="AI715">
        <v>202505</v>
      </c>
      <c r="AJ715" t="s">
        <v>88</v>
      </c>
      <c r="AK715">
        <v>0</v>
      </c>
      <c r="AL715">
        <v>1</v>
      </c>
      <c r="AM715">
        <v>613876</v>
      </c>
      <c r="AN715">
        <v>1</v>
      </c>
      <c r="AO715">
        <v>0</v>
      </c>
      <c r="AP715">
        <v>999</v>
      </c>
      <c r="AQ715">
        <v>500</v>
      </c>
      <c r="AR715">
        <v>500999</v>
      </c>
      <c r="AT715">
        <v>1</v>
      </c>
      <c r="AU715" t="s">
        <v>80</v>
      </c>
      <c r="AV715">
        <v>620000</v>
      </c>
      <c r="AW715">
        <v>674784.08000000007</v>
      </c>
      <c r="AX715">
        <v>700000</v>
      </c>
      <c r="AY715">
        <v>734938.70500000007</v>
      </c>
      <c r="AZ715">
        <v>800000</v>
      </c>
      <c r="BA715">
        <v>815163.73</v>
      </c>
      <c r="BB715">
        <v>855151.57</v>
      </c>
      <c r="BC715">
        <v>928064.07499999995</v>
      </c>
      <c r="BD715">
        <v>972757.19</v>
      </c>
      <c r="BE715">
        <v>993011.53</v>
      </c>
      <c r="BF715">
        <v>1015378.22</v>
      </c>
      <c r="BG715">
        <v>1238720</v>
      </c>
      <c r="BH715">
        <v>1546306.64</v>
      </c>
      <c r="BI715">
        <v>1795500</v>
      </c>
      <c r="BJ715">
        <v>2263165.14</v>
      </c>
      <c r="BK715">
        <v>2431000</v>
      </c>
      <c r="BL715">
        <v>2814221.66</v>
      </c>
      <c r="BM715">
        <v>3376056.5</v>
      </c>
      <c r="BN715">
        <v>4000000</v>
      </c>
      <c r="BO715">
        <v>10873500</v>
      </c>
      <c r="BP715">
        <v>11747000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</row>
    <row r="716" spans="1:89" x14ac:dyDescent="0.35">
      <c r="A716">
        <v>337812</v>
      </c>
      <c r="B716" t="s">
        <v>47</v>
      </c>
      <c r="C716" t="s">
        <v>48</v>
      </c>
      <c r="D716" s="1">
        <v>45784</v>
      </c>
      <c r="E716">
        <v>53850</v>
      </c>
      <c r="F716">
        <v>175</v>
      </c>
      <c r="G716" t="s">
        <v>94</v>
      </c>
      <c r="H716" t="s">
        <v>50</v>
      </c>
      <c r="I716" t="s">
        <v>51</v>
      </c>
      <c r="K716">
        <v>202505057955582</v>
      </c>
      <c r="L716">
        <v>1753302202252</v>
      </c>
      <c r="M716">
        <v>20250505</v>
      </c>
      <c r="N716" t="s">
        <v>779</v>
      </c>
      <c r="P716" t="s">
        <v>54</v>
      </c>
      <c r="Q716" t="s">
        <v>52</v>
      </c>
      <c r="R716">
        <v>1000000</v>
      </c>
      <c r="S716">
        <v>0</v>
      </c>
      <c r="T716">
        <v>611756</v>
      </c>
      <c r="U716" t="s">
        <v>95</v>
      </c>
      <c r="V716" t="s">
        <v>96</v>
      </c>
      <c r="W716" t="s">
        <v>97</v>
      </c>
      <c r="X716" t="s">
        <v>98</v>
      </c>
      <c r="Y716" t="s">
        <v>54</v>
      </c>
      <c r="Z716">
        <v>1110</v>
      </c>
      <c r="AH716">
        <v>0</v>
      </c>
      <c r="AI716">
        <v>202505</v>
      </c>
      <c r="AJ716" t="s">
        <v>88</v>
      </c>
      <c r="AK716">
        <v>0</v>
      </c>
      <c r="AL716">
        <v>1</v>
      </c>
      <c r="AO716">
        <v>0</v>
      </c>
      <c r="AP716">
        <v>999</v>
      </c>
      <c r="AQ716">
        <v>615</v>
      </c>
      <c r="AR716">
        <v>615999</v>
      </c>
      <c r="AT716">
        <v>1</v>
      </c>
      <c r="AU716" t="s">
        <v>80</v>
      </c>
      <c r="AV716">
        <v>620000</v>
      </c>
      <c r="AW716">
        <v>658862.05850000004</v>
      </c>
      <c r="AX716">
        <v>696090.74300000002</v>
      </c>
      <c r="AY716">
        <v>700000</v>
      </c>
      <c r="AZ716">
        <v>725600</v>
      </c>
      <c r="BA716">
        <v>804067.5</v>
      </c>
      <c r="BB716">
        <v>898989.61200000008</v>
      </c>
      <c r="BC716">
        <v>944081.30599999998</v>
      </c>
      <c r="BD716">
        <v>971200</v>
      </c>
      <c r="BE716">
        <v>992800</v>
      </c>
      <c r="BF716">
        <v>1065000</v>
      </c>
      <c r="BG716">
        <v>1229450</v>
      </c>
      <c r="BH716">
        <v>1384600</v>
      </c>
      <c r="BI716">
        <v>1470350</v>
      </c>
      <c r="BJ716">
        <v>1540200</v>
      </c>
      <c r="BK716">
        <v>1554000</v>
      </c>
      <c r="BL716">
        <v>1572800</v>
      </c>
      <c r="BM716">
        <v>1615000</v>
      </c>
      <c r="BN716">
        <v>1735774.0819999999</v>
      </c>
      <c r="BO716">
        <v>2071953.7790000001</v>
      </c>
      <c r="BP716">
        <v>2342000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 x14ac:dyDescent="0.35">
      <c r="A717">
        <v>337809</v>
      </c>
      <c r="B717" t="s">
        <v>47</v>
      </c>
      <c r="C717" t="s">
        <v>48</v>
      </c>
      <c r="D717" s="1">
        <v>45783</v>
      </c>
      <c r="E717">
        <v>53850</v>
      </c>
      <c r="F717">
        <v>161</v>
      </c>
      <c r="G717" t="s">
        <v>461</v>
      </c>
      <c r="H717" t="s">
        <v>50</v>
      </c>
      <c r="I717" t="s">
        <v>51</v>
      </c>
      <c r="K717" t="s">
        <v>570</v>
      </c>
      <c r="L717">
        <v>1283300004011</v>
      </c>
      <c r="M717">
        <v>20250505</v>
      </c>
      <c r="N717" t="s">
        <v>694</v>
      </c>
      <c r="Q717" t="s">
        <v>52</v>
      </c>
      <c r="R717">
        <v>1006.5</v>
      </c>
      <c r="S717">
        <v>0</v>
      </c>
      <c r="T717">
        <v>4925367</v>
      </c>
      <c r="U717" t="s">
        <v>571</v>
      </c>
      <c r="V717" t="s">
        <v>572</v>
      </c>
      <c r="W717" t="s">
        <v>53</v>
      </c>
      <c r="Y717" t="s">
        <v>54</v>
      </c>
      <c r="Z717">
        <v>1662</v>
      </c>
      <c r="AH717">
        <v>0</v>
      </c>
      <c r="AI717">
        <v>202505</v>
      </c>
      <c r="AJ717" t="s">
        <v>59</v>
      </c>
      <c r="AK717">
        <v>0</v>
      </c>
      <c r="AL717">
        <v>1</v>
      </c>
      <c r="AO717">
        <v>1</v>
      </c>
      <c r="AP717">
        <v>999</v>
      </c>
      <c r="AQ717">
        <v>600</v>
      </c>
      <c r="AR717">
        <v>600999</v>
      </c>
      <c r="AS717" t="s">
        <v>55</v>
      </c>
      <c r="AU717" t="s">
        <v>55</v>
      </c>
      <c r="AV717">
        <v>1006.5</v>
      </c>
      <c r="AW717">
        <v>1052.7339999999999</v>
      </c>
      <c r="AX717">
        <v>1127.58</v>
      </c>
      <c r="AY717">
        <v>1414.4680000000001</v>
      </c>
      <c r="AZ717">
        <v>1622.598</v>
      </c>
      <c r="BA717">
        <v>1841.29</v>
      </c>
      <c r="BB717">
        <v>2391.9520000000002</v>
      </c>
      <c r="BC717">
        <v>3848.9180000000001</v>
      </c>
      <c r="BD717">
        <v>5555.95</v>
      </c>
      <c r="BE717">
        <v>5662.14</v>
      </c>
      <c r="BF717">
        <v>7955.45</v>
      </c>
      <c r="BG717">
        <v>8103.232</v>
      </c>
      <c r="BH717">
        <v>8882.2099999999991</v>
      </c>
      <c r="BI717">
        <v>12106.768000000009</v>
      </c>
      <c r="BJ717">
        <v>12891.47</v>
      </c>
      <c r="BK717">
        <v>16652.68</v>
      </c>
      <c r="BL717">
        <v>36005.086000000003</v>
      </c>
      <c r="BM717">
        <v>42116.26</v>
      </c>
      <c r="BN717">
        <v>49856.69</v>
      </c>
      <c r="BO717">
        <v>97573.113999999972</v>
      </c>
      <c r="BP717">
        <v>161797.57999999999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 x14ac:dyDescent="0.35">
      <c r="A718">
        <v>337807</v>
      </c>
      <c r="B718" t="s">
        <v>47</v>
      </c>
      <c r="C718" t="s">
        <v>48</v>
      </c>
      <c r="D718" s="1">
        <v>45783</v>
      </c>
      <c r="E718">
        <v>53850</v>
      </c>
      <c r="F718">
        <v>114</v>
      </c>
      <c r="G718" t="s">
        <v>211</v>
      </c>
      <c r="H718" t="s">
        <v>50</v>
      </c>
      <c r="I718" t="s">
        <v>51</v>
      </c>
      <c r="K718">
        <v>202505057951074</v>
      </c>
      <c r="L718">
        <v>1143306280636</v>
      </c>
      <c r="M718">
        <v>20250505</v>
      </c>
      <c r="N718" t="s">
        <v>951</v>
      </c>
      <c r="Q718" t="s">
        <v>52</v>
      </c>
      <c r="R718">
        <v>168826.42</v>
      </c>
      <c r="S718">
        <v>0</v>
      </c>
      <c r="T718">
        <v>4658875</v>
      </c>
      <c r="U718">
        <v>3230890711</v>
      </c>
      <c r="V718" t="s">
        <v>1703</v>
      </c>
      <c r="W718" t="s">
        <v>92</v>
      </c>
      <c r="X718" t="s">
        <v>218</v>
      </c>
      <c r="Y718" t="s">
        <v>54</v>
      </c>
      <c r="Z718">
        <v>870</v>
      </c>
      <c r="AH718">
        <v>0</v>
      </c>
      <c r="AI718">
        <v>202505</v>
      </c>
      <c r="AJ718" t="s">
        <v>88</v>
      </c>
      <c r="AK718">
        <v>0</v>
      </c>
      <c r="AL718">
        <v>1</v>
      </c>
      <c r="AM718">
        <v>4658875</v>
      </c>
      <c r="AN718">
        <v>1</v>
      </c>
      <c r="AO718">
        <v>0</v>
      </c>
      <c r="AP718">
        <v>477</v>
      </c>
      <c r="AQ718">
        <v>492</v>
      </c>
      <c r="AR718">
        <v>492477</v>
      </c>
      <c r="AS718" t="s">
        <v>1704</v>
      </c>
      <c r="AU718" t="s">
        <v>1704</v>
      </c>
      <c r="AV718">
        <v>158006.29999999999</v>
      </c>
      <c r="AW718">
        <v>159088.31200000001</v>
      </c>
      <c r="AX718">
        <v>160170.32399999999</v>
      </c>
      <c r="AY718">
        <v>161252.33600000001</v>
      </c>
      <c r="AZ718">
        <v>162334.348</v>
      </c>
      <c r="BA718">
        <v>163416.35999999999</v>
      </c>
      <c r="BB718">
        <v>164498.372</v>
      </c>
      <c r="BC718">
        <v>165580.38399999999</v>
      </c>
      <c r="BD718">
        <v>166662.39600000001</v>
      </c>
      <c r="BE718">
        <v>167744.408</v>
      </c>
      <c r="BF718">
        <v>168826.42</v>
      </c>
      <c r="BG718">
        <v>173184.739</v>
      </c>
      <c r="BH718">
        <v>177543.05799999999</v>
      </c>
      <c r="BI718">
        <v>181901.37700000001</v>
      </c>
      <c r="BJ718">
        <v>186259.696</v>
      </c>
      <c r="BK718">
        <v>190618.01500000001</v>
      </c>
      <c r="BL718">
        <v>194976.334</v>
      </c>
      <c r="BM718">
        <v>199334.65299999999</v>
      </c>
      <c r="BN718">
        <v>203692.97200000001</v>
      </c>
      <c r="BO718">
        <v>208051.291</v>
      </c>
      <c r="BP718">
        <v>212409.61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 x14ac:dyDescent="0.35">
      <c r="A719">
        <v>337803</v>
      </c>
      <c r="B719" t="s">
        <v>47</v>
      </c>
      <c r="C719" t="s">
        <v>48</v>
      </c>
      <c r="D719" s="1">
        <v>45783</v>
      </c>
      <c r="E719">
        <v>53850</v>
      </c>
      <c r="F719">
        <v>109</v>
      </c>
      <c r="G719" t="s">
        <v>108</v>
      </c>
      <c r="H719" t="s">
        <v>50</v>
      </c>
      <c r="I719" t="s">
        <v>51</v>
      </c>
      <c r="K719">
        <v>202505057950486</v>
      </c>
      <c r="L719">
        <v>1093306673999</v>
      </c>
      <c r="M719">
        <v>20250505</v>
      </c>
      <c r="N719" t="s">
        <v>784</v>
      </c>
      <c r="P719" t="s">
        <v>54</v>
      </c>
      <c r="Q719" t="s">
        <v>73</v>
      </c>
      <c r="R719">
        <v>1182772.92</v>
      </c>
      <c r="S719">
        <v>0</v>
      </c>
      <c r="T719">
        <v>4843798</v>
      </c>
      <c r="U719">
        <v>267480721</v>
      </c>
      <c r="V719" t="s">
        <v>1167</v>
      </c>
      <c r="W719" t="s">
        <v>66</v>
      </c>
      <c r="X719" t="s">
        <v>1168</v>
      </c>
      <c r="Y719" t="s">
        <v>54</v>
      </c>
      <c r="Z719">
        <v>1903</v>
      </c>
      <c r="AH719">
        <v>0</v>
      </c>
      <c r="AI719">
        <v>202505</v>
      </c>
      <c r="AJ719" t="s">
        <v>767</v>
      </c>
      <c r="AK719">
        <v>1</v>
      </c>
      <c r="AL719">
        <v>1</v>
      </c>
      <c r="AO719">
        <v>0</v>
      </c>
      <c r="AP719">
        <v>999</v>
      </c>
      <c r="AQ719">
        <v>430</v>
      </c>
      <c r="AR719">
        <v>430999</v>
      </c>
      <c r="AT719">
        <v>1</v>
      </c>
      <c r="AU719" t="s">
        <v>68</v>
      </c>
      <c r="AV719">
        <v>1091696.83</v>
      </c>
      <c r="AW719">
        <v>1093076.656</v>
      </c>
      <c r="AX719">
        <v>1097819.378</v>
      </c>
      <c r="AY719">
        <v>1126587.9040000001</v>
      </c>
      <c r="AZ719">
        <v>1151370.22</v>
      </c>
      <c r="BA719">
        <v>1187619.1200000001</v>
      </c>
      <c r="BB719">
        <v>1215402.348</v>
      </c>
      <c r="BC719">
        <v>1228538.55</v>
      </c>
      <c r="BD719">
        <v>1300557.6259999999</v>
      </c>
      <c r="BE719">
        <v>1471494.2009999999</v>
      </c>
      <c r="BF719">
        <v>1500000</v>
      </c>
      <c r="BG719">
        <v>1500000</v>
      </c>
      <c r="BH719">
        <v>1500000</v>
      </c>
      <c r="BI719">
        <v>1551049.2990000001</v>
      </c>
      <c r="BJ719">
        <v>1589171.0279999999</v>
      </c>
      <c r="BK719">
        <v>1825654.93</v>
      </c>
      <c r="BL719">
        <v>2055872.46</v>
      </c>
      <c r="BM719">
        <v>2075849.8470000001</v>
      </c>
      <c r="BN719">
        <v>2385195.7199999988</v>
      </c>
      <c r="BO719">
        <v>3549999.9999999991</v>
      </c>
      <c r="BP719">
        <v>4000000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 x14ac:dyDescent="0.35">
      <c r="A720">
        <v>337801</v>
      </c>
      <c r="B720" t="s">
        <v>47</v>
      </c>
      <c r="C720" t="s">
        <v>48</v>
      </c>
      <c r="D720" s="1">
        <v>45783</v>
      </c>
      <c r="E720">
        <v>53850</v>
      </c>
      <c r="F720">
        <v>110</v>
      </c>
      <c r="G720" t="s">
        <v>228</v>
      </c>
      <c r="H720" t="s">
        <v>50</v>
      </c>
      <c r="I720" t="s">
        <v>51</v>
      </c>
      <c r="K720">
        <v>202505057951941</v>
      </c>
      <c r="L720">
        <v>1103304311370</v>
      </c>
      <c r="M720">
        <v>20250505</v>
      </c>
      <c r="N720" t="s">
        <v>256</v>
      </c>
      <c r="Q720" t="s">
        <v>73</v>
      </c>
      <c r="R720">
        <v>168000</v>
      </c>
      <c r="S720">
        <v>0</v>
      </c>
      <c r="T720">
        <v>431136</v>
      </c>
      <c r="U720" t="s">
        <v>1336</v>
      </c>
      <c r="V720" t="s">
        <v>1337</v>
      </c>
      <c r="W720" t="s">
        <v>53</v>
      </c>
      <c r="Y720" t="s">
        <v>54</v>
      </c>
      <c r="Z720">
        <v>458</v>
      </c>
      <c r="AH720">
        <v>0</v>
      </c>
      <c r="AI720">
        <v>202505</v>
      </c>
      <c r="AJ720" t="s">
        <v>767</v>
      </c>
      <c r="AK720">
        <v>1</v>
      </c>
      <c r="AL720">
        <v>1</v>
      </c>
      <c r="AO720">
        <v>0</v>
      </c>
      <c r="AP720">
        <v>999</v>
      </c>
      <c r="AQ720">
        <v>600</v>
      </c>
      <c r="AR720">
        <v>600999</v>
      </c>
      <c r="AS720" t="s">
        <v>55</v>
      </c>
      <c r="AU720" t="s">
        <v>55</v>
      </c>
      <c r="AV720">
        <v>162000</v>
      </c>
      <c r="AW720">
        <v>177200</v>
      </c>
      <c r="AX720">
        <v>192400</v>
      </c>
      <c r="AY720">
        <v>200000</v>
      </c>
      <c r="AZ720">
        <v>200000</v>
      </c>
      <c r="BA720">
        <v>200000</v>
      </c>
      <c r="BB720">
        <v>200000</v>
      </c>
      <c r="BC720">
        <v>200000</v>
      </c>
      <c r="BD720">
        <v>200000</v>
      </c>
      <c r="BE720">
        <v>200000</v>
      </c>
      <c r="BF720">
        <v>200000</v>
      </c>
      <c r="BG720">
        <v>200000</v>
      </c>
      <c r="BH720">
        <v>200000</v>
      </c>
      <c r="BI720">
        <v>205000</v>
      </c>
      <c r="BJ720">
        <v>215000</v>
      </c>
      <c r="BK720">
        <v>225000</v>
      </c>
      <c r="BL720">
        <v>228200</v>
      </c>
      <c r="BM720">
        <v>231400</v>
      </c>
      <c r="BN720">
        <v>233000</v>
      </c>
      <c r="BO720">
        <v>233000</v>
      </c>
      <c r="BP720">
        <v>233000</v>
      </c>
      <c r="BQ720">
        <v>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 x14ac:dyDescent="0.35">
      <c r="A721">
        <v>337796</v>
      </c>
      <c r="B721" t="s">
        <v>47</v>
      </c>
      <c r="C721" t="s">
        <v>48</v>
      </c>
      <c r="D721" s="1">
        <v>45783</v>
      </c>
      <c r="E721">
        <v>53850</v>
      </c>
      <c r="F721">
        <v>136</v>
      </c>
      <c r="G721" t="s">
        <v>122</v>
      </c>
      <c r="H721" t="s">
        <v>50</v>
      </c>
      <c r="I721" t="s">
        <v>51</v>
      </c>
      <c r="K721">
        <v>202505057950628</v>
      </c>
      <c r="L721">
        <v>1363300003325</v>
      </c>
      <c r="M721">
        <v>20250505</v>
      </c>
      <c r="N721" t="s">
        <v>163</v>
      </c>
      <c r="Q721" t="s">
        <v>52</v>
      </c>
      <c r="R721">
        <v>715933.74</v>
      </c>
      <c r="S721">
        <v>0</v>
      </c>
      <c r="T721">
        <v>4395683</v>
      </c>
      <c r="U721">
        <v>2036760037</v>
      </c>
      <c r="V721" t="s">
        <v>124</v>
      </c>
      <c r="W721" t="s">
        <v>66</v>
      </c>
      <c r="X721" t="s">
        <v>125</v>
      </c>
      <c r="Y721" t="s">
        <v>54</v>
      </c>
      <c r="Z721">
        <v>1627</v>
      </c>
      <c r="AH721">
        <v>0</v>
      </c>
      <c r="AI721">
        <v>202505</v>
      </c>
      <c r="AJ721" t="s">
        <v>88</v>
      </c>
      <c r="AK721">
        <v>0</v>
      </c>
      <c r="AL721">
        <v>1</v>
      </c>
      <c r="AO721">
        <v>0</v>
      </c>
      <c r="AP721">
        <v>999</v>
      </c>
      <c r="AQ721">
        <v>430</v>
      </c>
      <c r="AR721">
        <v>430999</v>
      </c>
      <c r="AT721">
        <v>1</v>
      </c>
      <c r="AU721" t="s">
        <v>68</v>
      </c>
      <c r="AV721">
        <v>715933.74</v>
      </c>
      <c r="AW721">
        <v>737956.68900000001</v>
      </c>
      <c r="AX721">
        <v>759979.63800000004</v>
      </c>
      <c r="AY721">
        <v>782002.58699999994</v>
      </c>
      <c r="AZ721">
        <v>804025.53599999996</v>
      </c>
      <c r="BA721">
        <v>826048.48499999999</v>
      </c>
      <c r="BB721">
        <v>848071.43400000001</v>
      </c>
      <c r="BC721">
        <v>870094.38299999991</v>
      </c>
      <c r="BD721">
        <v>892117.33199999994</v>
      </c>
      <c r="BE721">
        <v>914140.28099999996</v>
      </c>
      <c r="BF721">
        <v>936163.23</v>
      </c>
      <c r="BG721">
        <v>958186.179</v>
      </c>
      <c r="BH721">
        <v>980209.12800000003</v>
      </c>
      <c r="BI721">
        <v>1002232.077</v>
      </c>
      <c r="BJ721">
        <v>1024255.026</v>
      </c>
      <c r="BK721">
        <v>1046277.975</v>
      </c>
      <c r="BL721">
        <v>1068300.9240000001</v>
      </c>
      <c r="BM721">
        <v>1090323.8729999999</v>
      </c>
      <c r="BN721">
        <v>1112346.8219999999</v>
      </c>
      <c r="BO721">
        <v>1134369.7709999999</v>
      </c>
      <c r="BP721">
        <v>1156392.72</v>
      </c>
      <c r="BQ721">
        <v>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 x14ac:dyDescent="0.35">
      <c r="A722">
        <v>337794</v>
      </c>
      <c r="B722" t="s">
        <v>47</v>
      </c>
      <c r="C722" t="s">
        <v>48</v>
      </c>
      <c r="D722" s="1">
        <v>45783</v>
      </c>
      <c r="E722">
        <v>53850</v>
      </c>
      <c r="F722">
        <v>136</v>
      </c>
      <c r="G722" t="s">
        <v>122</v>
      </c>
      <c r="H722" t="s">
        <v>50</v>
      </c>
      <c r="I722" t="s">
        <v>51</v>
      </c>
      <c r="K722">
        <v>202505057950627</v>
      </c>
      <c r="L722">
        <v>1361147800126</v>
      </c>
      <c r="M722">
        <v>20250505</v>
      </c>
      <c r="N722" t="s">
        <v>176</v>
      </c>
      <c r="Q722" t="s">
        <v>73</v>
      </c>
      <c r="R722">
        <v>715933.74</v>
      </c>
      <c r="S722">
        <v>0</v>
      </c>
      <c r="T722">
        <v>4395683</v>
      </c>
      <c r="U722">
        <v>2036760037</v>
      </c>
      <c r="V722" t="s">
        <v>124</v>
      </c>
      <c r="W722" t="s">
        <v>66</v>
      </c>
      <c r="X722" t="s">
        <v>125</v>
      </c>
      <c r="Y722" t="s">
        <v>54</v>
      </c>
      <c r="Z722">
        <v>1627</v>
      </c>
      <c r="AH722">
        <v>0</v>
      </c>
      <c r="AI722">
        <v>202505</v>
      </c>
      <c r="AJ722" t="s">
        <v>88</v>
      </c>
      <c r="AK722">
        <v>0</v>
      </c>
      <c r="AL722">
        <v>1</v>
      </c>
      <c r="AO722">
        <v>0</v>
      </c>
      <c r="AP722">
        <v>999</v>
      </c>
      <c r="AQ722">
        <v>430</v>
      </c>
      <c r="AR722">
        <v>430999</v>
      </c>
      <c r="AT722">
        <v>1</v>
      </c>
      <c r="AU722" t="s">
        <v>68</v>
      </c>
      <c r="AV722">
        <v>715933.74</v>
      </c>
      <c r="AW722">
        <v>737956.68900000001</v>
      </c>
      <c r="AX722">
        <v>759979.63800000004</v>
      </c>
      <c r="AY722">
        <v>782002.58699999994</v>
      </c>
      <c r="AZ722">
        <v>804025.53599999996</v>
      </c>
      <c r="BA722">
        <v>826048.48499999999</v>
      </c>
      <c r="BB722">
        <v>848071.43400000001</v>
      </c>
      <c r="BC722">
        <v>870094.38299999991</v>
      </c>
      <c r="BD722">
        <v>892117.33199999994</v>
      </c>
      <c r="BE722">
        <v>914140.28099999996</v>
      </c>
      <c r="BF722">
        <v>936163.23</v>
      </c>
      <c r="BG722">
        <v>958186.179</v>
      </c>
      <c r="BH722">
        <v>980209.12800000003</v>
      </c>
      <c r="BI722">
        <v>1002232.077</v>
      </c>
      <c r="BJ722">
        <v>1024255.026</v>
      </c>
      <c r="BK722">
        <v>1046277.975</v>
      </c>
      <c r="BL722">
        <v>1068300.9240000001</v>
      </c>
      <c r="BM722">
        <v>1090323.8729999999</v>
      </c>
      <c r="BN722">
        <v>1112346.8219999999</v>
      </c>
      <c r="BO722">
        <v>1134369.7709999999</v>
      </c>
      <c r="BP722">
        <v>1156392.72</v>
      </c>
      <c r="BQ722">
        <v>1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 x14ac:dyDescent="0.35">
      <c r="A723">
        <v>337788</v>
      </c>
      <c r="B723" t="s">
        <v>47</v>
      </c>
      <c r="C723" t="s">
        <v>48</v>
      </c>
      <c r="D723" s="1">
        <v>45783</v>
      </c>
      <c r="E723">
        <v>53850</v>
      </c>
      <c r="F723">
        <v>161</v>
      </c>
      <c r="G723" t="s">
        <v>461</v>
      </c>
      <c r="H723" t="s">
        <v>50</v>
      </c>
      <c r="I723" t="s">
        <v>51</v>
      </c>
      <c r="K723" t="s">
        <v>570</v>
      </c>
      <c r="L723">
        <v>1283300004011</v>
      </c>
      <c r="M723">
        <v>20250505</v>
      </c>
      <c r="N723" t="s">
        <v>694</v>
      </c>
      <c r="Q723" t="s">
        <v>52</v>
      </c>
      <c r="R723">
        <v>1006.5</v>
      </c>
      <c r="S723">
        <v>0</v>
      </c>
      <c r="T723">
        <v>4925377</v>
      </c>
      <c r="U723" t="s">
        <v>573</v>
      </c>
      <c r="V723" t="s">
        <v>574</v>
      </c>
      <c r="W723" t="s">
        <v>53</v>
      </c>
      <c r="Y723" t="s">
        <v>54</v>
      </c>
      <c r="Z723">
        <v>1662</v>
      </c>
      <c r="AH723">
        <v>0</v>
      </c>
      <c r="AI723">
        <v>202505</v>
      </c>
      <c r="AJ723" t="s">
        <v>59</v>
      </c>
      <c r="AK723">
        <v>0</v>
      </c>
      <c r="AL723">
        <v>1</v>
      </c>
      <c r="AO723">
        <v>1</v>
      </c>
      <c r="AP723">
        <v>999</v>
      </c>
      <c r="AQ723">
        <v>600</v>
      </c>
      <c r="AR723">
        <v>600999</v>
      </c>
      <c r="AS723" t="s">
        <v>55</v>
      </c>
      <c r="AU723" t="s">
        <v>55</v>
      </c>
      <c r="AV723">
        <v>1006.5</v>
      </c>
      <c r="AW723">
        <v>1052.7339999999999</v>
      </c>
      <c r="AX723">
        <v>1127.58</v>
      </c>
      <c r="AY723">
        <v>1414.4680000000001</v>
      </c>
      <c r="AZ723">
        <v>1622.598</v>
      </c>
      <c r="BA723">
        <v>1841.29</v>
      </c>
      <c r="BB723">
        <v>2391.9520000000002</v>
      </c>
      <c r="BC723">
        <v>3848.9180000000001</v>
      </c>
      <c r="BD723">
        <v>5555.95</v>
      </c>
      <c r="BE723">
        <v>5662.14</v>
      </c>
      <c r="BF723">
        <v>7955.45</v>
      </c>
      <c r="BG723">
        <v>8103.232</v>
      </c>
      <c r="BH723">
        <v>8882.2099999999991</v>
      </c>
      <c r="BI723">
        <v>12106.768000000009</v>
      </c>
      <c r="BJ723">
        <v>12891.47</v>
      </c>
      <c r="BK723">
        <v>16652.68</v>
      </c>
      <c r="BL723">
        <v>36005.086000000003</v>
      </c>
      <c r="BM723">
        <v>42116.26</v>
      </c>
      <c r="BN723">
        <v>49856.69</v>
      </c>
      <c r="BO723">
        <v>97573.113999999972</v>
      </c>
      <c r="BP723">
        <v>161797.57999999999</v>
      </c>
      <c r="BQ723">
        <v>1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 x14ac:dyDescent="0.35">
      <c r="A724">
        <v>337784</v>
      </c>
      <c r="B724" t="s">
        <v>47</v>
      </c>
      <c r="C724" t="s">
        <v>48</v>
      </c>
      <c r="D724" s="1">
        <v>45783</v>
      </c>
      <c r="E724">
        <v>53850</v>
      </c>
      <c r="F724">
        <v>268</v>
      </c>
      <c r="G724" t="s">
        <v>873</v>
      </c>
      <c r="H724" t="s">
        <v>50</v>
      </c>
      <c r="I724" t="s">
        <v>51</v>
      </c>
      <c r="K724">
        <v>202505057951715</v>
      </c>
      <c r="L724">
        <v>2683300000078</v>
      </c>
      <c r="M724">
        <v>20250505</v>
      </c>
      <c r="N724" t="s">
        <v>149</v>
      </c>
      <c r="Q724" t="s">
        <v>52</v>
      </c>
      <c r="R724">
        <v>523869.41</v>
      </c>
      <c r="S724">
        <v>0</v>
      </c>
      <c r="T724">
        <v>1604221</v>
      </c>
      <c r="U724">
        <v>2061460792</v>
      </c>
      <c r="V724" t="s">
        <v>1767</v>
      </c>
      <c r="W724" t="s">
        <v>66</v>
      </c>
      <c r="X724" t="s">
        <v>1485</v>
      </c>
      <c r="Y724" t="s">
        <v>54</v>
      </c>
      <c r="Z724">
        <v>1627</v>
      </c>
      <c r="AH724">
        <v>0</v>
      </c>
      <c r="AI724">
        <v>202505</v>
      </c>
      <c r="AJ724" t="s">
        <v>767</v>
      </c>
      <c r="AK724">
        <v>1</v>
      </c>
      <c r="AL724">
        <v>1</v>
      </c>
      <c r="AM724">
        <v>1604221</v>
      </c>
      <c r="AN724">
        <v>1</v>
      </c>
      <c r="AO724">
        <v>0</v>
      </c>
      <c r="AP724">
        <v>451</v>
      </c>
      <c r="AQ724">
        <v>430</v>
      </c>
      <c r="AR724">
        <v>430451</v>
      </c>
      <c r="AS724" t="s">
        <v>80</v>
      </c>
      <c r="AU724" t="s">
        <v>80</v>
      </c>
      <c r="AV724">
        <v>436461.36</v>
      </c>
      <c r="AW724">
        <v>468606.09499999997</v>
      </c>
      <c r="AX724">
        <v>500750.83</v>
      </c>
      <c r="AY724">
        <v>537083.18999999994</v>
      </c>
      <c r="AZ724">
        <v>598541.30000000005</v>
      </c>
      <c r="BA724">
        <v>659999.41</v>
      </c>
      <c r="BB724">
        <v>713142.21700000006</v>
      </c>
      <c r="BC724">
        <v>745496.76650000003</v>
      </c>
      <c r="BD724">
        <v>777851.31599999999</v>
      </c>
      <c r="BE724">
        <v>806278.92700000003</v>
      </c>
      <c r="BF724">
        <v>829470.62</v>
      </c>
      <c r="BG724">
        <v>852662.31300000008</v>
      </c>
      <c r="BH724">
        <v>1295015.514</v>
      </c>
      <c r="BI724">
        <v>2051739.845999999</v>
      </c>
      <c r="BJ724">
        <v>2808464.1779999989</v>
      </c>
      <c r="BK724">
        <v>3093490.9674999998</v>
      </c>
      <c r="BL724">
        <v>3189838.74</v>
      </c>
      <c r="BM724">
        <v>3286186.5125000002</v>
      </c>
      <c r="BN724">
        <v>3345556.1290000002</v>
      </c>
      <c r="BO724">
        <v>3398762.7195000001</v>
      </c>
      <c r="BP724">
        <v>3451969.31</v>
      </c>
      <c r="BQ724">
        <v>1</v>
      </c>
      <c r="BR724">
        <v>1</v>
      </c>
      <c r="BS724">
        <v>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 x14ac:dyDescent="0.35">
      <c r="A725">
        <v>337781</v>
      </c>
      <c r="B725" t="s">
        <v>47</v>
      </c>
      <c r="C725" t="s">
        <v>48</v>
      </c>
      <c r="D725" s="1">
        <v>45783</v>
      </c>
      <c r="E725">
        <v>53850</v>
      </c>
      <c r="F725">
        <v>269</v>
      </c>
      <c r="G725" t="s">
        <v>200</v>
      </c>
      <c r="H725" t="s">
        <v>50</v>
      </c>
      <c r="I725" t="s">
        <v>51</v>
      </c>
      <c r="K725" t="s">
        <v>575</v>
      </c>
      <c r="L725">
        <v>2693300000909</v>
      </c>
      <c r="M725">
        <v>20250505</v>
      </c>
      <c r="N725" t="s">
        <v>694</v>
      </c>
      <c r="Q725" t="s">
        <v>52</v>
      </c>
      <c r="R725">
        <v>1027.8</v>
      </c>
      <c r="S725">
        <v>0</v>
      </c>
      <c r="T725">
        <v>1662042</v>
      </c>
      <c r="U725" t="s">
        <v>576</v>
      </c>
      <c r="V725" t="s">
        <v>577</v>
      </c>
      <c r="W725" t="s">
        <v>53</v>
      </c>
      <c r="Y725" t="s">
        <v>54</v>
      </c>
      <c r="Z725">
        <v>1879</v>
      </c>
      <c r="AH725">
        <v>0</v>
      </c>
      <c r="AI725">
        <v>202505</v>
      </c>
      <c r="AJ725" t="s">
        <v>59</v>
      </c>
      <c r="AK725">
        <v>0</v>
      </c>
      <c r="AL725">
        <v>1</v>
      </c>
      <c r="AO725">
        <v>1</v>
      </c>
      <c r="AP725">
        <v>999</v>
      </c>
      <c r="AQ725">
        <v>600</v>
      </c>
      <c r="AR725">
        <v>600999</v>
      </c>
      <c r="AS725" t="s">
        <v>55</v>
      </c>
      <c r="AU725" t="s">
        <v>55</v>
      </c>
      <c r="AV725">
        <v>1006.5</v>
      </c>
      <c r="AW725">
        <v>1052.7339999999999</v>
      </c>
      <c r="AX725">
        <v>1127.58</v>
      </c>
      <c r="AY725">
        <v>1414.4680000000001</v>
      </c>
      <c r="AZ725">
        <v>1622.598</v>
      </c>
      <c r="BA725">
        <v>1841.29</v>
      </c>
      <c r="BB725">
        <v>2391.9520000000002</v>
      </c>
      <c r="BC725">
        <v>3848.9180000000001</v>
      </c>
      <c r="BD725">
        <v>5555.95</v>
      </c>
      <c r="BE725">
        <v>5662.14</v>
      </c>
      <c r="BF725">
        <v>7955.45</v>
      </c>
      <c r="BG725">
        <v>8103.232</v>
      </c>
      <c r="BH725">
        <v>8882.2099999999991</v>
      </c>
      <c r="BI725">
        <v>12106.768000000009</v>
      </c>
      <c r="BJ725">
        <v>12891.47</v>
      </c>
      <c r="BK725">
        <v>16652.68</v>
      </c>
      <c r="BL725">
        <v>36005.086000000003</v>
      </c>
      <c r="BM725">
        <v>42116.26</v>
      </c>
      <c r="BN725">
        <v>49856.69</v>
      </c>
      <c r="BO725">
        <v>97573.113999999972</v>
      </c>
      <c r="BP725">
        <v>161797.57999999999</v>
      </c>
      <c r="BQ725">
        <v>1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 x14ac:dyDescent="0.35">
      <c r="A726">
        <v>337777</v>
      </c>
      <c r="B726" t="s">
        <v>47</v>
      </c>
      <c r="C726" t="s">
        <v>48</v>
      </c>
      <c r="D726" s="1">
        <v>45783</v>
      </c>
      <c r="E726">
        <v>53850</v>
      </c>
      <c r="F726">
        <v>110</v>
      </c>
      <c r="G726" t="s">
        <v>228</v>
      </c>
      <c r="H726" t="s">
        <v>50</v>
      </c>
      <c r="I726" t="s">
        <v>51</v>
      </c>
      <c r="K726">
        <v>202505057951941</v>
      </c>
      <c r="L726">
        <v>1103304311370</v>
      </c>
      <c r="M726">
        <v>20250505</v>
      </c>
      <c r="N726" t="s">
        <v>256</v>
      </c>
      <c r="Q726" t="s">
        <v>73</v>
      </c>
      <c r="R726">
        <v>168000</v>
      </c>
      <c r="S726">
        <v>0</v>
      </c>
      <c r="T726">
        <v>431134</v>
      </c>
      <c r="U726" t="s">
        <v>1338</v>
      </c>
      <c r="V726" t="s">
        <v>1339</v>
      </c>
      <c r="W726" t="s">
        <v>53</v>
      </c>
      <c r="Y726" t="s">
        <v>54</v>
      </c>
      <c r="Z726">
        <v>458</v>
      </c>
      <c r="AH726">
        <v>0</v>
      </c>
      <c r="AI726">
        <v>202505</v>
      </c>
      <c r="AJ726" t="s">
        <v>767</v>
      </c>
      <c r="AK726">
        <v>1</v>
      </c>
      <c r="AL726">
        <v>1</v>
      </c>
      <c r="AO726">
        <v>0</v>
      </c>
      <c r="AP726">
        <v>999</v>
      </c>
      <c r="AQ726">
        <v>600</v>
      </c>
      <c r="AR726">
        <v>600999</v>
      </c>
      <c r="AS726" t="s">
        <v>55</v>
      </c>
      <c r="AU726" t="s">
        <v>55</v>
      </c>
      <c r="AV726">
        <v>162000</v>
      </c>
      <c r="AW726">
        <v>177200</v>
      </c>
      <c r="AX726">
        <v>192400</v>
      </c>
      <c r="AY726">
        <v>200000</v>
      </c>
      <c r="AZ726">
        <v>200000</v>
      </c>
      <c r="BA726">
        <v>200000</v>
      </c>
      <c r="BB726">
        <v>200000</v>
      </c>
      <c r="BC726">
        <v>200000</v>
      </c>
      <c r="BD726">
        <v>200000</v>
      </c>
      <c r="BE726">
        <v>200000</v>
      </c>
      <c r="BF726">
        <v>200000</v>
      </c>
      <c r="BG726">
        <v>200000</v>
      </c>
      <c r="BH726">
        <v>200000</v>
      </c>
      <c r="BI726">
        <v>205000</v>
      </c>
      <c r="BJ726">
        <v>215000</v>
      </c>
      <c r="BK726">
        <v>225000</v>
      </c>
      <c r="BL726">
        <v>228200</v>
      </c>
      <c r="BM726">
        <v>231400</v>
      </c>
      <c r="BN726">
        <v>233000</v>
      </c>
      <c r="BO726">
        <v>233000</v>
      </c>
      <c r="BP726">
        <v>233000</v>
      </c>
      <c r="BQ726">
        <v>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 x14ac:dyDescent="0.35">
      <c r="A727">
        <v>337775</v>
      </c>
      <c r="B727" t="s">
        <v>47</v>
      </c>
      <c r="C727" t="s">
        <v>48</v>
      </c>
      <c r="D727" s="1">
        <v>45783</v>
      </c>
      <c r="E727">
        <v>53850</v>
      </c>
      <c r="F727">
        <v>136</v>
      </c>
      <c r="G727" t="s">
        <v>122</v>
      </c>
      <c r="H727" t="s">
        <v>50</v>
      </c>
      <c r="I727" t="s">
        <v>51</v>
      </c>
      <c r="K727">
        <v>202505057950629</v>
      </c>
      <c r="L727">
        <v>1363300003325</v>
      </c>
      <c r="M727">
        <v>20250505</v>
      </c>
      <c r="N727" t="s">
        <v>276</v>
      </c>
      <c r="Q727" t="s">
        <v>73</v>
      </c>
      <c r="R727">
        <v>699996.13</v>
      </c>
      <c r="S727">
        <v>0</v>
      </c>
      <c r="T727">
        <v>4395683</v>
      </c>
      <c r="U727">
        <v>2036760037</v>
      </c>
      <c r="V727" t="s">
        <v>124</v>
      </c>
      <c r="W727" t="s">
        <v>66</v>
      </c>
      <c r="X727" t="s">
        <v>125</v>
      </c>
      <c r="Y727" t="s">
        <v>54</v>
      </c>
      <c r="Z727">
        <v>1627</v>
      </c>
      <c r="AH727">
        <v>0</v>
      </c>
      <c r="AI727">
        <v>202505</v>
      </c>
      <c r="AJ727" t="s">
        <v>88</v>
      </c>
      <c r="AK727">
        <v>0</v>
      </c>
      <c r="AL727">
        <v>1</v>
      </c>
      <c r="AO727">
        <v>0</v>
      </c>
      <c r="AP727">
        <v>999</v>
      </c>
      <c r="AQ727">
        <v>430</v>
      </c>
      <c r="AR727">
        <v>430999</v>
      </c>
      <c r="AT727">
        <v>1</v>
      </c>
      <c r="AU727" t="s">
        <v>68</v>
      </c>
      <c r="AV727">
        <v>699996.13</v>
      </c>
      <c r="AW727">
        <v>714996.13</v>
      </c>
      <c r="AX727">
        <v>729996.13</v>
      </c>
      <c r="AY727">
        <v>744996.13</v>
      </c>
      <c r="AZ727">
        <v>759996.13</v>
      </c>
      <c r="BA727">
        <v>774996.13</v>
      </c>
      <c r="BB727">
        <v>789996.13</v>
      </c>
      <c r="BC727">
        <v>804996.13</v>
      </c>
      <c r="BD727">
        <v>819996.13</v>
      </c>
      <c r="BE727">
        <v>834996.13</v>
      </c>
      <c r="BF727">
        <v>849996.13</v>
      </c>
      <c r="BG727">
        <v>864996.13</v>
      </c>
      <c r="BH727">
        <v>879996.13</v>
      </c>
      <c r="BI727">
        <v>894996.13</v>
      </c>
      <c r="BJ727">
        <v>909996.13</v>
      </c>
      <c r="BK727">
        <v>924996.13</v>
      </c>
      <c r="BL727">
        <v>939996.13</v>
      </c>
      <c r="BM727">
        <v>954996.13</v>
      </c>
      <c r="BN727">
        <v>969996.13</v>
      </c>
      <c r="BO727">
        <v>984996.13</v>
      </c>
      <c r="BP727">
        <v>999996.13</v>
      </c>
      <c r="BQ727">
        <v>1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 x14ac:dyDescent="0.35">
      <c r="A728">
        <v>337768</v>
      </c>
      <c r="B728" t="s">
        <v>47</v>
      </c>
      <c r="C728" t="s">
        <v>48</v>
      </c>
      <c r="D728" s="1">
        <v>45783</v>
      </c>
      <c r="E728">
        <v>53850</v>
      </c>
      <c r="F728">
        <v>102</v>
      </c>
      <c r="G728" t="s">
        <v>60</v>
      </c>
      <c r="H728" t="s">
        <v>50</v>
      </c>
      <c r="I728" t="s">
        <v>51</v>
      </c>
      <c r="K728">
        <v>202505057950258</v>
      </c>
      <c r="L728">
        <v>1503300003188</v>
      </c>
      <c r="M728">
        <v>20250505</v>
      </c>
      <c r="N728" t="s">
        <v>784</v>
      </c>
      <c r="P728" t="s">
        <v>54</v>
      </c>
      <c r="Q728" t="s">
        <v>73</v>
      </c>
      <c r="R728">
        <v>1430000</v>
      </c>
      <c r="S728">
        <v>0</v>
      </c>
      <c r="T728">
        <v>4269640</v>
      </c>
      <c r="U728">
        <v>4797080969</v>
      </c>
      <c r="V728" t="s">
        <v>81</v>
      </c>
      <c r="W728" t="s">
        <v>82</v>
      </c>
      <c r="X728" t="s">
        <v>83</v>
      </c>
      <c r="Y728" t="s">
        <v>54</v>
      </c>
      <c r="Z728">
        <v>1926</v>
      </c>
      <c r="AH728">
        <v>0</v>
      </c>
      <c r="AI728">
        <v>202505</v>
      </c>
      <c r="AJ728" t="s">
        <v>59</v>
      </c>
      <c r="AK728">
        <v>0</v>
      </c>
      <c r="AL728">
        <v>1</v>
      </c>
      <c r="AO728">
        <v>0</v>
      </c>
      <c r="AP728">
        <v>999</v>
      </c>
      <c r="AQ728">
        <v>259</v>
      </c>
      <c r="AR728">
        <v>259999</v>
      </c>
      <c r="AT728">
        <v>1</v>
      </c>
      <c r="AU728" t="s">
        <v>84</v>
      </c>
      <c r="AV728">
        <v>1371568.24</v>
      </c>
      <c r="AW728">
        <v>1392019.3559999999</v>
      </c>
      <c r="AX728">
        <v>1412470.4720000001</v>
      </c>
      <c r="AY728">
        <v>1433500</v>
      </c>
      <c r="AZ728">
        <v>1458000</v>
      </c>
      <c r="BA728">
        <v>1482500</v>
      </c>
      <c r="BB728">
        <v>1546711.199</v>
      </c>
      <c r="BC728">
        <v>1710200.3955000001</v>
      </c>
      <c r="BD728">
        <v>1873689.5919999999</v>
      </c>
      <c r="BE728">
        <v>2047045.1915</v>
      </c>
      <c r="BF728">
        <v>2233555.9950000001</v>
      </c>
      <c r="BG728">
        <v>2420066.7985</v>
      </c>
      <c r="BH728">
        <v>2668203.5260000001</v>
      </c>
      <c r="BI728">
        <v>2962559.6965000001</v>
      </c>
      <c r="BJ728">
        <v>3256915.8670000001</v>
      </c>
      <c r="BK728">
        <v>3349513.2225000001</v>
      </c>
      <c r="BL728">
        <v>3361407.0520000001</v>
      </c>
      <c r="BM728">
        <v>3373300.8815000001</v>
      </c>
      <c r="BN728">
        <v>6894299.9999999981</v>
      </c>
      <c r="BO728">
        <v>11000149.999999991</v>
      </c>
      <c r="BP728">
        <v>15106000</v>
      </c>
      <c r="BQ728">
        <v>1</v>
      </c>
      <c r="BR728">
        <v>1</v>
      </c>
      <c r="BS728">
        <v>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 x14ac:dyDescent="0.35">
      <c r="A729">
        <v>337762</v>
      </c>
      <c r="B729" t="s">
        <v>47</v>
      </c>
      <c r="C729" t="s">
        <v>48</v>
      </c>
      <c r="D729" s="1">
        <v>45780</v>
      </c>
      <c r="E729">
        <v>53850</v>
      </c>
      <c r="F729">
        <v>103</v>
      </c>
      <c r="G729" t="s">
        <v>75</v>
      </c>
      <c r="H729" t="s">
        <v>50</v>
      </c>
      <c r="I729" t="s">
        <v>51</v>
      </c>
      <c r="K729">
        <v>202505057942705</v>
      </c>
      <c r="L729">
        <v>1033306974105</v>
      </c>
      <c r="M729">
        <v>20250505</v>
      </c>
      <c r="N729" t="s">
        <v>436</v>
      </c>
      <c r="Q729" t="s">
        <v>73</v>
      </c>
      <c r="R729">
        <v>396362.6</v>
      </c>
      <c r="S729">
        <v>0</v>
      </c>
      <c r="T729">
        <v>158903</v>
      </c>
      <c r="U729" t="s">
        <v>1340</v>
      </c>
      <c r="V729" t="s">
        <v>1341</v>
      </c>
      <c r="W729" t="s">
        <v>53</v>
      </c>
      <c r="Y729" t="s">
        <v>54</v>
      </c>
      <c r="Z729">
        <v>1657</v>
      </c>
      <c r="AH729">
        <v>0</v>
      </c>
      <c r="AI729">
        <v>202505</v>
      </c>
      <c r="AJ729" t="s">
        <v>767</v>
      </c>
      <c r="AK729">
        <v>1</v>
      </c>
      <c r="AL729">
        <v>1</v>
      </c>
      <c r="AO729">
        <v>0</v>
      </c>
      <c r="AP729">
        <v>999</v>
      </c>
      <c r="AQ729">
        <v>600</v>
      </c>
      <c r="AR729">
        <v>600999</v>
      </c>
      <c r="AS729" t="s">
        <v>55</v>
      </c>
      <c r="AU729" t="s">
        <v>55</v>
      </c>
      <c r="AV729">
        <v>300431</v>
      </c>
      <c r="AW729">
        <v>300431</v>
      </c>
      <c r="AX729">
        <v>300431</v>
      </c>
      <c r="AY729">
        <v>300431</v>
      </c>
      <c r="AZ729">
        <v>300431</v>
      </c>
      <c r="BA729">
        <v>300431</v>
      </c>
      <c r="BB729">
        <v>300431</v>
      </c>
      <c r="BC729">
        <v>300431</v>
      </c>
      <c r="BD729">
        <v>300431</v>
      </c>
      <c r="BE729">
        <v>300431</v>
      </c>
      <c r="BF729">
        <v>300431</v>
      </c>
      <c r="BG729">
        <v>300431</v>
      </c>
      <c r="BH729">
        <v>300431</v>
      </c>
      <c r="BI729">
        <v>300431</v>
      </c>
      <c r="BJ729">
        <v>300431</v>
      </c>
      <c r="BK729">
        <v>300431</v>
      </c>
      <c r="BL729">
        <v>300431</v>
      </c>
      <c r="BM729">
        <v>300431</v>
      </c>
      <c r="BN729">
        <v>300431</v>
      </c>
      <c r="BO729">
        <v>300431</v>
      </c>
      <c r="BP729">
        <v>300431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</row>
    <row r="730" spans="1:89" x14ac:dyDescent="0.35">
      <c r="A730">
        <v>337761</v>
      </c>
      <c r="B730" t="s">
        <v>47</v>
      </c>
      <c r="C730" t="s">
        <v>48</v>
      </c>
      <c r="D730" s="1">
        <v>45780</v>
      </c>
      <c r="E730">
        <v>53850</v>
      </c>
      <c r="F730">
        <v>103</v>
      </c>
      <c r="G730" t="s">
        <v>75</v>
      </c>
      <c r="H730" t="s">
        <v>50</v>
      </c>
      <c r="I730" t="s">
        <v>51</v>
      </c>
      <c r="K730">
        <v>202505057942705</v>
      </c>
      <c r="L730">
        <v>1033306974105</v>
      </c>
      <c r="M730">
        <v>20250505</v>
      </c>
      <c r="N730" t="s">
        <v>436</v>
      </c>
      <c r="Q730" t="s">
        <v>73</v>
      </c>
      <c r="R730">
        <v>396362.6</v>
      </c>
      <c r="S730">
        <v>0</v>
      </c>
      <c r="T730">
        <v>461958</v>
      </c>
      <c r="U730" t="s">
        <v>1342</v>
      </c>
      <c r="V730" t="s">
        <v>1343</v>
      </c>
      <c r="W730" t="s">
        <v>53</v>
      </c>
      <c r="Y730" t="s">
        <v>54</v>
      </c>
      <c r="Z730">
        <v>1912</v>
      </c>
      <c r="AH730">
        <v>0</v>
      </c>
      <c r="AI730">
        <v>202505</v>
      </c>
      <c r="AJ730" t="s">
        <v>767</v>
      </c>
      <c r="AK730">
        <v>1</v>
      </c>
      <c r="AL730">
        <v>1</v>
      </c>
      <c r="AO730">
        <v>0</v>
      </c>
      <c r="AP730">
        <v>999</v>
      </c>
      <c r="AQ730">
        <v>600</v>
      </c>
      <c r="AR730">
        <v>600999</v>
      </c>
      <c r="AS730" t="s">
        <v>55</v>
      </c>
      <c r="AU730" t="s">
        <v>55</v>
      </c>
      <c r="AV730">
        <v>300431</v>
      </c>
      <c r="AW730">
        <v>300431</v>
      </c>
      <c r="AX730">
        <v>300431</v>
      </c>
      <c r="AY730">
        <v>300431</v>
      </c>
      <c r="AZ730">
        <v>300431</v>
      </c>
      <c r="BA730">
        <v>300431</v>
      </c>
      <c r="BB730">
        <v>300431</v>
      </c>
      <c r="BC730">
        <v>300431</v>
      </c>
      <c r="BD730">
        <v>300431</v>
      </c>
      <c r="BE730">
        <v>300431</v>
      </c>
      <c r="BF730">
        <v>300431</v>
      </c>
      <c r="BG730">
        <v>300431</v>
      </c>
      <c r="BH730">
        <v>300431</v>
      </c>
      <c r="BI730">
        <v>300431</v>
      </c>
      <c r="BJ730">
        <v>300431</v>
      </c>
      <c r="BK730">
        <v>300431</v>
      </c>
      <c r="BL730">
        <v>300431</v>
      </c>
      <c r="BM730">
        <v>300431</v>
      </c>
      <c r="BN730">
        <v>300431</v>
      </c>
      <c r="BO730">
        <v>300431</v>
      </c>
      <c r="BP730">
        <v>300431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</row>
    <row r="731" spans="1:89" x14ac:dyDescent="0.35">
      <c r="A731">
        <v>337760</v>
      </c>
      <c r="B731" t="s">
        <v>47</v>
      </c>
      <c r="C731" t="s">
        <v>48</v>
      </c>
      <c r="D731" s="1">
        <v>45780</v>
      </c>
      <c r="E731">
        <v>53850</v>
      </c>
      <c r="F731">
        <v>164</v>
      </c>
      <c r="G731" t="s">
        <v>193</v>
      </c>
      <c r="H731" t="s">
        <v>50</v>
      </c>
      <c r="I731" t="s">
        <v>51</v>
      </c>
      <c r="K731">
        <v>202505027944626</v>
      </c>
      <c r="L731">
        <v>1643300369759</v>
      </c>
      <c r="M731">
        <v>20250502</v>
      </c>
      <c r="N731" t="s">
        <v>694</v>
      </c>
      <c r="Q731" t="s">
        <v>52</v>
      </c>
      <c r="R731">
        <v>7955.45</v>
      </c>
      <c r="S731">
        <v>0</v>
      </c>
      <c r="T731">
        <v>4356533</v>
      </c>
      <c r="U731" t="s">
        <v>578</v>
      </c>
      <c r="V731" t="s">
        <v>579</v>
      </c>
      <c r="W731" t="s">
        <v>53</v>
      </c>
      <c r="Y731" t="s">
        <v>54</v>
      </c>
      <c r="Z731">
        <v>787</v>
      </c>
      <c r="AH731">
        <v>0</v>
      </c>
      <c r="AI731">
        <v>202505</v>
      </c>
      <c r="AJ731" t="s">
        <v>88</v>
      </c>
      <c r="AK731">
        <v>0</v>
      </c>
      <c r="AL731">
        <v>1</v>
      </c>
      <c r="AO731">
        <v>1</v>
      </c>
      <c r="AP731">
        <v>999</v>
      </c>
      <c r="AQ731">
        <v>600</v>
      </c>
      <c r="AR731">
        <v>600999</v>
      </c>
      <c r="AS731" t="s">
        <v>55</v>
      </c>
      <c r="AU731" t="s">
        <v>55</v>
      </c>
      <c r="AV731">
        <v>1006.5</v>
      </c>
      <c r="AW731">
        <v>1052.7339999999999</v>
      </c>
      <c r="AX731">
        <v>1127.58</v>
      </c>
      <c r="AY731">
        <v>1414.4680000000001</v>
      </c>
      <c r="AZ731">
        <v>1622.598</v>
      </c>
      <c r="BA731">
        <v>1841.29</v>
      </c>
      <c r="BB731">
        <v>2391.9520000000002</v>
      </c>
      <c r="BC731">
        <v>3848.9180000000001</v>
      </c>
      <c r="BD731">
        <v>5555.95</v>
      </c>
      <c r="BE731">
        <v>5662.14</v>
      </c>
      <c r="BF731">
        <v>7955.45</v>
      </c>
      <c r="BG731">
        <v>8103.232</v>
      </c>
      <c r="BH731">
        <v>8882.2099999999991</v>
      </c>
      <c r="BI731">
        <v>12106.768000000009</v>
      </c>
      <c r="BJ731">
        <v>12891.47</v>
      </c>
      <c r="BK731">
        <v>16652.68</v>
      </c>
      <c r="BL731">
        <v>36005.086000000003</v>
      </c>
      <c r="BM731">
        <v>42116.26</v>
      </c>
      <c r="BN731">
        <v>49856.69</v>
      </c>
      <c r="BO731">
        <v>97573.113999999972</v>
      </c>
      <c r="BP731">
        <v>161797.57999999999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 x14ac:dyDescent="0.35">
      <c r="A732">
        <v>337757</v>
      </c>
      <c r="B732" t="s">
        <v>47</v>
      </c>
      <c r="C732" t="s">
        <v>48</v>
      </c>
      <c r="D732" s="1">
        <v>45780</v>
      </c>
      <c r="E732">
        <v>53850</v>
      </c>
      <c r="F732">
        <v>175</v>
      </c>
      <c r="G732" t="s">
        <v>94</v>
      </c>
      <c r="H732" t="s">
        <v>50</v>
      </c>
      <c r="I732" t="s">
        <v>51</v>
      </c>
      <c r="K732">
        <v>202505027943813</v>
      </c>
      <c r="L732">
        <v>1753305636160</v>
      </c>
      <c r="M732">
        <v>20250502</v>
      </c>
      <c r="N732" t="s">
        <v>1008</v>
      </c>
      <c r="Q732" t="s">
        <v>73</v>
      </c>
      <c r="R732">
        <v>2696970.87</v>
      </c>
      <c r="S732">
        <v>0</v>
      </c>
      <c r="T732">
        <v>563616</v>
      </c>
      <c r="U732">
        <v>55560775</v>
      </c>
      <c r="V732" t="s">
        <v>214</v>
      </c>
      <c r="W732" t="s">
        <v>66</v>
      </c>
      <c r="X732" t="s">
        <v>215</v>
      </c>
      <c r="Y732" t="s">
        <v>54</v>
      </c>
      <c r="Z732">
        <v>739</v>
      </c>
      <c r="AH732">
        <v>0</v>
      </c>
      <c r="AI732">
        <v>202505</v>
      </c>
      <c r="AJ732" t="s">
        <v>88</v>
      </c>
      <c r="AK732">
        <v>0</v>
      </c>
      <c r="AL732">
        <v>1</v>
      </c>
      <c r="AO732">
        <v>0</v>
      </c>
      <c r="AP732">
        <v>464</v>
      </c>
      <c r="AQ732">
        <v>430</v>
      </c>
      <c r="AR732">
        <v>430464</v>
      </c>
      <c r="AS732" t="s">
        <v>216</v>
      </c>
      <c r="AU732" t="s">
        <v>216</v>
      </c>
      <c r="AV732">
        <v>2696970.87</v>
      </c>
      <c r="AW732">
        <v>2708520.2429999998</v>
      </c>
      <c r="AX732">
        <v>2720069.6159999999</v>
      </c>
      <c r="AY732">
        <v>2731618.9890000001</v>
      </c>
      <c r="AZ732">
        <v>2743168.3620000002</v>
      </c>
      <c r="BA732">
        <v>2754717.7349999999</v>
      </c>
      <c r="BB732">
        <v>2766267.108</v>
      </c>
      <c r="BC732">
        <v>2777816.4810000001</v>
      </c>
      <c r="BD732">
        <v>2789365.8539999998</v>
      </c>
      <c r="BE732">
        <v>2800915.227</v>
      </c>
      <c r="BF732">
        <v>2812464.6</v>
      </c>
      <c r="BG732">
        <v>2824013.9730000002</v>
      </c>
      <c r="BH732">
        <v>2835563.3459999999</v>
      </c>
      <c r="BI732">
        <v>2847112.719</v>
      </c>
      <c r="BJ732">
        <v>2858662.0920000002</v>
      </c>
      <c r="BK732">
        <v>2870211.4649999999</v>
      </c>
      <c r="BL732">
        <v>2881760.838</v>
      </c>
      <c r="BM732">
        <v>2893310.2110000001</v>
      </c>
      <c r="BN732">
        <v>2904859.5839999998</v>
      </c>
      <c r="BO732">
        <v>2916408.9569999999</v>
      </c>
      <c r="BP732">
        <v>2927958.33</v>
      </c>
      <c r="BQ732">
        <v>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 x14ac:dyDescent="0.35">
      <c r="A733">
        <v>337755</v>
      </c>
      <c r="B733" t="s">
        <v>47</v>
      </c>
      <c r="C733" t="s">
        <v>48</v>
      </c>
      <c r="D733" s="1">
        <v>45780</v>
      </c>
      <c r="E733">
        <v>53850</v>
      </c>
      <c r="F733">
        <v>148</v>
      </c>
      <c r="G733" t="s">
        <v>339</v>
      </c>
      <c r="H733" t="s">
        <v>50</v>
      </c>
      <c r="I733" t="s">
        <v>51</v>
      </c>
      <c r="K733">
        <v>202505027944592</v>
      </c>
      <c r="L733">
        <v>1483300003460</v>
      </c>
      <c r="M733">
        <v>20250502</v>
      </c>
      <c r="N733" t="s">
        <v>74</v>
      </c>
      <c r="Q733" t="s">
        <v>52</v>
      </c>
      <c r="R733">
        <v>500000</v>
      </c>
      <c r="S733">
        <v>0</v>
      </c>
      <c r="T733">
        <v>4743708</v>
      </c>
      <c r="U733" t="s">
        <v>580</v>
      </c>
      <c r="V733" t="s">
        <v>581</v>
      </c>
      <c r="W733" t="s">
        <v>53</v>
      </c>
      <c r="Y733" t="s">
        <v>54</v>
      </c>
      <c r="Z733">
        <v>1636</v>
      </c>
      <c r="AH733">
        <v>0</v>
      </c>
      <c r="AI733">
        <v>202505</v>
      </c>
      <c r="AJ733" t="s">
        <v>88</v>
      </c>
      <c r="AK733">
        <v>0</v>
      </c>
      <c r="AL733">
        <v>1</v>
      </c>
      <c r="AO733">
        <v>0</v>
      </c>
      <c r="AP733">
        <v>999</v>
      </c>
      <c r="AQ733">
        <v>600</v>
      </c>
      <c r="AR733">
        <v>600999</v>
      </c>
      <c r="AS733" t="s">
        <v>55</v>
      </c>
      <c r="AU733" t="s">
        <v>55</v>
      </c>
      <c r="AV733">
        <v>233000</v>
      </c>
      <c r="AW733">
        <v>236000</v>
      </c>
      <c r="AX733">
        <v>239000</v>
      </c>
      <c r="AY733">
        <v>242000</v>
      </c>
      <c r="AZ733">
        <v>245000</v>
      </c>
      <c r="BA733">
        <v>257500</v>
      </c>
      <c r="BB733">
        <v>270000</v>
      </c>
      <c r="BC733">
        <v>282500</v>
      </c>
      <c r="BD733">
        <v>295000</v>
      </c>
      <c r="BE733">
        <v>295000</v>
      </c>
      <c r="BF733">
        <v>295000</v>
      </c>
      <c r="BG733">
        <v>295000</v>
      </c>
      <c r="BH733">
        <v>295000</v>
      </c>
      <c r="BI733">
        <v>296250</v>
      </c>
      <c r="BJ733">
        <v>297500</v>
      </c>
      <c r="BK733">
        <v>298750</v>
      </c>
      <c r="BL733">
        <v>300000</v>
      </c>
      <c r="BM733">
        <v>350000</v>
      </c>
      <c r="BN733">
        <v>400000</v>
      </c>
      <c r="BO733">
        <v>450000</v>
      </c>
      <c r="BP733">
        <v>500000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</row>
    <row r="734" spans="1:89" x14ac:dyDescent="0.35">
      <c r="A734">
        <v>337754</v>
      </c>
      <c r="B734" t="s">
        <v>47</v>
      </c>
      <c r="C734" t="s">
        <v>48</v>
      </c>
      <c r="D734" s="1">
        <v>45780</v>
      </c>
      <c r="E734">
        <v>53850</v>
      </c>
      <c r="F734">
        <v>164</v>
      </c>
      <c r="G734" t="s">
        <v>193</v>
      </c>
      <c r="H734" t="s">
        <v>50</v>
      </c>
      <c r="I734" t="s">
        <v>51</v>
      </c>
      <c r="K734">
        <v>202505027944626</v>
      </c>
      <c r="L734">
        <v>1643300369759</v>
      </c>
      <c r="M734">
        <v>20250502</v>
      </c>
      <c r="N734" t="s">
        <v>694</v>
      </c>
      <c r="Q734" t="s">
        <v>52</v>
      </c>
      <c r="R734">
        <v>7955.45</v>
      </c>
      <c r="S734">
        <v>0</v>
      </c>
      <c r="T734">
        <v>4356531</v>
      </c>
      <c r="U734" t="s">
        <v>582</v>
      </c>
      <c r="V734" t="s">
        <v>583</v>
      </c>
      <c r="W734" t="s">
        <v>53</v>
      </c>
      <c r="Y734" t="s">
        <v>54</v>
      </c>
      <c r="Z734">
        <v>787</v>
      </c>
      <c r="AH734">
        <v>0</v>
      </c>
      <c r="AI734">
        <v>202505</v>
      </c>
      <c r="AJ734" t="s">
        <v>88</v>
      </c>
      <c r="AK734">
        <v>0</v>
      </c>
      <c r="AL734">
        <v>1</v>
      </c>
      <c r="AO734">
        <v>1</v>
      </c>
      <c r="AP734">
        <v>999</v>
      </c>
      <c r="AQ734">
        <v>600</v>
      </c>
      <c r="AR734">
        <v>600999</v>
      </c>
      <c r="AS734" t="s">
        <v>55</v>
      </c>
      <c r="AU734" t="s">
        <v>55</v>
      </c>
      <c r="AV734">
        <v>1006.5</v>
      </c>
      <c r="AW734">
        <v>1052.7339999999999</v>
      </c>
      <c r="AX734">
        <v>1127.58</v>
      </c>
      <c r="AY734">
        <v>1414.4680000000001</v>
      </c>
      <c r="AZ734">
        <v>1622.598</v>
      </c>
      <c r="BA734">
        <v>1841.29</v>
      </c>
      <c r="BB734">
        <v>2391.9520000000002</v>
      </c>
      <c r="BC734">
        <v>3848.9180000000001</v>
      </c>
      <c r="BD734">
        <v>5555.95</v>
      </c>
      <c r="BE734">
        <v>5662.14</v>
      </c>
      <c r="BF734">
        <v>7955.45</v>
      </c>
      <c r="BG734">
        <v>8103.232</v>
      </c>
      <c r="BH734">
        <v>8882.2099999999991</v>
      </c>
      <c r="BI734">
        <v>12106.768000000009</v>
      </c>
      <c r="BJ734">
        <v>12891.47</v>
      </c>
      <c r="BK734">
        <v>16652.68</v>
      </c>
      <c r="BL734">
        <v>36005.086000000003</v>
      </c>
      <c r="BM734">
        <v>42116.26</v>
      </c>
      <c r="BN734">
        <v>49856.69</v>
      </c>
      <c r="BO734">
        <v>97573.113999999972</v>
      </c>
      <c r="BP734">
        <v>161797.57999999999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 x14ac:dyDescent="0.35">
      <c r="A735">
        <v>337752</v>
      </c>
      <c r="B735" t="s">
        <v>47</v>
      </c>
      <c r="C735" t="s">
        <v>48</v>
      </c>
      <c r="D735" s="1">
        <v>45780</v>
      </c>
      <c r="E735">
        <v>53850</v>
      </c>
      <c r="F735">
        <v>284</v>
      </c>
      <c r="G735" t="s">
        <v>249</v>
      </c>
      <c r="H735" t="s">
        <v>50</v>
      </c>
      <c r="I735" t="s">
        <v>51</v>
      </c>
      <c r="K735">
        <v>202505027944882</v>
      </c>
      <c r="L735">
        <v>2843300000478</v>
      </c>
      <c r="M735">
        <v>20250502</v>
      </c>
      <c r="N735" t="s">
        <v>694</v>
      </c>
      <c r="Q735" t="s">
        <v>52</v>
      </c>
      <c r="R735">
        <v>5641.99</v>
      </c>
      <c r="S735">
        <v>0</v>
      </c>
      <c r="T735">
        <v>1656709</v>
      </c>
      <c r="U735" t="s">
        <v>584</v>
      </c>
      <c r="V735" t="s">
        <v>585</v>
      </c>
      <c r="W735" t="s">
        <v>53</v>
      </c>
      <c r="Y735" t="s">
        <v>54</v>
      </c>
      <c r="Z735">
        <v>1860</v>
      </c>
      <c r="AH735">
        <v>0</v>
      </c>
      <c r="AI735">
        <v>202505</v>
      </c>
      <c r="AJ735" t="s">
        <v>59</v>
      </c>
      <c r="AK735">
        <v>0</v>
      </c>
      <c r="AL735">
        <v>1</v>
      </c>
      <c r="AO735">
        <v>1</v>
      </c>
      <c r="AP735">
        <v>999</v>
      </c>
      <c r="AQ735">
        <v>600</v>
      </c>
      <c r="AR735">
        <v>600999</v>
      </c>
      <c r="AS735" t="s">
        <v>55</v>
      </c>
      <c r="AU735" t="s">
        <v>55</v>
      </c>
      <c r="AV735">
        <v>1006.5</v>
      </c>
      <c r="AW735">
        <v>1052.7339999999999</v>
      </c>
      <c r="AX735">
        <v>1127.58</v>
      </c>
      <c r="AY735">
        <v>1414.4680000000001</v>
      </c>
      <c r="AZ735">
        <v>1622.598</v>
      </c>
      <c r="BA735">
        <v>1841.29</v>
      </c>
      <c r="BB735">
        <v>2391.9520000000002</v>
      </c>
      <c r="BC735">
        <v>3848.9180000000001</v>
      </c>
      <c r="BD735">
        <v>5555.95</v>
      </c>
      <c r="BE735">
        <v>5662.14</v>
      </c>
      <c r="BF735">
        <v>7955.45</v>
      </c>
      <c r="BG735">
        <v>8103.232</v>
      </c>
      <c r="BH735">
        <v>8882.2099999999991</v>
      </c>
      <c r="BI735">
        <v>12106.768000000009</v>
      </c>
      <c r="BJ735">
        <v>12891.47</v>
      </c>
      <c r="BK735">
        <v>16652.68</v>
      </c>
      <c r="BL735">
        <v>36005.086000000003</v>
      </c>
      <c r="BM735">
        <v>42116.26</v>
      </c>
      <c r="BN735">
        <v>49856.69</v>
      </c>
      <c r="BO735">
        <v>97573.113999999972</v>
      </c>
      <c r="BP735">
        <v>161797.57999999999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 x14ac:dyDescent="0.35">
      <c r="A736">
        <v>337751</v>
      </c>
      <c r="B736" t="s">
        <v>47</v>
      </c>
      <c r="C736" t="s">
        <v>48</v>
      </c>
      <c r="D736" s="1">
        <v>45780</v>
      </c>
      <c r="E736">
        <v>53850</v>
      </c>
      <c r="F736">
        <v>170</v>
      </c>
      <c r="G736" t="s">
        <v>229</v>
      </c>
      <c r="H736" t="s">
        <v>50</v>
      </c>
      <c r="I736" t="s">
        <v>51</v>
      </c>
      <c r="K736">
        <v>202505027943714</v>
      </c>
      <c r="L736">
        <v>1703306288195</v>
      </c>
      <c r="M736">
        <v>20250502</v>
      </c>
      <c r="N736" t="s">
        <v>1008</v>
      </c>
      <c r="Q736" t="s">
        <v>73</v>
      </c>
      <c r="R736">
        <v>2554771.59</v>
      </c>
      <c r="S736">
        <v>0</v>
      </c>
      <c r="T736">
        <v>4401631</v>
      </c>
      <c r="U736">
        <v>4724350725</v>
      </c>
      <c r="V736" t="s">
        <v>1014</v>
      </c>
      <c r="W736" t="s">
        <v>66</v>
      </c>
      <c r="X736" t="s">
        <v>296</v>
      </c>
      <c r="Y736" t="s">
        <v>54</v>
      </c>
      <c r="Z736">
        <v>1919</v>
      </c>
      <c r="AH736">
        <v>0</v>
      </c>
      <c r="AI736">
        <v>202505</v>
      </c>
      <c r="AJ736" t="s">
        <v>767</v>
      </c>
      <c r="AK736">
        <v>1</v>
      </c>
      <c r="AL736">
        <v>1</v>
      </c>
      <c r="AO736">
        <v>0</v>
      </c>
      <c r="AP736">
        <v>999</v>
      </c>
      <c r="AQ736">
        <v>430</v>
      </c>
      <c r="AR736">
        <v>430999</v>
      </c>
      <c r="AT736">
        <v>1</v>
      </c>
      <c r="AU736" t="s">
        <v>68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 x14ac:dyDescent="0.35">
      <c r="A737">
        <v>337749</v>
      </c>
      <c r="B737" t="s">
        <v>47</v>
      </c>
      <c r="C737" t="s">
        <v>48</v>
      </c>
      <c r="D737" s="1">
        <v>45780</v>
      </c>
      <c r="E737">
        <v>53850</v>
      </c>
      <c r="F737">
        <v>171</v>
      </c>
      <c r="G737" t="s">
        <v>151</v>
      </c>
      <c r="H737" t="s">
        <v>50</v>
      </c>
      <c r="I737" t="s">
        <v>51</v>
      </c>
      <c r="K737">
        <v>202505027943751</v>
      </c>
      <c r="L737">
        <v>1713302213842</v>
      </c>
      <c r="M737">
        <v>20250502</v>
      </c>
      <c r="N737" t="s">
        <v>76</v>
      </c>
      <c r="Q737" t="s">
        <v>52</v>
      </c>
      <c r="R737">
        <v>1368468.75</v>
      </c>
      <c r="S737">
        <v>0</v>
      </c>
      <c r="T737">
        <v>4148505</v>
      </c>
      <c r="U737">
        <v>5848860721</v>
      </c>
      <c r="V737" t="s">
        <v>1344</v>
      </c>
      <c r="W737" t="s">
        <v>66</v>
      </c>
      <c r="X737" t="s">
        <v>289</v>
      </c>
      <c r="Y737" t="s">
        <v>54</v>
      </c>
      <c r="Z737">
        <v>1903</v>
      </c>
      <c r="AH737">
        <v>0</v>
      </c>
      <c r="AI737">
        <v>202505</v>
      </c>
      <c r="AJ737" t="s">
        <v>868</v>
      </c>
      <c r="AK737">
        <v>1</v>
      </c>
      <c r="AL737">
        <v>1</v>
      </c>
      <c r="AO737">
        <v>0</v>
      </c>
      <c r="AP737">
        <v>999</v>
      </c>
      <c r="AQ737">
        <v>430</v>
      </c>
      <c r="AR737">
        <v>430999</v>
      </c>
      <c r="AT737">
        <v>1</v>
      </c>
      <c r="AU737" t="s">
        <v>68</v>
      </c>
      <c r="AV737">
        <v>990000</v>
      </c>
      <c r="AW737">
        <v>1095500</v>
      </c>
      <c r="AX737">
        <v>1201000</v>
      </c>
      <c r="AY737">
        <v>1306500</v>
      </c>
      <c r="AZ737">
        <v>1412000</v>
      </c>
      <c r="BA737">
        <v>1517500</v>
      </c>
      <c r="BB737">
        <v>1623000</v>
      </c>
      <c r="BC737">
        <v>1728500</v>
      </c>
      <c r="BD737">
        <v>1834000</v>
      </c>
      <c r="BE737">
        <v>1939500</v>
      </c>
      <c r="BF737">
        <v>2045000</v>
      </c>
      <c r="BG737">
        <v>2150500</v>
      </c>
      <c r="BH737">
        <v>2256000</v>
      </c>
      <c r="BI737">
        <v>2361500</v>
      </c>
      <c r="BJ737">
        <v>2467000</v>
      </c>
      <c r="BK737">
        <v>2572500</v>
      </c>
      <c r="BL737">
        <v>2678000</v>
      </c>
      <c r="BM737">
        <v>2783500</v>
      </c>
      <c r="BN737">
        <v>2889000</v>
      </c>
      <c r="BO737">
        <v>2994500</v>
      </c>
      <c r="BP737">
        <v>3100000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 x14ac:dyDescent="0.35">
      <c r="A738">
        <v>337740</v>
      </c>
      <c r="B738" t="s">
        <v>47</v>
      </c>
      <c r="C738" t="s">
        <v>48</v>
      </c>
      <c r="D738" s="1">
        <v>45780</v>
      </c>
      <c r="E738">
        <v>53850</v>
      </c>
      <c r="F738">
        <v>181</v>
      </c>
      <c r="G738" t="s">
        <v>820</v>
      </c>
      <c r="H738" t="s">
        <v>50</v>
      </c>
      <c r="I738" t="s">
        <v>51</v>
      </c>
      <c r="K738">
        <v>202505027944705</v>
      </c>
      <c r="L738">
        <v>1813300010027</v>
      </c>
      <c r="M738">
        <v>20250502</v>
      </c>
      <c r="N738" t="s">
        <v>694</v>
      </c>
      <c r="Q738" t="s">
        <v>52</v>
      </c>
      <c r="R738">
        <v>41382.71</v>
      </c>
      <c r="S738">
        <v>0</v>
      </c>
      <c r="T738">
        <v>49014</v>
      </c>
      <c r="U738" t="s">
        <v>1345</v>
      </c>
      <c r="V738" t="s">
        <v>1346</v>
      </c>
      <c r="W738" t="s">
        <v>53</v>
      </c>
      <c r="Y738" t="s">
        <v>54</v>
      </c>
      <c r="Z738">
        <v>692</v>
      </c>
      <c r="AH738">
        <v>0</v>
      </c>
      <c r="AI738">
        <v>202505</v>
      </c>
      <c r="AJ738" t="s">
        <v>767</v>
      </c>
      <c r="AK738">
        <v>1</v>
      </c>
      <c r="AL738">
        <v>1</v>
      </c>
      <c r="AO738">
        <v>1</v>
      </c>
      <c r="AP738">
        <v>999</v>
      </c>
      <c r="AQ738">
        <v>600</v>
      </c>
      <c r="AR738">
        <v>600999</v>
      </c>
      <c r="AS738" t="s">
        <v>55</v>
      </c>
      <c r="AU738" t="s">
        <v>55</v>
      </c>
      <c r="AV738">
        <v>1006.5</v>
      </c>
      <c r="AW738">
        <v>1052.7339999999999</v>
      </c>
      <c r="AX738">
        <v>1127.58</v>
      </c>
      <c r="AY738">
        <v>1414.4680000000001</v>
      </c>
      <c r="AZ738">
        <v>1622.598</v>
      </c>
      <c r="BA738">
        <v>1841.29</v>
      </c>
      <c r="BB738">
        <v>2391.9520000000002</v>
      </c>
      <c r="BC738">
        <v>3848.9180000000001</v>
      </c>
      <c r="BD738">
        <v>5555.95</v>
      </c>
      <c r="BE738">
        <v>5662.14</v>
      </c>
      <c r="BF738">
        <v>7955.45</v>
      </c>
      <c r="BG738">
        <v>8103.232</v>
      </c>
      <c r="BH738">
        <v>8882.2099999999991</v>
      </c>
      <c r="BI738">
        <v>12106.768000000009</v>
      </c>
      <c r="BJ738">
        <v>12891.47</v>
      </c>
      <c r="BK738">
        <v>16652.68</v>
      </c>
      <c r="BL738">
        <v>36005.086000000003</v>
      </c>
      <c r="BM738">
        <v>42116.26</v>
      </c>
      <c r="BN738">
        <v>49856.69</v>
      </c>
      <c r="BO738">
        <v>97573.113999999972</v>
      </c>
      <c r="BP738">
        <v>161797.57999999999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0</v>
      </c>
      <c r="CI738">
        <v>0</v>
      </c>
      <c r="CJ738">
        <v>0</v>
      </c>
      <c r="CK738">
        <v>0</v>
      </c>
    </row>
    <row r="739" spans="1:89" x14ac:dyDescent="0.35">
      <c r="A739">
        <v>337735</v>
      </c>
      <c r="B739" t="s">
        <v>47</v>
      </c>
      <c r="C739" t="s">
        <v>48</v>
      </c>
      <c r="D739" s="1">
        <v>45780</v>
      </c>
      <c r="E739">
        <v>53850</v>
      </c>
      <c r="F739">
        <v>284</v>
      </c>
      <c r="G739" t="s">
        <v>249</v>
      </c>
      <c r="H739" t="s">
        <v>50</v>
      </c>
      <c r="I739" t="s">
        <v>51</v>
      </c>
      <c r="K739">
        <v>202505027944882</v>
      </c>
      <c r="L739">
        <v>2843300000478</v>
      </c>
      <c r="M739">
        <v>20250502</v>
      </c>
      <c r="N739" t="s">
        <v>694</v>
      </c>
      <c r="Q739" t="s">
        <v>52</v>
      </c>
      <c r="R739">
        <v>5641.99</v>
      </c>
      <c r="S739">
        <v>0</v>
      </c>
      <c r="T739">
        <v>1656708</v>
      </c>
      <c r="U739" t="s">
        <v>586</v>
      </c>
      <c r="V739" t="s">
        <v>587</v>
      </c>
      <c r="W739" t="s">
        <v>53</v>
      </c>
      <c r="Y739" t="s">
        <v>54</v>
      </c>
      <c r="Z739">
        <v>1860</v>
      </c>
      <c r="AH739">
        <v>0</v>
      </c>
      <c r="AI739">
        <v>202505</v>
      </c>
      <c r="AJ739" t="s">
        <v>59</v>
      </c>
      <c r="AK739">
        <v>0</v>
      </c>
      <c r="AL739">
        <v>1</v>
      </c>
      <c r="AO739">
        <v>1</v>
      </c>
      <c r="AP739">
        <v>999</v>
      </c>
      <c r="AQ739">
        <v>600</v>
      </c>
      <c r="AR739">
        <v>600999</v>
      </c>
      <c r="AS739" t="s">
        <v>55</v>
      </c>
      <c r="AU739" t="s">
        <v>55</v>
      </c>
      <c r="AV739">
        <v>1006.5</v>
      </c>
      <c r="AW739">
        <v>1052.7339999999999</v>
      </c>
      <c r="AX739">
        <v>1127.58</v>
      </c>
      <c r="AY739">
        <v>1414.4680000000001</v>
      </c>
      <c r="AZ739">
        <v>1622.598</v>
      </c>
      <c r="BA739">
        <v>1841.29</v>
      </c>
      <c r="BB739">
        <v>2391.9520000000002</v>
      </c>
      <c r="BC739">
        <v>3848.9180000000001</v>
      </c>
      <c r="BD739">
        <v>5555.95</v>
      </c>
      <c r="BE739">
        <v>5662.14</v>
      </c>
      <c r="BF739">
        <v>7955.45</v>
      </c>
      <c r="BG739">
        <v>8103.232</v>
      </c>
      <c r="BH739">
        <v>8882.2099999999991</v>
      </c>
      <c r="BI739">
        <v>12106.768000000009</v>
      </c>
      <c r="BJ739">
        <v>12891.47</v>
      </c>
      <c r="BK739">
        <v>16652.68</v>
      </c>
      <c r="BL739">
        <v>36005.086000000003</v>
      </c>
      <c r="BM739">
        <v>42116.26</v>
      </c>
      <c r="BN739">
        <v>49856.69</v>
      </c>
      <c r="BO739">
        <v>97573.113999999972</v>
      </c>
      <c r="BP739">
        <v>161797.57999999999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 x14ac:dyDescent="0.35">
      <c r="A740">
        <v>337731</v>
      </c>
      <c r="B740" t="s">
        <v>47</v>
      </c>
      <c r="C740" t="s">
        <v>48</v>
      </c>
      <c r="D740" s="1">
        <v>45780</v>
      </c>
      <c r="E740">
        <v>53850</v>
      </c>
      <c r="F740">
        <v>181</v>
      </c>
      <c r="G740" t="s">
        <v>820</v>
      </c>
      <c r="H740" t="s">
        <v>50</v>
      </c>
      <c r="I740" t="s">
        <v>51</v>
      </c>
      <c r="K740">
        <v>202505027944705</v>
      </c>
      <c r="L740">
        <v>1813300010027</v>
      </c>
      <c r="M740">
        <v>20250502</v>
      </c>
      <c r="N740" t="s">
        <v>694</v>
      </c>
      <c r="Q740" t="s">
        <v>52</v>
      </c>
      <c r="R740">
        <v>41382.71</v>
      </c>
      <c r="S740">
        <v>0</v>
      </c>
      <c r="T740">
        <v>53154</v>
      </c>
      <c r="U740" t="s">
        <v>1347</v>
      </c>
      <c r="V740" t="s">
        <v>1348</v>
      </c>
      <c r="W740" t="s">
        <v>53</v>
      </c>
      <c r="Y740" t="s">
        <v>54</v>
      </c>
      <c r="Z740">
        <v>692</v>
      </c>
      <c r="AH740">
        <v>0</v>
      </c>
      <c r="AI740">
        <v>202505</v>
      </c>
      <c r="AJ740" t="s">
        <v>767</v>
      </c>
      <c r="AK740">
        <v>1</v>
      </c>
      <c r="AL740">
        <v>1</v>
      </c>
      <c r="AO740">
        <v>1</v>
      </c>
      <c r="AP740">
        <v>999</v>
      </c>
      <c r="AQ740">
        <v>600</v>
      </c>
      <c r="AR740">
        <v>600999</v>
      </c>
      <c r="AS740" t="s">
        <v>55</v>
      </c>
      <c r="AU740" t="s">
        <v>55</v>
      </c>
      <c r="AV740">
        <v>1006.5</v>
      </c>
      <c r="AW740">
        <v>1052.7339999999999</v>
      </c>
      <c r="AX740">
        <v>1127.58</v>
      </c>
      <c r="AY740">
        <v>1414.4680000000001</v>
      </c>
      <c r="AZ740">
        <v>1622.598</v>
      </c>
      <c r="BA740">
        <v>1841.29</v>
      </c>
      <c r="BB740">
        <v>2391.9520000000002</v>
      </c>
      <c r="BC740">
        <v>3848.9180000000001</v>
      </c>
      <c r="BD740">
        <v>5555.95</v>
      </c>
      <c r="BE740">
        <v>5662.14</v>
      </c>
      <c r="BF740">
        <v>7955.45</v>
      </c>
      <c r="BG740">
        <v>8103.232</v>
      </c>
      <c r="BH740">
        <v>8882.2099999999991</v>
      </c>
      <c r="BI740">
        <v>12106.768000000009</v>
      </c>
      <c r="BJ740">
        <v>12891.47</v>
      </c>
      <c r="BK740">
        <v>16652.68</v>
      </c>
      <c r="BL740">
        <v>36005.086000000003</v>
      </c>
      <c r="BM740">
        <v>42116.26</v>
      </c>
      <c r="BN740">
        <v>49856.69</v>
      </c>
      <c r="BO740">
        <v>97573.113999999972</v>
      </c>
      <c r="BP740">
        <v>161797.57999999999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0</v>
      </c>
      <c r="CI740">
        <v>0</v>
      </c>
      <c r="CJ740">
        <v>0</v>
      </c>
      <c r="CK740">
        <v>0</v>
      </c>
    </row>
    <row r="741" spans="1:89" x14ac:dyDescent="0.35">
      <c r="A741">
        <v>360665</v>
      </c>
      <c r="B741" t="s">
        <v>47</v>
      </c>
      <c r="C741" t="s">
        <v>48</v>
      </c>
      <c r="D741" s="1">
        <v>45839</v>
      </c>
      <c r="E741">
        <v>53850</v>
      </c>
      <c r="F741">
        <v>102</v>
      </c>
      <c r="G741" t="s">
        <v>60</v>
      </c>
      <c r="H741" t="s">
        <v>50</v>
      </c>
      <c r="I741" t="s">
        <v>51</v>
      </c>
      <c r="K741">
        <v>202506308141571</v>
      </c>
      <c r="L741">
        <v>1023308722935</v>
      </c>
      <c r="M741">
        <v>20250630</v>
      </c>
      <c r="N741" t="s">
        <v>779</v>
      </c>
      <c r="P741" t="s">
        <v>54</v>
      </c>
      <c r="Q741" t="s">
        <v>52</v>
      </c>
      <c r="R741">
        <v>200050</v>
      </c>
      <c r="S741">
        <v>0</v>
      </c>
      <c r="T741">
        <v>512037</v>
      </c>
      <c r="U741" t="s">
        <v>1677</v>
      </c>
      <c r="V741" t="s">
        <v>1678</v>
      </c>
      <c r="W741" t="s">
        <v>53</v>
      </c>
      <c r="Y741" t="s">
        <v>54</v>
      </c>
      <c r="Z741">
        <v>1335</v>
      </c>
      <c r="AH741">
        <v>0</v>
      </c>
      <c r="AI741">
        <v>202506</v>
      </c>
      <c r="AJ741" t="s">
        <v>767</v>
      </c>
      <c r="AK741">
        <v>1</v>
      </c>
      <c r="AL741">
        <v>1</v>
      </c>
      <c r="AO741">
        <v>0</v>
      </c>
      <c r="AP741">
        <v>999</v>
      </c>
      <c r="AQ741">
        <v>600</v>
      </c>
      <c r="AR741">
        <v>600999</v>
      </c>
      <c r="AS741" t="s">
        <v>55</v>
      </c>
      <c r="AU741" t="s">
        <v>55</v>
      </c>
      <c r="AV741">
        <v>202500</v>
      </c>
      <c r="AW741">
        <v>202500</v>
      </c>
      <c r="AX741">
        <v>202500</v>
      </c>
      <c r="AY741">
        <v>202500</v>
      </c>
      <c r="AZ741">
        <v>202500</v>
      </c>
      <c r="BA741">
        <v>202500</v>
      </c>
      <c r="BB741">
        <v>202500</v>
      </c>
      <c r="BC741">
        <v>202500</v>
      </c>
      <c r="BD741">
        <v>202655.56</v>
      </c>
      <c r="BE741">
        <v>203161.13</v>
      </c>
      <c r="BF741">
        <v>205963.9</v>
      </c>
      <c r="BG741">
        <v>214477.5</v>
      </c>
      <c r="BH741">
        <v>239730</v>
      </c>
      <c r="BI741">
        <v>248625</v>
      </c>
      <c r="BJ741">
        <v>250000</v>
      </c>
      <c r="BK741">
        <v>250000</v>
      </c>
      <c r="BL741">
        <v>252800</v>
      </c>
      <c r="BM741">
        <v>257232.47500000001</v>
      </c>
      <c r="BN741">
        <v>260254.65</v>
      </c>
      <c r="BO741">
        <v>464072.17499999981</v>
      </c>
      <c r="BP741">
        <v>840000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 x14ac:dyDescent="0.35">
      <c r="A742">
        <v>360652</v>
      </c>
      <c r="B742" t="s">
        <v>47</v>
      </c>
      <c r="C742" t="s">
        <v>48</v>
      </c>
      <c r="D742" s="1">
        <v>45839</v>
      </c>
      <c r="E742">
        <v>53850</v>
      </c>
      <c r="F742">
        <v>188</v>
      </c>
      <c r="G742" t="s">
        <v>252</v>
      </c>
      <c r="H742" t="s">
        <v>50</v>
      </c>
      <c r="I742" t="s">
        <v>51</v>
      </c>
      <c r="K742">
        <v>202506308137789</v>
      </c>
      <c r="L742">
        <v>1883300059102</v>
      </c>
      <c r="M742">
        <v>20250630</v>
      </c>
      <c r="N742" t="s">
        <v>784</v>
      </c>
      <c r="P742" t="s">
        <v>54</v>
      </c>
      <c r="Q742" t="s">
        <v>73</v>
      </c>
      <c r="R742">
        <v>580000</v>
      </c>
      <c r="S742">
        <v>0</v>
      </c>
      <c r="T742">
        <v>3002279</v>
      </c>
      <c r="U742" t="s">
        <v>1679</v>
      </c>
      <c r="V742" t="s">
        <v>1680</v>
      </c>
      <c r="W742" t="s">
        <v>53</v>
      </c>
      <c r="Y742" t="s">
        <v>54</v>
      </c>
      <c r="Z742">
        <v>1112</v>
      </c>
      <c r="AH742">
        <v>0</v>
      </c>
      <c r="AI742">
        <v>202506</v>
      </c>
      <c r="AJ742" t="s">
        <v>767</v>
      </c>
      <c r="AK742">
        <v>1</v>
      </c>
      <c r="AL742">
        <v>1</v>
      </c>
      <c r="AO742">
        <v>0</v>
      </c>
      <c r="AP742">
        <v>999</v>
      </c>
      <c r="AQ742">
        <v>600</v>
      </c>
      <c r="AR742">
        <v>600999</v>
      </c>
      <c r="AS742" t="s">
        <v>55</v>
      </c>
      <c r="AU742" t="s">
        <v>55</v>
      </c>
      <c r="AV742">
        <v>200185.1</v>
      </c>
      <c r="AW742">
        <v>200678.35</v>
      </c>
      <c r="AX742">
        <v>200833.98800000001</v>
      </c>
      <c r="AY742">
        <v>203335.45449999999</v>
      </c>
      <c r="AZ742">
        <v>206132.084</v>
      </c>
      <c r="BA742">
        <v>210268.38</v>
      </c>
      <c r="BB742">
        <v>240578.77600000001</v>
      </c>
      <c r="BC742">
        <v>246254.52549999999</v>
      </c>
      <c r="BD742">
        <v>249318.614</v>
      </c>
      <c r="BE742">
        <v>279250.00000000012</v>
      </c>
      <c r="BF742">
        <v>297500</v>
      </c>
      <c r="BG742">
        <v>301679.391</v>
      </c>
      <c r="BH742">
        <v>321114.18400000001</v>
      </c>
      <c r="BI742">
        <v>325987.95250000001</v>
      </c>
      <c r="BJ742">
        <v>347664.57799999998</v>
      </c>
      <c r="BK742">
        <v>372571.65</v>
      </c>
      <c r="BL742">
        <v>399884.79399999999</v>
      </c>
      <c r="BM742">
        <v>443839.04049999989</v>
      </c>
      <c r="BN742">
        <v>575445.98</v>
      </c>
      <c r="BO742">
        <v>717686.51049999997</v>
      </c>
      <c r="BP742">
        <v>1154498.28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0</v>
      </c>
      <c r="CK742">
        <v>0</v>
      </c>
    </row>
    <row r="743" spans="1:89" x14ac:dyDescent="0.35">
      <c r="A743">
        <v>360650</v>
      </c>
      <c r="B743" t="s">
        <v>47</v>
      </c>
      <c r="C743" t="s">
        <v>48</v>
      </c>
      <c r="D743" s="1">
        <v>45839</v>
      </c>
      <c r="E743">
        <v>53850</v>
      </c>
      <c r="F743">
        <v>120</v>
      </c>
      <c r="G743" t="s">
        <v>1464</v>
      </c>
      <c r="H743" t="s">
        <v>50</v>
      </c>
      <c r="I743" t="s">
        <v>51</v>
      </c>
      <c r="K743">
        <v>202506308136439</v>
      </c>
      <c r="L743">
        <v>1203300002958</v>
      </c>
      <c r="M743">
        <v>20250630</v>
      </c>
      <c r="N743" t="s">
        <v>1018</v>
      </c>
      <c r="P743" t="s">
        <v>363</v>
      </c>
      <c r="Q743" t="s">
        <v>52</v>
      </c>
      <c r="R743">
        <v>1132211.78</v>
      </c>
      <c r="S743">
        <v>0</v>
      </c>
      <c r="T743">
        <v>4589937</v>
      </c>
      <c r="U743">
        <v>503900771</v>
      </c>
      <c r="V743" t="s">
        <v>1480</v>
      </c>
      <c r="W743" t="s">
        <v>66</v>
      </c>
      <c r="X743" t="s">
        <v>1481</v>
      </c>
      <c r="Y743" t="s">
        <v>54</v>
      </c>
      <c r="Z743">
        <v>1058</v>
      </c>
      <c r="AH743">
        <v>0</v>
      </c>
      <c r="AI743">
        <v>202506</v>
      </c>
      <c r="AJ743" t="s">
        <v>767</v>
      </c>
      <c r="AK743">
        <v>1</v>
      </c>
      <c r="AL743">
        <v>1</v>
      </c>
      <c r="AO743">
        <v>0</v>
      </c>
      <c r="AP743">
        <v>999</v>
      </c>
      <c r="AQ743">
        <v>430</v>
      </c>
      <c r="AR743">
        <v>430999</v>
      </c>
      <c r="AT743">
        <v>1</v>
      </c>
      <c r="AU743" t="s">
        <v>68</v>
      </c>
      <c r="AV743">
        <v>1149602.8999999999</v>
      </c>
      <c r="AW743">
        <v>1149602.8999999999</v>
      </c>
      <c r="AX743">
        <v>1149602.8999999999</v>
      </c>
      <c r="AY743">
        <v>1149602.8999999999</v>
      </c>
      <c r="AZ743">
        <v>1149602.8999999999</v>
      </c>
      <c r="BA743">
        <v>1149602.8999999999</v>
      </c>
      <c r="BB743">
        <v>1149602.8999999999</v>
      </c>
      <c r="BC743">
        <v>1149602.8999999999</v>
      </c>
      <c r="BD743">
        <v>1149602.8999999999</v>
      </c>
      <c r="BE743">
        <v>1149602.8999999999</v>
      </c>
      <c r="BF743">
        <v>1149602.8999999999</v>
      </c>
      <c r="BG743">
        <v>1149602.8999999999</v>
      </c>
      <c r="BH743">
        <v>1149602.8999999999</v>
      </c>
      <c r="BI743">
        <v>1149602.8999999999</v>
      </c>
      <c r="BJ743">
        <v>1149602.8999999999</v>
      </c>
      <c r="BK743">
        <v>1149602.8999999999</v>
      </c>
      <c r="BL743">
        <v>1149602.8999999999</v>
      </c>
      <c r="BM743">
        <v>1149602.8999999999</v>
      </c>
      <c r="BN743">
        <v>1149602.8999999999</v>
      </c>
      <c r="BO743">
        <v>1149602.8999999999</v>
      </c>
      <c r="BP743">
        <v>1149602.8999999999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 x14ac:dyDescent="0.35">
      <c r="A744">
        <v>360646</v>
      </c>
      <c r="B744" t="s">
        <v>47</v>
      </c>
      <c r="C744" t="s">
        <v>48</v>
      </c>
      <c r="D744" s="1">
        <v>45839</v>
      </c>
      <c r="E744">
        <v>53850</v>
      </c>
      <c r="F744">
        <v>273</v>
      </c>
      <c r="G744" t="s">
        <v>63</v>
      </c>
      <c r="H744" t="s">
        <v>50</v>
      </c>
      <c r="I744" t="s">
        <v>51</v>
      </c>
      <c r="K744">
        <v>202506308141311</v>
      </c>
      <c r="L744">
        <v>2733300000919</v>
      </c>
      <c r="M744">
        <v>20250630</v>
      </c>
      <c r="N744" t="s">
        <v>951</v>
      </c>
      <c r="Q744" t="s">
        <v>52</v>
      </c>
      <c r="R744">
        <v>300267.63</v>
      </c>
      <c r="S744">
        <v>0</v>
      </c>
      <c r="T744">
        <v>1625053</v>
      </c>
      <c r="U744">
        <v>2427910696</v>
      </c>
      <c r="V744" t="s">
        <v>1681</v>
      </c>
      <c r="W744" t="s">
        <v>66</v>
      </c>
      <c r="X744" t="s">
        <v>87</v>
      </c>
      <c r="Y744" t="s">
        <v>54</v>
      </c>
      <c r="Z744">
        <v>1856</v>
      </c>
      <c r="AH744">
        <v>0</v>
      </c>
      <c r="AI744">
        <v>202506</v>
      </c>
      <c r="AJ744" t="s">
        <v>767</v>
      </c>
      <c r="AK744">
        <v>1</v>
      </c>
      <c r="AL744">
        <v>1</v>
      </c>
      <c r="AO744">
        <v>0</v>
      </c>
      <c r="AP744">
        <v>412</v>
      </c>
      <c r="AQ744">
        <v>430</v>
      </c>
      <c r="AR744">
        <v>430412</v>
      </c>
      <c r="AS744" t="s">
        <v>80</v>
      </c>
      <c r="AU744" t="s">
        <v>80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 x14ac:dyDescent="0.35">
      <c r="A745">
        <v>360645</v>
      </c>
      <c r="B745" t="s">
        <v>47</v>
      </c>
      <c r="C745" t="s">
        <v>48</v>
      </c>
      <c r="D745" s="1">
        <v>45839</v>
      </c>
      <c r="E745">
        <v>53850</v>
      </c>
      <c r="F745">
        <v>148</v>
      </c>
      <c r="G745" t="s">
        <v>339</v>
      </c>
      <c r="H745" t="s">
        <v>50</v>
      </c>
      <c r="I745" t="s">
        <v>51</v>
      </c>
      <c r="K745">
        <v>202506308141975</v>
      </c>
      <c r="L745">
        <v>1483300003701</v>
      </c>
      <c r="M745">
        <v>20250630</v>
      </c>
      <c r="N745" t="s">
        <v>779</v>
      </c>
      <c r="P745" t="s">
        <v>54</v>
      </c>
      <c r="Q745" t="s">
        <v>52</v>
      </c>
      <c r="R745">
        <v>1000000</v>
      </c>
      <c r="S745">
        <v>0</v>
      </c>
      <c r="T745">
        <v>2001293</v>
      </c>
      <c r="U745" t="s">
        <v>1390</v>
      </c>
      <c r="V745" t="s">
        <v>1391</v>
      </c>
      <c r="W745" t="s">
        <v>53</v>
      </c>
      <c r="Y745" t="s">
        <v>54</v>
      </c>
      <c r="Z745">
        <v>1636</v>
      </c>
      <c r="AH745">
        <v>0</v>
      </c>
      <c r="AI745">
        <v>202506</v>
      </c>
      <c r="AJ745" t="s">
        <v>767</v>
      </c>
      <c r="AK745">
        <v>1</v>
      </c>
      <c r="AL745">
        <v>1</v>
      </c>
      <c r="AO745">
        <v>0</v>
      </c>
      <c r="AP745">
        <v>999</v>
      </c>
      <c r="AQ745">
        <v>600</v>
      </c>
      <c r="AR745">
        <v>600999</v>
      </c>
      <c r="AS745" t="s">
        <v>55</v>
      </c>
      <c r="AU745" t="s">
        <v>55</v>
      </c>
      <c r="AV745">
        <v>202500</v>
      </c>
      <c r="AW745">
        <v>202500</v>
      </c>
      <c r="AX745">
        <v>202500</v>
      </c>
      <c r="AY745">
        <v>202500</v>
      </c>
      <c r="AZ745">
        <v>202500</v>
      </c>
      <c r="BA745">
        <v>202500</v>
      </c>
      <c r="BB745">
        <v>202500</v>
      </c>
      <c r="BC745">
        <v>202500</v>
      </c>
      <c r="BD745">
        <v>202655.56</v>
      </c>
      <c r="BE745">
        <v>203161.13</v>
      </c>
      <c r="BF745">
        <v>205963.9</v>
      </c>
      <c r="BG745">
        <v>214477.5</v>
      </c>
      <c r="BH745">
        <v>239730</v>
      </c>
      <c r="BI745">
        <v>248625</v>
      </c>
      <c r="BJ745">
        <v>250000</v>
      </c>
      <c r="BK745">
        <v>250000</v>
      </c>
      <c r="BL745">
        <v>252800</v>
      </c>
      <c r="BM745">
        <v>257232.47500000001</v>
      </c>
      <c r="BN745">
        <v>260254.65</v>
      </c>
      <c r="BO745">
        <v>464072.17499999981</v>
      </c>
      <c r="BP745">
        <v>840000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</row>
    <row r="746" spans="1:89" x14ac:dyDescent="0.35">
      <c r="A746">
        <v>360644</v>
      </c>
      <c r="B746" t="s">
        <v>47</v>
      </c>
      <c r="C746" t="s">
        <v>48</v>
      </c>
      <c r="D746" s="1">
        <v>45839</v>
      </c>
      <c r="E746">
        <v>53850</v>
      </c>
      <c r="F746">
        <v>153</v>
      </c>
      <c r="G746" t="s">
        <v>244</v>
      </c>
      <c r="H746" t="s">
        <v>50</v>
      </c>
      <c r="I746" t="s">
        <v>51</v>
      </c>
      <c r="K746">
        <v>202506308136210</v>
      </c>
      <c r="L746">
        <v>1533300662905</v>
      </c>
      <c r="M746">
        <v>20250630</v>
      </c>
      <c r="N746" t="s">
        <v>779</v>
      </c>
      <c r="P746" t="s">
        <v>54</v>
      </c>
      <c r="Q746" t="s">
        <v>52</v>
      </c>
      <c r="R746">
        <v>1550000</v>
      </c>
      <c r="S746">
        <v>0</v>
      </c>
      <c r="T746">
        <v>4165339</v>
      </c>
      <c r="U746">
        <v>5612950633</v>
      </c>
      <c r="V746" t="s">
        <v>320</v>
      </c>
      <c r="W746" t="s">
        <v>66</v>
      </c>
      <c r="X746" t="s">
        <v>321</v>
      </c>
      <c r="Y746" t="s">
        <v>54</v>
      </c>
      <c r="Z746">
        <v>982</v>
      </c>
      <c r="AH746">
        <v>0</v>
      </c>
      <c r="AI746">
        <v>202506</v>
      </c>
      <c r="AJ746" t="s">
        <v>88</v>
      </c>
      <c r="AK746">
        <v>0</v>
      </c>
      <c r="AL746">
        <v>1</v>
      </c>
      <c r="AO746">
        <v>0</v>
      </c>
      <c r="AP746">
        <v>236</v>
      </c>
      <c r="AQ746">
        <v>430</v>
      </c>
      <c r="AR746">
        <v>430236</v>
      </c>
      <c r="AS746" t="s">
        <v>80</v>
      </c>
      <c r="AU746" t="s">
        <v>80</v>
      </c>
      <c r="AV746">
        <v>620000</v>
      </c>
      <c r="AW746">
        <v>658862.05850000004</v>
      </c>
      <c r="AX746">
        <v>696090.74300000002</v>
      </c>
      <c r="AY746">
        <v>700000</v>
      </c>
      <c r="AZ746">
        <v>725600</v>
      </c>
      <c r="BA746">
        <v>804067.5</v>
      </c>
      <c r="BB746">
        <v>898989.61200000008</v>
      </c>
      <c r="BC746">
        <v>944081.30599999998</v>
      </c>
      <c r="BD746">
        <v>971200</v>
      </c>
      <c r="BE746">
        <v>992800</v>
      </c>
      <c r="BF746">
        <v>1065000</v>
      </c>
      <c r="BG746">
        <v>1229450</v>
      </c>
      <c r="BH746">
        <v>1384600</v>
      </c>
      <c r="BI746">
        <v>1470350</v>
      </c>
      <c r="BJ746">
        <v>1540200</v>
      </c>
      <c r="BK746">
        <v>1554000</v>
      </c>
      <c r="BL746">
        <v>1572800</v>
      </c>
      <c r="BM746">
        <v>1615000</v>
      </c>
      <c r="BN746">
        <v>1735774.0819999999</v>
      </c>
      <c r="BO746">
        <v>2071953.7790000001</v>
      </c>
      <c r="BP746">
        <v>2342000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 x14ac:dyDescent="0.35">
      <c r="A747">
        <v>360640</v>
      </c>
      <c r="B747" t="s">
        <v>47</v>
      </c>
      <c r="C747" t="s">
        <v>48</v>
      </c>
      <c r="D747" s="1">
        <v>45839</v>
      </c>
      <c r="E747">
        <v>53850</v>
      </c>
      <c r="F747">
        <v>116</v>
      </c>
      <c r="G747" t="s">
        <v>801</v>
      </c>
      <c r="H747" t="s">
        <v>50</v>
      </c>
      <c r="I747" t="s">
        <v>51</v>
      </c>
      <c r="K747">
        <v>202506308137825</v>
      </c>
      <c r="L747">
        <v>2343300010453</v>
      </c>
      <c r="M747">
        <v>20250630</v>
      </c>
      <c r="N747" t="s">
        <v>784</v>
      </c>
      <c r="P747" t="s">
        <v>54</v>
      </c>
      <c r="Q747" t="s">
        <v>73</v>
      </c>
      <c r="R747">
        <v>12200000</v>
      </c>
      <c r="S747">
        <v>0</v>
      </c>
      <c r="T747">
        <v>4247777</v>
      </c>
      <c r="U747">
        <v>233470236</v>
      </c>
      <c r="V747" t="s">
        <v>1718</v>
      </c>
      <c r="W747" t="s">
        <v>66</v>
      </c>
      <c r="X747" t="s">
        <v>155</v>
      </c>
      <c r="Y747" t="s">
        <v>54</v>
      </c>
      <c r="Z747">
        <v>1696</v>
      </c>
      <c r="AH747">
        <v>0</v>
      </c>
      <c r="AI747">
        <v>202506</v>
      </c>
      <c r="AJ747" t="s">
        <v>767</v>
      </c>
      <c r="AK747">
        <v>1</v>
      </c>
      <c r="AL747">
        <v>1</v>
      </c>
      <c r="AM747">
        <v>4247777</v>
      </c>
      <c r="AN747">
        <v>1</v>
      </c>
      <c r="AO747">
        <v>0</v>
      </c>
      <c r="AP747">
        <v>463</v>
      </c>
      <c r="AQ747">
        <v>430</v>
      </c>
      <c r="AR747">
        <v>430463</v>
      </c>
      <c r="AS747" t="s">
        <v>80</v>
      </c>
      <c r="AU747" t="s">
        <v>80</v>
      </c>
      <c r="AV747">
        <v>620000</v>
      </c>
      <c r="AW747">
        <v>674784.08000000007</v>
      </c>
      <c r="AX747">
        <v>700000</v>
      </c>
      <c r="AY747">
        <v>734938.70500000007</v>
      </c>
      <c r="AZ747">
        <v>800000</v>
      </c>
      <c r="BA747">
        <v>815163.73</v>
      </c>
      <c r="BB747">
        <v>855151.57</v>
      </c>
      <c r="BC747">
        <v>928064.07499999995</v>
      </c>
      <c r="BD747">
        <v>972757.19</v>
      </c>
      <c r="BE747">
        <v>993011.53</v>
      </c>
      <c r="BF747">
        <v>1015378.22</v>
      </c>
      <c r="BG747">
        <v>1238720</v>
      </c>
      <c r="BH747">
        <v>1546306.64</v>
      </c>
      <c r="BI747">
        <v>1795500</v>
      </c>
      <c r="BJ747">
        <v>2263165.14</v>
      </c>
      <c r="BK747">
        <v>2431000</v>
      </c>
      <c r="BL747">
        <v>2814221.66</v>
      </c>
      <c r="BM747">
        <v>3376056.5</v>
      </c>
      <c r="BN747">
        <v>4000000</v>
      </c>
      <c r="BO747">
        <v>10873500</v>
      </c>
      <c r="BP747">
        <v>11747000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</row>
    <row r="748" spans="1:89" x14ac:dyDescent="0.35">
      <c r="A748">
        <v>360637</v>
      </c>
      <c r="B748" t="s">
        <v>47</v>
      </c>
      <c r="C748" t="s">
        <v>48</v>
      </c>
      <c r="D748" s="1">
        <v>45839</v>
      </c>
      <c r="E748">
        <v>53850</v>
      </c>
      <c r="F748">
        <v>161</v>
      </c>
      <c r="G748" t="s">
        <v>461</v>
      </c>
      <c r="H748" t="s">
        <v>50</v>
      </c>
      <c r="I748" t="s">
        <v>51</v>
      </c>
      <c r="K748">
        <v>202506308140067</v>
      </c>
      <c r="L748">
        <v>1613300032598</v>
      </c>
      <c r="M748">
        <v>20250630</v>
      </c>
      <c r="N748" t="s">
        <v>798</v>
      </c>
      <c r="Q748" t="s">
        <v>52</v>
      </c>
      <c r="R748">
        <v>527423.84</v>
      </c>
      <c r="S748">
        <v>0</v>
      </c>
      <c r="T748">
        <v>4103078</v>
      </c>
      <c r="U748">
        <v>272810722</v>
      </c>
      <c r="V748" t="s">
        <v>1682</v>
      </c>
      <c r="W748" t="s">
        <v>66</v>
      </c>
      <c r="X748" t="s">
        <v>523</v>
      </c>
      <c r="Y748" t="s">
        <v>54</v>
      </c>
      <c r="Z748">
        <v>1903</v>
      </c>
      <c r="AH748">
        <v>0</v>
      </c>
      <c r="AI748">
        <v>202506</v>
      </c>
      <c r="AJ748" t="s">
        <v>774</v>
      </c>
      <c r="AK748">
        <v>1</v>
      </c>
      <c r="AL748">
        <v>1</v>
      </c>
      <c r="AO748">
        <v>0</v>
      </c>
      <c r="AP748">
        <v>999</v>
      </c>
      <c r="AQ748">
        <v>430</v>
      </c>
      <c r="AR748">
        <v>430999</v>
      </c>
      <c r="AT748">
        <v>1</v>
      </c>
      <c r="AU748" t="s">
        <v>68</v>
      </c>
      <c r="AV748">
        <v>500000</v>
      </c>
      <c r="AW748">
        <v>510000</v>
      </c>
      <c r="AX748">
        <v>520000</v>
      </c>
      <c r="AY748">
        <v>530000</v>
      </c>
      <c r="AZ748">
        <v>540000</v>
      </c>
      <c r="BA748">
        <v>550000</v>
      </c>
      <c r="BB748">
        <v>560000</v>
      </c>
      <c r="BC748">
        <v>570000</v>
      </c>
      <c r="BD748">
        <v>580000</v>
      </c>
      <c r="BE748">
        <v>590000</v>
      </c>
      <c r="BF748">
        <v>600000</v>
      </c>
      <c r="BG748">
        <v>720000.00000000012</v>
      </c>
      <c r="BH748">
        <v>840000</v>
      </c>
      <c r="BI748">
        <v>960000</v>
      </c>
      <c r="BJ748">
        <v>1080000</v>
      </c>
      <c r="BK748">
        <v>1200000</v>
      </c>
      <c r="BL748">
        <v>1320000</v>
      </c>
      <c r="BM748">
        <v>1440000</v>
      </c>
      <c r="BN748">
        <v>1560000</v>
      </c>
      <c r="BO748">
        <v>1680000</v>
      </c>
      <c r="BP748">
        <v>1800000</v>
      </c>
      <c r="BQ748">
        <v>1</v>
      </c>
      <c r="BR748">
        <v>1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 x14ac:dyDescent="0.35">
      <c r="A749">
        <v>360636</v>
      </c>
      <c r="B749" t="s">
        <v>47</v>
      </c>
      <c r="C749" t="s">
        <v>48</v>
      </c>
      <c r="D749" s="1">
        <v>45839</v>
      </c>
      <c r="E749">
        <v>53850</v>
      </c>
      <c r="F749">
        <v>141</v>
      </c>
      <c r="G749" t="s">
        <v>184</v>
      </c>
      <c r="H749" t="s">
        <v>50</v>
      </c>
      <c r="I749" t="s">
        <v>51</v>
      </c>
      <c r="K749">
        <v>202506308135943</v>
      </c>
      <c r="L749">
        <v>1413300003985</v>
      </c>
      <c r="M749">
        <v>20250630</v>
      </c>
      <c r="N749" t="s">
        <v>779</v>
      </c>
      <c r="P749" t="s">
        <v>54</v>
      </c>
      <c r="Q749" t="s">
        <v>52</v>
      </c>
      <c r="R749">
        <v>1080000</v>
      </c>
      <c r="S749">
        <v>0</v>
      </c>
      <c r="T749">
        <v>4996689</v>
      </c>
      <c r="U749">
        <v>80010360750</v>
      </c>
      <c r="V749" t="s">
        <v>191</v>
      </c>
      <c r="W749" t="s">
        <v>66</v>
      </c>
      <c r="X749" t="s">
        <v>192</v>
      </c>
      <c r="Y749" t="s">
        <v>54</v>
      </c>
      <c r="Z749">
        <v>1940</v>
      </c>
      <c r="AH749">
        <v>0</v>
      </c>
      <c r="AI749">
        <v>202506</v>
      </c>
      <c r="AJ749" t="s">
        <v>774</v>
      </c>
      <c r="AK749">
        <v>1</v>
      </c>
      <c r="AL749">
        <v>1</v>
      </c>
      <c r="AO749">
        <v>0</v>
      </c>
      <c r="AP749">
        <v>931</v>
      </c>
      <c r="AQ749">
        <v>430</v>
      </c>
      <c r="AR749">
        <v>430931</v>
      </c>
      <c r="AS749" t="s">
        <v>80</v>
      </c>
      <c r="AU749" t="s">
        <v>80</v>
      </c>
      <c r="AV749">
        <v>620000</v>
      </c>
      <c r="AW749">
        <v>658862.05850000004</v>
      </c>
      <c r="AX749">
        <v>696090.74300000002</v>
      </c>
      <c r="AY749">
        <v>700000</v>
      </c>
      <c r="AZ749">
        <v>725600</v>
      </c>
      <c r="BA749">
        <v>804067.5</v>
      </c>
      <c r="BB749">
        <v>898989.61200000008</v>
      </c>
      <c r="BC749">
        <v>944081.30599999998</v>
      </c>
      <c r="BD749">
        <v>971200</v>
      </c>
      <c r="BE749">
        <v>992800</v>
      </c>
      <c r="BF749">
        <v>1065000</v>
      </c>
      <c r="BG749">
        <v>1229450</v>
      </c>
      <c r="BH749">
        <v>1384600</v>
      </c>
      <c r="BI749">
        <v>1470350</v>
      </c>
      <c r="BJ749">
        <v>1540200</v>
      </c>
      <c r="BK749">
        <v>1554000</v>
      </c>
      <c r="BL749">
        <v>1572800</v>
      </c>
      <c r="BM749">
        <v>1615000</v>
      </c>
      <c r="BN749">
        <v>1735774.0819999999</v>
      </c>
      <c r="BO749">
        <v>2071953.7790000001</v>
      </c>
      <c r="BP749">
        <v>2342000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 x14ac:dyDescent="0.35">
      <c r="A750">
        <v>360626</v>
      </c>
      <c r="B750" t="s">
        <v>47</v>
      </c>
      <c r="C750" t="s">
        <v>48</v>
      </c>
      <c r="D750" s="1">
        <v>45839</v>
      </c>
      <c r="E750">
        <v>53850</v>
      </c>
      <c r="F750">
        <v>99</v>
      </c>
      <c r="G750" t="s">
        <v>369</v>
      </c>
      <c r="H750" t="s">
        <v>50</v>
      </c>
      <c r="I750" t="s">
        <v>51</v>
      </c>
      <c r="K750">
        <v>202506308138007</v>
      </c>
      <c r="L750">
        <v>999361950301</v>
      </c>
      <c r="M750">
        <v>20250630</v>
      </c>
      <c r="N750" t="s">
        <v>784</v>
      </c>
      <c r="P750" t="s">
        <v>54</v>
      </c>
      <c r="Q750" t="s">
        <v>73</v>
      </c>
      <c r="R750">
        <v>4120000</v>
      </c>
      <c r="S750">
        <v>0</v>
      </c>
      <c r="T750">
        <v>3127396</v>
      </c>
      <c r="U750">
        <v>80008870737</v>
      </c>
      <c r="V750" t="s">
        <v>1683</v>
      </c>
      <c r="W750" t="s">
        <v>118</v>
      </c>
      <c r="Y750" t="s">
        <v>54</v>
      </c>
      <c r="Z750">
        <v>1627</v>
      </c>
      <c r="AH750">
        <v>0</v>
      </c>
      <c r="AI750">
        <v>202506</v>
      </c>
      <c r="AJ750" t="s">
        <v>868</v>
      </c>
      <c r="AK750">
        <v>1</v>
      </c>
      <c r="AL750">
        <v>1</v>
      </c>
      <c r="AO750">
        <v>0</v>
      </c>
      <c r="AP750">
        <v>999</v>
      </c>
      <c r="AQ750">
        <v>173</v>
      </c>
      <c r="AR750">
        <v>173999</v>
      </c>
      <c r="AS750" t="s">
        <v>84</v>
      </c>
      <c r="AU750" t="s">
        <v>84</v>
      </c>
      <c r="AV750">
        <v>1371568.24</v>
      </c>
      <c r="AW750">
        <v>1392019.3559999999</v>
      </c>
      <c r="AX750">
        <v>1412470.4720000001</v>
      </c>
      <c r="AY750">
        <v>1433500</v>
      </c>
      <c r="AZ750">
        <v>1458000</v>
      </c>
      <c r="BA750">
        <v>1482500</v>
      </c>
      <c r="BB750">
        <v>1546711.199</v>
      </c>
      <c r="BC750">
        <v>1710200.3955000001</v>
      </c>
      <c r="BD750">
        <v>1873689.5919999999</v>
      </c>
      <c r="BE750">
        <v>2047045.1915</v>
      </c>
      <c r="BF750">
        <v>2233555.9950000001</v>
      </c>
      <c r="BG750">
        <v>2420066.7985</v>
      </c>
      <c r="BH750">
        <v>2668203.5260000001</v>
      </c>
      <c r="BI750">
        <v>2962559.6965000001</v>
      </c>
      <c r="BJ750">
        <v>3256915.8670000001</v>
      </c>
      <c r="BK750">
        <v>3349513.2225000001</v>
      </c>
      <c r="BL750">
        <v>3361407.0520000001</v>
      </c>
      <c r="BM750">
        <v>3373300.8815000001</v>
      </c>
      <c r="BN750">
        <v>6894299.9999999981</v>
      </c>
      <c r="BO750">
        <v>11000149.999999991</v>
      </c>
      <c r="BP750">
        <v>15106000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0</v>
      </c>
      <c r="CJ750">
        <v>0</v>
      </c>
      <c r="CK750">
        <v>0</v>
      </c>
    </row>
    <row r="751" spans="1:89" x14ac:dyDescent="0.35">
      <c r="A751">
        <v>360625</v>
      </c>
      <c r="B751" t="s">
        <v>47</v>
      </c>
      <c r="C751" t="s">
        <v>48</v>
      </c>
      <c r="D751" s="1">
        <v>45839</v>
      </c>
      <c r="E751">
        <v>53850</v>
      </c>
      <c r="F751">
        <v>188</v>
      </c>
      <c r="G751" t="s">
        <v>252</v>
      </c>
      <c r="H751" t="s">
        <v>50</v>
      </c>
      <c r="I751" t="s">
        <v>51</v>
      </c>
      <c r="K751">
        <v>202506308137789</v>
      </c>
      <c r="L751">
        <v>1883300059102</v>
      </c>
      <c r="M751">
        <v>20250630</v>
      </c>
      <c r="N751" t="s">
        <v>784</v>
      </c>
      <c r="P751" t="s">
        <v>54</v>
      </c>
      <c r="Q751" t="s">
        <v>73</v>
      </c>
      <c r="R751">
        <v>580000</v>
      </c>
      <c r="S751">
        <v>0</v>
      </c>
      <c r="T751">
        <v>3002280</v>
      </c>
      <c r="U751" t="s">
        <v>1684</v>
      </c>
      <c r="V751" t="s">
        <v>1685</v>
      </c>
      <c r="W751" t="s">
        <v>53</v>
      </c>
      <c r="Y751" t="s">
        <v>54</v>
      </c>
      <c r="Z751">
        <v>1112</v>
      </c>
      <c r="AH751">
        <v>0</v>
      </c>
      <c r="AI751">
        <v>202506</v>
      </c>
      <c r="AJ751" t="s">
        <v>767</v>
      </c>
      <c r="AK751">
        <v>1</v>
      </c>
      <c r="AL751">
        <v>1</v>
      </c>
      <c r="AO751">
        <v>0</v>
      </c>
      <c r="AP751">
        <v>999</v>
      </c>
      <c r="AQ751">
        <v>600</v>
      </c>
      <c r="AR751">
        <v>600999</v>
      </c>
      <c r="AS751" t="s">
        <v>55</v>
      </c>
      <c r="AU751" t="s">
        <v>55</v>
      </c>
      <c r="AV751">
        <v>200185.1</v>
      </c>
      <c r="AW751">
        <v>200678.35</v>
      </c>
      <c r="AX751">
        <v>200833.98800000001</v>
      </c>
      <c r="AY751">
        <v>203335.45449999999</v>
      </c>
      <c r="AZ751">
        <v>206132.084</v>
      </c>
      <c r="BA751">
        <v>210268.38</v>
      </c>
      <c r="BB751">
        <v>240578.77600000001</v>
      </c>
      <c r="BC751">
        <v>246254.52549999999</v>
      </c>
      <c r="BD751">
        <v>249318.614</v>
      </c>
      <c r="BE751">
        <v>279250.00000000012</v>
      </c>
      <c r="BF751">
        <v>297500</v>
      </c>
      <c r="BG751">
        <v>301679.391</v>
      </c>
      <c r="BH751">
        <v>321114.18400000001</v>
      </c>
      <c r="BI751">
        <v>325987.95250000001</v>
      </c>
      <c r="BJ751">
        <v>347664.57799999998</v>
      </c>
      <c r="BK751">
        <v>372571.65</v>
      </c>
      <c r="BL751">
        <v>399884.79399999999</v>
      </c>
      <c r="BM751">
        <v>443839.04049999989</v>
      </c>
      <c r="BN751">
        <v>575445.98</v>
      </c>
      <c r="BO751">
        <v>717686.51049999997</v>
      </c>
      <c r="BP751">
        <v>1154498.28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0</v>
      </c>
      <c r="CK751">
        <v>0</v>
      </c>
    </row>
    <row r="752" spans="1:89" x14ac:dyDescent="0.35">
      <c r="A752">
        <v>360624</v>
      </c>
      <c r="B752" t="s">
        <v>47</v>
      </c>
      <c r="C752" t="s">
        <v>48</v>
      </c>
      <c r="D752" s="1">
        <v>45839</v>
      </c>
      <c r="E752">
        <v>53850</v>
      </c>
      <c r="F752">
        <v>116</v>
      </c>
      <c r="G752" t="s">
        <v>801</v>
      </c>
      <c r="H752" t="s">
        <v>50</v>
      </c>
      <c r="I752" t="s">
        <v>51</v>
      </c>
      <c r="K752">
        <v>202506308141819</v>
      </c>
      <c r="L752">
        <v>2343300010453</v>
      </c>
      <c r="M752">
        <v>20250630</v>
      </c>
      <c r="N752" t="s">
        <v>1077</v>
      </c>
      <c r="Q752" t="s">
        <v>52</v>
      </c>
      <c r="R752">
        <v>6000000</v>
      </c>
      <c r="S752">
        <v>0</v>
      </c>
      <c r="T752">
        <v>4247777</v>
      </c>
      <c r="U752">
        <v>233470236</v>
      </c>
      <c r="V752" t="s">
        <v>1718</v>
      </c>
      <c r="W752" t="s">
        <v>66</v>
      </c>
      <c r="X752" t="s">
        <v>155</v>
      </c>
      <c r="Y752" t="s">
        <v>54</v>
      </c>
      <c r="Z752">
        <v>1696</v>
      </c>
      <c r="AH752">
        <v>0</v>
      </c>
      <c r="AI752">
        <v>202506</v>
      </c>
      <c r="AJ752" t="s">
        <v>767</v>
      </c>
      <c r="AK752">
        <v>1</v>
      </c>
      <c r="AL752">
        <v>1</v>
      </c>
      <c r="AM752">
        <v>4247777</v>
      </c>
      <c r="AN752">
        <v>1</v>
      </c>
      <c r="AO752">
        <v>0</v>
      </c>
      <c r="AP752">
        <v>463</v>
      </c>
      <c r="AQ752">
        <v>430</v>
      </c>
      <c r="AR752">
        <v>430463</v>
      </c>
      <c r="AS752" t="s">
        <v>80</v>
      </c>
      <c r="AU752" t="s">
        <v>80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 x14ac:dyDescent="0.35">
      <c r="A753">
        <v>360622</v>
      </c>
      <c r="B753" t="s">
        <v>47</v>
      </c>
      <c r="C753" t="s">
        <v>48</v>
      </c>
      <c r="D753" s="1">
        <v>45839</v>
      </c>
      <c r="E753">
        <v>53850</v>
      </c>
      <c r="F753">
        <v>286</v>
      </c>
      <c r="G753" t="s">
        <v>99</v>
      </c>
      <c r="H753" t="s">
        <v>50</v>
      </c>
      <c r="I753" t="s">
        <v>51</v>
      </c>
      <c r="K753">
        <v>202506308141505</v>
      </c>
      <c r="L753">
        <v>2863300003269</v>
      </c>
      <c r="M753">
        <v>20250630</v>
      </c>
      <c r="N753" t="s">
        <v>149</v>
      </c>
      <c r="Q753" t="s">
        <v>52</v>
      </c>
      <c r="R753">
        <v>625176.67000000004</v>
      </c>
      <c r="S753">
        <v>0</v>
      </c>
      <c r="T753">
        <v>1703846</v>
      </c>
      <c r="U753">
        <v>2557890692</v>
      </c>
      <c r="V753" t="s">
        <v>319</v>
      </c>
      <c r="W753" t="s">
        <v>66</v>
      </c>
      <c r="X753" t="s">
        <v>283</v>
      </c>
      <c r="Y753" t="s">
        <v>54</v>
      </c>
      <c r="Z753">
        <v>1877</v>
      </c>
      <c r="AH753">
        <v>0</v>
      </c>
      <c r="AI753">
        <v>202506</v>
      </c>
      <c r="AJ753" t="s">
        <v>88</v>
      </c>
      <c r="AK753">
        <v>0</v>
      </c>
      <c r="AL753">
        <v>1</v>
      </c>
      <c r="AO753">
        <v>0</v>
      </c>
      <c r="AP753">
        <v>999</v>
      </c>
      <c r="AQ753">
        <v>430</v>
      </c>
      <c r="AR753">
        <v>430999</v>
      </c>
      <c r="AT753">
        <v>1</v>
      </c>
      <c r="AU753" t="s">
        <v>68</v>
      </c>
      <c r="AV753">
        <v>625176.67000000004</v>
      </c>
      <c r="AW753">
        <v>625176.67000000004</v>
      </c>
      <c r="AX753">
        <v>625176.67000000004</v>
      </c>
      <c r="AY753">
        <v>625176.67000000004</v>
      </c>
      <c r="AZ753">
        <v>625176.67000000004</v>
      </c>
      <c r="BA753">
        <v>625176.67000000004</v>
      </c>
      <c r="BB753">
        <v>625176.67000000004</v>
      </c>
      <c r="BC753">
        <v>625176.67000000004</v>
      </c>
      <c r="BD753">
        <v>625176.67000000004</v>
      </c>
      <c r="BE753">
        <v>625176.67000000004</v>
      </c>
      <c r="BF753">
        <v>625176.67000000004</v>
      </c>
      <c r="BG753">
        <v>625176.67000000004</v>
      </c>
      <c r="BH753">
        <v>625176.67000000004</v>
      </c>
      <c r="BI753">
        <v>625176.67000000004</v>
      </c>
      <c r="BJ753">
        <v>625176.67000000004</v>
      </c>
      <c r="BK753">
        <v>625176.67000000004</v>
      </c>
      <c r="BL753">
        <v>625176.67000000004</v>
      </c>
      <c r="BM753">
        <v>625176.67000000004</v>
      </c>
      <c r="BN753">
        <v>625176.67000000004</v>
      </c>
      <c r="BO753">
        <v>625176.67000000004</v>
      </c>
      <c r="BP753">
        <v>625176.67000000004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</row>
    <row r="754" spans="1:89" x14ac:dyDescent="0.35">
      <c r="A754">
        <v>360609</v>
      </c>
      <c r="B754" t="s">
        <v>47</v>
      </c>
      <c r="C754" t="s">
        <v>48</v>
      </c>
      <c r="D754" s="1">
        <v>45839</v>
      </c>
      <c r="E754">
        <v>53850</v>
      </c>
      <c r="F754">
        <v>102</v>
      </c>
      <c r="G754" t="s">
        <v>60</v>
      </c>
      <c r="H754" t="s">
        <v>50</v>
      </c>
      <c r="I754" t="s">
        <v>51</v>
      </c>
      <c r="K754">
        <v>202506308141571</v>
      </c>
      <c r="L754">
        <v>1023308722935</v>
      </c>
      <c r="M754">
        <v>20250630</v>
      </c>
      <c r="N754" t="s">
        <v>779</v>
      </c>
      <c r="P754" t="s">
        <v>54</v>
      </c>
      <c r="Q754" t="s">
        <v>52</v>
      </c>
      <c r="R754">
        <v>200050</v>
      </c>
      <c r="S754">
        <v>0</v>
      </c>
      <c r="T754">
        <v>612137</v>
      </c>
      <c r="U754" t="s">
        <v>1686</v>
      </c>
      <c r="V754" t="s">
        <v>1687</v>
      </c>
      <c r="W754" t="s">
        <v>53</v>
      </c>
      <c r="Y754" t="s">
        <v>54</v>
      </c>
      <c r="Z754">
        <v>1431</v>
      </c>
      <c r="AH754">
        <v>0</v>
      </c>
      <c r="AI754">
        <v>202506</v>
      </c>
      <c r="AJ754" t="s">
        <v>767</v>
      </c>
      <c r="AK754">
        <v>1</v>
      </c>
      <c r="AL754">
        <v>1</v>
      </c>
      <c r="AO754">
        <v>0</v>
      </c>
      <c r="AP754">
        <v>999</v>
      </c>
      <c r="AQ754">
        <v>600</v>
      </c>
      <c r="AR754">
        <v>600999</v>
      </c>
      <c r="AS754" t="s">
        <v>55</v>
      </c>
      <c r="AU754" t="s">
        <v>55</v>
      </c>
      <c r="AV754">
        <v>202500</v>
      </c>
      <c r="AW754">
        <v>202500</v>
      </c>
      <c r="AX754">
        <v>202500</v>
      </c>
      <c r="AY754">
        <v>202500</v>
      </c>
      <c r="AZ754">
        <v>202500</v>
      </c>
      <c r="BA754">
        <v>202500</v>
      </c>
      <c r="BB754">
        <v>202500</v>
      </c>
      <c r="BC754">
        <v>202500</v>
      </c>
      <c r="BD754">
        <v>202655.56</v>
      </c>
      <c r="BE754">
        <v>203161.13</v>
      </c>
      <c r="BF754">
        <v>205963.9</v>
      </c>
      <c r="BG754">
        <v>214477.5</v>
      </c>
      <c r="BH754">
        <v>239730</v>
      </c>
      <c r="BI754">
        <v>248625</v>
      </c>
      <c r="BJ754">
        <v>250000</v>
      </c>
      <c r="BK754">
        <v>250000</v>
      </c>
      <c r="BL754">
        <v>252800</v>
      </c>
      <c r="BM754">
        <v>257232.47500000001</v>
      </c>
      <c r="BN754">
        <v>260254.65</v>
      </c>
      <c r="BO754">
        <v>464072.17499999981</v>
      </c>
      <c r="BP754">
        <v>840000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 x14ac:dyDescent="0.35">
      <c r="A755">
        <v>360608</v>
      </c>
      <c r="B755" t="s">
        <v>47</v>
      </c>
      <c r="C755" t="s">
        <v>48</v>
      </c>
      <c r="D755" s="1">
        <v>45839</v>
      </c>
      <c r="E755">
        <v>53850</v>
      </c>
      <c r="F755">
        <v>122</v>
      </c>
      <c r="G755" t="s">
        <v>148</v>
      </c>
      <c r="H755" t="s">
        <v>50</v>
      </c>
      <c r="I755" t="s">
        <v>51</v>
      </c>
      <c r="K755">
        <v>202506308138092</v>
      </c>
      <c r="L755">
        <v>1223300001682</v>
      </c>
      <c r="M755">
        <v>20250630</v>
      </c>
      <c r="N755" t="s">
        <v>784</v>
      </c>
      <c r="P755" t="s">
        <v>54</v>
      </c>
      <c r="Q755" t="s">
        <v>73</v>
      </c>
      <c r="R755">
        <v>1223637.99</v>
      </c>
      <c r="S755">
        <v>0</v>
      </c>
      <c r="T755">
        <v>3711207</v>
      </c>
      <c r="U755">
        <v>8825020723</v>
      </c>
      <c r="V755" t="s">
        <v>150</v>
      </c>
      <c r="W755" t="s">
        <v>66</v>
      </c>
      <c r="X755" t="s">
        <v>79</v>
      </c>
      <c r="Y755" t="s">
        <v>54</v>
      </c>
      <c r="Z755">
        <v>1696</v>
      </c>
      <c r="AH755">
        <v>0</v>
      </c>
      <c r="AI755">
        <v>202506</v>
      </c>
      <c r="AJ755" t="s">
        <v>767</v>
      </c>
      <c r="AK755">
        <v>1</v>
      </c>
      <c r="AL755">
        <v>1</v>
      </c>
      <c r="AO755">
        <v>0</v>
      </c>
      <c r="AP755">
        <v>620</v>
      </c>
      <c r="AQ755">
        <v>430</v>
      </c>
      <c r="AR755">
        <v>430620</v>
      </c>
      <c r="AS755" t="s">
        <v>80</v>
      </c>
      <c r="AU755" t="s">
        <v>80</v>
      </c>
      <c r="AV755">
        <v>620000</v>
      </c>
      <c r="AW755">
        <v>674784.08000000007</v>
      </c>
      <c r="AX755">
        <v>700000</v>
      </c>
      <c r="AY755">
        <v>734938.70500000007</v>
      </c>
      <c r="AZ755">
        <v>800000</v>
      </c>
      <c r="BA755">
        <v>815163.73</v>
      </c>
      <c r="BB755">
        <v>855151.57</v>
      </c>
      <c r="BC755">
        <v>928064.07499999995</v>
      </c>
      <c r="BD755">
        <v>972757.19</v>
      </c>
      <c r="BE755">
        <v>993011.53</v>
      </c>
      <c r="BF755">
        <v>1015378.22</v>
      </c>
      <c r="BG755">
        <v>1238720</v>
      </c>
      <c r="BH755">
        <v>1546306.64</v>
      </c>
      <c r="BI755">
        <v>1795500</v>
      </c>
      <c r="BJ755">
        <v>2263165.14</v>
      </c>
      <c r="BK755">
        <v>2431000</v>
      </c>
      <c r="BL755">
        <v>2814221.66</v>
      </c>
      <c r="BM755">
        <v>3376056.5</v>
      </c>
      <c r="BN755">
        <v>4000000</v>
      </c>
      <c r="BO755">
        <v>10873500</v>
      </c>
      <c r="BP755">
        <v>11747000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 x14ac:dyDescent="0.35">
      <c r="A756">
        <v>360603</v>
      </c>
      <c r="B756" t="s">
        <v>47</v>
      </c>
      <c r="C756" t="s">
        <v>48</v>
      </c>
      <c r="D756" s="1">
        <v>45839</v>
      </c>
      <c r="E756">
        <v>53850</v>
      </c>
      <c r="F756">
        <v>116</v>
      </c>
      <c r="G756" t="s">
        <v>801</v>
      </c>
      <c r="H756" t="s">
        <v>50</v>
      </c>
      <c r="I756" t="s">
        <v>51</v>
      </c>
      <c r="K756">
        <v>202506308141818</v>
      </c>
      <c r="L756">
        <v>2343300010453</v>
      </c>
      <c r="M756">
        <v>20250630</v>
      </c>
      <c r="N756" t="s">
        <v>1077</v>
      </c>
      <c r="Q756" t="s">
        <v>52</v>
      </c>
      <c r="R756">
        <v>3000000</v>
      </c>
      <c r="S756">
        <v>0</v>
      </c>
      <c r="T756">
        <v>4247777</v>
      </c>
      <c r="U756">
        <v>233470236</v>
      </c>
      <c r="V756" t="s">
        <v>1718</v>
      </c>
      <c r="W756" t="s">
        <v>66</v>
      </c>
      <c r="X756" t="s">
        <v>155</v>
      </c>
      <c r="Y756" t="s">
        <v>54</v>
      </c>
      <c r="Z756">
        <v>1696</v>
      </c>
      <c r="AH756">
        <v>0</v>
      </c>
      <c r="AI756">
        <v>202506</v>
      </c>
      <c r="AJ756" t="s">
        <v>767</v>
      </c>
      <c r="AK756">
        <v>1</v>
      </c>
      <c r="AL756">
        <v>1</v>
      </c>
      <c r="AM756">
        <v>4247777</v>
      </c>
      <c r="AN756">
        <v>1</v>
      </c>
      <c r="AO756">
        <v>0</v>
      </c>
      <c r="AP756">
        <v>463</v>
      </c>
      <c r="AQ756">
        <v>430</v>
      </c>
      <c r="AR756">
        <v>430463</v>
      </c>
      <c r="AS756" t="s">
        <v>80</v>
      </c>
      <c r="AU756" t="s">
        <v>80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 x14ac:dyDescent="0.35">
      <c r="A757">
        <v>360601</v>
      </c>
      <c r="B757" t="s">
        <v>47</v>
      </c>
      <c r="C757" t="s">
        <v>48</v>
      </c>
      <c r="D757" s="1">
        <v>45839</v>
      </c>
      <c r="E757">
        <v>53850</v>
      </c>
      <c r="F757">
        <v>121</v>
      </c>
      <c r="G757" t="s">
        <v>154</v>
      </c>
      <c r="H757" t="s">
        <v>50</v>
      </c>
      <c r="I757" t="s">
        <v>51</v>
      </c>
      <c r="K757">
        <v>202506308137640</v>
      </c>
      <c r="L757">
        <v>1213300002600</v>
      </c>
      <c r="M757">
        <v>20250630</v>
      </c>
      <c r="N757" t="s">
        <v>784</v>
      </c>
      <c r="P757" t="s">
        <v>54</v>
      </c>
      <c r="Q757" t="s">
        <v>73</v>
      </c>
      <c r="R757">
        <v>1250596.58</v>
      </c>
      <c r="S757">
        <v>0</v>
      </c>
      <c r="T757">
        <v>4939345</v>
      </c>
      <c r="U757">
        <v>5754810728</v>
      </c>
      <c r="V757" t="s">
        <v>867</v>
      </c>
      <c r="W757" t="s">
        <v>66</v>
      </c>
      <c r="X757" t="s">
        <v>155</v>
      </c>
      <c r="Y757" t="s">
        <v>54</v>
      </c>
      <c r="Z757">
        <v>1058</v>
      </c>
      <c r="AH757">
        <v>0</v>
      </c>
      <c r="AI757">
        <v>202506</v>
      </c>
      <c r="AJ757" t="s">
        <v>774</v>
      </c>
      <c r="AK757">
        <v>1</v>
      </c>
      <c r="AL757">
        <v>1</v>
      </c>
      <c r="AO757">
        <v>0</v>
      </c>
      <c r="AP757">
        <v>463</v>
      </c>
      <c r="AQ757">
        <v>430</v>
      </c>
      <c r="AR757">
        <v>430463</v>
      </c>
      <c r="AS757" t="s">
        <v>80</v>
      </c>
      <c r="AU757" t="s">
        <v>80</v>
      </c>
      <c r="AV757">
        <v>620000</v>
      </c>
      <c r="AW757">
        <v>674784.08000000007</v>
      </c>
      <c r="AX757">
        <v>700000</v>
      </c>
      <c r="AY757">
        <v>734938.70500000007</v>
      </c>
      <c r="AZ757">
        <v>800000</v>
      </c>
      <c r="BA757">
        <v>815163.73</v>
      </c>
      <c r="BB757">
        <v>855151.57</v>
      </c>
      <c r="BC757">
        <v>928064.07499999995</v>
      </c>
      <c r="BD757">
        <v>972757.19</v>
      </c>
      <c r="BE757">
        <v>993011.53</v>
      </c>
      <c r="BF757">
        <v>1015378.22</v>
      </c>
      <c r="BG757">
        <v>1238720</v>
      </c>
      <c r="BH757">
        <v>1546306.64</v>
      </c>
      <c r="BI757">
        <v>1795500</v>
      </c>
      <c r="BJ757">
        <v>2263165.14</v>
      </c>
      <c r="BK757">
        <v>2431000</v>
      </c>
      <c r="BL757">
        <v>2814221.66</v>
      </c>
      <c r="BM757">
        <v>3376056.5</v>
      </c>
      <c r="BN757">
        <v>4000000</v>
      </c>
      <c r="BO757">
        <v>10873500</v>
      </c>
      <c r="BP757">
        <v>11747000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 x14ac:dyDescent="0.35">
      <c r="A758">
        <v>360600</v>
      </c>
      <c r="B758" t="s">
        <v>47</v>
      </c>
      <c r="C758" t="s">
        <v>48</v>
      </c>
      <c r="D758" s="1">
        <v>45839</v>
      </c>
      <c r="E758">
        <v>53850</v>
      </c>
      <c r="F758">
        <v>116</v>
      </c>
      <c r="G758" t="s">
        <v>801</v>
      </c>
      <c r="H758" t="s">
        <v>50</v>
      </c>
      <c r="I758" t="s">
        <v>51</v>
      </c>
      <c r="K758">
        <v>202506308140882</v>
      </c>
      <c r="L758">
        <v>2343300010453</v>
      </c>
      <c r="M758">
        <v>20250630</v>
      </c>
      <c r="N758" t="s">
        <v>1077</v>
      </c>
      <c r="Q758" t="s">
        <v>52</v>
      </c>
      <c r="R758">
        <v>3137430</v>
      </c>
      <c r="S758">
        <v>0</v>
      </c>
      <c r="T758">
        <v>4247777</v>
      </c>
      <c r="U758">
        <v>233470236</v>
      </c>
      <c r="V758" t="s">
        <v>1718</v>
      </c>
      <c r="W758" t="s">
        <v>66</v>
      </c>
      <c r="X758" t="s">
        <v>155</v>
      </c>
      <c r="Y758" t="s">
        <v>54</v>
      </c>
      <c r="Z758">
        <v>1696</v>
      </c>
      <c r="AH758">
        <v>0</v>
      </c>
      <c r="AI758">
        <v>202506</v>
      </c>
      <c r="AJ758" t="s">
        <v>767</v>
      </c>
      <c r="AK758">
        <v>1</v>
      </c>
      <c r="AL758">
        <v>1</v>
      </c>
      <c r="AM758">
        <v>4247777</v>
      </c>
      <c r="AN758">
        <v>1</v>
      </c>
      <c r="AO758">
        <v>0</v>
      </c>
      <c r="AP758">
        <v>463</v>
      </c>
      <c r="AQ758">
        <v>430</v>
      </c>
      <c r="AR758">
        <v>430463</v>
      </c>
      <c r="AS758" t="s">
        <v>80</v>
      </c>
      <c r="AU758" t="s">
        <v>80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 x14ac:dyDescent="0.35">
      <c r="A759">
        <v>360597</v>
      </c>
      <c r="B759" t="s">
        <v>47</v>
      </c>
      <c r="C759" t="s">
        <v>48</v>
      </c>
      <c r="D759" s="1">
        <v>45839</v>
      </c>
      <c r="E759">
        <v>53850</v>
      </c>
      <c r="F759">
        <v>120</v>
      </c>
      <c r="G759" t="s">
        <v>1464</v>
      </c>
      <c r="H759" t="s">
        <v>50</v>
      </c>
      <c r="I759" t="s">
        <v>51</v>
      </c>
      <c r="K759">
        <v>202506308138091</v>
      </c>
      <c r="L759">
        <v>1203300002401</v>
      </c>
      <c r="M759">
        <v>20250630</v>
      </c>
      <c r="N759" t="s">
        <v>784</v>
      </c>
      <c r="P759" t="s">
        <v>54</v>
      </c>
      <c r="Q759" t="s">
        <v>73</v>
      </c>
      <c r="R759">
        <v>2500000</v>
      </c>
      <c r="S759">
        <v>0</v>
      </c>
      <c r="T759">
        <v>613876</v>
      </c>
      <c r="U759">
        <v>574290722</v>
      </c>
      <c r="V759" t="s">
        <v>1716</v>
      </c>
      <c r="W759" t="s">
        <v>1717</v>
      </c>
      <c r="X759" t="s">
        <v>107</v>
      </c>
      <c r="Y759" t="s">
        <v>54</v>
      </c>
      <c r="Z759">
        <v>1058</v>
      </c>
      <c r="AH759">
        <v>0</v>
      </c>
      <c r="AI759">
        <v>202506</v>
      </c>
      <c r="AJ759" t="s">
        <v>774</v>
      </c>
      <c r="AK759">
        <v>1</v>
      </c>
      <c r="AL759">
        <v>1</v>
      </c>
      <c r="AM759">
        <v>613876</v>
      </c>
      <c r="AN759">
        <v>1</v>
      </c>
      <c r="AO759">
        <v>0</v>
      </c>
      <c r="AP759">
        <v>999</v>
      </c>
      <c r="AQ759">
        <v>500</v>
      </c>
      <c r="AR759">
        <v>500999</v>
      </c>
      <c r="AT759">
        <v>1</v>
      </c>
      <c r="AU759" t="s">
        <v>80</v>
      </c>
      <c r="AV759">
        <v>620000</v>
      </c>
      <c r="AW759">
        <v>674784.08000000007</v>
      </c>
      <c r="AX759">
        <v>700000</v>
      </c>
      <c r="AY759">
        <v>734938.70500000007</v>
      </c>
      <c r="AZ759">
        <v>800000</v>
      </c>
      <c r="BA759">
        <v>815163.73</v>
      </c>
      <c r="BB759">
        <v>855151.57</v>
      </c>
      <c r="BC759">
        <v>928064.07499999995</v>
      </c>
      <c r="BD759">
        <v>972757.19</v>
      </c>
      <c r="BE759">
        <v>993011.53</v>
      </c>
      <c r="BF759">
        <v>1015378.22</v>
      </c>
      <c r="BG759">
        <v>1238720</v>
      </c>
      <c r="BH759">
        <v>1546306.64</v>
      </c>
      <c r="BI759">
        <v>1795500</v>
      </c>
      <c r="BJ759">
        <v>2263165.14</v>
      </c>
      <c r="BK759">
        <v>2431000</v>
      </c>
      <c r="BL759">
        <v>2814221.66</v>
      </c>
      <c r="BM759">
        <v>3376056.5</v>
      </c>
      <c r="BN759">
        <v>4000000</v>
      </c>
      <c r="BO759">
        <v>10873500</v>
      </c>
      <c r="BP759">
        <v>11747000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 x14ac:dyDescent="0.35">
      <c r="A760">
        <v>360590</v>
      </c>
      <c r="B760" t="s">
        <v>47</v>
      </c>
      <c r="C760" t="s">
        <v>48</v>
      </c>
      <c r="D760" s="1">
        <v>45836</v>
      </c>
      <c r="E760">
        <v>53850</v>
      </c>
      <c r="F760">
        <v>188</v>
      </c>
      <c r="G760" t="s">
        <v>252</v>
      </c>
      <c r="H760" t="s">
        <v>50</v>
      </c>
      <c r="I760" t="s">
        <v>51</v>
      </c>
      <c r="K760">
        <v>202506308130328</v>
      </c>
      <c r="L760">
        <v>1883309518885</v>
      </c>
      <c r="M760">
        <v>20250630</v>
      </c>
      <c r="N760" t="s">
        <v>925</v>
      </c>
      <c r="Q760" t="s">
        <v>52</v>
      </c>
      <c r="R760">
        <v>170000</v>
      </c>
      <c r="S760">
        <v>0</v>
      </c>
      <c r="T760">
        <v>3062147</v>
      </c>
      <c r="U760" t="s">
        <v>1768</v>
      </c>
      <c r="V760" t="s">
        <v>1769</v>
      </c>
      <c r="W760" t="s">
        <v>97</v>
      </c>
      <c r="X760" t="s">
        <v>218</v>
      </c>
      <c r="Y760" t="s">
        <v>54</v>
      </c>
      <c r="Z760">
        <v>637</v>
      </c>
      <c r="AH760">
        <v>0</v>
      </c>
      <c r="AI760">
        <v>202506</v>
      </c>
      <c r="AJ760" t="s">
        <v>774</v>
      </c>
      <c r="AK760">
        <v>1</v>
      </c>
      <c r="AL760">
        <v>1</v>
      </c>
      <c r="AM760">
        <v>3062147</v>
      </c>
      <c r="AN760">
        <v>1</v>
      </c>
      <c r="AO760">
        <v>0</v>
      </c>
      <c r="AP760">
        <v>477</v>
      </c>
      <c r="AQ760">
        <v>615</v>
      </c>
      <c r="AR760">
        <v>615477</v>
      </c>
      <c r="AS760" t="s">
        <v>219</v>
      </c>
      <c r="AU760" t="s">
        <v>219</v>
      </c>
      <c r="AV760">
        <v>250000</v>
      </c>
      <c r="AW760">
        <v>250000</v>
      </c>
      <c r="AX760">
        <v>250000</v>
      </c>
      <c r="AY760">
        <v>250000</v>
      </c>
      <c r="AZ760">
        <v>250000</v>
      </c>
      <c r="BA760">
        <v>250000</v>
      </c>
      <c r="BB760">
        <v>250000</v>
      </c>
      <c r="BC760">
        <v>250000</v>
      </c>
      <c r="BD760">
        <v>250000</v>
      </c>
      <c r="BE760">
        <v>250000</v>
      </c>
      <c r="BF760">
        <v>250000</v>
      </c>
      <c r="BG760">
        <v>250000</v>
      </c>
      <c r="BH760">
        <v>250000</v>
      </c>
      <c r="BI760">
        <v>250000</v>
      </c>
      <c r="BJ760">
        <v>250000</v>
      </c>
      <c r="BK760">
        <v>250000</v>
      </c>
      <c r="BL760">
        <v>250000</v>
      </c>
      <c r="BM760">
        <v>250000</v>
      </c>
      <c r="BN760">
        <v>250000</v>
      </c>
      <c r="BO760">
        <v>250000</v>
      </c>
      <c r="BP760">
        <v>250000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 x14ac:dyDescent="0.35">
      <c r="A761">
        <v>360587</v>
      </c>
      <c r="B761" t="s">
        <v>47</v>
      </c>
      <c r="C761" t="s">
        <v>48</v>
      </c>
      <c r="D761" s="1">
        <v>45836</v>
      </c>
      <c r="E761">
        <v>53850</v>
      </c>
      <c r="F761">
        <v>286</v>
      </c>
      <c r="G761" t="s">
        <v>99</v>
      </c>
      <c r="H761" t="s">
        <v>50</v>
      </c>
      <c r="I761" t="s">
        <v>51</v>
      </c>
      <c r="K761">
        <v>202506278131044</v>
      </c>
      <c r="L761">
        <v>2863300010173</v>
      </c>
      <c r="M761">
        <v>20250627</v>
      </c>
      <c r="N761" t="s">
        <v>149</v>
      </c>
      <c r="Q761" t="s">
        <v>52</v>
      </c>
      <c r="R761">
        <v>200000</v>
      </c>
      <c r="S761">
        <v>0</v>
      </c>
      <c r="T761">
        <v>4991167</v>
      </c>
      <c r="U761" t="s">
        <v>588</v>
      </c>
      <c r="V761" t="s">
        <v>589</v>
      </c>
      <c r="W761" t="s">
        <v>53</v>
      </c>
      <c r="Y761" t="s">
        <v>54</v>
      </c>
      <c r="Z761">
        <v>1848</v>
      </c>
      <c r="AH761">
        <v>0</v>
      </c>
      <c r="AI761">
        <v>202506</v>
      </c>
      <c r="AJ761" t="s">
        <v>88</v>
      </c>
      <c r="AK761">
        <v>0</v>
      </c>
      <c r="AL761">
        <v>1</v>
      </c>
      <c r="AO761">
        <v>0</v>
      </c>
      <c r="AP761">
        <v>999</v>
      </c>
      <c r="AQ761">
        <v>600</v>
      </c>
      <c r="AR761">
        <v>600999</v>
      </c>
      <c r="AS761" t="s">
        <v>55</v>
      </c>
      <c r="AU761" t="s">
        <v>55</v>
      </c>
      <c r="AV761">
        <v>200000</v>
      </c>
      <c r="AW761">
        <v>200000</v>
      </c>
      <c r="AX761">
        <v>200000</v>
      </c>
      <c r="AY761">
        <v>200000</v>
      </c>
      <c r="AZ761">
        <v>200000</v>
      </c>
      <c r="BA761">
        <v>200000</v>
      </c>
      <c r="BB761">
        <v>200000</v>
      </c>
      <c r="BC761">
        <v>200000</v>
      </c>
      <c r="BD761">
        <v>200000</v>
      </c>
      <c r="BE761">
        <v>200000</v>
      </c>
      <c r="BF761">
        <v>200000</v>
      </c>
      <c r="BG761">
        <v>200000</v>
      </c>
      <c r="BH761">
        <v>200000</v>
      </c>
      <c r="BI761">
        <v>200000</v>
      </c>
      <c r="BJ761">
        <v>200000</v>
      </c>
      <c r="BK761">
        <v>200000</v>
      </c>
      <c r="BL761">
        <v>200000</v>
      </c>
      <c r="BM761">
        <v>200000</v>
      </c>
      <c r="BN761">
        <v>200000</v>
      </c>
      <c r="BO761">
        <v>200000</v>
      </c>
      <c r="BP761">
        <v>200000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</row>
    <row r="762" spans="1:89" x14ac:dyDescent="0.35">
      <c r="A762">
        <v>360586</v>
      </c>
      <c r="B762" t="s">
        <v>47</v>
      </c>
      <c r="C762" t="s">
        <v>48</v>
      </c>
      <c r="D762" s="1">
        <v>45836</v>
      </c>
      <c r="E762">
        <v>53850</v>
      </c>
      <c r="F762">
        <v>273</v>
      </c>
      <c r="G762" t="s">
        <v>63</v>
      </c>
      <c r="H762" t="s">
        <v>50</v>
      </c>
      <c r="I762" t="s">
        <v>51</v>
      </c>
      <c r="K762">
        <v>202506278131102</v>
      </c>
      <c r="L762">
        <v>2733300002304</v>
      </c>
      <c r="M762">
        <v>20250627</v>
      </c>
      <c r="N762" t="s">
        <v>694</v>
      </c>
      <c r="Q762" t="s">
        <v>52</v>
      </c>
      <c r="R762">
        <v>12891.47</v>
      </c>
      <c r="S762">
        <v>0</v>
      </c>
      <c r="T762">
        <v>1673037</v>
      </c>
      <c r="U762" t="s">
        <v>590</v>
      </c>
      <c r="V762" t="s">
        <v>591</v>
      </c>
      <c r="W762" t="s">
        <v>53</v>
      </c>
      <c r="Y762" t="s">
        <v>54</v>
      </c>
      <c r="Z762">
        <v>1295</v>
      </c>
      <c r="AH762">
        <v>0</v>
      </c>
      <c r="AI762">
        <v>202506</v>
      </c>
      <c r="AJ762" t="s">
        <v>59</v>
      </c>
      <c r="AK762">
        <v>0</v>
      </c>
      <c r="AL762">
        <v>1</v>
      </c>
      <c r="AO762">
        <v>1</v>
      </c>
      <c r="AP762">
        <v>999</v>
      </c>
      <c r="AQ762">
        <v>600</v>
      </c>
      <c r="AR762">
        <v>600999</v>
      </c>
      <c r="AS762" t="s">
        <v>55</v>
      </c>
      <c r="AU762" t="s">
        <v>55</v>
      </c>
      <c r="AV762">
        <v>1006.5</v>
      </c>
      <c r="AW762">
        <v>1052.7339999999999</v>
      </c>
      <c r="AX762">
        <v>1127.58</v>
      </c>
      <c r="AY762">
        <v>1414.4680000000001</v>
      </c>
      <c r="AZ762">
        <v>1622.598</v>
      </c>
      <c r="BA762">
        <v>1841.29</v>
      </c>
      <c r="BB762">
        <v>2391.9520000000002</v>
      </c>
      <c r="BC762">
        <v>3848.9180000000001</v>
      </c>
      <c r="BD762">
        <v>5555.95</v>
      </c>
      <c r="BE762">
        <v>5662.14</v>
      </c>
      <c r="BF762">
        <v>7955.45</v>
      </c>
      <c r="BG762">
        <v>8103.232</v>
      </c>
      <c r="BH762">
        <v>8882.2099999999991</v>
      </c>
      <c r="BI762">
        <v>12106.768000000009</v>
      </c>
      <c r="BJ762">
        <v>12891.47</v>
      </c>
      <c r="BK762">
        <v>16652.68</v>
      </c>
      <c r="BL762">
        <v>36005.086000000003</v>
      </c>
      <c r="BM762">
        <v>42116.26</v>
      </c>
      <c r="BN762">
        <v>49856.69</v>
      </c>
      <c r="BO762">
        <v>97573.113999999972</v>
      </c>
      <c r="BP762">
        <v>161797.57999999999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 x14ac:dyDescent="0.35">
      <c r="A763">
        <v>360584</v>
      </c>
      <c r="B763" t="s">
        <v>47</v>
      </c>
      <c r="C763" t="s">
        <v>48</v>
      </c>
      <c r="D763" s="1">
        <v>45836</v>
      </c>
      <c r="E763">
        <v>53850</v>
      </c>
      <c r="F763">
        <v>284</v>
      </c>
      <c r="G763" t="s">
        <v>249</v>
      </c>
      <c r="H763" t="s">
        <v>50</v>
      </c>
      <c r="I763" t="s">
        <v>51</v>
      </c>
      <c r="K763" t="s">
        <v>592</v>
      </c>
      <c r="L763">
        <v>2843300010620</v>
      </c>
      <c r="M763">
        <v>20250627</v>
      </c>
      <c r="N763" t="s">
        <v>694</v>
      </c>
      <c r="Q763" t="s">
        <v>52</v>
      </c>
      <c r="R763">
        <v>1078.5</v>
      </c>
      <c r="S763">
        <v>0</v>
      </c>
      <c r="T763">
        <v>3741186</v>
      </c>
      <c r="U763" t="s">
        <v>593</v>
      </c>
      <c r="V763" t="s">
        <v>594</v>
      </c>
      <c r="W763" t="s">
        <v>53</v>
      </c>
      <c r="Y763" t="s">
        <v>54</v>
      </c>
      <c r="AH763">
        <v>0</v>
      </c>
      <c r="AI763">
        <v>202506</v>
      </c>
      <c r="AJ763" t="s">
        <v>59</v>
      </c>
      <c r="AK763">
        <v>0</v>
      </c>
      <c r="AL763">
        <v>1</v>
      </c>
      <c r="AO763">
        <v>1</v>
      </c>
      <c r="AP763">
        <v>999</v>
      </c>
      <c r="AQ763">
        <v>600</v>
      </c>
      <c r="AR763">
        <v>600999</v>
      </c>
      <c r="AS763" t="s">
        <v>55</v>
      </c>
      <c r="AU763" t="s">
        <v>55</v>
      </c>
      <c r="AV763">
        <v>1006.5</v>
      </c>
      <c r="AW763">
        <v>1052.7339999999999</v>
      </c>
      <c r="AX763">
        <v>1127.58</v>
      </c>
      <c r="AY763">
        <v>1414.4680000000001</v>
      </c>
      <c r="AZ763">
        <v>1622.598</v>
      </c>
      <c r="BA763">
        <v>1841.29</v>
      </c>
      <c r="BB763">
        <v>2391.9520000000002</v>
      </c>
      <c r="BC763">
        <v>3848.9180000000001</v>
      </c>
      <c r="BD763">
        <v>5555.95</v>
      </c>
      <c r="BE763">
        <v>5662.14</v>
      </c>
      <c r="BF763">
        <v>7955.45</v>
      </c>
      <c r="BG763">
        <v>8103.232</v>
      </c>
      <c r="BH763">
        <v>8882.2099999999991</v>
      </c>
      <c r="BI763">
        <v>12106.768000000009</v>
      </c>
      <c r="BJ763">
        <v>12891.47</v>
      </c>
      <c r="BK763">
        <v>16652.68</v>
      </c>
      <c r="BL763">
        <v>36005.086000000003</v>
      </c>
      <c r="BM763">
        <v>42116.26</v>
      </c>
      <c r="BN763">
        <v>49856.69</v>
      </c>
      <c r="BO763">
        <v>97573.113999999972</v>
      </c>
      <c r="BP763">
        <v>161797.57999999999</v>
      </c>
      <c r="BQ763">
        <v>1</v>
      </c>
      <c r="BR763">
        <v>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 x14ac:dyDescent="0.35">
      <c r="A764">
        <v>360583</v>
      </c>
      <c r="B764" t="s">
        <v>47</v>
      </c>
      <c r="C764" t="s">
        <v>48</v>
      </c>
      <c r="D764" s="1">
        <v>45836</v>
      </c>
      <c r="E764">
        <v>53850</v>
      </c>
      <c r="F764">
        <v>109</v>
      </c>
      <c r="G764" t="s">
        <v>108</v>
      </c>
      <c r="H764" t="s">
        <v>50</v>
      </c>
      <c r="I764" t="s">
        <v>51</v>
      </c>
      <c r="K764">
        <v>202506278129390</v>
      </c>
      <c r="L764">
        <v>1093306674001</v>
      </c>
      <c r="M764">
        <v>20250627</v>
      </c>
      <c r="N764" t="s">
        <v>784</v>
      </c>
      <c r="P764" t="s">
        <v>54</v>
      </c>
      <c r="Q764" t="s">
        <v>73</v>
      </c>
      <c r="R764">
        <v>70675.75</v>
      </c>
      <c r="S764">
        <v>0</v>
      </c>
      <c r="T764">
        <v>4125303</v>
      </c>
      <c r="U764" t="s">
        <v>595</v>
      </c>
      <c r="V764" t="s">
        <v>596</v>
      </c>
      <c r="W764" t="s">
        <v>97</v>
      </c>
      <c r="X764" t="s">
        <v>218</v>
      </c>
      <c r="Y764" t="s">
        <v>54</v>
      </c>
      <c r="Z764">
        <v>783</v>
      </c>
      <c r="AH764">
        <v>0</v>
      </c>
      <c r="AI764">
        <v>202506</v>
      </c>
      <c r="AJ764" t="s">
        <v>88</v>
      </c>
      <c r="AK764">
        <v>0</v>
      </c>
      <c r="AL764">
        <v>1</v>
      </c>
      <c r="AO764">
        <v>0</v>
      </c>
      <c r="AP764">
        <v>477</v>
      </c>
      <c r="AQ764">
        <v>615</v>
      </c>
      <c r="AR764">
        <v>615477</v>
      </c>
      <c r="AS764" t="s">
        <v>219</v>
      </c>
      <c r="AU764" t="s">
        <v>219</v>
      </c>
      <c r="AV764">
        <v>70457.62</v>
      </c>
      <c r="AW764">
        <v>70533.965499999991</v>
      </c>
      <c r="AX764">
        <v>70610.311000000002</v>
      </c>
      <c r="AY764">
        <v>70824.993000000002</v>
      </c>
      <c r="AZ764">
        <v>71869.694000000003</v>
      </c>
      <c r="BA764">
        <v>72914.395000000004</v>
      </c>
      <c r="BB764">
        <v>73687.612000000008</v>
      </c>
      <c r="BC764">
        <v>73782.119000000006</v>
      </c>
      <c r="BD764">
        <v>73876.626000000004</v>
      </c>
      <c r="BE764">
        <v>74234.308000000005</v>
      </c>
      <c r="BF764">
        <v>74942.89</v>
      </c>
      <c r="BG764">
        <v>75651.471999999994</v>
      </c>
      <c r="BH764">
        <v>76040.425999999992</v>
      </c>
      <c r="BI764">
        <v>76189.659</v>
      </c>
      <c r="BJ764">
        <v>76338.891999999993</v>
      </c>
      <c r="BK764">
        <v>80914.897499999992</v>
      </c>
      <c r="BL764">
        <v>87261.612000000008</v>
      </c>
      <c r="BM764">
        <v>93608.326499999996</v>
      </c>
      <c r="BN764">
        <v>115710.49800000001</v>
      </c>
      <c r="BO764">
        <v>140438.579</v>
      </c>
      <c r="BP764">
        <v>165166.66</v>
      </c>
      <c r="BQ764">
        <v>1</v>
      </c>
      <c r="BR764">
        <v>1</v>
      </c>
      <c r="BS764">
        <v>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 x14ac:dyDescent="0.35">
      <c r="A765">
        <v>360582</v>
      </c>
      <c r="B765" t="s">
        <v>47</v>
      </c>
      <c r="C765" t="s">
        <v>48</v>
      </c>
      <c r="D765" s="1">
        <v>45836</v>
      </c>
      <c r="E765">
        <v>53850</v>
      </c>
      <c r="F765">
        <v>136</v>
      </c>
      <c r="G765" t="s">
        <v>122</v>
      </c>
      <c r="H765" t="s">
        <v>50</v>
      </c>
      <c r="I765" t="s">
        <v>51</v>
      </c>
      <c r="K765">
        <v>202506278130294</v>
      </c>
      <c r="L765">
        <v>1363300003325</v>
      </c>
      <c r="M765">
        <v>20250627</v>
      </c>
      <c r="N765" t="s">
        <v>123</v>
      </c>
      <c r="Q765" t="s">
        <v>52</v>
      </c>
      <c r="R765">
        <v>1000000</v>
      </c>
      <c r="S765">
        <v>0</v>
      </c>
      <c r="T765">
        <v>4395683</v>
      </c>
      <c r="U765">
        <v>2036760037</v>
      </c>
      <c r="V765" t="s">
        <v>124</v>
      </c>
      <c r="W765" t="s">
        <v>66</v>
      </c>
      <c r="X765" t="s">
        <v>125</v>
      </c>
      <c r="Y765" t="s">
        <v>54</v>
      </c>
      <c r="Z765">
        <v>1627</v>
      </c>
      <c r="AH765">
        <v>0</v>
      </c>
      <c r="AI765">
        <v>202506</v>
      </c>
      <c r="AJ765" t="s">
        <v>88</v>
      </c>
      <c r="AK765">
        <v>0</v>
      </c>
      <c r="AL765">
        <v>1</v>
      </c>
      <c r="AO765">
        <v>0</v>
      </c>
      <c r="AP765">
        <v>999</v>
      </c>
      <c r="AQ765">
        <v>430</v>
      </c>
      <c r="AR765">
        <v>430999</v>
      </c>
      <c r="AT765">
        <v>1</v>
      </c>
      <c r="AU765" t="s">
        <v>68</v>
      </c>
      <c r="AV765">
        <v>700000</v>
      </c>
      <c r="AW765">
        <v>730000</v>
      </c>
      <c r="AX765">
        <v>760000</v>
      </c>
      <c r="AY765">
        <v>790000</v>
      </c>
      <c r="AZ765">
        <v>820000</v>
      </c>
      <c r="BA765">
        <v>850000</v>
      </c>
      <c r="BB765">
        <v>880000</v>
      </c>
      <c r="BC765">
        <v>910000</v>
      </c>
      <c r="BD765">
        <v>940000</v>
      </c>
      <c r="BE765">
        <v>970000</v>
      </c>
      <c r="BF765">
        <v>1000000</v>
      </c>
      <c r="BG765">
        <v>1120000</v>
      </c>
      <c r="BH765">
        <v>1240000</v>
      </c>
      <c r="BI765">
        <v>1360000</v>
      </c>
      <c r="BJ765">
        <v>1480000</v>
      </c>
      <c r="BK765">
        <v>1600000</v>
      </c>
      <c r="BL765">
        <v>1720000</v>
      </c>
      <c r="BM765">
        <v>1840000</v>
      </c>
      <c r="BN765">
        <v>1960000</v>
      </c>
      <c r="BO765">
        <v>2080000</v>
      </c>
      <c r="BP765">
        <v>2200000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 x14ac:dyDescent="0.35">
      <c r="A766">
        <v>360581</v>
      </c>
      <c r="B766" t="s">
        <v>47</v>
      </c>
      <c r="C766" t="s">
        <v>48</v>
      </c>
      <c r="D766" s="1">
        <v>45836</v>
      </c>
      <c r="E766">
        <v>53850</v>
      </c>
      <c r="F766">
        <v>103</v>
      </c>
      <c r="G766" t="s">
        <v>75</v>
      </c>
      <c r="H766" t="s">
        <v>50</v>
      </c>
      <c r="I766" t="s">
        <v>51</v>
      </c>
      <c r="K766">
        <v>202506278131141</v>
      </c>
      <c r="L766">
        <v>1035500406320</v>
      </c>
      <c r="M766">
        <v>20250627</v>
      </c>
      <c r="N766" t="s">
        <v>887</v>
      </c>
      <c r="Q766" t="s">
        <v>52</v>
      </c>
      <c r="R766">
        <v>190550</v>
      </c>
      <c r="S766">
        <v>0</v>
      </c>
      <c r="T766">
        <v>50918</v>
      </c>
      <c r="U766" t="s">
        <v>1365</v>
      </c>
      <c r="V766" t="s">
        <v>1366</v>
      </c>
      <c r="W766" t="s">
        <v>53</v>
      </c>
      <c r="Y766" t="s">
        <v>54</v>
      </c>
      <c r="AH766">
        <v>0</v>
      </c>
      <c r="AI766">
        <v>202506</v>
      </c>
      <c r="AJ766" t="s">
        <v>767</v>
      </c>
      <c r="AK766">
        <v>1</v>
      </c>
      <c r="AL766">
        <v>1</v>
      </c>
      <c r="AO766">
        <v>0</v>
      </c>
      <c r="AP766">
        <v>999</v>
      </c>
      <c r="AQ766">
        <v>600</v>
      </c>
      <c r="AR766">
        <v>600999</v>
      </c>
      <c r="AS766" t="s">
        <v>55</v>
      </c>
      <c r="AU766" t="s">
        <v>55</v>
      </c>
      <c r="AV766">
        <v>175971.72</v>
      </c>
      <c r="AW766">
        <v>175971.72</v>
      </c>
      <c r="AX766">
        <v>175971.72</v>
      </c>
      <c r="AY766">
        <v>175971.72</v>
      </c>
      <c r="AZ766">
        <v>175971.72</v>
      </c>
      <c r="BA766">
        <v>175971.72</v>
      </c>
      <c r="BB766">
        <v>181777.37599999999</v>
      </c>
      <c r="BC766">
        <v>187583.03200000001</v>
      </c>
      <c r="BD766">
        <v>193388.68799999999</v>
      </c>
      <c r="BE766">
        <v>199194.34400000001</v>
      </c>
      <c r="BF766">
        <v>205000</v>
      </c>
      <c r="BG766">
        <v>205000</v>
      </c>
      <c r="BH766">
        <v>205000</v>
      </c>
      <c r="BI766">
        <v>205000</v>
      </c>
      <c r="BJ766">
        <v>205000</v>
      </c>
      <c r="BK766">
        <v>205000</v>
      </c>
      <c r="BL766">
        <v>213000</v>
      </c>
      <c r="BM766">
        <v>221000</v>
      </c>
      <c r="BN766">
        <v>229000</v>
      </c>
      <c r="BO766">
        <v>237000</v>
      </c>
      <c r="BP766">
        <v>245000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 x14ac:dyDescent="0.35">
      <c r="A767">
        <v>360580</v>
      </c>
      <c r="B767" t="s">
        <v>47</v>
      </c>
      <c r="C767" t="s">
        <v>48</v>
      </c>
      <c r="D767" s="1">
        <v>45836</v>
      </c>
      <c r="E767">
        <v>53850</v>
      </c>
      <c r="F767">
        <v>181</v>
      </c>
      <c r="G767" t="s">
        <v>820</v>
      </c>
      <c r="H767" t="s">
        <v>50</v>
      </c>
      <c r="I767" t="s">
        <v>51</v>
      </c>
      <c r="K767">
        <v>202506278129383</v>
      </c>
      <c r="L767">
        <v>1813301028560</v>
      </c>
      <c r="M767">
        <v>20250627</v>
      </c>
      <c r="N767" t="s">
        <v>784</v>
      </c>
      <c r="P767" t="s">
        <v>54</v>
      </c>
      <c r="Q767" t="s">
        <v>73</v>
      </c>
      <c r="R767">
        <v>94515</v>
      </c>
      <c r="S767">
        <v>0</v>
      </c>
      <c r="T767">
        <v>454268</v>
      </c>
      <c r="U767" t="s">
        <v>1743</v>
      </c>
      <c r="V767" t="s">
        <v>1744</v>
      </c>
      <c r="W767" t="s">
        <v>97</v>
      </c>
      <c r="X767" t="s">
        <v>218</v>
      </c>
      <c r="Y767" t="s">
        <v>54</v>
      </c>
      <c r="Z767">
        <v>727</v>
      </c>
      <c r="AH767">
        <v>0</v>
      </c>
      <c r="AI767">
        <v>202506</v>
      </c>
      <c r="AJ767" t="s">
        <v>88</v>
      </c>
      <c r="AK767">
        <v>0</v>
      </c>
      <c r="AL767">
        <v>1</v>
      </c>
      <c r="AM767">
        <v>454268</v>
      </c>
      <c r="AN767">
        <v>1</v>
      </c>
      <c r="AO767">
        <v>0</v>
      </c>
      <c r="AP767">
        <v>477</v>
      </c>
      <c r="AQ767">
        <v>615</v>
      </c>
      <c r="AR767">
        <v>615477</v>
      </c>
      <c r="AS767" t="s">
        <v>219</v>
      </c>
      <c r="AU767" t="s">
        <v>219</v>
      </c>
      <c r="AV767">
        <v>70457.62</v>
      </c>
      <c r="AW767">
        <v>70533.965499999991</v>
      </c>
      <c r="AX767">
        <v>70610.311000000002</v>
      </c>
      <c r="AY767">
        <v>70824.993000000002</v>
      </c>
      <c r="AZ767">
        <v>71869.694000000003</v>
      </c>
      <c r="BA767">
        <v>72914.395000000004</v>
      </c>
      <c r="BB767">
        <v>73687.612000000008</v>
      </c>
      <c r="BC767">
        <v>73782.119000000006</v>
      </c>
      <c r="BD767">
        <v>73876.626000000004</v>
      </c>
      <c r="BE767">
        <v>74234.308000000005</v>
      </c>
      <c r="BF767">
        <v>74942.89</v>
      </c>
      <c r="BG767">
        <v>75651.471999999994</v>
      </c>
      <c r="BH767">
        <v>76040.425999999992</v>
      </c>
      <c r="BI767">
        <v>76189.659</v>
      </c>
      <c r="BJ767">
        <v>76338.891999999993</v>
      </c>
      <c r="BK767">
        <v>80914.897499999992</v>
      </c>
      <c r="BL767">
        <v>87261.612000000008</v>
      </c>
      <c r="BM767">
        <v>93608.326499999996</v>
      </c>
      <c r="BN767">
        <v>115710.49800000001</v>
      </c>
      <c r="BO767">
        <v>140438.579</v>
      </c>
      <c r="BP767">
        <v>165166.66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0</v>
      </c>
      <c r="CJ767">
        <v>0</v>
      </c>
      <c r="CK767">
        <v>0</v>
      </c>
    </row>
    <row r="768" spans="1:89" x14ac:dyDescent="0.35">
      <c r="A768">
        <v>360576</v>
      </c>
      <c r="B768" t="s">
        <v>47</v>
      </c>
      <c r="C768" t="s">
        <v>48</v>
      </c>
      <c r="D768" s="1">
        <v>45836</v>
      </c>
      <c r="E768">
        <v>53850</v>
      </c>
      <c r="F768">
        <v>102</v>
      </c>
      <c r="G768" t="s">
        <v>60</v>
      </c>
      <c r="H768" t="s">
        <v>50</v>
      </c>
      <c r="I768" t="s">
        <v>51</v>
      </c>
      <c r="K768">
        <v>202506278128202</v>
      </c>
      <c r="L768">
        <v>1023308719178</v>
      </c>
      <c r="M768">
        <v>20250627</v>
      </c>
      <c r="N768" t="s">
        <v>779</v>
      </c>
      <c r="P768" t="s">
        <v>54</v>
      </c>
      <c r="Q768" t="s">
        <v>52</v>
      </c>
      <c r="R768">
        <v>700000</v>
      </c>
      <c r="S768">
        <v>0</v>
      </c>
      <c r="T768">
        <v>474476</v>
      </c>
      <c r="U768">
        <v>3470340724</v>
      </c>
      <c r="V768" t="s">
        <v>1245</v>
      </c>
      <c r="W768" t="s">
        <v>66</v>
      </c>
      <c r="X768" t="s">
        <v>278</v>
      </c>
      <c r="Y768" t="s">
        <v>54</v>
      </c>
      <c r="Z768">
        <v>1203</v>
      </c>
      <c r="AH768">
        <v>0</v>
      </c>
      <c r="AI768">
        <v>202506</v>
      </c>
      <c r="AJ768" t="s">
        <v>767</v>
      </c>
      <c r="AK768">
        <v>1</v>
      </c>
      <c r="AL768">
        <v>1</v>
      </c>
      <c r="AO768">
        <v>0</v>
      </c>
      <c r="AP768">
        <v>462</v>
      </c>
      <c r="AQ768">
        <v>430</v>
      </c>
      <c r="AR768">
        <v>430462</v>
      </c>
      <c r="AS768" t="s">
        <v>80</v>
      </c>
      <c r="AU768" t="s">
        <v>80</v>
      </c>
      <c r="AV768">
        <v>620000</v>
      </c>
      <c r="AW768">
        <v>658862.05850000004</v>
      </c>
      <c r="AX768">
        <v>696090.74300000002</v>
      </c>
      <c r="AY768">
        <v>700000</v>
      </c>
      <c r="AZ768">
        <v>725600</v>
      </c>
      <c r="BA768">
        <v>804067.5</v>
      </c>
      <c r="BB768">
        <v>898989.61200000008</v>
      </c>
      <c r="BC768">
        <v>944081.30599999998</v>
      </c>
      <c r="BD768">
        <v>971200</v>
      </c>
      <c r="BE768">
        <v>992800</v>
      </c>
      <c r="BF768">
        <v>1065000</v>
      </c>
      <c r="BG768">
        <v>1229450</v>
      </c>
      <c r="BH768">
        <v>1384600</v>
      </c>
      <c r="BI768">
        <v>1470350</v>
      </c>
      <c r="BJ768">
        <v>1540200</v>
      </c>
      <c r="BK768">
        <v>1554000</v>
      </c>
      <c r="BL768">
        <v>1572800</v>
      </c>
      <c r="BM768">
        <v>1615000</v>
      </c>
      <c r="BN768">
        <v>1735774.0819999999</v>
      </c>
      <c r="BO768">
        <v>2071953.7790000001</v>
      </c>
      <c r="BP768">
        <v>2342000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 x14ac:dyDescent="0.35">
      <c r="A769">
        <v>360575</v>
      </c>
      <c r="B769" t="s">
        <v>47</v>
      </c>
      <c r="C769" t="s">
        <v>48</v>
      </c>
      <c r="D769" s="1">
        <v>45836</v>
      </c>
      <c r="E769">
        <v>53850</v>
      </c>
      <c r="F769">
        <v>102</v>
      </c>
      <c r="G769" t="s">
        <v>60</v>
      </c>
      <c r="H769" t="s">
        <v>50</v>
      </c>
      <c r="I769" t="s">
        <v>51</v>
      </c>
      <c r="K769">
        <v>202506278128139</v>
      </c>
      <c r="L769">
        <v>1023308727124</v>
      </c>
      <c r="M769">
        <v>20250627</v>
      </c>
      <c r="N769" t="s">
        <v>779</v>
      </c>
      <c r="P769" t="s">
        <v>54</v>
      </c>
      <c r="Q769" t="s">
        <v>52</v>
      </c>
      <c r="R769">
        <v>1000000</v>
      </c>
      <c r="S769">
        <v>0</v>
      </c>
      <c r="T769">
        <v>4988668</v>
      </c>
      <c r="U769">
        <v>8329460722</v>
      </c>
      <c r="V769" t="s">
        <v>1367</v>
      </c>
      <c r="W769" t="s">
        <v>66</v>
      </c>
      <c r="X769" t="s">
        <v>87</v>
      </c>
      <c r="Y769" t="s">
        <v>54</v>
      </c>
      <c r="Z769">
        <v>739</v>
      </c>
      <c r="AH769">
        <v>0</v>
      </c>
      <c r="AI769">
        <v>202506</v>
      </c>
      <c r="AJ769" t="s">
        <v>767</v>
      </c>
      <c r="AK769">
        <v>1</v>
      </c>
      <c r="AL769">
        <v>1</v>
      </c>
      <c r="AO769">
        <v>0</v>
      </c>
      <c r="AP769">
        <v>412</v>
      </c>
      <c r="AQ769">
        <v>430</v>
      </c>
      <c r="AR769">
        <v>430412</v>
      </c>
      <c r="AS769" t="s">
        <v>80</v>
      </c>
      <c r="AU769" t="s">
        <v>80</v>
      </c>
      <c r="AV769">
        <v>620000</v>
      </c>
      <c r="AW769">
        <v>658862.05850000004</v>
      </c>
      <c r="AX769">
        <v>696090.74300000002</v>
      </c>
      <c r="AY769">
        <v>700000</v>
      </c>
      <c r="AZ769">
        <v>725600</v>
      </c>
      <c r="BA769">
        <v>804067.5</v>
      </c>
      <c r="BB769">
        <v>898989.61200000008</v>
      </c>
      <c r="BC769">
        <v>944081.30599999998</v>
      </c>
      <c r="BD769">
        <v>971200</v>
      </c>
      <c r="BE769">
        <v>992800</v>
      </c>
      <c r="BF769">
        <v>1065000</v>
      </c>
      <c r="BG769">
        <v>1229450</v>
      </c>
      <c r="BH769">
        <v>1384600</v>
      </c>
      <c r="BI769">
        <v>1470350</v>
      </c>
      <c r="BJ769">
        <v>1540200</v>
      </c>
      <c r="BK769">
        <v>1554000</v>
      </c>
      <c r="BL769">
        <v>1572800</v>
      </c>
      <c r="BM769">
        <v>1615000</v>
      </c>
      <c r="BN769">
        <v>1735774.0819999999</v>
      </c>
      <c r="BO769">
        <v>2071953.7790000001</v>
      </c>
      <c r="BP769">
        <v>2342000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 x14ac:dyDescent="0.35">
      <c r="A770">
        <v>360574</v>
      </c>
      <c r="B770" t="s">
        <v>47</v>
      </c>
      <c r="C770" t="s">
        <v>48</v>
      </c>
      <c r="D770" s="1">
        <v>45836</v>
      </c>
      <c r="E770">
        <v>53850</v>
      </c>
      <c r="F770">
        <v>111</v>
      </c>
      <c r="G770" t="s">
        <v>823</v>
      </c>
      <c r="H770" t="s">
        <v>50</v>
      </c>
      <c r="I770" t="s">
        <v>51</v>
      </c>
      <c r="K770">
        <v>202506278129866</v>
      </c>
      <c r="L770">
        <v>1113304365120</v>
      </c>
      <c r="M770">
        <v>20250627</v>
      </c>
      <c r="N770" t="s">
        <v>787</v>
      </c>
      <c r="Q770" t="s">
        <v>73</v>
      </c>
      <c r="R770">
        <v>156622.06</v>
      </c>
      <c r="S770">
        <v>0</v>
      </c>
      <c r="T770">
        <v>436512</v>
      </c>
      <c r="U770" t="s">
        <v>1368</v>
      </c>
      <c r="V770" t="s">
        <v>1369</v>
      </c>
      <c r="W770" t="s">
        <v>53</v>
      </c>
      <c r="Y770" t="s">
        <v>54</v>
      </c>
      <c r="Z770">
        <v>593</v>
      </c>
      <c r="AH770">
        <v>0</v>
      </c>
      <c r="AI770">
        <v>202506</v>
      </c>
      <c r="AJ770" t="s">
        <v>767</v>
      </c>
      <c r="AK770">
        <v>1</v>
      </c>
      <c r="AL770">
        <v>1</v>
      </c>
      <c r="AO770">
        <v>0</v>
      </c>
      <c r="AP770">
        <v>999</v>
      </c>
      <c r="AQ770">
        <v>600</v>
      </c>
      <c r="AR770">
        <v>600999</v>
      </c>
      <c r="AS770" t="s">
        <v>55</v>
      </c>
      <c r="AU770" t="s">
        <v>55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 x14ac:dyDescent="0.35">
      <c r="A771">
        <v>360572</v>
      </c>
      <c r="B771" t="s">
        <v>47</v>
      </c>
      <c r="C771" t="s">
        <v>48</v>
      </c>
      <c r="D771" s="1">
        <v>45836</v>
      </c>
      <c r="E771">
        <v>53850</v>
      </c>
      <c r="F771">
        <v>286</v>
      </c>
      <c r="G771" t="s">
        <v>99</v>
      </c>
      <c r="H771" t="s">
        <v>50</v>
      </c>
      <c r="I771" t="s">
        <v>51</v>
      </c>
      <c r="K771">
        <v>202506278131044</v>
      </c>
      <c r="L771">
        <v>2863300010173</v>
      </c>
      <c r="M771">
        <v>20250627</v>
      </c>
      <c r="N771" t="s">
        <v>149</v>
      </c>
      <c r="Q771" t="s">
        <v>52</v>
      </c>
      <c r="R771">
        <v>200000</v>
      </c>
      <c r="S771">
        <v>0</v>
      </c>
      <c r="T771">
        <v>4991163</v>
      </c>
      <c r="U771" t="s">
        <v>597</v>
      </c>
      <c r="V771" t="s">
        <v>598</v>
      </c>
      <c r="W771" t="s">
        <v>53</v>
      </c>
      <c r="Y771" t="s">
        <v>54</v>
      </c>
      <c r="Z771">
        <v>1848</v>
      </c>
      <c r="AH771">
        <v>0</v>
      </c>
      <c r="AI771">
        <v>202506</v>
      </c>
      <c r="AJ771" t="s">
        <v>88</v>
      </c>
      <c r="AK771">
        <v>0</v>
      </c>
      <c r="AL771">
        <v>1</v>
      </c>
      <c r="AO771">
        <v>0</v>
      </c>
      <c r="AP771">
        <v>999</v>
      </c>
      <c r="AQ771">
        <v>600</v>
      </c>
      <c r="AR771">
        <v>600999</v>
      </c>
      <c r="AS771" t="s">
        <v>55</v>
      </c>
      <c r="AU771" t="s">
        <v>55</v>
      </c>
      <c r="AV771">
        <v>200000</v>
      </c>
      <c r="AW771">
        <v>200000</v>
      </c>
      <c r="AX771">
        <v>200000</v>
      </c>
      <c r="AY771">
        <v>200000</v>
      </c>
      <c r="AZ771">
        <v>200000</v>
      </c>
      <c r="BA771">
        <v>200000</v>
      </c>
      <c r="BB771">
        <v>200000</v>
      </c>
      <c r="BC771">
        <v>200000</v>
      </c>
      <c r="BD771">
        <v>200000</v>
      </c>
      <c r="BE771">
        <v>200000</v>
      </c>
      <c r="BF771">
        <v>200000</v>
      </c>
      <c r="BG771">
        <v>200000</v>
      </c>
      <c r="BH771">
        <v>200000</v>
      </c>
      <c r="BI771">
        <v>200000</v>
      </c>
      <c r="BJ771">
        <v>200000</v>
      </c>
      <c r="BK771">
        <v>200000</v>
      </c>
      <c r="BL771">
        <v>200000</v>
      </c>
      <c r="BM771">
        <v>200000</v>
      </c>
      <c r="BN771">
        <v>200000</v>
      </c>
      <c r="BO771">
        <v>200000</v>
      </c>
      <c r="BP771">
        <v>200000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</row>
    <row r="772" spans="1:89" x14ac:dyDescent="0.35">
      <c r="A772">
        <v>360570</v>
      </c>
      <c r="B772" t="s">
        <v>47</v>
      </c>
      <c r="C772" t="s">
        <v>48</v>
      </c>
      <c r="D772" s="1">
        <v>45836</v>
      </c>
      <c r="E772">
        <v>53850</v>
      </c>
      <c r="F772">
        <v>114</v>
      </c>
      <c r="G772" t="s">
        <v>211</v>
      </c>
      <c r="H772" t="s">
        <v>50</v>
      </c>
      <c r="I772" t="s">
        <v>51</v>
      </c>
      <c r="K772">
        <v>202506278130020</v>
      </c>
      <c r="L772">
        <v>1143306282323</v>
      </c>
      <c r="M772">
        <v>20250627</v>
      </c>
      <c r="N772" t="s">
        <v>784</v>
      </c>
      <c r="P772" t="s">
        <v>54</v>
      </c>
      <c r="Q772" t="s">
        <v>73</v>
      </c>
      <c r="R772">
        <v>240203.57</v>
      </c>
      <c r="S772">
        <v>0</v>
      </c>
      <c r="T772">
        <v>4932408</v>
      </c>
      <c r="U772" t="s">
        <v>599</v>
      </c>
      <c r="V772" t="s">
        <v>600</v>
      </c>
      <c r="W772" t="s">
        <v>53</v>
      </c>
      <c r="Y772" t="s">
        <v>54</v>
      </c>
      <c r="Z772">
        <v>804</v>
      </c>
      <c r="AH772">
        <v>0</v>
      </c>
      <c r="AI772">
        <v>202506</v>
      </c>
      <c r="AJ772" t="s">
        <v>59</v>
      </c>
      <c r="AK772">
        <v>0</v>
      </c>
      <c r="AL772">
        <v>1</v>
      </c>
      <c r="AO772">
        <v>0</v>
      </c>
      <c r="AP772">
        <v>999</v>
      </c>
      <c r="AQ772">
        <v>600</v>
      </c>
      <c r="AR772">
        <v>600999</v>
      </c>
      <c r="AS772" t="s">
        <v>55</v>
      </c>
      <c r="AU772" t="s">
        <v>55</v>
      </c>
      <c r="AV772">
        <v>200185.1</v>
      </c>
      <c r="AW772">
        <v>200678.35</v>
      </c>
      <c r="AX772">
        <v>200833.98800000001</v>
      </c>
      <c r="AY772">
        <v>203335.45449999999</v>
      </c>
      <c r="AZ772">
        <v>206132.084</v>
      </c>
      <c r="BA772">
        <v>210268.38</v>
      </c>
      <c r="BB772">
        <v>240578.77600000001</v>
      </c>
      <c r="BC772">
        <v>246254.52549999999</v>
      </c>
      <c r="BD772">
        <v>249318.614</v>
      </c>
      <c r="BE772">
        <v>279250.00000000012</v>
      </c>
      <c r="BF772">
        <v>297500</v>
      </c>
      <c r="BG772">
        <v>301679.391</v>
      </c>
      <c r="BH772">
        <v>321114.18400000001</v>
      </c>
      <c r="BI772">
        <v>325987.95250000001</v>
      </c>
      <c r="BJ772">
        <v>347664.57799999998</v>
      </c>
      <c r="BK772">
        <v>372571.65</v>
      </c>
      <c r="BL772">
        <v>399884.79399999999</v>
      </c>
      <c r="BM772">
        <v>443839.04049999989</v>
      </c>
      <c r="BN772">
        <v>575445.98</v>
      </c>
      <c r="BO772">
        <v>717686.51049999997</v>
      </c>
      <c r="BP772">
        <v>1154498.28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 x14ac:dyDescent="0.35">
      <c r="A773">
        <v>360566</v>
      </c>
      <c r="B773" t="s">
        <v>47</v>
      </c>
      <c r="C773" t="s">
        <v>48</v>
      </c>
      <c r="D773" s="1">
        <v>45836</v>
      </c>
      <c r="E773">
        <v>53850</v>
      </c>
      <c r="F773">
        <v>273</v>
      </c>
      <c r="G773" t="s">
        <v>63</v>
      </c>
      <c r="H773" t="s">
        <v>50</v>
      </c>
      <c r="I773" t="s">
        <v>51</v>
      </c>
      <c r="K773">
        <v>202506278128860</v>
      </c>
      <c r="L773">
        <v>2733300004156</v>
      </c>
      <c r="M773">
        <v>20250627</v>
      </c>
      <c r="N773" t="s">
        <v>784</v>
      </c>
      <c r="P773" t="s">
        <v>54</v>
      </c>
      <c r="Q773" t="s">
        <v>73</v>
      </c>
      <c r="R773">
        <v>1700000</v>
      </c>
      <c r="S773">
        <v>0</v>
      </c>
      <c r="T773">
        <v>1695938</v>
      </c>
      <c r="U773">
        <v>2232960159</v>
      </c>
      <c r="V773" t="s">
        <v>65</v>
      </c>
      <c r="W773" t="s">
        <v>66</v>
      </c>
      <c r="X773" t="s">
        <v>67</v>
      </c>
      <c r="Y773" t="s">
        <v>54</v>
      </c>
      <c r="Z773">
        <v>1856</v>
      </c>
      <c r="AH773">
        <v>0</v>
      </c>
      <c r="AI773">
        <v>202506</v>
      </c>
      <c r="AJ773" t="s">
        <v>767</v>
      </c>
      <c r="AK773">
        <v>1</v>
      </c>
      <c r="AL773">
        <v>1</v>
      </c>
      <c r="AO773">
        <v>0</v>
      </c>
      <c r="AP773">
        <v>999</v>
      </c>
      <c r="AQ773">
        <v>430</v>
      </c>
      <c r="AR773">
        <v>430999</v>
      </c>
      <c r="AT773">
        <v>1</v>
      </c>
      <c r="AU773" t="s">
        <v>68</v>
      </c>
      <c r="AV773">
        <v>1091696.83</v>
      </c>
      <c r="AW773">
        <v>1093076.656</v>
      </c>
      <c r="AX773">
        <v>1097819.378</v>
      </c>
      <c r="AY773">
        <v>1126587.9040000001</v>
      </c>
      <c r="AZ773">
        <v>1151370.22</v>
      </c>
      <c r="BA773">
        <v>1187619.1200000001</v>
      </c>
      <c r="BB773">
        <v>1215402.348</v>
      </c>
      <c r="BC773">
        <v>1228538.55</v>
      </c>
      <c r="BD773">
        <v>1300557.6259999999</v>
      </c>
      <c r="BE773">
        <v>1471494.2009999999</v>
      </c>
      <c r="BF773">
        <v>1500000</v>
      </c>
      <c r="BG773">
        <v>1500000</v>
      </c>
      <c r="BH773">
        <v>1500000</v>
      </c>
      <c r="BI773">
        <v>1551049.2990000001</v>
      </c>
      <c r="BJ773">
        <v>1589171.0279999999</v>
      </c>
      <c r="BK773">
        <v>1825654.93</v>
      </c>
      <c r="BL773">
        <v>2055872.46</v>
      </c>
      <c r="BM773">
        <v>2075849.8470000001</v>
      </c>
      <c r="BN773">
        <v>2385195.7199999988</v>
      </c>
      <c r="BO773">
        <v>3549999.9999999991</v>
      </c>
      <c r="BP773">
        <v>4000000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 x14ac:dyDescent="0.35">
      <c r="A774">
        <v>360565</v>
      </c>
      <c r="B774" t="s">
        <v>47</v>
      </c>
      <c r="C774" t="s">
        <v>48</v>
      </c>
      <c r="D774" s="1">
        <v>45836</v>
      </c>
      <c r="E774">
        <v>53850</v>
      </c>
      <c r="F774">
        <v>99</v>
      </c>
      <c r="G774" t="s">
        <v>369</v>
      </c>
      <c r="H774" t="s">
        <v>50</v>
      </c>
      <c r="I774" t="s">
        <v>51</v>
      </c>
      <c r="K774">
        <v>202506278131098</v>
      </c>
      <c r="L774">
        <v>999361870311</v>
      </c>
      <c r="M774">
        <v>20250627</v>
      </c>
      <c r="N774" t="s">
        <v>784</v>
      </c>
      <c r="P774" t="s">
        <v>54</v>
      </c>
      <c r="Q774" t="s">
        <v>73</v>
      </c>
      <c r="R774">
        <v>3341017.63</v>
      </c>
      <c r="S774">
        <v>0</v>
      </c>
      <c r="T774">
        <v>3004644</v>
      </c>
      <c r="U774">
        <v>80008750731</v>
      </c>
      <c r="V774" t="s">
        <v>117</v>
      </c>
      <c r="W774" t="s">
        <v>118</v>
      </c>
      <c r="Y774" t="s">
        <v>54</v>
      </c>
      <c r="Z774">
        <v>1627</v>
      </c>
      <c r="AH774">
        <v>0</v>
      </c>
      <c r="AI774">
        <v>202506</v>
      </c>
      <c r="AJ774" t="s">
        <v>88</v>
      </c>
      <c r="AK774">
        <v>0</v>
      </c>
      <c r="AL774">
        <v>1</v>
      </c>
      <c r="AO774">
        <v>0</v>
      </c>
      <c r="AP774">
        <v>999</v>
      </c>
      <c r="AQ774">
        <v>173</v>
      </c>
      <c r="AR774">
        <v>173999</v>
      </c>
      <c r="AS774" t="s">
        <v>84</v>
      </c>
      <c r="AU774" t="s">
        <v>84</v>
      </c>
      <c r="AV774">
        <v>1371568.24</v>
      </c>
      <c r="AW774">
        <v>1392019.3559999999</v>
      </c>
      <c r="AX774">
        <v>1412470.4720000001</v>
      </c>
      <c r="AY774">
        <v>1433500</v>
      </c>
      <c r="AZ774">
        <v>1458000</v>
      </c>
      <c r="BA774">
        <v>1482500</v>
      </c>
      <c r="BB774">
        <v>1546711.199</v>
      </c>
      <c r="BC774">
        <v>1710200.3955000001</v>
      </c>
      <c r="BD774">
        <v>1873689.5919999999</v>
      </c>
      <c r="BE774">
        <v>2047045.1915</v>
      </c>
      <c r="BF774">
        <v>2233555.9950000001</v>
      </c>
      <c r="BG774">
        <v>2420066.7985</v>
      </c>
      <c r="BH774">
        <v>2668203.5260000001</v>
      </c>
      <c r="BI774">
        <v>2962559.6965000001</v>
      </c>
      <c r="BJ774">
        <v>3256915.8670000001</v>
      </c>
      <c r="BK774">
        <v>3349513.2225000001</v>
      </c>
      <c r="BL774">
        <v>3361407.0520000001</v>
      </c>
      <c r="BM774">
        <v>3373300.8815000001</v>
      </c>
      <c r="BN774">
        <v>6894299.9999999981</v>
      </c>
      <c r="BO774">
        <v>11000149.999999991</v>
      </c>
      <c r="BP774">
        <v>15106000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 x14ac:dyDescent="0.35">
      <c r="A775">
        <v>360563</v>
      </c>
      <c r="B775" t="s">
        <v>47</v>
      </c>
      <c r="C775" t="s">
        <v>48</v>
      </c>
      <c r="D775" s="1">
        <v>45836</v>
      </c>
      <c r="E775">
        <v>53850</v>
      </c>
      <c r="F775">
        <v>273</v>
      </c>
      <c r="G775" t="s">
        <v>63</v>
      </c>
      <c r="H775" t="s">
        <v>50</v>
      </c>
      <c r="I775" t="s">
        <v>51</v>
      </c>
      <c r="K775">
        <v>202506278131102</v>
      </c>
      <c r="L775">
        <v>2733300002304</v>
      </c>
      <c r="M775">
        <v>20250627</v>
      </c>
      <c r="N775" t="s">
        <v>694</v>
      </c>
      <c r="Q775" t="s">
        <v>52</v>
      </c>
      <c r="R775">
        <v>12891.47</v>
      </c>
      <c r="S775">
        <v>0</v>
      </c>
      <c r="T775">
        <v>1673038</v>
      </c>
      <c r="U775" t="s">
        <v>601</v>
      </c>
      <c r="V775" t="s">
        <v>602</v>
      </c>
      <c r="W775" t="s">
        <v>53</v>
      </c>
      <c r="Y775" t="s">
        <v>54</v>
      </c>
      <c r="Z775">
        <v>1295</v>
      </c>
      <c r="AH775">
        <v>0</v>
      </c>
      <c r="AI775">
        <v>202506</v>
      </c>
      <c r="AJ775" t="s">
        <v>59</v>
      </c>
      <c r="AK775">
        <v>0</v>
      </c>
      <c r="AL775">
        <v>1</v>
      </c>
      <c r="AO775">
        <v>1</v>
      </c>
      <c r="AP775">
        <v>999</v>
      </c>
      <c r="AQ775">
        <v>600</v>
      </c>
      <c r="AR775">
        <v>600999</v>
      </c>
      <c r="AS775" t="s">
        <v>55</v>
      </c>
      <c r="AU775" t="s">
        <v>55</v>
      </c>
      <c r="AV775">
        <v>1006.5</v>
      </c>
      <c r="AW775">
        <v>1052.7339999999999</v>
      </c>
      <c r="AX775">
        <v>1127.58</v>
      </c>
      <c r="AY775">
        <v>1414.4680000000001</v>
      </c>
      <c r="AZ775">
        <v>1622.598</v>
      </c>
      <c r="BA775">
        <v>1841.29</v>
      </c>
      <c r="BB775">
        <v>2391.9520000000002</v>
      </c>
      <c r="BC775">
        <v>3848.9180000000001</v>
      </c>
      <c r="BD775">
        <v>5555.95</v>
      </c>
      <c r="BE775">
        <v>5662.14</v>
      </c>
      <c r="BF775">
        <v>7955.45</v>
      </c>
      <c r="BG775">
        <v>8103.232</v>
      </c>
      <c r="BH775">
        <v>8882.2099999999991</v>
      </c>
      <c r="BI775">
        <v>12106.768000000009</v>
      </c>
      <c r="BJ775">
        <v>12891.47</v>
      </c>
      <c r="BK775">
        <v>16652.68</v>
      </c>
      <c r="BL775">
        <v>36005.086000000003</v>
      </c>
      <c r="BM775">
        <v>42116.26</v>
      </c>
      <c r="BN775">
        <v>49856.69</v>
      </c>
      <c r="BO775">
        <v>97573.113999999972</v>
      </c>
      <c r="BP775">
        <v>161797.57999999999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 x14ac:dyDescent="0.35">
      <c r="A776">
        <v>360560</v>
      </c>
      <c r="B776" t="s">
        <v>47</v>
      </c>
      <c r="C776" t="s">
        <v>48</v>
      </c>
      <c r="D776" s="1">
        <v>45836</v>
      </c>
      <c r="E776">
        <v>53850</v>
      </c>
      <c r="F776">
        <v>188</v>
      </c>
      <c r="G776" t="s">
        <v>252</v>
      </c>
      <c r="H776" t="s">
        <v>50</v>
      </c>
      <c r="I776" t="s">
        <v>51</v>
      </c>
      <c r="K776">
        <v>202506278128421</v>
      </c>
      <c r="L776">
        <v>1883300028081</v>
      </c>
      <c r="M776">
        <v>20250627</v>
      </c>
      <c r="N776" t="s">
        <v>779</v>
      </c>
      <c r="P776" t="s">
        <v>54</v>
      </c>
      <c r="Q776" t="s">
        <v>52</v>
      </c>
      <c r="R776">
        <v>1100000</v>
      </c>
      <c r="S776">
        <v>0</v>
      </c>
      <c r="T776">
        <v>3001543</v>
      </c>
      <c r="U776">
        <v>943900738</v>
      </c>
      <c r="V776" t="s">
        <v>1742</v>
      </c>
      <c r="W776" t="s">
        <v>66</v>
      </c>
      <c r="X776" t="s">
        <v>107</v>
      </c>
      <c r="Y776" t="s">
        <v>54</v>
      </c>
      <c r="Z776">
        <v>1627</v>
      </c>
      <c r="AH776">
        <v>0</v>
      </c>
      <c r="AI776">
        <v>202506</v>
      </c>
      <c r="AJ776" t="s">
        <v>767</v>
      </c>
      <c r="AK776">
        <v>1</v>
      </c>
      <c r="AL776">
        <v>1</v>
      </c>
      <c r="AM776">
        <v>3001543</v>
      </c>
      <c r="AN776">
        <v>1</v>
      </c>
      <c r="AO776">
        <v>0</v>
      </c>
      <c r="AP776">
        <v>999</v>
      </c>
      <c r="AQ776">
        <v>430</v>
      </c>
      <c r="AR776">
        <v>430999</v>
      </c>
      <c r="AT776">
        <v>1</v>
      </c>
      <c r="AU776" t="s">
        <v>68</v>
      </c>
      <c r="AV776">
        <v>1010413.22</v>
      </c>
      <c r="AW776">
        <v>1013062.2709999999</v>
      </c>
      <c r="AX776">
        <v>1015711.322</v>
      </c>
      <c r="AY776">
        <v>1031722.561</v>
      </c>
      <c r="AZ776">
        <v>1051551.568</v>
      </c>
      <c r="BA776">
        <v>1063068.3125</v>
      </c>
      <c r="BB776">
        <v>1067935.247</v>
      </c>
      <c r="BC776">
        <v>1135502.8895</v>
      </c>
      <c r="BD776">
        <v>1328471.9480000001</v>
      </c>
      <c r="BE776">
        <v>1500000</v>
      </c>
      <c r="BF776">
        <v>1500000</v>
      </c>
      <c r="BG776">
        <v>1500000</v>
      </c>
      <c r="BH776">
        <v>1600000</v>
      </c>
      <c r="BI776">
        <v>1712500</v>
      </c>
      <c r="BJ776">
        <v>1825000</v>
      </c>
      <c r="BK776">
        <v>1937500</v>
      </c>
      <c r="BL776">
        <v>2002600</v>
      </c>
      <c r="BM776">
        <v>2008450</v>
      </c>
      <c r="BN776">
        <v>2187789.4529999988</v>
      </c>
      <c r="BO776">
        <v>2974341.9914999981</v>
      </c>
      <c r="BP776">
        <v>3760894.53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 x14ac:dyDescent="0.35">
      <c r="A777">
        <v>360557</v>
      </c>
      <c r="B777" t="s">
        <v>47</v>
      </c>
      <c r="C777" t="s">
        <v>48</v>
      </c>
      <c r="D777" s="1">
        <v>45836</v>
      </c>
      <c r="E777">
        <v>53850</v>
      </c>
      <c r="F777">
        <v>103</v>
      </c>
      <c r="G777" t="s">
        <v>75</v>
      </c>
      <c r="H777" t="s">
        <v>50</v>
      </c>
      <c r="I777" t="s">
        <v>51</v>
      </c>
      <c r="K777">
        <v>202506278131141</v>
      </c>
      <c r="L777">
        <v>1035500406320</v>
      </c>
      <c r="M777">
        <v>20250627</v>
      </c>
      <c r="N777" t="s">
        <v>887</v>
      </c>
      <c r="Q777" t="s">
        <v>52</v>
      </c>
      <c r="R777">
        <v>190550</v>
      </c>
      <c r="S777">
        <v>0</v>
      </c>
      <c r="T777">
        <v>446772</v>
      </c>
      <c r="U777" t="s">
        <v>1370</v>
      </c>
      <c r="V777" t="s">
        <v>1371</v>
      </c>
      <c r="W777" t="s">
        <v>53</v>
      </c>
      <c r="Y777" t="s">
        <v>54</v>
      </c>
      <c r="Z777">
        <v>1657</v>
      </c>
      <c r="AH777">
        <v>0</v>
      </c>
      <c r="AI777">
        <v>202506</v>
      </c>
      <c r="AJ777" t="s">
        <v>767</v>
      </c>
      <c r="AK777">
        <v>1</v>
      </c>
      <c r="AL777">
        <v>1</v>
      </c>
      <c r="AO777">
        <v>0</v>
      </c>
      <c r="AP777">
        <v>999</v>
      </c>
      <c r="AQ777">
        <v>600</v>
      </c>
      <c r="AR777">
        <v>600999</v>
      </c>
      <c r="AS777" t="s">
        <v>55</v>
      </c>
      <c r="AU777" t="s">
        <v>55</v>
      </c>
      <c r="AV777">
        <v>175971.72</v>
      </c>
      <c r="AW777">
        <v>175971.72</v>
      </c>
      <c r="AX777">
        <v>175971.72</v>
      </c>
      <c r="AY777">
        <v>175971.72</v>
      </c>
      <c r="AZ777">
        <v>175971.72</v>
      </c>
      <c r="BA777">
        <v>175971.72</v>
      </c>
      <c r="BB777">
        <v>181777.37599999999</v>
      </c>
      <c r="BC777">
        <v>187583.03200000001</v>
      </c>
      <c r="BD777">
        <v>193388.68799999999</v>
      </c>
      <c r="BE777">
        <v>199194.34400000001</v>
      </c>
      <c r="BF777">
        <v>205000</v>
      </c>
      <c r="BG777">
        <v>205000</v>
      </c>
      <c r="BH777">
        <v>205000</v>
      </c>
      <c r="BI777">
        <v>205000</v>
      </c>
      <c r="BJ777">
        <v>205000</v>
      </c>
      <c r="BK777">
        <v>205000</v>
      </c>
      <c r="BL777">
        <v>213000</v>
      </c>
      <c r="BM777">
        <v>221000</v>
      </c>
      <c r="BN777">
        <v>229000</v>
      </c>
      <c r="BO777">
        <v>237000</v>
      </c>
      <c r="BP777">
        <v>245000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 x14ac:dyDescent="0.35">
      <c r="A778">
        <v>360556</v>
      </c>
      <c r="B778" t="s">
        <v>47</v>
      </c>
      <c r="C778" t="s">
        <v>48</v>
      </c>
      <c r="D778" s="1">
        <v>45836</v>
      </c>
      <c r="E778">
        <v>53850</v>
      </c>
      <c r="F778">
        <v>284</v>
      </c>
      <c r="G778" t="s">
        <v>249</v>
      </c>
      <c r="H778" t="s">
        <v>50</v>
      </c>
      <c r="I778" t="s">
        <v>51</v>
      </c>
      <c r="K778" t="s">
        <v>592</v>
      </c>
      <c r="L778">
        <v>2843300010620</v>
      </c>
      <c r="M778">
        <v>20250627</v>
      </c>
      <c r="N778" t="s">
        <v>694</v>
      </c>
      <c r="Q778" t="s">
        <v>52</v>
      </c>
      <c r="R778">
        <v>1078.5</v>
      </c>
      <c r="S778">
        <v>0</v>
      </c>
      <c r="T778">
        <v>3720346</v>
      </c>
      <c r="U778" t="s">
        <v>603</v>
      </c>
      <c r="V778" t="s">
        <v>604</v>
      </c>
      <c r="W778" t="s">
        <v>53</v>
      </c>
      <c r="Y778" t="s">
        <v>54</v>
      </c>
      <c r="AH778">
        <v>0</v>
      </c>
      <c r="AI778">
        <v>202506</v>
      </c>
      <c r="AJ778" t="s">
        <v>59</v>
      </c>
      <c r="AK778">
        <v>0</v>
      </c>
      <c r="AL778">
        <v>1</v>
      </c>
      <c r="AO778">
        <v>1</v>
      </c>
      <c r="AP778">
        <v>999</v>
      </c>
      <c r="AQ778">
        <v>600</v>
      </c>
      <c r="AR778">
        <v>600999</v>
      </c>
      <c r="AS778" t="s">
        <v>55</v>
      </c>
      <c r="AU778" t="s">
        <v>55</v>
      </c>
      <c r="AV778">
        <v>1006.5</v>
      </c>
      <c r="AW778">
        <v>1052.7339999999999</v>
      </c>
      <c r="AX778">
        <v>1127.58</v>
      </c>
      <c r="AY778">
        <v>1414.4680000000001</v>
      </c>
      <c r="AZ778">
        <v>1622.598</v>
      </c>
      <c r="BA778">
        <v>1841.29</v>
      </c>
      <c r="BB778">
        <v>2391.9520000000002</v>
      </c>
      <c r="BC778">
        <v>3848.9180000000001</v>
      </c>
      <c r="BD778">
        <v>5555.95</v>
      </c>
      <c r="BE778">
        <v>5662.14</v>
      </c>
      <c r="BF778">
        <v>7955.45</v>
      </c>
      <c r="BG778">
        <v>8103.232</v>
      </c>
      <c r="BH778">
        <v>8882.2099999999991</v>
      </c>
      <c r="BI778">
        <v>12106.768000000009</v>
      </c>
      <c r="BJ778">
        <v>12891.47</v>
      </c>
      <c r="BK778">
        <v>16652.68</v>
      </c>
      <c r="BL778">
        <v>36005.086000000003</v>
      </c>
      <c r="BM778">
        <v>42116.26</v>
      </c>
      <c r="BN778">
        <v>49856.69</v>
      </c>
      <c r="BO778">
        <v>97573.113999999972</v>
      </c>
      <c r="BP778">
        <v>161797.57999999999</v>
      </c>
      <c r="BQ778">
        <v>1</v>
      </c>
      <c r="BR778">
        <v>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 x14ac:dyDescent="0.35">
      <c r="A779">
        <v>360554</v>
      </c>
      <c r="B779" t="s">
        <v>47</v>
      </c>
      <c r="C779" t="s">
        <v>48</v>
      </c>
      <c r="D779" s="1">
        <v>45836</v>
      </c>
      <c r="E779">
        <v>53850</v>
      </c>
      <c r="F779">
        <v>273</v>
      </c>
      <c r="G779" t="s">
        <v>63</v>
      </c>
      <c r="H779" t="s">
        <v>50</v>
      </c>
      <c r="I779" t="s">
        <v>51</v>
      </c>
      <c r="K779">
        <v>202506278128249</v>
      </c>
      <c r="L779">
        <v>2733300004156</v>
      </c>
      <c r="M779">
        <v>20250627</v>
      </c>
      <c r="N779" t="s">
        <v>64</v>
      </c>
      <c r="Q779" t="s">
        <v>52</v>
      </c>
      <c r="R779">
        <v>1310102.8999999999</v>
      </c>
      <c r="S779">
        <v>0</v>
      </c>
      <c r="T779">
        <v>1695938</v>
      </c>
      <c r="U779">
        <v>2232960159</v>
      </c>
      <c r="V779" t="s">
        <v>65</v>
      </c>
      <c r="W779" t="s">
        <v>66</v>
      </c>
      <c r="X779" t="s">
        <v>67</v>
      </c>
      <c r="Y779" t="s">
        <v>54</v>
      </c>
      <c r="Z779">
        <v>1856</v>
      </c>
      <c r="AH779">
        <v>0</v>
      </c>
      <c r="AI779">
        <v>202506</v>
      </c>
      <c r="AJ779" t="s">
        <v>767</v>
      </c>
      <c r="AK779">
        <v>1</v>
      </c>
      <c r="AL779">
        <v>1</v>
      </c>
      <c r="AO779">
        <v>0</v>
      </c>
      <c r="AP779">
        <v>999</v>
      </c>
      <c r="AQ779">
        <v>430</v>
      </c>
      <c r="AR779">
        <v>430999</v>
      </c>
      <c r="AT779">
        <v>1</v>
      </c>
      <c r="AU779" t="s">
        <v>68</v>
      </c>
      <c r="AV779">
        <v>679018.89</v>
      </c>
      <c r="AW779">
        <v>727294.50100000005</v>
      </c>
      <c r="AX779">
        <v>775570.11199999996</v>
      </c>
      <c r="AY779">
        <v>823845.723</v>
      </c>
      <c r="AZ779">
        <v>872121.33400000003</v>
      </c>
      <c r="BA779">
        <v>920396.94500000007</v>
      </c>
      <c r="BB779">
        <v>968672.55599999998</v>
      </c>
      <c r="BC779">
        <v>1016948.167</v>
      </c>
      <c r="BD779">
        <v>1065223.7779999999</v>
      </c>
      <c r="BE779">
        <v>1113499.389</v>
      </c>
      <c r="BF779">
        <v>1161775</v>
      </c>
      <c r="BG779">
        <v>1170065.8130000001</v>
      </c>
      <c r="BH779">
        <v>1178356.6259999999</v>
      </c>
      <c r="BI779">
        <v>1186647.439</v>
      </c>
      <c r="BJ779">
        <v>1194938.2520000001</v>
      </c>
      <c r="BK779">
        <v>1203229.0649999999</v>
      </c>
      <c r="BL779">
        <v>1211519.878</v>
      </c>
      <c r="BM779">
        <v>1219810.6910000001</v>
      </c>
      <c r="BN779">
        <v>1228101.504</v>
      </c>
      <c r="BO779">
        <v>1236392.317</v>
      </c>
      <c r="BP779">
        <v>1244683.1299999999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</row>
    <row r="780" spans="1:89" x14ac:dyDescent="0.35">
      <c r="A780">
        <v>360553</v>
      </c>
      <c r="B780" t="s">
        <v>47</v>
      </c>
      <c r="C780" t="s">
        <v>48</v>
      </c>
      <c r="D780" s="1">
        <v>45836</v>
      </c>
      <c r="E780">
        <v>53850</v>
      </c>
      <c r="F780">
        <v>226</v>
      </c>
      <c r="G780" t="s">
        <v>799</v>
      </c>
      <c r="H780" t="s">
        <v>50</v>
      </c>
      <c r="I780" t="s">
        <v>51</v>
      </c>
      <c r="K780">
        <v>202506278127950</v>
      </c>
      <c r="L780">
        <v>2263300011983</v>
      </c>
      <c r="M780">
        <v>20250627</v>
      </c>
      <c r="N780" t="s">
        <v>779</v>
      </c>
      <c r="P780" t="s">
        <v>54</v>
      </c>
      <c r="Q780" t="s">
        <v>52</v>
      </c>
      <c r="R780">
        <v>1785173.33</v>
      </c>
      <c r="S780">
        <v>0</v>
      </c>
      <c r="T780">
        <v>4877514</v>
      </c>
      <c r="U780">
        <v>1149290726</v>
      </c>
      <c r="V780" t="s">
        <v>1372</v>
      </c>
      <c r="W780" t="s">
        <v>1373</v>
      </c>
      <c r="X780" t="s">
        <v>199</v>
      </c>
      <c r="Y780" t="s">
        <v>54</v>
      </c>
      <c r="Z780">
        <v>1696</v>
      </c>
      <c r="AH780">
        <v>0</v>
      </c>
      <c r="AI780">
        <v>202506</v>
      </c>
      <c r="AJ780" t="s">
        <v>767</v>
      </c>
      <c r="AK780">
        <v>1</v>
      </c>
      <c r="AL780">
        <v>1</v>
      </c>
      <c r="AO780">
        <v>0</v>
      </c>
      <c r="AP780">
        <v>999</v>
      </c>
      <c r="AQ780">
        <v>290</v>
      </c>
      <c r="AR780">
        <v>290999</v>
      </c>
      <c r="AT780">
        <v>1</v>
      </c>
      <c r="AU780" t="s">
        <v>84</v>
      </c>
      <c r="AV780">
        <v>1025096.37</v>
      </c>
      <c r="AW780">
        <v>1092509.6370000001</v>
      </c>
      <c r="AX780">
        <v>1132586.976</v>
      </c>
      <c r="AY780">
        <v>1140733.72</v>
      </c>
      <c r="AZ780">
        <v>1176293.4879999999</v>
      </c>
      <c r="BA780">
        <v>1250000</v>
      </c>
      <c r="BB780">
        <v>1316000</v>
      </c>
      <c r="BC780">
        <v>1346841.638</v>
      </c>
      <c r="BD780">
        <v>1362805.46</v>
      </c>
      <c r="BE780">
        <v>1362805.46</v>
      </c>
      <c r="BF780">
        <v>1362805.46</v>
      </c>
      <c r="BG780">
        <v>1362805.46</v>
      </c>
      <c r="BH780">
        <v>1362805.46</v>
      </c>
      <c r="BI780">
        <v>1388841.638</v>
      </c>
      <c r="BJ780">
        <v>1403194.2080000001</v>
      </c>
      <c r="BK780">
        <v>1418601.36</v>
      </c>
      <c r="BL780">
        <v>1459673.38</v>
      </c>
      <c r="BM780">
        <v>1770955.422999999</v>
      </c>
      <c r="BN780">
        <v>2490471.459999999</v>
      </c>
      <c r="BO780">
        <v>4117121.5699999728</v>
      </c>
      <c r="BP780">
        <v>15500000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0</v>
      </c>
      <c r="CJ780">
        <v>0</v>
      </c>
      <c r="CK780">
        <v>0</v>
      </c>
    </row>
    <row r="781" spans="1:89" x14ac:dyDescent="0.35">
      <c r="A781">
        <v>360549</v>
      </c>
      <c r="B781" t="s">
        <v>47</v>
      </c>
      <c r="C781" t="s">
        <v>48</v>
      </c>
      <c r="D781" s="1">
        <v>45836</v>
      </c>
      <c r="E781">
        <v>53850</v>
      </c>
      <c r="F781">
        <v>187</v>
      </c>
      <c r="G781" t="s">
        <v>109</v>
      </c>
      <c r="H781" t="s">
        <v>50</v>
      </c>
      <c r="I781" t="s">
        <v>51</v>
      </c>
      <c r="K781">
        <v>202506278128732</v>
      </c>
      <c r="L781">
        <v>999361870311</v>
      </c>
      <c r="M781">
        <v>20250627</v>
      </c>
      <c r="N781" t="s">
        <v>779</v>
      </c>
      <c r="P781" t="s">
        <v>54</v>
      </c>
      <c r="Q781" t="s">
        <v>52</v>
      </c>
      <c r="R781">
        <v>1140733.72</v>
      </c>
      <c r="S781">
        <v>0</v>
      </c>
      <c r="T781">
        <v>3004644</v>
      </c>
      <c r="U781">
        <v>80008750731</v>
      </c>
      <c r="V781" t="s">
        <v>117</v>
      </c>
      <c r="W781" t="s">
        <v>118</v>
      </c>
      <c r="Y781" t="s">
        <v>54</v>
      </c>
      <c r="Z781">
        <v>1627</v>
      </c>
      <c r="AH781">
        <v>0</v>
      </c>
      <c r="AI781">
        <v>202506</v>
      </c>
      <c r="AJ781" t="s">
        <v>88</v>
      </c>
      <c r="AK781">
        <v>0</v>
      </c>
      <c r="AL781">
        <v>1</v>
      </c>
      <c r="AO781">
        <v>0</v>
      </c>
      <c r="AP781">
        <v>999</v>
      </c>
      <c r="AQ781">
        <v>173</v>
      </c>
      <c r="AR781">
        <v>173999</v>
      </c>
      <c r="AS781" t="s">
        <v>84</v>
      </c>
      <c r="AU781" t="s">
        <v>84</v>
      </c>
      <c r="AV781">
        <v>1025096.37</v>
      </c>
      <c r="AW781">
        <v>1092509.6370000001</v>
      </c>
      <c r="AX781">
        <v>1132586.976</v>
      </c>
      <c r="AY781">
        <v>1140733.72</v>
      </c>
      <c r="AZ781">
        <v>1176293.4879999999</v>
      </c>
      <c r="BA781">
        <v>1250000</v>
      </c>
      <c r="BB781">
        <v>1316000</v>
      </c>
      <c r="BC781">
        <v>1346841.638</v>
      </c>
      <c r="BD781">
        <v>1362805.46</v>
      </c>
      <c r="BE781">
        <v>1362805.46</v>
      </c>
      <c r="BF781">
        <v>1362805.46</v>
      </c>
      <c r="BG781">
        <v>1362805.46</v>
      </c>
      <c r="BH781">
        <v>1362805.46</v>
      </c>
      <c r="BI781">
        <v>1388841.638</v>
      </c>
      <c r="BJ781">
        <v>1403194.2080000001</v>
      </c>
      <c r="BK781">
        <v>1418601.36</v>
      </c>
      <c r="BL781">
        <v>1459673.38</v>
      </c>
      <c r="BM781">
        <v>1770955.422999999</v>
      </c>
      <c r="BN781">
        <v>2490471.459999999</v>
      </c>
      <c r="BO781">
        <v>4117121.5699999728</v>
      </c>
      <c r="BP781">
        <v>15500000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 x14ac:dyDescent="0.35">
      <c r="A782">
        <v>360548</v>
      </c>
      <c r="B782" t="s">
        <v>47</v>
      </c>
      <c r="C782" t="s">
        <v>48</v>
      </c>
      <c r="D782" s="1">
        <v>45836</v>
      </c>
      <c r="E782">
        <v>53850</v>
      </c>
      <c r="F782">
        <v>187</v>
      </c>
      <c r="G782" t="s">
        <v>109</v>
      </c>
      <c r="H782" t="s">
        <v>50</v>
      </c>
      <c r="I782" t="s">
        <v>51</v>
      </c>
      <c r="K782">
        <v>202506268131070</v>
      </c>
      <c r="L782">
        <v>999361870311</v>
      </c>
      <c r="M782">
        <v>20250626</v>
      </c>
      <c r="N782" t="s">
        <v>149</v>
      </c>
      <c r="Q782" t="s">
        <v>52</v>
      </c>
      <c r="R782">
        <v>1313815.3700000001</v>
      </c>
      <c r="S782">
        <v>0</v>
      </c>
      <c r="T782">
        <v>3004644</v>
      </c>
      <c r="U782">
        <v>80008750731</v>
      </c>
      <c r="V782" t="s">
        <v>117</v>
      </c>
      <c r="W782" t="s">
        <v>118</v>
      </c>
      <c r="Y782" t="s">
        <v>54</v>
      </c>
      <c r="Z782">
        <v>1627</v>
      </c>
      <c r="AH782">
        <v>0</v>
      </c>
      <c r="AI782">
        <v>202506</v>
      </c>
      <c r="AJ782" t="s">
        <v>88</v>
      </c>
      <c r="AK782">
        <v>0</v>
      </c>
      <c r="AL782">
        <v>1</v>
      </c>
      <c r="AO782">
        <v>0</v>
      </c>
      <c r="AP782">
        <v>999</v>
      </c>
      <c r="AQ782">
        <v>173</v>
      </c>
      <c r="AR782">
        <v>173999</v>
      </c>
      <c r="AS782" t="s">
        <v>84</v>
      </c>
      <c r="AU782" t="s">
        <v>84</v>
      </c>
      <c r="AV782">
        <v>1313815.3700000001</v>
      </c>
      <c r="AW782">
        <v>1313815.3700000001</v>
      </c>
      <c r="AX782">
        <v>1313815.3700000001</v>
      </c>
      <c r="AY782">
        <v>1313815.3700000001</v>
      </c>
      <c r="AZ782">
        <v>1313815.3700000001</v>
      </c>
      <c r="BA782">
        <v>1313815.3700000001</v>
      </c>
      <c r="BB782">
        <v>1313815.3700000001</v>
      </c>
      <c r="BC782">
        <v>1313815.3700000001</v>
      </c>
      <c r="BD782">
        <v>1313815.3700000001</v>
      </c>
      <c r="BE782">
        <v>1313815.3700000001</v>
      </c>
      <c r="BF782">
        <v>1313815.3700000001</v>
      </c>
      <c r="BG782">
        <v>1313815.3700000001</v>
      </c>
      <c r="BH782">
        <v>1313815.3700000001</v>
      </c>
      <c r="BI782">
        <v>1313815.3700000001</v>
      </c>
      <c r="BJ782">
        <v>1313815.3700000001</v>
      </c>
      <c r="BK782">
        <v>1313815.3700000001</v>
      </c>
      <c r="BL782">
        <v>1313815.3700000001</v>
      </c>
      <c r="BM782">
        <v>1313815.3700000001</v>
      </c>
      <c r="BN782">
        <v>1313815.3700000001</v>
      </c>
      <c r="BO782">
        <v>1313815.3700000001</v>
      </c>
      <c r="BP782">
        <v>1313815.3700000001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</row>
    <row r="783" spans="1:89" x14ac:dyDescent="0.35">
      <c r="A783">
        <v>360546</v>
      </c>
      <c r="B783" t="s">
        <v>47</v>
      </c>
      <c r="C783" t="s">
        <v>48</v>
      </c>
      <c r="D783" s="1">
        <v>45835</v>
      </c>
      <c r="E783">
        <v>53850</v>
      </c>
      <c r="F783">
        <v>120</v>
      </c>
      <c r="G783" t="s">
        <v>1464</v>
      </c>
      <c r="H783" t="s">
        <v>50</v>
      </c>
      <c r="I783" t="s">
        <v>51</v>
      </c>
      <c r="K783">
        <v>202506268125611</v>
      </c>
      <c r="L783">
        <v>1203300002401</v>
      </c>
      <c r="M783">
        <v>20250626</v>
      </c>
      <c r="N783" t="s">
        <v>64</v>
      </c>
      <c r="Q783" t="s">
        <v>52</v>
      </c>
      <c r="R783">
        <v>3680984.47</v>
      </c>
      <c r="S783">
        <v>0</v>
      </c>
      <c r="T783">
        <v>613876</v>
      </c>
      <c r="U783">
        <v>574290722</v>
      </c>
      <c r="V783" t="s">
        <v>1716</v>
      </c>
      <c r="W783" t="s">
        <v>1717</v>
      </c>
      <c r="X783" t="s">
        <v>107</v>
      </c>
      <c r="Y783" t="s">
        <v>54</v>
      </c>
      <c r="Z783">
        <v>1058</v>
      </c>
      <c r="AH783">
        <v>0</v>
      </c>
      <c r="AI783">
        <v>202506</v>
      </c>
      <c r="AJ783" t="s">
        <v>774</v>
      </c>
      <c r="AK783">
        <v>1</v>
      </c>
      <c r="AL783">
        <v>1</v>
      </c>
      <c r="AM783">
        <v>613876</v>
      </c>
      <c r="AN783">
        <v>1</v>
      </c>
      <c r="AO783">
        <v>0</v>
      </c>
      <c r="AP783">
        <v>999</v>
      </c>
      <c r="AQ783">
        <v>500</v>
      </c>
      <c r="AR783">
        <v>500999</v>
      </c>
      <c r="AT783">
        <v>1</v>
      </c>
      <c r="AU783" t="s">
        <v>80</v>
      </c>
      <c r="AV783">
        <v>3208144.83</v>
      </c>
      <c r="AW783">
        <v>3229707.1005000002</v>
      </c>
      <c r="AX783">
        <v>3251269.3709999998</v>
      </c>
      <c r="AY783">
        <v>3272831.6414999999</v>
      </c>
      <c r="AZ783">
        <v>3294393.912</v>
      </c>
      <c r="BA783">
        <v>3315956.1825000001</v>
      </c>
      <c r="BB783">
        <v>3337518.4530000002</v>
      </c>
      <c r="BC783">
        <v>3359080.7234999998</v>
      </c>
      <c r="BD783">
        <v>3380642.9939999999</v>
      </c>
      <c r="BE783">
        <v>3402205.2645</v>
      </c>
      <c r="BF783">
        <v>3423767.5350000001</v>
      </c>
      <c r="BG783">
        <v>3445329.8054999998</v>
      </c>
      <c r="BH783">
        <v>3466892.0759999999</v>
      </c>
      <c r="BI783">
        <v>3488454.3465</v>
      </c>
      <c r="BJ783">
        <v>3510016.6170000001</v>
      </c>
      <c r="BK783">
        <v>3531578.8875000002</v>
      </c>
      <c r="BL783">
        <v>3553141.1579999998</v>
      </c>
      <c r="BM783">
        <v>3574703.4284999999</v>
      </c>
      <c r="BN783">
        <v>3596265.699</v>
      </c>
      <c r="BO783">
        <v>3617827.9695000001</v>
      </c>
      <c r="BP783">
        <v>3639390.24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</row>
    <row r="784" spans="1:89" x14ac:dyDescent="0.35">
      <c r="A784">
        <v>360544</v>
      </c>
      <c r="B784" t="s">
        <v>47</v>
      </c>
      <c r="C784" t="s">
        <v>48</v>
      </c>
      <c r="D784" s="1">
        <v>45835</v>
      </c>
      <c r="E784">
        <v>53850</v>
      </c>
      <c r="F784">
        <v>192</v>
      </c>
      <c r="G784" t="s">
        <v>156</v>
      </c>
      <c r="H784" t="s">
        <v>50</v>
      </c>
      <c r="I784" t="s">
        <v>51</v>
      </c>
      <c r="K784">
        <v>202506268125218</v>
      </c>
      <c r="L784">
        <v>1923300182666</v>
      </c>
      <c r="M784">
        <v>20250626</v>
      </c>
      <c r="N784" t="s">
        <v>779</v>
      </c>
      <c r="P784" t="s">
        <v>54</v>
      </c>
      <c r="Q784" t="s">
        <v>52</v>
      </c>
      <c r="R784">
        <v>643365.12</v>
      </c>
      <c r="S784">
        <v>0</v>
      </c>
      <c r="T784">
        <v>3007445</v>
      </c>
      <c r="U784">
        <v>1846730735</v>
      </c>
      <c r="V784" t="s">
        <v>1374</v>
      </c>
      <c r="W784" t="s">
        <v>66</v>
      </c>
      <c r="X784" t="s">
        <v>215</v>
      </c>
      <c r="Y784" t="s">
        <v>54</v>
      </c>
      <c r="Z784">
        <v>1627</v>
      </c>
      <c r="AH784">
        <v>0</v>
      </c>
      <c r="AI784">
        <v>202506</v>
      </c>
      <c r="AJ784" t="s">
        <v>767</v>
      </c>
      <c r="AK784">
        <v>1</v>
      </c>
      <c r="AL784">
        <v>1</v>
      </c>
      <c r="AO784">
        <v>0</v>
      </c>
      <c r="AP784">
        <v>464</v>
      </c>
      <c r="AQ784">
        <v>430</v>
      </c>
      <c r="AR784">
        <v>430464</v>
      </c>
      <c r="AS784" t="s">
        <v>216</v>
      </c>
      <c r="AU784" t="s">
        <v>216</v>
      </c>
      <c r="AV784">
        <v>366991.76</v>
      </c>
      <c r="AW784">
        <v>396044.64399999997</v>
      </c>
      <c r="AX784">
        <v>425097.52799999999</v>
      </c>
      <c r="AY784">
        <v>450106.29599999997</v>
      </c>
      <c r="AZ784">
        <v>450850.36800000002</v>
      </c>
      <c r="BA784">
        <v>451594.44</v>
      </c>
      <c r="BB784">
        <v>476913.32799999998</v>
      </c>
      <c r="BC784">
        <v>563669.25599999994</v>
      </c>
      <c r="BD784">
        <v>650425.18400000012</v>
      </c>
      <c r="BE784">
        <v>700000</v>
      </c>
      <c r="BF784">
        <v>700000</v>
      </c>
      <c r="BG784">
        <v>700000</v>
      </c>
      <c r="BH784">
        <v>740000</v>
      </c>
      <c r="BI784">
        <v>810000</v>
      </c>
      <c r="BJ784">
        <v>879999.99999999988</v>
      </c>
      <c r="BK784">
        <v>1037500</v>
      </c>
      <c r="BL784">
        <v>1230000</v>
      </c>
      <c r="BM784">
        <v>1422500</v>
      </c>
      <c r="BN784">
        <v>1615000</v>
      </c>
      <c r="BO784">
        <v>1807500</v>
      </c>
      <c r="BP784">
        <v>2000000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 x14ac:dyDescent="0.35">
      <c r="A785">
        <v>360542</v>
      </c>
      <c r="B785" t="s">
        <v>47</v>
      </c>
      <c r="C785" t="s">
        <v>48</v>
      </c>
      <c r="D785" s="1">
        <v>45835</v>
      </c>
      <c r="E785">
        <v>53850</v>
      </c>
      <c r="F785">
        <v>187</v>
      </c>
      <c r="G785" t="s">
        <v>109</v>
      </c>
      <c r="H785" t="s">
        <v>50</v>
      </c>
      <c r="I785" t="s">
        <v>51</v>
      </c>
      <c r="K785">
        <v>202506268125518</v>
      </c>
      <c r="L785">
        <v>999361870311</v>
      </c>
      <c r="M785">
        <v>20250626</v>
      </c>
      <c r="N785" t="s">
        <v>779</v>
      </c>
      <c r="P785" t="s">
        <v>54</v>
      </c>
      <c r="Q785" t="s">
        <v>52</v>
      </c>
      <c r="R785">
        <v>1501364.89</v>
      </c>
      <c r="S785">
        <v>0</v>
      </c>
      <c r="T785">
        <v>3004644</v>
      </c>
      <c r="U785">
        <v>80008750731</v>
      </c>
      <c r="V785" t="s">
        <v>117</v>
      </c>
      <c r="W785" t="s">
        <v>118</v>
      </c>
      <c r="Y785" t="s">
        <v>54</v>
      </c>
      <c r="Z785">
        <v>1627</v>
      </c>
      <c r="AH785">
        <v>0</v>
      </c>
      <c r="AI785">
        <v>202506</v>
      </c>
      <c r="AJ785" t="s">
        <v>88</v>
      </c>
      <c r="AK785">
        <v>0</v>
      </c>
      <c r="AL785">
        <v>1</v>
      </c>
      <c r="AO785">
        <v>0</v>
      </c>
      <c r="AP785">
        <v>999</v>
      </c>
      <c r="AQ785">
        <v>173</v>
      </c>
      <c r="AR785">
        <v>173999</v>
      </c>
      <c r="AS785" t="s">
        <v>84</v>
      </c>
      <c r="AU785" t="s">
        <v>84</v>
      </c>
      <c r="AV785">
        <v>1025096.37</v>
      </c>
      <c r="AW785">
        <v>1092509.6370000001</v>
      </c>
      <c r="AX785">
        <v>1132586.976</v>
      </c>
      <c r="AY785">
        <v>1140733.72</v>
      </c>
      <c r="AZ785">
        <v>1176293.4879999999</v>
      </c>
      <c r="BA785">
        <v>1250000</v>
      </c>
      <c r="BB785">
        <v>1316000</v>
      </c>
      <c r="BC785">
        <v>1346841.638</v>
      </c>
      <c r="BD785">
        <v>1362805.46</v>
      </c>
      <c r="BE785">
        <v>1362805.46</v>
      </c>
      <c r="BF785">
        <v>1362805.46</v>
      </c>
      <c r="BG785">
        <v>1362805.46</v>
      </c>
      <c r="BH785">
        <v>1362805.46</v>
      </c>
      <c r="BI785">
        <v>1388841.638</v>
      </c>
      <c r="BJ785">
        <v>1403194.2080000001</v>
      </c>
      <c r="BK785">
        <v>1418601.36</v>
      </c>
      <c r="BL785">
        <v>1459673.38</v>
      </c>
      <c r="BM785">
        <v>1770955.422999999</v>
      </c>
      <c r="BN785">
        <v>2490471.459999999</v>
      </c>
      <c r="BO785">
        <v>4117121.5699999728</v>
      </c>
      <c r="BP785">
        <v>15500000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0</v>
      </c>
      <c r="CI785">
        <v>0</v>
      </c>
      <c r="CJ785">
        <v>0</v>
      </c>
      <c r="CK785">
        <v>0</v>
      </c>
    </row>
    <row r="786" spans="1:89" x14ac:dyDescent="0.35">
      <c r="A786">
        <v>360541</v>
      </c>
      <c r="B786" t="s">
        <v>47</v>
      </c>
      <c r="C786" t="s">
        <v>48</v>
      </c>
      <c r="D786" s="1">
        <v>45835</v>
      </c>
      <c r="E786">
        <v>53850</v>
      </c>
      <c r="F786">
        <v>187</v>
      </c>
      <c r="G786" t="s">
        <v>109</v>
      </c>
      <c r="H786" t="s">
        <v>50</v>
      </c>
      <c r="I786" t="s">
        <v>51</v>
      </c>
      <c r="K786">
        <v>202506268125523</v>
      </c>
      <c r="L786">
        <v>999361870311</v>
      </c>
      <c r="M786">
        <v>20250626</v>
      </c>
      <c r="N786" t="s">
        <v>779</v>
      </c>
      <c r="P786" t="s">
        <v>54</v>
      </c>
      <c r="Q786" t="s">
        <v>52</v>
      </c>
      <c r="R786">
        <v>1025096.37</v>
      </c>
      <c r="S786">
        <v>0</v>
      </c>
      <c r="T786">
        <v>3004644</v>
      </c>
      <c r="U786">
        <v>80008750731</v>
      </c>
      <c r="V786" t="s">
        <v>117</v>
      </c>
      <c r="W786" t="s">
        <v>118</v>
      </c>
      <c r="Y786" t="s">
        <v>54</v>
      </c>
      <c r="Z786">
        <v>1627</v>
      </c>
      <c r="AH786">
        <v>0</v>
      </c>
      <c r="AI786">
        <v>202506</v>
      </c>
      <c r="AJ786" t="s">
        <v>88</v>
      </c>
      <c r="AK786">
        <v>0</v>
      </c>
      <c r="AL786">
        <v>1</v>
      </c>
      <c r="AO786">
        <v>0</v>
      </c>
      <c r="AP786">
        <v>999</v>
      </c>
      <c r="AQ786">
        <v>173</v>
      </c>
      <c r="AR786">
        <v>173999</v>
      </c>
      <c r="AS786" t="s">
        <v>84</v>
      </c>
      <c r="AU786" t="s">
        <v>84</v>
      </c>
      <c r="AV786">
        <v>1025096.37</v>
      </c>
      <c r="AW786">
        <v>1092509.6370000001</v>
      </c>
      <c r="AX786">
        <v>1132586.976</v>
      </c>
      <c r="AY786">
        <v>1140733.72</v>
      </c>
      <c r="AZ786">
        <v>1176293.4879999999</v>
      </c>
      <c r="BA786">
        <v>1250000</v>
      </c>
      <c r="BB786">
        <v>1316000</v>
      </c>
      <c r="BC786">
        <v>1346841.638</v>
      </c>
      <c r="BD786">
        <v>1362805.46</v>
      </c>
      <c r="BE786">
        <v>1362805.46</v>
      </c>
      <c r="BF786">
        <v>1362805.46</v>
      </c>
      <c r="BG786">
        <v>1362805.46</v>
      </c>
      <c r="BH786">
        <v>1362805.46</v>
      </c>
      <c r="BI786">
        <v>1388841.638</v>
      </c>
      <c r="BJ786">
        <v>1403194.2080000001</v>
      </c>
      <c r="BK786">
        <v>1418601.36</v>
      </c>
      <c r="BL786">
        <v>1459673.38</v>
      </c>
      <c r="BM786">
        <v>1770955.422999999</v>
      </c>
      <c r="BN786">
        <v>2490471.459999999</v>
      </c>
      <c r="BO786">
        <v>4117121.5699999728</v>
      </c>
      <c r="BP786">
        <v>15500000</v>
      </c>
      <c r="BQ786">
        <v>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 x14ac:dyDescent="0.35">
      <c r="A787">
        <v>360540</v>
      </c>
      <c r="B787" t="s">
        <v>47</v>
      </c>
      <c r="C787" t="s">
        <v>48</v>
      </c>
      <c r="D787" s="1">
        <v>45835</v>
      </c>
      <c r="E787">
        <v>53850</v>
      </c>
      <c r="F787">
        <v>102</v>
      </c>
      <c r="G787" t="s">
        <v>60</v>
      </c>
      <c r="H787" t="s">
        <v>50</v>
      </c>
      <c r="I787" t="s">
        <v>51</v>
      </c>
      <c r="K787">
        <v>202506268127412</v>
      </c>
      <c r="L787">
        <v>1503300003329</v>
      </c>
      <c r="M787">
        <v>20250626</v>
      </c>
      <c r="N787" t="s">
        <v>779</v>
      </c>
      <c r="P787" t="s">
        <v>54</v>
      </c>
      <c r="Q787" t="s">
        <v>52</v>
      </c>
      <c r="R787">
        <v>670460.84</v>
      </c>
      <c r="S787">
        <v>0</v>
      </c>
      <c r="T787">
        <v>4981011</v>
      </c>
      <c r="U787">
        <v>9320630966</v>
      </c>
      <c r="V787" t="s">
        <v>1375</v>
      </c>
      <c r="W787" t="s">
        <v>66</v>
      </c>
      <c r="X787" t="s">
        <v>1376</v>
      </c>
      <c r="Y787" t="s">
        <v>54</v>
      </c>
      <c r="Z787">
        <v>1203</v>
      </c>
      <c r="AH787">
        <v>0</v>
      </c>
      <c r="AI787">
        <v>202506</v>
      </c>
      <c r="AJ787" t="s">
        <v>767</v>
      </c>
      <c r="AK787">
        <v>1</v>
      </c>
      <c r="AL787">
        <v>1</v>
      </c>
      <c r="AO787">
        <v>0</v>
      </c>
      <c r="AP787">
        <v>611</v>
      </c>
      <c r="AQ787">
        <v>430</v>
      </c>
      <c r="AR787">
        <v>430611</v>
      </c>
      <c r="AS787" t="s">
        <v>80</v>
      </c>
      <c r="AU787" t="s">
        <v>80</v>
      </c>
      <c r="AV787">
        <v>620000</v>
      </c>
      <c r="AW787">
        <v>658862.05850000004</v>
      </c>
      <c r="AX787">
        <v>696090.74300000002</v>
      </c>
      <c r="AY787">
        <v>700000</v>
      </c>
      <c r="AZ787">
        <v>725600</v>
      </c>
      <c r="BA787">
        <v>804067.5</v>
      </c>
      <c r="BB787">
        <v>898989.61200000008</v>
      </c>
      <c r="BC787">
        <v>944081.30599999998</v>
      </c>
      <c r="BD787">
        <v>971200</v>
      </c>
      <c r="BE787">
        <v>992800</v>
      </c>
      <c r="BF787">
        <v>1065000</v>
      </c>
      <c r="BG787">
        <v>1229450</v>
      </c>
      <c r="BH787">
        <v>1384600</v>
      </c>
      <c r="BI787">
        <v>1470350</v>
      </c>
      <c r="BJ787">
        <v>1540200</v>
      </c>
      <c r="BK787">
        <v>1554000</v>
      </c>
      <c r="BL787">
        <v>1572800</v>
      </c>
      <c r="BM787">
        <v>1615000</v>
      </c>
      <c r="BN787">
        <v>1735774.0819999999</v>
      </c>
      <c r="BO787">
        <v>2071953.7790000001</v>
      </c>
      <c r="BP787">
        <v>2342000</v>
      </c>
      <c r="BQ787">
        <v>1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 x14ac:dyDescent="0.35">
      <c r="A788">
        <v>360534</v>
      </c>
      <c r="B788" t="s">
        <v>47</v>
      </c>
      <c r="C788" t="s">
        <v>48</v>
      </c>
      <c r="D788" s="1">
        <v>45835</v>
      </c>
      <c r="E788">
        <v>53850</v>
      </c>
      <c r="F788">
        <v>187</v>
      </c>
      <c r="G788" t="s">
        <v>109</v>
      </c>
      <c r="H788" t="s">
        <v>50</v>
      </c>
      <c r="I788" t="s">
        <v>51</v>
      </c>
      <c r="K788">
        <v>202506268125068</v>
      </c>
      <c r="L788">
        <v>999361870311</v>
      </c>
      <c r="M788">
        <v>20250626</v>
      </c>
      <c r="N788" t="s">
        <v>64</v>
      </c>
      <c r="Q788" t="s">
        <v>52</v>
      </c>
      <c r="R788">
        <v>1274537.48</v>
      </c>
      <c r="S788">
        <v>0</v>
      </c>
      <c r="T788">
        <v>3004644</v>
      </c>
      <c r="U788">
        <v>80008750731</v>
      </c>
      <c r="V788" t="s">
        <v>117</v>
      </c>
      <c r="W788" t="s">
        <v>118</v>
      </c>
      <c r="Y788" t="s">
        <v>54</v>
      </c>
      <c r="Z788">
        <v>1627</v>
      </c>
      <c r="AH788">
        <v>0</v>
      </c>
      <c r="AI788">
        <v>202506</v>
      </c>
      <c r="AJ788" t="s">
        <v>88</v>
      </c>
      <c r="AK788">
        <v>0</v>
      </c>
      <c r="AL788">
        <v>1</v>
      </c>
      <c r="AO788">
        <v>0</v>
      </c>
      <c r="AP788">
        <v>999</v>
      </c>
      <c r="AQ788">
        <v>173</v>
      </c>
      <c r="AR788">
        <v>173999</v>
      </c>
      <c r="AS788" t="s">
        <v>84</v>
      </c>
      <c r="AU788" t="s">
        <v>84</v>
      </c>
      <c r="AV788">
        <v>1240852.8799999999</v>
      </c>
      <c r="AW788">
        <v>1244221.3400000001</v>
      </c>
      <c r="AX788">
        <v>1247589.8</v>
      </c>
      <c r="AY788">
        <v>1250958.26</v>
      </c>
      <c r="AZ788">
        <v>1254326.72</v>
      </c>
      <c r="BA788">
        <v>1257695.18</v>
      </c>
      <c r="BB788">
        <v>1261063.6399999999</v>
      </c>
      <c r="BC788">
        <v>1264432.1000000001</v>
      </c>
      <c r="BD788">
        <v>1267800.56</v>
      </c>
      <c r="BE788">
        <v>1271169.02</v>
      </c>
      <c r="BF788">
        <v>1274537.48</v>
      </c>
      <c r="BG788">
        <v>1274854.3959999999</v>
      </c>
      <c r="BH788">
        <v>1275171.3119999999</v>
      </c>
      <c r="BI788">
        <v>1275488.2279999999</v>
      </c>
      <c r="BJ788">
        <v>1275805.1440000001</v>
      </c>
      <c r="BK788">
        <v>1276122.06</v>
      </c>
      <c r="BL788">
        <v>1276438.976</v>
      </c>
      <c r="BM788">
        <v>1276755.892</v>
      </c>
      <c r="BN788">
        <v>1277072.808</v>
      </c>
      <c r="BO788">
        <v>1277389.7239999999</v>
      </c>
      <c r="BP788">
        <v>1277706.6399999999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 x14ac:dyDescent="0.35">
      <c r="A789">
        <v>360529</v>
      </c>
      <c r="B789" t="s">
        <v>47</v>
      </c>
      <c r="C789" t="s">
        <v>48</v>
      </c>
      <c r="D789" s="1">
        <v>45835</v>
      </c>
      <c r="E789">
        <v>53850</v>
      </c>
      <c r="F789">
        <v>271</v>
      </c>
      <c r="G789" t="s">
        <v>268</v>
      </c>
      <c r="H789" t="s">
        <v>50</v>
      </c>
      <c r="I789" t="s">
        <v>51</v>
      </c>
      <c r="K789" t="s">
        <v>605</v>
      </c>
      <c r="L789">
        <v>2713300010109</v>
      </c>
      <c r="M789">
        <v>20250626</v>
      </c>
      <c r="N789" t="s">
        <v>694</v>
      </c>
      <c r="Q789" t="s">
        <v>52</v>
      </c>
      <c r="R789">
        <v>2371.4499999999998</v>
      </c>
      <c r="S789">
        <v>0</v>
      </c>
      <c r="T789">
        <v>1628583</v>
      </c>
      <c r="U789" t="s">
        <v>606</v>
      </c>
      <c r="V789" t="s">
        <v>607</v>
      </c>
      <c r="W789" t="s">
        <v>53</v>
      </c>
      <c r="Y789" t="s">
        <v>54</v>
      </c>
      <c r="Z789">
        <v>1850</v>
      </c>
      <c r="AH789">
        <v>0</v>
      </c>
      <c r="AI789">
        <v>202506</v>
      </c>
      <c r="AJ789" t="s">
        <v>59</v>
      </c>
      <c r="AK789">
        <v>0</v>
      </c>
      <c r="AL789">
        <v>1</v>
      </c>
      <c r="AO789">
        <v>1</v>
      </c>
      <c r="AP789">
        <v>999</v>
      </c>
      <c r="AQ789">
        <v>600</v>
      </c>
      <c r="AR789">
        <v>600999</v>
      </c>
      <c r="AS789" t="s">
        <v>55</v>
      </c>
      <c r="AU789" t="s">
        <v>55</v>
      </c>
      <c r="AV789">
        <v>1006.5</v>
      </c>
      <c r="AW789">
        <v>1052.7339999999999</v>
      </c>
      <c r="AX789">
        <v>1127.58</v>
      </c>
      <c r="AY789">
        <v>1414.4680000000001</v>
      </c>
      <c r="AZ789">
        <v>1622.598</v>
      </c>
      <c r="BA789">
        <v>1841.29</v>
      </c>
      <c r="BB789">
        <v>2391.9520000000002</v>
      </c>
      <c r="BC789">
        <v>3848.9180000000001</v>
      </c>
      <c r="BD789">
        <v>5555.95</v>
      </c>
      <c r="BE789">
        <v>5662.14</v>
      </c>
      <c r="BF789">
        <v>7955.45</v>
      </c>
      <c r="BG789">
        <v>8103.232</v>
      </c>
      <c r="BH789">
        <v>8882.2099999999991</v>
      </c>
      <c r="BI789">
        <v>12106.768000000009</v>
      </c>
      <c r="BJ789">
        <v>12891.47</v>
      </c>
      <c r="BK789">
        <v>16652.68</v>
      </c>
      <c r="BL789">
        <v>36005.086000000003</v>
      </c>
      <c r="BM789">
        <v>42116.26</v>
      </c>
      <c r="BN789">
        <v>49856.69</v>
      </c>
      <c r="BO789">
        <v>97573.113999999972</v>
      </c>
      <c r="BP789">
        <v>161797.57999999999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 x14ac:dyDescent="0.35">
      <c r="A790">
        <v>360528</v>
      </c>
      <c r="B790" t="s">
        <v>47</v>
      </c>
      <c r="C790" t="s">
        <v>48</v>
      </c>
      <c r="D790" s="1">
        <v>45835</v>
      </c>
      <c r="E790">
        <v>53850</v>
      </c>
      <c r="F790">
        <v>102</v>
      </c>
      <c r="G790" t="s">
        <v>60</v>
      </c>
      <c r="H790" t="s">
        <v>50</v>
      </c>
      <c r="I790" t="s">
        <v>51</v>
      </c>
      <c r="K790">
        <v>202506268126658</v>
      </c>
      <c r="L790">
        <v>1023308725044</v>
      </c>
      <c r="M790">
        <v>20250626</v>
      </c>
      <c r="N790" t="s">
        <v>784</v>
      </c>
      <c r="P790" t="s">
        <v>54</v>
      </c>
      <c r="Q790" t="s">
        <v>73</v>
      </c>
      <c r="R790">
        <v>283590.28000000003</v>
      </c>
      <c r="S790">
        <v>0</v>
      </c>
      <c r="T790">
        <v>4921</v>
      </c>
      <c r="U790" t="s">
        <v>1377</v>
      </c>
      <c r="V790" t="s">
        <v>1378</v>
      </c>
      <c r="W790" t="s">
        <v>53</v>
      </c>
      <c r="Y790" t="s">
        <v>54</v>
      </c>
      <c r="Z790">
        <v>1335</v>
      </c>
      <c r="AH790">
        <v>0</v>
      </c>
      <c r="AI790">
        <v>202506</v>
      </c>
      <c r="AJ790" t="s">
        <v>767</v>
      </c>
      <c r="AK790">
        <v>1</v>
      </c>
      <c r="AL790">
        <v>1</v>
      </c>
      <c r="AO790">
        <v>0</v>
      </c>
      <c r="AP790">
        <v>999</v>
      </c>
      <c r="AQ790">
        <v>600</v>
      </c>
      <c r="AR790">
        <v>600999</v>
      </c>
      <c r="AS790" t="s">
        <v>55</v>
      </c>
      <c r="AU790" t="s">
        <v>55</v>
      </c>
      <c r="AV790">
        <v>200185.1</v>
      </c>
      <c r="AW790">
        <v>200678.35</v>
      </c>
      <c r="AX790">
        <v>200833.98800000001</v>
      </c>
      <c r="AY790">
        <v>203335.45449999999</v>
      </c>
      <c r="AZ790">
        <v>206132.084</v>
      </c>
      <c r="BA790">
        <v>210268.38</v>
      </c>
      <c r="BB790">
        <v>240578.77600000001</v>
      </c>
      <c r="BC790">
        <v>246254.52549999999</v>
      </c>
      <c r="BD790">
        <v>249318.614</v>
      </c>
      <c r="BE790">
        <v>279250.00000000012</v>
      </c>
      <c r="BF790">
        <v>297500</v>
      </c>
      <c r="BG790">
        <v>301679.391</v>
      </c>
      <c r="BH790">
        <v>321114.18400000001</v>
      </c>
      <c r="BI790">
        <v>325987.95250000001</v>
      </c>
      <c r="BJ790">
        <v>347664.57799999998</v>
      </c>
      <c r="BK790">
        <v>372571.65</v>
      </c>
      <c r="BL790">
        <v>399884.79399999999</v>
      </c>
      <c r="BM790">
        <v>443839.04049999989</v>
      </c>
      <c r="BN790">
        <v>575445.98</v>
      </c>
      <c r="BO790">
        <v>717686.51049999997</v>
      </c>
      <c r="BP790">
        <v>1154498.28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 x14ac:dyDescent="0.35">
      <c r="A791">
        <v>360523</v>
      </c>
      <c r="B791" t="s">
        <v>47</v>
      </c>
      <c r="C791" t="s">
        <v>48</v>
      </c>
      <c r="D791" s="1">
        <v>45835</v>
      </c>
      <c r="E791">
        <v>53850</v>
      </c>
      <c r="F791">
        <v>182</v>
      </c>
      <c r="G791" t="s">
        <v>72</v>
      </c>
      <c r="H791" t="s">
        <v>50</v>
      </c>
      <c r="I791" t="s">
        <v>51</v>
      </c>
      <c r="K791">
        <v>202506268125215</v>
      </c>
      <c r="L791">
        <v>1823300058518</v>
      </c>
      <c r="M791">
        <v>20250626</v>
      </c>
      <c r="N791" t="s">
        <v>779</v>
      </c>
      <c r="P791" t="s">
        <v>54</v>
      </c>
      <c r="Q791" t="s">
        <v>52</v>
      </c>
      <c r="R791">
        <v>1106190.6499999999</v>
      </c>
      <c r="S791">
        <v>0</v>
      </c>
      <c r="T791">
        <v>3001876</v>
      </c>
      <c r="U791">
        <v>90112650735</v>
      </c>
      <c r="V791" t="s">
        <v>1379</v>
      </c>
      <c r="W791" t="s">
        <v>343</v>
      </c>
      <c r="X791" t="s">
        <v>1380</v>
      </c>
      <c r="Y791" t="s">
        <v>54</v>
      </c>
      <c r="Z791">
        <v>676</v>
      </c>
      <c r="AH791">
        <v>0</v>
      </c>
      <c r="AI791">
        <v>202506</v>
      </c>
      <c r="AJ791" t="s">
        <v>767</v>
      </c>
      <c r="AK791">
        <v>1</v>
      </c>
      <c r="AL791">
        <v>1</v>
      </c>
      <c r="AO791">
        <v>0</v>
      </c>
      <c r="AP791">
        <v>999</v>
      </c>
      <c r="AQ791">
        <v>450</v>
      </c>
      <c r="AR791">
        <v>450999</v>
      </c>
      <c r="AT791">
        <v>1</v>
      </c>
      <c r="AU791" t="s">
        <v>68</v>
      </c>
      <c r="AV791">
        <v>1010413.22</v>
      </c>
      <c r="AW791">
        <v>1013062.2709999999</v>
      </c>
      <c r="AX791">
        <v>1015711.322</v>
      </c>
      <c r="AY791">
        <v>1031722.561</v>
      </c>
      <c r="AZ791">
        <v>1051551.568</v>
      </c>
      <c r="BA791">
        <v>1063068.3125</v>
      </c>
      <c r="BB791">
        <v>1067935.247</v>
      </c>
      <c r="BC791">
        <v>1135502.8895</v>
      </c>
      <c r="BD791">
        <v>1328471.9480000001</v>
      </c>
      <c r="BE791">
        <v>1500000</v>
      </c>
      <c r="BF791">
        <v>1500000</v>
      </c>
      <c r="BG791">
        <v>1500000</v>
      </c>
      <c r="BH791">
        <v>1600000</v>
      </c>
      <c r="BI791">
        <v>1712500</v>
      </c>
      <c r="BJ791">
        <v>1825000</v>
      </c>
      <c r="BK791">
        <v>1937500</v>
      </c>
      <c r="BL791">
        <v>2002600</v>
      </c>
      <c r="BM791">
        <v>2008450</v>
      </c>
      <c r="BN791">
        <v>2187789.4529999988</v>
      </c>
      <c r="BO791">
        <v>2974341.9914999981</v>
      </c>
      <c r="BP791">
        <v>3760894.53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 x14ac:dyDescent="0.35">
      <c r="A792">
        <v>360521</v>
      </c>
      <c r="B792" t="s">
        <v>47</v>
      </c>
      <c r="C792" t="s">
        <v>48</v>
      </c>
      <c r="D792" s="1">
        <v>45835</v>
      </c>
      <c r="E792">
        <v>53850</v>
      </c>
      <c r="F792">
        <v>182</v>
      </c>
      <c r="G792" t="s">
        <v>72</v>
      </c>
      <c r="H792" t="s">
        <v>50</v>
      </c>
      <c r="I792" t="s">
        <v>51</v>
      </c>
      <c r="K792">
        <v>202506268125212</v>
      </c>
      <c r="L792">
        <v>1823300058518</v>
      </c>
      <c r="M792">
        <v>20250626</v>
      </c>
      <c r="N792" t="s">
        <v>779</v>
      </c>
      <c r="P792" t="s">
        <v>54</v>
      </c>
      <c r="Q792" t="s">
        <v>52</v>
      </c>
      <c r="R792">
        <v>1110644.2</v>
      </c>
      <c r="S792">
        <v>0</v>
      </c>
      <c r="T792">
        <v>3001876</v>
      </c>
      <c r="U792">
        <v>90112650735</v>
      </c>
      <c r="V792" t="s">
        <v>1379</v>
      </c>
      <c r="W792" t="s">
        <v>343</v>
      </c>
      <c r="X792" t="s">
        <v>1380</v>
      </c>
      <c r="Y792" t="s">
        <v>54</v>
      </c>
      <c r="Z792">
        <v>676</v>
      </c>
      <c r="AH792">
        <v>0</v>
      </c>
      <c r="AI792">
        <v>202506</v>
      </c>
      <c r="AJ792" t="s">
        <v>767</v>
      </c>
      <c r="AK792">
        <v>1</v>
      </c>
      <c r="AL792">
        <v>1</v>
      </c>
      <c r="AO792">
        <v>0</v>
      </c>
      <c r="AP792">
        <v>999</v>
      </c>
      <c r="AQ792">
        <v>450</v>
      </c>
      <c r="AR792">
        <v>450999</v>
      </c>
      <c r="AT792">
        <v>1</v>
      </c>
      <c r="AU792" t="s">
        <v>68</v>
      </c>
      <c r="AV792">
        <v>1010413.22</v>
      </c>
      <c r="AW792">
        <v>1013062.2709999999</v>
      </c>
      <c r="AX792">
        <v>1015711.322</v>
      </c>
      <c r="AY792">
        <v>1031722.561</v>
      </c>
      <c r="AZ792">
        <v>1051551.568</v>
      </c>
      <c r="BA792">
        <v>1063068.3125</v>
      </c>
      <c r="BB792">
        <v>1067935.247</v>
      </c>
      <c r="BC792">
        <v>1135502.8895</v>
      </c>
      <c r="BD792">
        <v>1328471.9480000001</v>
      </c>
      <c r="BE792">
        <v>1500000</v>
      </c>
      <c r="BF792">
        <v>1500000</v>
      </c>
      <c r="BG792">
        <v>1500000</v>
      </c>
      <c r="BH792">
        <v>1600000</v>
      </c>
      <c r="BI792">
        <v>1712500</v>
      </c>
      <c r="BJ792">
        <v>1825000</v>
      </c>
      <c r="BK792">
        <v>1937500</v>
      </c>
      <c r="BL792">
        <v>2002600</v>
      </c>
      <c r="BM792">
        <v>2008450</v>
      </c>
      <c r="BN792">
        <v>2187789.4529999988</v>
      </c>
      <c r="BO792">
        <v>2974341.9914999981</v>
      </c>
      <c r="BP792">
        <v>3760894.53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 x14ac:dyDescent="0.35">
      <c r="A793">
        <v>360520</v>
      </c>
      <c r="B793" t="s">
        <v>47</v>
      </c>
      <c r="C793" t="s">
        <v>48</v>
      </c>
      <c r="D793" s="1">
        <v>45835</v>
      </c>
      <c r="E793">
        <v>53850</v>
      </c>
      <c r="F793">
        <v>271</v>
      </c>
      <c r="G793" t="s">
        <v>268</v>
      </c>
      <c r="H793" t="s">
        <v>50</v>
      </c>
      <c r="I793" t="s">
        <v>51</v>
      </c>
      <c r="K793" t="s">
        <v>605</v>
      </c>
      <c r="L793">
        <v>2713300010109</v>
      </c>
      <c r="M793">
        <v>20250626</v>
      </c>
      <c r="N793" t="s">
        <v>694</v>
      </c>
      <c r="Q793" t="s">
        <v>52</v>
      </c>
      <c r="R793">
        <v>2371.4499999999998</v>
      </c>
      <c r="S793">
        <v>0</v>
      </c>
      <c r="T793">
        <v>1667399</v>
      </c>
      <c r="U793" t="s">
        <v>608</v>
      </c>
      <c r="V793" t="s">
        <v>609</v>
      </c>
      <c r="W793" t="s">
        <v>53</v>
      </c>
      <c r="Y793" t="s">
        <v>54</v>
      </c>
      <c r="AH793">
        <v>0</v>
      </c>
      <c r="AI793">
        <v>202506</v>
      </c>
      <c r="AJ793" t="s">
        <v>59</v>
      </c>
      <c r="AK793">
        <v>0</v>
      </c>
      <c r="AL793">
        <v>1</v>
      </c>
      <c r="AO793">
        <v>1</v>
      </c>
      <c r="AP793">
        <v>999</v>
      </c>
      <c r="AQ793">
        <v>600</v>
      </c>
      <c r="AR793">
        <v>600999</v>
      </c>
      <c r="AS793" t="s">
        <v>55</v>
      </c>
      <c r="AU793" t="s">
        <v>55</v>
      </c>
      <c r="AV793">
        <v>1006.5</v>
      </c>
      <c r="AW793">
        <v>1052.7339999999999</v>
      </c>
      <c r="AX793">
        <v>1127.58</v>
      </c>
      <c r="AY793">
        <v>1414.4680000000001</v>
      </c>
      <c r="AZ793">
        <v>1622.598</v>
      </c>
      <c r="BA793">
        <v>1841.29</v>
      </c>
      <c r="BB793">
        <v>2391.9520000000002</v>
      </c>
      <c r="BC793">
        <v>3848.9180000000001</v>
      </c>
      <c r="BD793">
        <v>5555.95</v>
      </c>
      <c r="BE793">
        <v>5662.14</v>
      </c>
      <c r="BF793">
        <v>7955.45</v>
      </c>
      <c r="BG793">
        <v>8103.232</v>
      </c>
      <c r="BH793">
        <v>8882.2099999999991</v>
      </c>
      <c r="BI793">
        <v>12106.768000000009</v>
      </c>
      <c r="BJ793">
        <v>12891.47</v>
      </c>
      <c r="BK793">
        <v>16652.68</v>
      </c>
      <c r="BL793">
        <v>36005.086000000003</v>
      </c>
      <c r="BM793">
        <v>42116.26</v>
      </c>
      <c r="BN793">
        <v>49856.69</v>
      </c>
      <c r="BO793">
        <v>97573.113999999972</v>
      </c>
      <c r="BP793">
        <v>161797.57999999999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 x14ac:dyDescent="0.35">
      <c r="A794">
        <v>360519</v>
      </c>
      <c r="B794" t="s">
        <v>47</v>
      </c>
      <c r="C794" t="s">
        <v>48</v>
      </c>
      <c r="D794" s="1">
        <v>45835</v>
      </c>
      <c r="E794">
        <v>53850</v>
      </c>
      <c r="F794">
        <v>125</v>
      </c>
      <c r="G794" t="s">
        <v>102</v>
      </c>
      <c r="H794" t="s">
        <v>50</v>
      </c>
      <c r="I794" t="s">
        <v>51</v>
      </c>
      <c r="K794">
        <v>202506268125272</v>
      </c>
      <c r="L794">
        <v>1253300010268</v>
      </c>
      <c r="M794">
        <v>20250626</v>
      </c>
      <c r="N794" t="s">
        <v>779</v>
      </c>
      <c r="P794" t="s">
        <v>54</v>
      </c>
      <c r="Q794" t="s">
        <v>52</v>
      </c>
      <c r="R794">
        <v>900000</v>
      </c>
      <c r="S794">
        <v>0</v>
      </c>
      <c r="T794">
        <v>4568007</v>
      </c>
      <c r="U794">
        <v>6398720968</v>
      </c>
      <c r="V794" t="s">
        <v>1381</v>
      </c>
      <c r="W794" t="s">
        <v>66</v>
      </c>
      <c r="X794" t="s">
        <v>215</v>
      </c>
      <c r="Y794" t="s">
        <v>54</v>
      </c>
      <c r="Z794">
        <v>982</v>
      </c>
      <c r="AH794">
        <v>0</v>
      </c>
      <c r="AI794">
        <v>202506</v>
      </c>
      <c r="AJ794" t="s">
        <v>767</v>
      </c>
      <c r="AK794">
        <v>1</v>
      </c>
      <c r="AL794">
        <v>1</v>
      </c>
      <c r="AO794">
        <v>0</v>
      </c>
      <c r="AP794">
        <v>464</v>
      </c>
      <c r="AQ794">
        <v>430</v>
      </c>
      <c r="AR794">
        <v>430464</v>
      </c>
      <c r="AS794" t="s">
        <v>216</v>
      </c>
      <c r="AU794" t="s">
        <v>216</v>
      </c>
      <c r="AV794">
        <v>366991.76</v>
      </c>
      <c r="AW794">
        <v>396044.64399999997</v>
      </c>
      <c r="AX794">
        <v>425097.52799999999</v>
      </c>
      <c r="AY794">
        <v>450106.29599999997</v>
      </c>
      <c r="AZ794">
        <v>450850.36800000002</v>
      </c>
      <c r="BA794">
        <v>451594.44</v>
      </c>
      <c r="BB794">
        <v>476913.32799999998</v>
      </c>
      <c r="BC794">
        <v>563669.25599999994</v>
      </c>
      <c r="BD794">
        <v>650425.18400000012</v>
      </c>
      <c r="BE794">
        <v>700000</v>
      </c>
      <c r="BF794">
        <v>700000</v>
      </c>
      <c r="BG794">
        <v>700000</v>
      </c>
      <c r="BH794">
        <v>740000</v>
      </c>
      <c r="BI794">
        <v>810000</v>
      </c>
      <c r="BJ794">
        <v>879999.99999999988</v>
      </c>
      <c r="BK794">
        <v>1037500</v>
      </c>
      <c r="BL794">
        <v>1230000</v>
      </c>
      <c r="BM794">
        <v>1422500</v>
      </c>
      <c r="BN794">
        <v>1615000</v>
      </c>
      <c r="BO794">
        <v>1807500</v>
      </c>
      <c r="BP794">
        <v>2000000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 x14ac:dyDescent="0.35">
      <c r="A795">
        <v>360517</v>
      </c>
      <c r="B795" t="s">
        <v>47</v>
      </c>
      <c r="C795" t="s">
        <v>48</v>
      </c>
      <c r="D795" s="1">
        <v>45835</v>
      </c>
      <c r="E795">
        <v>53850</v>
      </c>
      <c r="F795">
        <v>106</v>
      </c>
      <c r="G795" t="s">
        <v>876</v>
      </c>
      <c r="H795" t="s">
        <v>50</v>
      </c>
      <c r="I795" t="s">
        <v>51</v>
      </c>
      <c r="K795">
        <v>202506268125030</v>
      </c>
      <c r="L795">
        <v>1063304957810</v>
      </c>
      <c r="M795">
        <v>20250626</v>
      </c>
      <c r="N795" t="s">
        <v>779</v>
      </c>
      <c r="P795" t="s">
        <v>54</v>
      </c>
      <c r="Q795" t="s">
        <v>52</v>
      </c>
      <c r="R795">
        <v>300000</v>
      </c>
      <c r="S795">
        <v>0</v>
      </c>
      <c r="T795">
        <v>495781</v>
      </c>
      <c r="U795" t="s">
        <v>995</v>
      </c>
      <c r="V795" t="s">
        <v>996</v>
      </c>
      <c r="W795" t="s">
        <v>53</v>
      </c>
      <c r="Y795" t="s">
        <v>54</v>
      </c>
      <c r="Z795">
        <v>1464</v>
      </c>
      <c r="AH795">
        <v>0</v>
      </c>
      <c r="AI795">
        <v>202506</v>
      </c>
      <c r="AJ795" t="s">
        <v>767</v>
      </c>
      <c r="AK795">
        <v>1</v>
      </c>
      <c r="AL795">
        <v>1</v>
      </c>
      <c r="AO795">
        <v>0</v>
      </c>
      <c r="AP795">
        <v>999</v>
      </c>
      <c r="AQ795">
        <v>600</v>
      </c>
      <c r="AR795">
        <v>600999</v>
      </c>
      <c r="AS795" t="s">
        <v>55</v>
      </c>
      <c r="AU795" t="s">
        <v>55</v>
      </c>
      <c r="AV795">
        <v>202500</v>
      </c>
      <c r="AW795">
        <v>202500</v>
      </c>
      <c r="AX795">
        <v>202500</v>
      </c>
      <c r="AY795">
        <v>202500</v>
      </c>
      <c r="AZ795">
        <v>202500</v>
      </c>
      <c r="BA795">
        <v>202500</v>
      </c>
      <c r="BB795">
        <v>202500</v>
      </c>
      <c r="BC795">
        <v>202500</v>
      </c>
      <c r="BD795">
        <v>202655.56</v>
      </c>
      <c r="BE795">
        <v>203161.13</v>
      </c>
      <c r="BF795">
        <v>205963.9</v>
      </c>
      <c r="BG795">
        <v>214477.5</v>
      </c>
      <c r="BH795">
        <v>239730</v>
      </c>
      <c r="BI795">
        <v>248625</v>
      </c>
      <c r="BJ795">
        <v>250000</v>
      </c>
      <c r="BK795">
        <v>250000</v>
      </c>
      <c r="BL795">
        <v>252800</v>
      </c>
      <c r="BM795">
        <v>257232.47500000001</v>
      </c>
      <c r="BN795">
        <v>260254.65</v>
      </c>
      <c r="BO795">
        <v>464072.17499999981</v>
      </c>
      <c r="BP795">
        <v>840000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0</v>
      </c>
      <c r="CK795">
        <v>0</v>
      </c>
    </row>
    <row r="796" spans="1:89" x14ac:dyDescent="0.35">
      <c r="A796">
        <v>360515</v>
      </c>
      <c r="B796" t="s">
        <v>47</v>
      </c>
      <c r="C796" t="s">
        <v>48</v>
      </c>
      <c r="D796" s="1">
        <v>45835</v>
      </c>
      <c r="E796">
        <v>53850</v>
      </c>
      <c r="F796">
        <v>141</v>
      </c>
      <c r="G796" t="s">
        <v>184</v>
      </c>
      <c r="H796" t="s">
        <v>50</v>
      </c>
      <c r="I796" t="s">
        <v>51</v>
      </c>
      <c r="K796">
        <v>202506268126999</v>
      </c>
      <c r="L796">
        <v>1413300003985</v>
      </c>
      <c r="M796">
        <v>20250626</v>
      </c>
      <c r="N796" t="s">
        <v>149</v>
      </c>
      <c r="Q796" t="s">
        <v>52</v>
      </c>
      <c r="R796">
        <v>3075625.82</v>
      </c>
      <c r="S796">
        <v>0</v>
      </c>
      <c r="T796">
        <v>4996689</v>
      </c>
      <c r="U796">
        <v>80010360750</v>
      </c>
      <c r="V796" t="s">
        <v>191</v>
      </c>
      <c r="W796" t="s">
        <v>66</v>
      </c>
      <c r="X796" t="s">
        <v>192</v>
      </c>
      <c r="Y796" t="s">
        <v>54</v>
      </c>
      <c r="Z796">
        <v>1940</v>
      </c>
      <c r="AH796">
        <v>0</v>
      </c>
      <c r="AI796">
        <v>202506</v>
      </c>
      <c r="AJ796" t="s">
        <v>774</v>
      </c>
      <c r="AK796">
        <v>1</v>
      </c>
      <c r="AL796">
        <v>1</v>
      </c>
      <c r="AO796">
        <v>0</v>
      </c>
      <c r="AP796">
        <v>931</v>
      </c>
      <c r="AQ796">
        <v>430</v>
      </c>
      <c r="AR796">
        <v>430931</v>
      </c>
      <c r="AS796" t="s">
        <v>80</v>
      </c>
      <c r="AU796" t="s">
        <v>80</v>
      </c>
      <c r="AV796">
        <v>436461.36</v>
      </c>
      <c r="AW796">
        <v>468606.09499999997</v>
      </c>
      <c r="AX796">
        <v>500750.83</v>
      </c>
      <c r="AY796">
        <v>537083.18999999994</v>
      </c>
      <c r="AZ796">
        <v>598541.30000000005</v>
      </c>
      <c r="BA796">
        <v>659999.41</v>
      </c>
      <c r="BB796">
        <v>713142.21700000006</v>
      </c>
      <c r="BC796">
        <v>745496.76650000003</v>
      </c>
      <c r="BD796">
        <v>777851.31599999999</v>
      </c>
      <c r="BE796">
        <v>806278.92700000003</v>
      </c>
      <c r="BF796">
        <v>829470.62</v>
      </c>
      <c r="BG796">
        <v>852662.31300000008</v>
      </c>
      <c r="BH796">
        <v>1295015.514</v>
      </c>
      <c r="BI796">
        <v>2051739.845999999</v>
      </c>
      <c r="BJ796">
        <v>2808464.1779999989</v>
      </c>
      <c r="BK796">
        <v>3093490.9674999998</v>
      </c>
      <c r="BL796">
        <v>3189838.74</v>
      </c>
      <c r="BM796">
        <v>3286186.5125000002</v>
      </c>
      <c r="BN796">
        <v>3345556.1290000002</v>
      </c>
      <c r="BO796">
        <v>3398762.7195000001</v>
      </c>
      <c r="BP796">
        <v>3451969.31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 x14ac:dyDescent="0.35">
      <c r="A797">
        <v>360514</v>
      </c>
      <c r="B797" t="s">
        <v>47</v>
      </c>
      <c r="C797" t="s">
        <v>48</v>
      </c>
      <c r="D797" s="1">
        <v>45835</v>
      </c>
      <c r="E797">
        <v>53850</v>
      </c>
      <c r="F797">
        <v>264</v>
      </c>
      <c r="G797" t="s">
        <v>85</v>
      </c>
      <c r="H797" t="s">
        <v>50</v>
      </c>
      <c r="I797" t="s">
        <v>51</v>
      </c>
      <c r="K797">
        <v>202506268125822</v>
      </c>
      <c r="L797">
        <v>2643300002152</v>
      </c>
      <c r="M797">
        <v>20250626</v>
      </c>
      <c r="N797" t="s">
        <v>784</v>
      </c>
      <c r="P797" t="s">
        <v>54</v>
      </c>
      <c r="Q797" t="s">
        <v>73</v>
      </c>
      <c r="R797">
        <v>73660.61</v>
      </c>
      <c r="S797">
        <v>0</v>
      </c>
      <c r="T797">
        <v>1700966</v>
      </c>
      <c r="U797" t="s">
        <v>1713</v>
      </c>
      <c r="V797" t="s">
        <v>1714</v>
      </c>
      <c r="W797" t="s">
        <v>97</v>
      </c>
      <c r="X797" t="s">
        <v>218</v>
      </c>
      <c r="Y797" t="s">
        <v>54</v>
      </c>
      <c r="Z797">
        <v>1851</v>
      </c>
      <c r="AH797">
        <v>0</v>
      </c>
      <c r="AI797">
        <v>202506</v>
      </c>
      <c r="AJ797" t="s">
        <v>88</v>
      </c>
      <c r="AK797">
        <v>0</v>
      </c>
      <c r="AL797">
        <v>1</v>
      </c>
      <c r="AM797">
        <v>1700966</v>
      </c>
      <c r="AN797">
        <v>1</v>
      </c>
      <c r="AO797">
        <v>0</v>
      </c>
      <c r="AP797">
        <v>477</v>
      </c>
      <c r="AQ797">
        <v>615</v>
      </c>
      <c r="AR797">
        <v>615477</v>
      </c>
      <c r="AS797" t="s">
        <v>219</v>
      </c>
      <c r="AU797" t="s">
        <v>219</v>
      </c>
      <c r="AV797">
        <v>70457.62</v>
      </c>
      <c r="AW797">
        <v>70533.965499999991</v>
      </c>
      <c r="AX797">
        <v>70610.311000000002</v>
      </c>
      <c r="AY797">
        <v>70824.993000000002</v>
      </c>
      <c r="AZ797">
        <v>71869.694000000003</v>
      </c>
      <c r="BA797">
        <v>72914.395000000004</v>
      </c>
      <c r="BB797">
        <v>73687.612000000008</v>
      </c>
      <c r="BC797">
        <v>73782.119000000006</v>
      </c>
      <c r="BD797">
        <v>73876.626000000004</v>
      </c>
      <c r="BE797">
        <v>74234.308000000005</v>
      </c>
      <c r="BF797">
        <v>74942.89</v>
      </c>
      <c r="BG797">
        <v>75651.471999999994</v>
      </c>
      <c r="BH797">
        <v>76040.425999999992</v>
      </c>
      <c r="BI797">
        <v>76189.659</v>
      </c>
      <c r="BJ797">
        <v>76338.891999999993</v>
      </c>
      <c r="BK797">
        <v>80914.897499999992</v>
      </c>
      <c r="BL797">
        <v>87261.612000000008</v>
      </c>
      <c r="BM797">
        <v>93608.326499999996</v>
      </c>
      <c r="BN797">
        <v>115710.49800000001</v>
      </c>
      <c r="BO797">
        <v>140438.579</v>
      </c>
      <c r="BP797">
        <v>165166.66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 x14ac:dyDescent="0.35">
      <c r="A798">
        <v>360513</v>
      </c>
      <c r="B798" t="s">
        <v>47</v>
      </c>
      <c r="C798" t="s">
        <v>48</v>
      </c>
      <c r="D798" s="1">
        <v>45835</v>
      </c>
      <c r="E798">
        <v>53850</v>
      </c>
      <c r="F798">
        <v>105</v>
      </c>
      <c r="G798" t="s">
        <v>49</v>
      </c>
      <c r="H798" t="s">
        <v>50</v>
      </c>
      <c r="I798" t="s">
        <v>51</v>
      </c>
      <c r="K798" t="s">
        <v>1382</v>
      </c>
      <c r="L798">
        <v>1053306291443</v>
      </c>
      <c r="M798">
        <v>20250626</v>
      </c>
      <c r="N798" t="s">
        <v>694</v>
      </c>
      <c r="Q798" t="s">
        <v>52</v>
      </c>
      <c r="R798">
        <v>1890.42</v>
      </c>
      <c r="S798">
        <v>0</v>
      </c>
      <c r="T798">
        <v>473244</v>
      </c>
      <c r="U798" t="s">
        <v>1383</v>
      </c>
      <c r="V798" t="s">
        <v>1384</v>
      </c>
      <c r="W798" t="s">
        <v>53</v>
      </c>
      <c r="Y798" t="s">
        <v>54</v>
      </c>
      <c r="AH798">
        <v>0</v>
      </c>
      <c r="AI798">
        <v>202506</v>
      </c>
      <c r="AJ798" t="s">
        <v>767</v>
      </c>
      <c r="AK798">
        <v>1</v>
      </c>
      <c r="AL798">
        <v>1</v>
      </c>
      <c r="AO798">
        <v>1</v>
      </c>
      <c r="AP798">
        <v>999</v>
      </c>
      <c r="AQ798">
        <v>600</v>
      </c>
      <c r="AR798">
        <v>600999</v>
      </c>
      <c r="AS798" t="s">
        <v>55</v>
      </c>
      <c r="AU798" t="s">
        <v>55</v>
      </c>
      <c r="AV798">
        <v>1006.5</v>
      </c>
      <c r="AW798">
        <v>1052.7339999999999</v>
      </c>
      <c r="AX798">
        <v>1127.58</v>
      </c>
      <c r="AY798">
        <v>1414.4680000000001</v>
      </c>
      <c r="AZ798">
        <v>1622.598</v>
      </c>
      <c r="BA798">
        <v>1841.29</v>
      </c>
      <c r="BB798">
        <v>2391.9520000000002</v>
      </c>
      <c r="BC798">
        <v>3848.9180000000001</v>
      </c>
      <c r="BD798">
        <v>5555.95</v>
      </c>
      <c r="BE798">
        <v>5662.14</v>
      </c>
      <c r="BF798">
        <v>7955.45</v>
      </c>
      <c r="BG798">
        <v>8103.232</v>
      </c>
      <c r="BH798">
        <v>8882.2099999999991</v>
      </c>
      <c r="BI798">
        <v>12106.768000000009</v>
      </c>
      <c r="BJ798">
        <v>12891.47</v>
      </c>
      <c r="BK798">
        <v>16652.68</v>
      </c>
      <c r="BL798">
        <v>36005.086000000003</v>
      </c>
      <c r="BM798">
        <v>42116.26</v>
      </c>
      <c r="BN798">
        <v>49856.69</v>
      </c>
      <c r="BO798">
        <v>97573.113999999972</v>
      </c>
      <c r="BP798">
        <v>161797.57999999999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 x14ac:dyDescent="0.35">
      <c r="A799">
        <v>360511</v>
      </c>
      <c r="B799" t="s">
        <v>47</v>
      </c>
      <c r="C799" t="s">
        <v>48</v>
      </c>
      <c r="D799" s="1">
        <v>45835</v>
      </c>
      <c r="E799">
        <v>53850</v>
      </c>
      <c r="F799">
        <v>102</v>
      </c>
      <c r="G799" t="s">
        <v>60</v>
      </c>
      <c r="H799" t="s">
        <v>50</v>
      </c>
      <c r="I799" t="s">
        <v>51</v>
      </c>
      <c r="K799">
        <v>202506268127426</v>
      </c>
      <c r="L799">
        <v>1023306275300</v>
      </c>
      <c r="M799">
        <v>20250626</v>
      </c>
      <c r="N799" t="s">
        <v>694</v>
      </c>
      <c r="Q799" t="s">
        <v>52</v>
      </c>
      <c r="R799">
        <v>6580.25</v>
      </c>
      <c r="S799">
        <v>0</v>
      </c>
      <c r="T799">
        <v>564336</v>
      </c>
      <c r="U799" t="s">
        <v>1385</v>
      </c>
      <c r="V799" t="s">
        <v>1386</v>
      </c>
      <c r="W799" t="s">
        <v>53</v>
      </c>
      <c r="Y799" t="s">
        <v>54</v>
      </c>
      <c r="Z799">
        <v>638</v>
      </c>
      <c r="AH799">
        <v>0</v>
      </c>
      <c r="AI799">
        <v>202506</v>
      </c>
      <c r="AJ799" t="s">
        <v>767</v>
      </c>
      <c r="AK799">
        <v>1</v>
      </c>
      <c r="AL799">
        <v>1</v>
      </c>
      <c r="AO799">
        <v>1</v>
      </c>
      <c r="AP799">
        <v>999</v>
      </c>
      <c r="AQ799">
        <v>600</v>
      </c>
      <c r="AR799">
        <v>600999</v>
      </c>
      <c r="AS799" t="s">
        <v>55</v>
      </c>
      <c r="AU799" t="s">
        <v>55</v>
      </c>
      <c r="AV799">
        <v>1006.5</v>
      </c>
      <c r="AW799">
        <v>1052.7339999999999</v>
      </c>
      <c r="AX799">
        <v>1127.58</v>
      </c>
      <c r="AY799">
        <v>1414.4680000000001</v>
      </c>
      <c r="AZ799">
        <v>1622.598</v>
      </c>
      <c r="BA799">
        <v>1841.29</v>
      </c>
      <c r="BB799">
        <v>2391.9520000000002</v>
      </c>
      <c r="BC799">
        <v>3848.9180000000001</v>
      </c>
      <c r="BD799">
        <v>5555.95</v>
      </c>
      <c r="BE799">
        <v>5662.14</v>
      </c>
      <c r="BF799">
        <v>7955.45</v>
      </c>
      <c r="BG799">
        <v>8103.232</v>
      </c>
      <c r="BH799">
        <v>8882.2099999999991</v>
      </c>
      <c r="BI799">
        <v>12106.768000000009</v>
      </c>
      <c r="BJ799">
        <v>12891.47</v>
      </c>
      <c r="BK799">
        <v>16652.68</v>
      </c>
      <c r="BL799">
        <v>36005.086000000003</v>
      </c>
      <c r="BM799">
        <v>42116.26</v>
      </c>
      <c r="BN799">
        <v>49856.69</v>
      </c>
      <c r="BO799">
        <v>97573.113999999972</v>
      </c>
      <c r="BP799">
        <v>161797.57999999999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 x14ac:dyDescent="0.35">
      <c r="A800">
        <v>360509</v>
      </c>
      <c r="B800" t="s">
        <v>47</v>
      </c>
      <c r="C800" t="s">
        <v>48</v>
      </c>
      <c r="D800" s="1">
        <v>45835</v>
      </c>
      <c r="E800">
        <v>53850</v>
      </c>
      <c r="F800">
        <v>182</v>
      </c>
      <c r="G800" t="s">
        <v>72</v>
      </c>
      <c r="H800" t="s">
        <v>50</v>
      </c>
      <c r="I800" t="s">
        <v>51</v>
      </c>
      <c r="K800">
        <v>202506268125213</v>
      </c>
      <c r="L800">
        <v>1823300058518</v>
      </c>
      <c r="M800">
        <v>20250626</v>
      </c>
      <c r="N800" t="s">
        <v>779</v>
      </c>
      <c r="P800" t="s">
        <v>54</v>
      </c>
      <c r="Q800" t="s">
        <v>52</v>
      </c>
      <c r="R800">
        <v>1053360.8400000001</v>
      </c>
      <c r="S800">
        <v>0</v>
      </c>
      <c r="T800">
        <v>3001876</v>
      </c>
      <c r="U800">
        <v>90112650735</v>
      </c>
      <c r="V800" t="s">
        <v>1379</v>
      </c>
      <c r="W800" t="s">
        <v>343</v>
      </c>
      <c r="X800" t="s">
        <v>1380</v>
      </c>
      <c r="Y800" t="s">
        <v>54</v>
      </c>
      <c r="Z800">
        <v>676</v>
      </c>
      <c r="AH800">
        <v>0</v>
      </c>
      <c r="AI800">
        <v>202506</v>
      </c>
      <c r="AJ800" t="s">
        <v>767</v>
      </c>
      <c r="AK800">
        <v>1</v>
      </c>
      <c r="AL800">
        <v>1</v>
      </c>
      <c r="AO800">
        <v>0</v>
      </c>
      <c r="AP800">
        <v>999</v>
      </c>
      <c r="AQ800">
        <v>450</v>
      </c>
      <c r="AR800">
        <v>450999</v>
      </c>
      <c r="AT800">
        <v>1</v>
      </c>
      <c r="AU800" t="s">
        <v>68</v>
      </c>
      <c r="AV800">
        <v>1010413.22</v>
      </c>
      <c r="AW800">
        <v>1013062.2709999999</v>
      </c>
      <c r="AX800">
        <v>1015711.322</v>
      </c>
      <c r="AY800">
        <v>1031722.561</v>
      </c>
      <c r="AZ800">
        <v>1051551.568</v>
      </c>
      <c r="BA800">
        <v>1063068.3125</v>
      </c>
      <c r="BB800">
        <v>1067935.247</v>
      </c>
      <c r="BC800">
        <v>1135502.8895</v>
      </c>
      <c r="BD800">
        <v>1328471.9480000001</v>
      </c>
      <c r="BE800">
        <v>1500000</v>
      </c>
      <c r="BF800">
        <v>1500000</v>
      </c>
      <c r="BG800">
        <v>1500000</v>
      </c>
      <c r="BH800">
        <v>1600000</v>
      </c>
      <c r="BI800">
        <v>1712500</v>
      </c>
      <c r="BJ800">
        <v>1825000</v>
      </c>
      <c r="BK800">
        <v>1937500</v>
      </c>
      <c r="BL800">
        <v>2002600</v>
      </c>
      <c r="BM800">
        <v>2008450</v>
      </c>
      <c r="BN800">
        <v>2187789.4529999988</v>
      </c>
      <c r="BO800">
        <v>2974341.9914999981</v>
      </c>
      <c r="BP800">
        <v>3760894.53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 x14ac:dyDescent="0.35">
      <c r="A801">
        <v>360507</v>
      </c>
      <c r="B801" t="s">
        <v>47</v>
      </c>
      <c r="C801" t="s">
        <v>48</v>
      </c>
      <c r="D801" s="1">
        <v>45835</v>
      </c>
      <c r="E801">
        <v>53850</v>
      </c>
      <c r="F801">
        <v>286</v>
      </c>
      <c r="G801" t="s">
        <v>99</v>
      </c>
      <c r="H801" t="s">
        <v>50</v>
      </c>
      <c r="I801" t="s">
        <v>51</v>
      </c>
      <c r="K801">
        <v>202506268125791</v>
      </c>
      <c r="L801">
        <v>2863300003269</v>
      </c>
      <c r="M801">
        <v>20250626</v>
      </c>
      <c r="N801" t="s">
        <v>784</v>
      </c>
      <c r="P801" t="s">
        <v>54</v>
      </c>
      <c r="Q801" t="s">
        <v>73</v>
      </c>
      <c r="R801">
        <v>1160000</v>
      </c>
      <c r="S801">
        <v>0</v>
      </c>
      <c r="T801">
        <v>1703846</v>
      </c>
      <c r="U801">
        <v>2557890692</v>
      </c>
      <c r="V801" t="s">
        <v>319</v>
      </c>
      <c r="W801" t="s">
        <v>66</v>
      </c>
      <c r="X801" t="s">
        <v>283</v>
      </c>
      <c r="Y801" t="s">
        <v>54</v>
      </c>
      <c r="Z801">
        <v>1877</v>
      </c>
      <c r="AH801">
        <v>0</v>
      </c>
      <c r="AI801">
        <v>202506</v>
      </c>
      <c r="AJ801" t="s">
        <v>88</v>
      </c>
      <c r="AK801">
        <v>0</v>
      </c>
      <c r="AL801">
        <v>1</v>
      </c>
      <c r="AO801">
        <v>0</v>
      </c>
      <c r="AP801">
        <v>999</v>
      </c>
      <c r="AQ801">
        <v>430</v>
      </c>
      <c r="AR801">
        <v>430999</v>
      </c>
      <c r="AT801">
        <v>1</v>
      </c>
      <c r="AU801" t="s">
        <v>68</v>
      </c>
      <c r="AV801">
        <v>1091696.83</v>
      </c>
      <c r="AW801">
        <v>1093076.656</v>
      </c>
      <c r="AX801">
        <v>1097819.378</v>
      </c>
      <c r="AY801">
        <v>1126587.9040000001</v>
      </c>
      <c r="AZ801">
        <v>1151370.22</v>
      </c>
      <c r="BA801">
        <v>1187619.1200000001</v>
      </c>
      <c r="BB801">
        <v>1215402.348</v>
      </c>
      <c r="BC801">
        <v>1228538.55</v>
      </c>
      <c r="BD801">
        <v>1300557.6259999999</v>
      </c>
      <c r="BE801">
        <v>1471494.2009999999</v>
      </c>
      <c r="BF801">
        <v>1500000</v>
      </c>
      <c r="BG801">
        <v>1500000</v>
      </c>
      <c r="BH801">
        <v>1500000</v>
      </c>
      <c r="BI801">
        <v>1551049.2990000001</v>
      </c>
      <c r="BJ801">
        <v>1589171.0279999999</v>
      </c>
      <c r="BK801">
        <v>1825654.93</v>
      </c>
      <c r="BL801">
        <v>2055872.46</v>
      </c>
      <c r="BM801">
        <v>2075849.8470000001</v>
      </c>
      <c r="BN801">
        <v>2385195.7199999988</v>
      </c>
      <c r="BO801">
        <v>3549999.9999999991</v>
      </c>
      <c r="BP801">
        <v>4000000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 x14ac:dyDescent="0.35">
      <c r="A802">
        <v>360505</v>
      </c>
      <c r="B802" t="s">
        <v>47</v>
      </c>
      <c r="C802" t="s">
        <v>48</v>
      </c>
      <c r="D802" s="1">
        <v>45835</v>
      </c>
      <c r="E802">
        <v>53850</v>
      </c>
      <c r="F802">
        <v>103</v>
      </c>
      <c r="G802" t="s">
        <v>75</v>
      </c>
      <c r="H802" t="s">
        <v>50</v>
      </c>
      <c r="I802" t="s">
        <v>51</v>
      </c>
      <c r="K802">
        <v>202506268127438</v>
      </c>
      <c r="L802">
        <v>1033306986134</v>
      </c>
      <c r="M802">
        <v>20250626</v>
      </c>
      <c r="N802" t="s">
        <v>779</v>
      </c>
      <c r="P802" t="s">
        <v>54</v>
      </c>
      <c r="Q802" t="s">
        <v>52</v>
      </c>
      <c r="R802">
        <v>100000</v>
      </c>
      <c r="S802">
        <v>0</v>
      </c>
      <c r="T802">
        <v>4100632</v>
      </c>
      <c r="U802" t="s">
        <v>1108</v>
      </c>
      <c r="V802" t="s">
        <v>1109</v>
      </c>
      <c r="W802" t="s">
        <v>97</v>
      </c>
      <c r="X802" t="s">
        <v>218</v>
      </c>
      <c r="Y802" t="s">
        <v>54</v>
      </c>
      <c r="Z802">
        <v>995</v>
      </c>
      <c r="AH802">
        <v>0</v>
      </c>
      <c r="AI802">
        <v>202506</v>
      </c>
      <c r="AJ802" t="s">
        <v>774</v>
      </c>
      <c r="AK802">
        <v>1</v>
      </c>
      <c r="AL802">
        <v>1</v>
      </c>
      <c r="AO802">
        <v>0</v>
      </c>
      <c r="AP802">
        <v>477</v>
      </c>
      <c r="AQ802">
        <v>615</v>
      </c>
      <c r="AR802">
        <v>615477</v>
      </c>
      <c r="AS802" t="s">
        <v>219</v>
      </c>
      <c r="AU802" t="s">
        <v>219</v>
      </c>
      <c r="AV802">
        <v>83067.360000000001</v>
      </c>
      <c r="AW802">
        <v>85607.255999999994</v>
      </c>
      <c r="AX802">
        <v>88147.152000000002</v>
      </c>
      <c r="AY802">
        <v>90687.047999999995</v>
      </c>
      <c r="AZ802">
        <v>93226.944000000003</v>
      </c>
      <c r="BA802">
        <v>95766.84</v>
      </c>
      <c r="BB802">
        <v>98306.736000000004</v>
      </c>
      <c r="BC802">
        <v>100000</v>
      </c>
      <c r="BD802">
        <v>100000</v>
      </c>
      <c r="BE802">
        <v>100000</v>
      </c>
      <c r="BF802">
        <v>100000</v>
      </c>
      <c r="BG802">
        <v>100000</v>
      </c>
      <c r="BH802">
        <v>100000</v>
      </c>
      <c r="BI802">
        <v>100000</v>
      </c>
      <c r="BJ802">
        <v>100000</v>
      </c>
      <c r="BK802">
        <v>100000</v>
      </c>
      <c r="BL802">
        <v>100000</v>
      </c>
      <c r="BM802">
        <v>100000</v>
      </c>
      <c r="BN802">
        <v>100000</v>
      </c>
      <c r="BO802">
        <v>100000</v>
      </c>
      <c r="BP802">
        <v>100000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</row>
    <row r="803" spans="1:89" x14ac:dyDescent="0.35">
      <c r="A803">
        <v>360503</v>
      </c>
      <c r="B803" t="s">
        <v>47</v>
      </c>
      <c r="C803" t="s">
        <v>48</v>
      </c>
      <c r="D803" s="1">
        <v>45834</v>
      </c>
      <c r="E803">
        <v>53850</v>
      </c>
      <c r="F803">
        <v>108</v>
      </c>
      <c r="G803" t="s">
        <v>331</v>
      </c>
      <c r="H803" t="s">
        <v>50</v>
      </c>
      <c r="I803" t="s">
        <v>51</v>
      </c>
      <c r="K803">
        <v>202506268124008</v>
      </c>
      <c r="L803">
        <v>1085500039514</v>
      </c>
      <c r="M803">
        <v>20250626</v>
      </c>
      <c r="N803" t="s">
        <v>887</v>
      </c>
      <c r="Q803" t="s">
        <v>52</v>
      </c>
      <c r="R803">
        <v>198093.34</v>
      </c>
      <c r="S803">
        <v>0</v>
      </c>
      <c r="T803">
        <v>412179</v>
      </c>
      <c r="U803" t="s">
        <v>1132</v>
      </c>
      <c r="V803" t="s">
        <v>1133</v>
      </c>
      <c r="W803" t="s">
        <v>53</v>
      </c>
      <c r="Y803" t="s">
        <v>54</v>
      </c>
      <c r="Z803">
        <v>667</v>
      </c>
      <c r="AH803">
        <v>0</v>
      </c>
      <c r="AI803">
        <v>202506</v>
      </c>
      <c r="AJ803" t="s">
        <v>767</v>
      </c>
      <c r="AK803">
        <v>1</v>
      </c>
      <c r="AL803">
        <v>1</v>
      </c>
      <c r="AO803">
        <v>0</v>
      </c>
      <c r="AP803">
        <v>999</v>
      </c>
      <c r="AQ803">
        <v>600</v>
      </c>
      <c r="AR803">
        <v>600999</v>
      </c>
      <c r="AS803" t="s">
        <v>55</v>
      </c>
      <c r="AU803" t="s">
        <v>55</v>
      </c>
      <c r="AV803">
        <v>175971.72</v>
      </c>
      <c r="AW803">
        <v>175971.72</v>
      </c>
      <c r="AX803">
        <v>175971.72</v>
      </c>
      <c r="AY803">
        <v>175971.72</v>
      </c>
      <c r="AZ803">
        <v>175971.72</v>
      </c>
      <c r="BA803">
        <v>175971.72</v>
      </c>
      <c r="BB803">
        <v>181777.37599999999</v>
      </c>
      <c r="BC803">
        <v>187583.03200000001</v>
      </c>
      <c r="BD803">
        <v>193388.68799999999</v>
      </c>
      <c r="BE803">
        <v>199194.34400000001</v>
      </c>
      <c r="BF803">
        <v>205000</v>
      </c>
      <c r="BG803">
        <v>205000</v>
      </c>
      <c r="BH803">
        <v>205000</v>
      </c>
      <c r="BI803">
        <v>205000</v>
      </c>
      <c r="BJ803">
        <v>205000</v>
      </c>
      <c r="BK803">
        <v>205000</v>
      </c>
      <c r="BL803">
        <v>213000</v>
      </c>
      <c r="BM803">
        <v>221000</v>
      </c>
      <c r="BN803">
        <v>229000</v>
      </c>
      <c r="BO803">
        <v>237000</v>
      </c>
      <c r="BP803">
        <v>245000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 x14ac:dyDescent="0.35">
      <c r="A804">
        <v>360502</v>
      </c>
      <c r="B804" t="s">
        <v>47</v>
      </c>
      <c r="C804" t="s">
        <v>48</v>
      </c>
      <c r="D804" s="1">
        <v>45834</v>
      </c>
      <c r="E804">
        <v>53850</v>
      </c>
      <c r="F804">
        <v>108</v>
      </c>
      <c r="G804" t="s">
        <v>331</v>
      </c>
      <c r="H804" t="s">
        <v>50</v>
      </c>
      <c r="I804" t="s">
        <v>51</v>
      </c>
      <c r="K804">
        <v>202506268124008</v>
      </c>
      <c r="L804">
        <v>1085500039514</v>
      </c>
      <c r="M804">
        <v>20250626</v>
      </c>
      <c r="N804" t="s">
        <v>887</v>
      </c>
      <c r="Q804" t="s">
        <v>52</v>
      </c>
      <c r="R804">
        <v>198093.34</v>
      </c>
      <c r="S804">
        <v>0</v>
      </c>
      <c r="T804">
        <v>426147</v>
      </c>
      <c r="U804" t="s">
        <v>1134</v>
      </c>
      <c r="V804" t="s">
        <v>1135</v>
      </c>
      <c r="W804" t="s">
        <v>53</v>
      </c>
      <c r="Y804" t="s">
        <v>54</v>
      </c>
      <c r="AH804">
        <v>0</v>
      </c>
      <c r="AI804">
        <v>202506</v>
      </c>
      <c r="AJ804" t="s">
        <v>767</v>
      </c>
      <c r="AK804">
        <v>1</v>
      </c>
      <c r="AL804">
        <v>1</v>
      </c>
      <c r="AO804">
        <v>0</v>
      </c>
      <c r="AP804">
        <v>999</v>
      </c>
      <c r="AQ804">
        <v>600</v>
      </c>
      <c r="AR804">
        <v>600999</v>
      </c>
      <c r="AS804" t="s">
        <v>55</v>
      </c>
      <c r="AU804" t="s">
        <v>55</v>
      </c>
      <c r="AV804">
        <v>175971.72</v>
      </c>
      <c r="AW804">
        <v>175971.72</v>
      </c>
      <c r="AX804">
        <v>175971.72</v>
      </c>
      <c r="AY804">
        <v>175971.72</v>
      </c>
      <c r="AZ804">
        <v>175971.72</v>
      </c>
      <c r="BA804">
        <v>175971.72</v>
      </c>
      <c r="BB804">
        <v>181777.37599999999</v>
      </c>
      <c r="BC804">
        <v>187583.03200000001</v>
      </c>
      <c r="BD804">
        <v>193388.68799999999</v>
      </c>
      <c r="BE804">
        <v>199194.34400000001</v>
      </c>
      <c r="BF804">
        <v>205000</v>
      </c>
      <c r="BG804">
        <v>205000</v>
      </c>
      <c r="BH804">
        <v>205000</v>
      </c>
      <c r="BI804">
        <v>205000</v>
      </c>
      <c r="BJ804">
        <v>205000</v>
      </c>
      <c r="BK804">
        <v>205000</v>
      </c>
      <c r="BL804">
        <v>213000</v>
      </c>
      <c r="BM804">
        <v>221000</v>
      </c>
      <c r="BN804">
        <v>229000</v>
      </c>
      <c r="BO804">
        <v>237000</v>
      </c>
      <c r="BP804">
        <v>245000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 x14ac:dyDescent="0.35">
      <c r="A805">
        <v>360501</v>
      </c>
      <c r="B805" t="s">
        <v>47</v>
      </c>
      <c r="C805" t="s">
        <v>48</v>
      </c>
      <c r="D805" s="1">
        <v>45834</v>
      </c>
      <c r="E805">
        <v>53850</v>
      </c>
      <c r="F805">
        <v>188</v>
      </c>
      <c r="G805" t="s">
        <v>252</v>
      </c>
      <c r="H805" t="s">
        <v>50</v>
      </c>
      <c r="I805" t="s">
        <v>51</v>
      </c>
      <c r="K805" t="s">
        <v>1387</v>
      </c>
      <c r="L805">
        <v>1883300141277</v>
      </c>
      <c r="M805">
        <v>20250625</v>
      </c>
      <c r="N805" t="s">
        <v>694</v>
      </c>
      <c r="Q805" t="s">
        <v>52</v>
      </c>
      <c r="R805">
        <v>1078.94</v>
      </c>
      <c r="S805">
        <v>1078.94</v>
      </c>
      <c r="T805">
        <v>3185802</v>
      </c>
      <c r="U805" t="s">
        <v>1388</v>
      </c>
      <c r="V805" t="s">
        <v>1389</v>
      </c>
      <c r="W805" t="s">
        <v>53</v>
      </c>
      <c r="Y805" t="s">
        <v>54</v>
      </c>
      <c r="Z805">
        <v>424</v>
      </c>
      <c r="AH805">
        <v>0</v>
      </c>
      <c r="AI805">
        <v>202506</v>
      </c>
      <c r="AJ805" t="s">
        <v>767</v>
      </c>
      <c r="AK805">
        <v>1</v>
      </c>
      <c r="AL805">
        <v>1</v>
      </c>
      <c r="AO805">
        <v>1</v>
      </c>
      <c r="AP805">
        <v>999</v>
      </c>
      <c r="AQ805">
        <v>600</v>
      </c>
      <c r="AR805">
        <v>600999</v>
      </c>
      <c r="AS805" t="s">
        <v>55</v>
      </c>
      <c r="AU805" t="s">
        <v>55</v>
      </c>
      <c r="AV805">
        <v>1006.5</v>
      </c>
      <c r="AW805">
        <v>1052.7339999999999</v>
      </c>
      <c r="AX805">
        <v>1127.58</v>
      </c>
      <c r="AY805">
        <v>1414.4680000000001</v>
      </c>
      <c r="AZ805">
        <v>1622.598</v>
      </c>
      <c r="BA805">
        <v>1841.29</v>
      </c>
      <c r="BB805">
        <v>2391.9520000000002</v>
      </c>
      <c r="BC805">
        <v>3848.9180000000001</v>
      </c>
      <c r="BD805">
        <v>5555.95</v>
      </c>
      <c r="BE805">
        <v>5662.14</v>
      </c>
      <c r="BF805">
        <v>7955.45</v>
      </c>
      <c r="BG805">
        <v>8103.232</v>
      </c>
      <c r="BH805">
        <v>8882.2099999999991</v>
      </c>
      <c r="BI805">
        <v>12106.768000000009</v>
      </c>
      <c r="BJ805">
        <v>12891.47</v>
      </c>
      <c r="BK805">
        <v>16652.68</v>
      </c>
      <c r="BL805">
        <v>36005.086000000003</v>
      </c>
      <c r="BM805">
        <v>42116.26</v>
      </c>
      <c r="BN805">
        <v>49856.69</v>
      </c>
      <c r="BO805">
        <v>97573.113999999972</v>
      </c>
      <c r="BP805">
        <v>161797.57999999999</v>
      </c>
      <c r="BQ805">
        <v>1</v>
      </c>
      <c r="BR805">
        <v>1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 x14ac:dyDescent="0.35">
      <c r="A806">
        <v>360500</v>
      </c>
      <c r="B806" t="s">
        <v>47</v>
      </c>
      <c r="C806" t="s">
        <v>48</v>
      </c>
      <c r="D806" s="1">
        <v>45834</v>
      </c>
      <c r="E806">
        <v>53850</v>
      </c>
      <c r="F806">
        <v>273</v>
      </c>
      <c r="G806" t="s">
        <v>63</v>
      </c>
      <c r="H806" t="s">
        <v>50</v>
      </c>
      <c r="I806" t="s">
        <v>51</v>
      </c>
      <c r="K806">
        <v>202506258124970</v>
      </c>
      <c r="L806">
        <v>2733300012091</v>
      </c>
      <c r="M806">
        <v>20250625</v>
      </c>
      <c r="N806" t="s">
        <v>694</v>
      </c>
      <c r="Q806" t="s">
        <v>52</v>
      </c>
      <c r="R806">
        <v>42116.26</v>
      </c>
      <c r="S806">
        <v>0</v>
      </c>
      <c r="T806">
        <v>3725376</v>
      </c>
      <c r="U806" t="s">
        <v>610</v>
      </c>
      <c r="V806" t="s">
        <v>611</v>
      </c>
      <c r="W806" t="s">
        <v>53</v>
      </c>
      <c r="Y806" t="s">
        <v>54</v>
      </c>
      <c r="AH806">
        <v>0</v>
      </c>
      <c r="AI806">
        <v>202506</v>
      </c>
      <c r="AJ806" t="s">
        <v>59</v>
      </c>
      <c r="AK806">
        <v>0</v>
      </c>
      <c r="AL806">
        <v>1</v>
      </c>
      <c r="AO806">
        <v>1</v>
      </c>
      <c r="AP806">
        <v>999</v>
      </c>
      <c r="AQ806">
        <v>600</v>
      </c>
      <c r="AR806">
        <v>600999</v>
      </c>
      <c r="AS806" t="s">
        <v>55</v>
      </c>
      <c r="AU806" t="s">
        <v>55</v>
      </c>
      <c r="AV806">
        <v>1006.5</v>
      </c>
      <c r="AW806">
        <v>1052.7339999999999</v>
      </c>
      <c r="AX806">
        <v>1127.58</v>
      </c>
      <c r="AY806">
        <v>1414.4680000000001</v>
      </c>
      <c r="AZ806">
        <v>1622.598</v>
      </c>
      <c r="BA806">
        <v>1841.29</v>
      </c>
      <c r="BB806">
        <v>2391.9520000000002</v>
      </c>
      <c r="BC806">
        <v>3848.9180000000001</v>
      </c>
      <c r="BD806">
        <v>5555.95</v>
      </c>
      <c r="BE806">
        <v>5662.14</v>
      </c>
      <c r="BF806">
        <v>7955.45</v>
      </c>
      <c r="BG806">
        <v>8103.232</v>
      </c>
      <c r="BH806">
        <v>8882.2099999999991</v>
      </c>
      <c r="BI806">
        <v>12106.768000000009</v>
      </c>
      <c r="BJ806">
        <v>12891.47</v>
      </c>
      <c r="BK806">
        <v>16652.68</v>
      </c>
      <c r="BL806">
        <v>36005.086000000003</v>
      </c>
      <c r="BM806">
        <v>42116.26</v>
      </c>
      <c r="BN806">
        <v>49856.69</v>
      </c>
      <c r="BO806">
        <v>97573.113999999972</v>
      </c>
      <c r="BP806">
        <v>161797.57999999999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0</v>
      </c>
      <c r="CJ806">
        <v>0</v>
      </c>
      <c r="CK806">
        <v>0</v>
      </c>
    </row>
    <row r="807" spans="1:89" x14ac:dyDescent="0.35">
      <c r="A807">
        <v>360495</v>
      </c>
      <c r="B807" t="s">
        <v>47</v>
      </c>
      <c r="C807" t="s">
        <v>48</v>
      </c>
      <c r="D807" s="1">
        <v>45834</v>
      </c>
      <c r="E807">
        <v>53850</v>
      </c>
      <c r="F807">
        <v>273</v>
      </c>
      <c r="G807" t="s">
        <v>63</v>
      </c>
      <c r="H807" t="s">
        <v>50</v>
      </c>
      <c r="I807" t="s">
        <v>51</v>
      </c>
      <c r="K807">
        <v>202506258124970</v>
      </c>
      <c r="L807">
        <v>2733300012091</v>
      </c>
      <c r="M807">
        <v>20250625</v>
      </c>
      <c r="N807" t="s">
        <v>694</v>
      </c>
      <c r="Q807" t="s">
        <v>52</v>
      </c>
      <c r="R807">
        <v>42116.26</v>
      </c>
      <c r="S807">
        <v>0</v>
      </c>
      <c r="T807">
        <v>3725377</v>
      </c>
      <c r="U807" t="s">
        <v>612</v>
      </c>
      <c r="V807" t="s">
        <v>613</v>
      </c>
      <c r="W807" t="s">
        <v>53</v>
      </c>
      <c r="Y807" t="s">
        <v>54</v>
      </c>
      <c r="AH807">
        <v>0</v>
      </c>
      <c r="AI807">
        <v>202506</v>
      </c>
      <c r="AJ807" t="s">
        <v>59</v>
      </c>
      <c r="AK807">
        <v>0</v>
      </c>
      <c r="AL807">
        <v>1</v>
      </c>
      <c r="AO807">
        <v>1</v>
      </c>
      <c r="AP807">
        <v>999</v>
      </c>
      <c r="AQ807">
        <v>600</v>
      </c>
      <c r="AR807">
        <v>600999</v>
      </c>
      <c r="AS807" t="s">
        <v>55</v>
      </c>
      <c r="AU807" t="s">
        <v>55</v>
      </c>
      <c r="AV807">
        <v>1006.5</v>
      </c>
      <c r="AW807">
        <v>1052.7339999999999</v>
      </c>
      <c r="AX807">
        <v>1127.58</v>
      </c>
      <c r="AY807">
        <v>1414.4680000000001</v>
      </c>
      <c r="AZ807">
        <v>1622.598</v>
      </c>
      <c r="BA807">
        <v>1841.29</v>
      </c>
      <c r="BB807">
        <v>2391.9520000000002</v>
      </c>
      <c r="BC807">
        <v>3848.9180000000001</v>
      </c>
      <c r="BD807">
        <v>5555.95</v>
      </c>
      <c r="BE807">
        <v>5662.14</v>
      </c>
      <c r="BF807">
        <v>7955.45</v>
      </c>
      <c r="BG807">
        <v>8103.232</v>
      </c>
      <c r="BH807">
        <v>8882.2099999999991</v>
      </c>
      <c r="BI807">
        <v>12106.768000000009</v>
      </c>
      <c r="BJ807">
        <v>12891.47</v>
      </c>
      <c r="BK807">
        <v>16652.68</v>
      </c>
      <c r="BL807">
        <v>36005.086000000003</v>
      </c>
      <c r="BM807">
        <v>42116.26</v>
      </c>
      <c r="BN807">
        <v>49856.69</v>
      </c>
      <c r="BO807">
        <v>97573.113999999972</v>
      </c>
      <c r="BP807">
        <v>161797.57999999999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0</v>
      </c>
      <c r="CJ807">
        <v>0</v>
      </c>
      <c r="CK807">
        <v>0</v>
      </c>
    </row>
    <row r="808" spans="1:89" x14ac:dyDescent="0.35">
      <c r="A808">
        <v>360494</v>
      </c>
      <c r="B808" t="s">
        <v>47</v>
      </c>
      <c r="C808" t="s">
        <v>48</v>
      </c>
      <c r="D808" s="1">
        <v>45834</v>
      </c>
      <c r="E808">
        <v>53850</v>
      </c>
      <c r="F808">
        <v>188</v>
      </c>
      <c r="G808" t="s">
        <v>252</v>
      </c>
      <c r="H808" t="s">
        <v>50</v>
      </c>
      <c r="I808" t="s">
        <v>51</v>
      </c>
      <c r="K808">
        <v>202506258123558</v>
      </c>
      <c r="L808">
        <v>1883300028081</v>
      </c>
      <c r="M808">
        <v>20250625</v>
      </c>
      <c r="N808" t="s">
        <v>784</v>
      </c>
      <c r="P808" t="s">
        <v>54</v>
      </c>
      <c r="Q808" t="s">
        <v>73</v>
      </c>
      <c r="R808">
        <v>2088698.36</v>
      </c>
      <c r="S808">
        <v>0</v>
      </c>
      <c r="T808">
        <v>3001543</v>
      </c>
      <c r="U808">
        <v>943900738</v>
      </c>
      <c r="V808" t="s">
        <v>1742</v>
      </c>
      <c r="W808" t="s">
        <v>66</v>
      </c>
      <c r="X808" t="s">
        <v>107</v>
      </c>
      <c r="Y808" t="s">
        <v>54</v>
      </c>
      <c r="Z808">
        <v>1627</v>
      </c>
      <c r="AH808">
        <v>0</v>
      </c>
      <c r="AI808">
        <v>202506</v>
      </c>
      <c r="AJ808" t="s">
        <v>767</v>
      </c>
      <c r="AK808">
        <v>1</v>
      </c>
      <c r="AL808">
        <v>1</v>
      </c>
      <c r="AM808">
        <v>3001543</v>
      </c>
      <c r="AN808">
        <v>1</v>
      </c>
      <c r="AO808">
        <v>0</v>
      </c>
      <c r="AP808">
        <v>999</v>
      </c>
      <c r="AQ808">
        <v>430</v>
      </c>
      <c r="AR808">
        <v>430999</v>
      </c>
      <c r="AT808">
        <v>1</v>
      </c>
      <c r="AU808" t="s">
        <v>68</v>
      </c>
      <c r="AV808">
        <v>1091696.83</v>
      </c>
      <c r="AW808">
        <v>1093076.656</v>
      </c>
      <c r="AX808">
        <v>1097819.378</v>
      </c>
      <c r="AY808">
        <v>1126587.9040000001</v>
      </c>
      <c r="AZ808">
        <v>1151370.22</v>
      </c>
      <c r="BA808">
        <v>1187619.1200000001</v>
      </c>
      <c r="BB808">
        <v>1215402.348</v>
      </c>
      <c r="BC808">
        <v>1228538.55</v>
      </c>
      <c r="BD808">
        <v>1300557.6259999999</v>
      </c>
      <c r="BE808">
        <v>1471494.2009999999</v>
      </c>
      <c r="BF808">
        <v>1500000</v>
      </c>
      <c r="BG808">
        <v>1500000</v>
      </c>
      <c r="BH808">
        <v>1500000</v>
      </c>
      <c r="BI808">
        <v>1551049.2990000001</v>
      </c>
      <c r="BJ808">
        <v>1589171.0279999999</v>
      </c>
      <c r="BK808">
        <v>1825654.93</v>
      </c>
      <c r="BL808">
        <v>2055872.46</v>
      </c>
      <c r="BM808">
        <v>2075849.8470000001</v>
      </c>
      <c r="BN808">
        <v>2385195.7199999988</v>
      </c>
      <c r="BO808">
        <v>3549999.9999999991</v>
      </c>
      <c r="BP808">
        <v>4000000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0</v>
      </c>
      <c r="CJ808">
        <v>0</v>
      </c>
      <c r="CK808">
        <v>0</v>
      </c>
    </row>
    <row r="809" spans="1:89" x14ac:dyDescent="0.35">
      <c r="A809">
        <v>360492</v>
      </c>
      <c r="B809" t="s">
        <v>47</v>
      </c>
      <c r="C809" t="s">
        <v>48</v>
      </c>
      <c r="D809" s="1">
        <v>45834</v>
      </c>
      <c r="E809">
        <v>53850</v>
      </c>
      <c r="F809">
        <v>148</v>
      </c>
      <c r="G809" t="s">
        <v>339</v>
      </c>
      <c r="H809" t="s">
        <v>50</v>
      </c>
      <c r="I809" t="s">
        <v>51</v>
      </c>
      <c r="K809">
        <v>202506258123636</v>
      </c>
      <c r="L809">
        <v>1483300003701</v>
      </c>
      <c r="M809">
        <v>20250625</v>
      </c>
      <c r="N809" t="s">
        <v>784</v>
      </c>
      <c r="P809" t="s">
        <v>54</v>
      </c>
      <c r="Q809" t="s">
        <v>73</v>
      </c>
      <c r="R809">
        <v>1000000</v>
      </c>
      <c r="S809">
        <v>0</v>
      </c>
      <c r="T809">
        <v>2001293</v>
      </c>
      <c r="U809" t="s">
        <v>1390</v>
      </c>
      <c r="V809" t="s">
        <v>1391</v>
      </c>
      <c r="W809" t="s">
        <v>53</v>
      </c>
      <c r="Y809" t="s">
        <v>54</v>
      </c>
      <c r="Z809">
        <v>1636</v>
      </c>
      <c r="AH809">
        <v>0</v>
      </c>
      <c r="AI809">
        <v>202506</v>
      </c>
      <c r="AJ809" t="s">
        <v>767</v>
      </c>
      <c r="AK809">
        <v>1</v>
      </c>
      <c r="AL809">
        <v>1</v>
      </c>
      <c r="AO809">
        <v>0</v>
      </c>
      <c r="AP809">
        <v>999</v>
      </c>
      <c r="AQ809">
        <v>600</v>
      </c>
      <c r="AR809">
        <v>600999</v>
      </c>
      <c r="AS809" t="s">
        <v>55</v>
      </c>
      <c r="AU809" t="s">
        <v>55</v>
      </c>
      <c r="AV809">
        <v>200185.1</v>
      </c>
      <c r="AW809">
        <v>200678.35</v>
      </c>
      <c r="AX809">
        <v>200833.98800000001</v>
      </c>
      <c r="AY809">
        <v>203335.45449999999</v>
      </c>
      <c r="AZ809">
        <v>206132.084</v>
      </c>
      <c r="BA809">
        <v>210268.38</v>
      </c>
      <c r="BB809">
        <v>240578.77600000001</v>
      </c>
      <c r="BC809">
        <v>246254.52549999999</v>
      </c>
      <c r="BD809">
        <v>249318.614</v>
      </c>
      <c r="BE809">
        <v>279250.00000000012</v>
      </c>
      <c r="BF809">
        <v>297500</v>
      </c>
      <c r="BG809">
        <v>301679.391</v>
      </c>
      <c r="BH809">
        <v>321114.18400000001</v>
      </c>
      <c r="BI809">
        <v>325987.95250000001</v>
      </c>
      <c r="BJ809">
        <v>347664.57799999998</v>
      </c>
      <c r="BK809">
        <v>372571.65</v>
      </c>
      <c r="BL809">
        <v>399884.79399999999</v>
      </c>
      <c r="BM809">
        <v>443839.04049999989</v>
      </c>
      <c r="BN809">
        <v>575445.98</v>
      </c>
      <c r="BO809">
        <v>717686.51049999997</v>
      </c>
      <c r="BP809">
        <v>1154498.28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0</v>
      </c>
    </row>
    <row r="810" spans="1:89" x14ac:dyDescent="0.35">
      <c r="A810">
        <v>360491</v>
      </c>
      <c r="B810" t="s">
        <v>47</v>
      </c>
      <c r="C810" t="s">
        <v>48</v>
      </c>
      <c r="D810" s="1">
        <v>45834</v>
      </c>
      <c r="E810">
        <v>53850</v>
      </c>
      <c r="F810">
        <v>286</v>
      </c>
      <c r="G810" t="s">
        <v>99</v>
      </c>
      <c r="H810" t="s">
        <v>50</v>
      </c>
      <c r="I810" t="s">
        <v>51</v>
      </c>
      <c r="K810">
        <v>202506258124486</v>
      </c>
      <c r="L810">
        <v>2863300003269</v>
      </c>
      <c r="M810">
        <v>20250625</v>
      </c>
      <c r="N810" t="s">
        <v>76</v>
      </c>
      <c r="Q810" t="s">
        <v>52</v>
      </c>
      <c r="R810">
        <v>3100000</v>
      </c>
      <c r="S810">
        <v>0</v>
      </c>
      <c r="T810">
        <v>1703846</v>
      </c>
      <c r="U810">
        <v>2557890692</v>
      </c>
      <c r="V810" t="s">
        <v>319</v>
      </c>
      <c r="W810" t="s">
        <v>66</v>
      </c>
      <c r="X810" t="s">
        <v>283</v>
      </c>
      <c r="Y810" t="s">
        <v>54</v>
      </c>
      <c r="Z810">
        <v>1877</v>
      </c>
      <c r="AH810">
        <v>0</v>
      </c>
      <c r="AI810">
        <v>202506</v>
      </c>
      <c r="AJ810" t="s">
        <v>88</v>
      </c>
      <c r="AK810">
        <v>0</v>
      </c>
      <c r="AL810">
        <v>1</v>
      </c>
      <c r="AO810">
        <v>0</v>
      </c>
      <c r="AP810">
        <v>999</v>
      </c>
      <c r="AQ810">
        <v>430</v>
      </c>
      <c r="AR810">
        <v>430999</v>
      </c>
      <c r="AT810">
        <v>1</v>
      </c>
      <c r="AU810" t="s">
        <v>68</v>
      </c>
      <c r="AV810">
        <v>990000</v>
      </c>
      <c r="AW810">
        <v>1095500</v>
      </c>
      <c r="AX810">
        <v>1201000</v>
      </c>
      <c r="AY810">
        <v>1306500</v>
      </c>
      <c r="AZ810">
        <v>1412000</v>
      </c>
      <c r="BA810">
        <v>1517500</v>
      </c>
      <c r="BB810">
        <v>1623000</v>
      </c>
      <c r="BC810">
        <v>1728500</v>
      </c>
      <c r="BD810">
        <v>1834000</v>
      </c>
      <c r="BE810">
        <v>1939500</v>
      </c>
      <c r="BF810">
        <v>2045000</v>
      </c>
      <c r="BG810">
        <v>2150500</v>
      </c>
      <c r="BH810">
        <v>2256000</v>
      </c>
      <c r="BI810">
        <v>2361500</v>
      </c>
      <c r="BJ810">
        <v>2467000</v>
      </c>
      <c r="BK810">
        <v>2572500</v>
      </c>
      <c r="BL810">
        <v>2678000</v>
      </c>
      <c r="BM810">
        <v>2783500</v>
      </c>
      <c r="BN810">
        <v>2889000</v>
      </c>
      <c r="BO810">
        <v>2994500</v>
      </c>
      <c r="BP810">
        <v>3100000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</row>
    <row r="811" spans="1:89" x14ac:dyDescent="0.35">
      <c r="A811">
        <v>360490</v>
      </c>
      <c r="B811" t="s">
        <v>47</v>
      </c>
      <c r="C811" t="s">
        <v>48</v>
      </c>
      <c r="D811" s="1">
        <v>45834</v>
      </c>
      <c r="E811">
        <v>53850</v>
      </c>
      <c r="F811">
        <v>273</v>
      </c>
      <c r="G811" t="s">
        <v>63</v>
      </c>
      <c r="H811" t="s">
        <v>50</v>
      </c>
      <c r="I811" t="s">
        <v>51</v>
      </c>
      <c r="K811">
        <v>202506258124967</v>
      </c>
      <c r="L811">
        <v>2733300004001</v>
      </c>
      <c r="M811">
        <v>20250625</v>
      </c>
      <c r="N811" t="s">
        <v>694</v>
      </c>
      <c r="Q811" t="s">
        <v>52</v>
      </c>
      <c r="R811">
        <v>12697.28</v>
      </c>
      <c r="S811">
        <v>0</v>
      </c>
      <c r="T811">
        <v>1671175</v>
      </c>
      <c r="U811" t="s">
        <v>614</v>
      </c>
      <c r="V811" t="s">
        <v>615</v>
      </c>
      <c r="W811" t="s">
        <v>53</v>
      </c>
      <c r="Y811" t="s">
        <v>54</v>
      </c>
      <c r="AH811">
        <v>0</v>
      </c>
      <c r="AI811">
        <v>202506</v>
      </c>
      <c r="AJ811" t="s">
        <v>59</v>
      </c>
      <c r="AK811">
        <v>0</v>
      </c>
      <c r="AL811">
        <v>1</v>
      </c>
      <c r="AO811">
        <v>1</v>
      </c>
      <c r="AP811">
        <v>999</v>
      </c>
      <c r="AQ811">
        <v>600</v>
      </c>
      <c r="AR811">
        <v>600999</v>
      </c>
      <c r="AS811" t="s">
        <v>55</v>
      </c>
      <c r="AU811" t="s">
        <v>55</v>
      </c>
      <c r="AV811">
        <v>1006.5</v>
      </c>
      <c r="AW811">
        <v>1052.7339999999999</v>
      </c>
      <c r="AX811">
        <v>1127.58</v>
      </c>
      <c r="AY811">
        <v>1414.4680000000001</v>
      </c>
      <c r="AZ811">
        <v>1622.598</v>
      </c>
      <c r="BA811">
        <v>1841.29</v>
      </c>
      <c r="BB811">
        <v>2391.9520000000002</v>
      </c>
      <c r="BC811">
        <v>3848.9180000000001</v>
      </c>
      <c r="BD811">
        <v>5555.95</v>
      </c>
      <c r="BE811">
        <v>5662.14</v>
      </c>
      <c r="BF811">
        <v>7955.45</v>
      </c>
      <c r="BG811">
        <v>8103.232</v>
      </c>
      <c r="BH811">
        <v>8882.2099999999991</v>
      </c>
      <c r="BI811">
        <v>12106.768000000009</v>
      </c>
      <c r="BJ811">
        <v>12891.47</v>
      </c>
      <c r="BK811">
        <v>16652.68</v>
      </c>
      <c r="BL811">
        <v>36005.086000000003</v>
      </c>
      <c r="BM811">
        <v>42116.26</v>
      </c>
      <c r="BN811">
        <v>49856.69</v>
      </c>
      <c r="BO811">
        <v>97573.113999999972</v>
      </c>
      <c r="BP811">
        <v>161797.57999999999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 x14ac:dyDescent="0.35">
      <c r="A812">
        <v>360489</v>
      </c>
      <c r="B812" t="s">
        <v>47</v>
      </c>
      <c r="C812" t="s">
        <v>48</v>
      </c>
      <c r="D812" s="1">
        <v>45834</v>
      </c>
      <c r="E812">
        <v>53850</v>
      </c>
      <c r="F812">
        <v>273</v>
      </c>
      <c r="G812" t="s">
        <v>63</v>
      </c>
      <c r="H812" t="s">
        <v>50</v>
      </c>
      <c r="I812" t="s">
        <v>51</v>
      </c>
      <c r="K812">
        <v>202506258124970</v>
      </c>
      <c r="L812">
        <v>2733300012091</v>
      </c>
      <c r="M812">
        <v>20250625</v>
      </c>
      <c r="N812" t="s">
        <v>694</v>
      </c>
      <c r="Q812" t="s">
        <v>52</v>
      </c>
      <c r="R812">
        <v>42116.26</v>
      </c>
      <c r="S812">
        <v>0</v>
      </c>
      <c r="T812">
        <v>3725379</v>
      </c>
      <c r="U812" t="s">
        <v>616</v>
      </c>
      <c r="V812" t="s">
        <v>617</v>
      </c>
      <c r="W812" t="s">
        <v>53</v>
      </c>
      <c r="Y812" t="s">
        <v>54</v>
      </c>
      <c r="AH812">
        <v>0</v>
      </c>
      <c r="AI812">
        <v>202506</v>
      </c>
      <c r="AJ812" t="s">
        <v>59</v>
      </c>
      <c r="AK812">
        <v>0</v>
      </c>
      <c r="AL812">
        <v>1</v>
      </c>
      <c r="AO812">
        <v>1</v>
      </c>
      <c r="AP812">
        <v>999</v>
      </c>
      <c r="AQ812">
        <v>600</v>
      </c>
      <c r="AR812">
        <v>600999</v>
      </c>
      <c r="AS812" t="s">
        <v>55</v>
      </c>
      <c r="AU812" t="s">
        <v>55</v>
      </c>
      <c r="AV812">
        <v>1006.5</v>
      </c>
      <c r="AW812">
        <v>1052.7339999999999</v>
      </c>
      <c r="AX812">
        <v>1127.58</v>
      </c>
      <c r="AY812">
        <v>1414.4680000000001</v>
      </c>
      <c r="AZ812">
        <v>1622.598</v>
      </c>
      <c r="BA812">
        <v>1841.29</v>
      </c>
      <c r="BB812">
        <v>2391.9520000000002</v>
      </c>
      <c r="BC812">
        <v>3848.9180000000001</v>
      </c>
      <c r="BD812">
        <v>5555.95</v>
      </c>
      <c r="BE812">
        <v>5662.14</v>
      </c>
      <c r="BF812">
        <v>7955.45</v>
      </c>
      <c r="BG812">
        <v>8103.232</v>
      </c>
      <c r="BH812">
        <v>8882.2099999999991</v>
      </c>
      <c r="BI812">
        <v>12106.768000000009</v>
      </c>
      <c r="BJ812">
        <v>12891.47</v>
      </c>
      <c r="BK812">
        <v>16652.68</v>
      </c>
      <c r="BL812">
        <v>36005.086000000003</v>
      </c>
      <c r="BM812">
        <v>42116.26</v>
      </c>
      <c r="BN812">
        <v>49856.69</v>
      </c>
      <c r="BO812">
        <v>97573.113999999972</v>
      </c>
      <c r="BP812">
        <v>161797.57999999999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0</v>
      </c>
      <c r="CJ812">
        <v>0</v>
      </c>
      <c r="CK812">
        <v>0</v>
      </c>
    </row>
    <row r="813" spans="1:89" x14ac:dyDescent="0.35">
      <c r="A813">
        <v>360488</v>
      </c>
      <c r="B813" t="s">
        <v>47</v>
      </c>
      <c r="C813" t="s">
        <v>48</v>
      </c>
      <c r="D813" s="1">
        <v>45834</v>
      </c>
      <c r="E813">
        <v>53850</v>
      </c>
      <c r="F813">
        <v>261</v>
      </c>
      <c r="G813" t="s">
        <v>206</v>
      </c>
      <c r="H813" t="s">
        <v>50</v>
      </c>
      <c r="I813" t="s">
        <v>51</v>
      </c>
      <c r="K813" t="s">
        <v>1392</v>
      </c>
      <c r="L813">
        <v>2613300000293</v>
      </c>
      <c r="M813">
        <v>20250625</v>
      </c>
      <c r="N813" t="s">
        <v>694</v>
      </c>
      <c r="Q813" t="s">
        <v>73</v>
      </c>
      <c r="R813">
        <v>2315.1999999999998</v>
      </c>
      <c r="S813">
        <v>0</v>
      </c>
      <c r="T813">
        <v>1604757</v>
      </c>
      <c r="U813">
        <v>81180945</v>
      </c>
      <c r="V813" t="s">
        <v>1393</v>
      </c>
      <c r="W813" t="s">
        <v>66</v>
      </c>
      <c r="X813" t="s">
        <v>172</v>
      </c>
      <c r="Y813" t="s">
        <v>54</v>
      </c>
      <c r="Z813">
        <v>1856</v>
      </c>
      <c r="AH813">
        <v>0</v>
      </c>
      <c r="AI813">
        <v>202506</v>
      </c>
      <c r="AJ813" t="s">
        <v>774</v>
      </c>
      <c r="AK813">
        <v>1</v>
      </c>
      <c r="AL813">
        <v>1</v>
      </c>
      <c r="AO813">
        <v>1</v>
      </c>
      <c r="AP813">
        <v>999</v>
      </c>
      <c r="AQ813">
        <v>430</v>
      </c>
      <c r="AR813">
        <v>430999</v>
      </c>
      <c r="AT813">
        <v>1</v>
      </c>
      <c r="AU813" t="s">
        <v>68</v>
      </c>
      <c r="AV813">
        <v>1004.79</v>
      </c>
      <c r="AW813">
        <v>1020.1925</v>
      </c>
      <c r="AX813">
        <v>1033.5899999999999</v>
      </c>
      <c r="AY813">
        <v>1054.3820000000001</v>
      </c>
      <c r="AZ813">
        <v>1088.81</v>
      </c>
      <c r="BA813">
        <v>1130.7625</v>
      </c>
      <c r="BB813">
        <v>1181.82</v>
      </c>
      <c r="BC813">
        <v>1188.6524999999999</v>
      </c>
      <c r="BD813">
        <v>1242.846</v>
      </c>
      <c r="BE813">
        <v>1332.1714999999999</v>
      </c>
      <c r="BF813">
        <v>1386.7149999999999</v>
      </c>
      <c r="BG813">
        <v>1495.4949999999999</v>
      </c>
      <c r="BH813">
        <v>1547.1379999999999</v>
      </c>
      <c r="BI813">
        <v>1597.471</v>
      </c>
      <c r="BJ813">
        <v>1667.7760000000001</v>
      </c>
      <c r="BK813">
        <v>1867.885</v>
      </c>
      <c r="BL813">
        <v>1978.634</v>
      </c>
      <c r="BM813">
        <v>2034.2315000000001</v>
      </c>
      <c r="BN813">
        <v>2137.1950000000002</v>
      </c>
      <c r="BO813">
        <v>19274.369499999972</v>
      </c>
      <c r="BP813">
        <v>664672.81999999995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0</v>
      </c>
      <c r="CK813">
        <v>0</v>
      </c>
    </row>
    <row r="814" spans="1:89" x14ac:dyDescent="0.35">
      <c r="A814">
        <v>360486</v>
      </c>
      <c r="B814" t="s">
        <v>47</v>
      </c>
      <c r="C814" t="s">
        <v>48</v>
      </c>
      <c r="D814" s="1">
        <v>45834</v>
      </c>
      <c r="E814">
        <v>53850</v>
      </c>
      <c r="F814">
        <v>273</v>
      </c>
      <c r="G814" t="s">
        <v>63</v>
      </c>
      <c r="H814" t="s">
        <v>50</v>
      </c>
      <c r="I814" t="s">
        <v>51</v>
      </c>
      <c r="K814">
        <v>202506258124967</v>
      </c>
      <c r="L814">
        <v>2733300004001</v>
      </c>
      <c r="M814">
        <v>20250625</v>
      </c>
      <c r="N814" t="s">
        <v>694</v>
      </c>
      <c r="Q814" t="s">
        <v>52</v>
      </c>
      <c r="R814">
        <v>12697.28</v>
      </c>
      <c r="S814">
        <v>0</v>
      </c>
      <c r="T814">
        <v>1625597</v>
      </c>
      <c r="U814" t="s">
        <v>618</v>
      </c>
      <c r="V814" t="s">
        <v>619</v>
      </c>
      <c r="W814" t="s">
        <v>53</v>
      </c>
      <c r="Y814" t="s">
        <v>54</v>
      </c>
      <c r="Z814">
        <v>1838</v>
      </c>
      <c r="AH814">
        <v>0</v>
      </c>
      <c r="AI814">
        <v>202506</v>
      </c>
      <c r="AJ814" t="s">
        <v>59</v>
      </c>
      <c r="AK814">
        <v>0</v>
      </c>
      <c r="AL814">
        <v>1</v>
      </c>
      <c r="AO814">
        <v>1</v>
      </c>
      <c r="AP814">
        <v>999</v>
      </c>
      <c r="AQ814">
        <v>600</v>
      </c>
      <c r="AR814">
        <v>600999</v>
      </c>
      <c r="AS814" t="s">
        <v>55</v>
      </c>
      <c r="AU814" t="s">
        <v>55</v>
      </c>
      <c r="AV814">
        <v>1006.5</v>
      </c>
      <c r="AW814">
        <v>1052.7339999999999</v>
      </c>
      <c r="AX814">
        <v>1127.58</v>
      </c>
      <c r="AY814">
        <v>1414.4680000000001</v>
      </c>
      <c r="AZ814">
        <v>1622.598</v>
      </c>
      <c r="BA814">
        <v>1841.29</v>
      </c>
      <c r="BB814">
        <v>2391.9520000000002</v>
      </c>
      <c r="BC814">
        <v>3848.9180000000001</v>
      </c>
      <c r="BD814">
        <v>5555.95</v>
      </c>
      <c r="BE814">
        <v>5662.14</v>
      </c>
      <c r="BF814">
        <v>7955.45</v>
      </c>
      <c r="BG814">
        <v>8103.232</v>
      </c>
      <c r="BH814">
        <v>8882.2099999999991</v>
      </c>
      <c r="BI814">
        <v>12106.768000000009</v>
      </c>
      <c r="BJ814">
        <v>12891.47</v>
      </c>
      <c r="BK814">
        <v>16652.68</v>
      </c>
      <c r="BL814">
        <v>36005.086000000003</v>
      </c>
      <c r="BM814">
        <v>42116.26</v>
      </c>
      <c r="BN814">
        <v>49856.69</v>
      </c>
      <c r="BO814">
        <v>97573.113999999972</v>
      </c>
      <c r="BP814">
        <v>161797.57999999999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 x14ac:dyDescent="0.35">
      <c r="A815">
        <v>360485</v>
      </c>
      <c r="B815" t="s">
        <v>47</v>
      </c>
      <c r="C815" t="s">
        <v>48</v>
      </c>
      <c r="D815" s="1">
        <v>45834</v>
      </c>
      <c r="E815">
        <v>53850</v>
      </c>
      <c r="F815">
        <v>273</v>
      </c>
      <c r="G815" t="s">
        <v>63</v>
      </c>
      <c r="H815" t="s">
        <v>50</v>
      </c>
      <c r="I815" t="s">
        <v>51</v>
      </c>
      <c r="K815">
        <v>202506258124967</v>
      </c>
      <c r="L815">
        <v>2733300004001</v>
      </c>
      <c r="M815">
        <v>20250625</v>
      </c>
      <c r="N815" t="s">
        <v>694</v>
      </c>
      <c r="Q815" t="s">
        <v>52</v>
      </c>
      <c r="R815">
        <v>12697.28</v>
      </c>
      <c r="S815">
        <v>0</v>
      </c>
      <c r="T815">
        <v>1674203</v>
      </c>
      <c r="U815" t="s">
        <v>620</v>
      </c>
      <c r="V815" t="s">
        <v>621</v>
      </c>
      <c r="W815" t="s">
        <v>53</v>
      </c>
      <c r="Y815" t="s">
        <v>54</v>
      </c>
      <c r="AH815">
        <v>0</v>
      </c>
      <c r="AI815">
        <v>202506</v>
      </c>
      <c r="AJ815" t="s">
        <v>59</v>
      </c>
      <c r="AK815">
        <v>0</v>
      </c>
      <c r="AL815">
        <v>1</v>
      </c>
      <c r="AO815">
        <v>1</v>
      </c>
      <c r="AP815">
        <v>999</v>
      </c>
      <c r="AQ815">
        <v>600</v>
      </c>
      <c r="AR815">
        <v>600999</v>
      </c>
      <c r="AS815" t="s">
        <v>55</v>
      </c>
      <c r="AU815" t="s">
        <v>55</v>
      </c>
      <c r="AV815">
        <v>1006.5</v>
      </c>
      <c r="AW815">
        <v>1052.7339999999999</v>
      </c>
      <c r="AX815">
        <v>1127.58</v>
      </c>
      <c r="AY815">
        <v>1414.4680000000001</v>
      </c>
      <c r="AZ815">
        <v>1622.598</v>
      </c>
      <c r="BA815">
        <v>1841.29</v>
      </c>
      <c r="BB815">
        <v>2391.9520000000002</v>
      </c>
      <c r="BC815">
        <v>3848.9180000000001</v>
      </c>
      <c r="BD815">
        <v>5555.95</v>
      </c>
      <c r="BE815">
        <v>5662.14</v>
      </c>
      <c r="BF815">
        <v>7955.45</v>
      </c>
      <c r="BG815">
        <v>8103.232</v>
      </c>
      <c r="BH815">
        <v>8882.2099999999991</v>
      </c>
      <c r="BI815">
        <v>12106.768000000009</v>
      </c>
      <c r="BJ815">
        <v>12891.47</v>
      </c>
      <c r="BK815">
        <v>16652.68</v>
      </c>
      <c r="BL815">
        <v>36005.086000000003</v>
      </c>
      <c r="BM815">
        <v>42116.26</v>
      </c>
      <c r="BN815">
        <v>49856.69</v>
      </c>
      <c r="BO815">
        <v>97573.113999999972</v>
      </c>
      <c r="BP815">
        <v>161797.57999999999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 x14ac:dyDescent="0.35">
      <c r="A816">
        <v>360482</v>
      </c>
      <c r="B816" t="s">
        <v>47</v>
      </c>
      <c r="C816" t="s">
        <v>48</v>
      </c>
      <c r="D816" s="1">
        <v>45834</v>
      </c>
      <c r="E816">
        <v>53850</v>
      </c>
      <c r="F816">
        <v>261</v>
      </c>
      <c r="G816" t="s">
        <v>206</v>
      </c>
      <c r="H816" t="s">
        <v>50</v>
      </c>
      <c r="I816" t="s">
        <v>51</v>
      </c>
      <c r="K816" t="s">
        <v>1394</v>
      </c>
      <c r="L816">
        <v>2613300000293</v>
      </c>
      <c r="M816">
        <v>20250625</v>
      </c>
      <c r="N816" t="s">
        <v>694</v>
      </c>
      <c r="Q816" t="s">
        <v>73</v>
      </c>
      <c r="R816">
        <v>2938.17</v>
      </c>
      <c r="S816">
        <v>0</v>
      </c>
      <c r="T816">
        <v>1604757</v>
      </c>
      <c r="U816">
        <v>81180945</v>
      </c>
      <c r="V816" t="s">
        <v>1393</v>
      </c>
      <c r="W816" t="s">
        <v>66</v>
      </c>
      <c r="X816" t="s">
        <v>172</v>
      </c>
      <c r="Y816" t="s">
        <v>54</v>
      </c>
      <c r="Z816">
        <v>1856</v>
      </c>
      <c r="AH816">
        <v>0</v>
      </c>
      <c r="AI816">
        <v>202506</v>
      </c>
      <c r="AJ816" t="s">
        <v>774</v>
      </c>
      <c r="AK816">
        <v>1</v>
      </c>
      <c r="AL816">
        <v>1</v>
      </c>
      <c r="AO816">
        <v>1</v>
      </c>
      <c r="AP816">
        <v>999</v>
      </c>
      <c r="AQ816">
        <v>430</v>
      </c>
      <c r="AR816">
        <v>430999</v>
      </c>
      <c r="AT816">
        <v>1</v>
      </c>
      <c r="AU816" t="s">
        <v>68</v>
      </c>
      <c r="AV816">
        <v>1004.79</v>
      </c>
      <c r="AW816">
        <v>1020.1925</v>
      </c>
      <c r="AX816">
        <v>1033.5899999999999</v>
      </c>
      <c r="AY816">
        <v>1054.3820000000001</v>
      </c>
      <c r="AZ816">
        <v>1088.81</v>
      </c>
      <c r="BA816">
        <v>1130.7625</v>
      </c>
      <c r="BB816">
        <v>1181.82</v>
      </c>
      <c r="BC816">
        <v>1188.6524999999999</v>
      </c>
      <c r="BD816">
        <v>1242.846</v>
      </c>
      <c r="BE816">
        <v>1332.1714999999999</v>
      </c>
      <c r="BF816">
        <v>1386.7149999999999</v>
      </c>
      <c r="BG816">
        <v>1495.4949999999999</v>
      </c>
      <c r="BH816">
        <v>1547.1379999999999</v>
      </c>
      <c r="BI816">
        <v>1597.471</v>
      </c>
      <c r="BJ816">
        <v>1667.7760000000001</v>
      </c>
      <c r="BK816">
        <v>1867.885</v>
      </c>
      <c r="BL816">
        <v>1978.634</v>
      </c>
      <c r="BM816">
        <v>2034.2315000000001</v>
      </c>
      <c r="BN816">
        <v>2137.1950000000002</v>
      </c>
      <c r="BO816">
        <v>19274.369499999972</v>
      </c>
      <c r="BP816">
        <v>664672.81999999995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0</v>
      </c>
      <c r="CK816">
        <v>0</v>
      </c>
    </row>
    <row r="817" spans="1:89" x14ac:dyDescent="0.35">
      <c r="A817">
        <v>360481</v>
      </c>
      <c r="B817" t="s">
        <v>47</v>
      </c>
      <c r="C817" t="s">
        <v>48</v>
      </c>
      <c r="D817" s="1">
        <v>45834</v>
      </c>
      <c r="E817">
        <v>53850</v>
      </c>
      <c r="F817">
        <v>273</v>
      </c>
      <c r="G817" t="s">
        <v>63</v>
      </c>
      <c r="H817" t="s">
        <v>50</v>
      </c>
      <c r="I817" t="s">
        <v>51</v>
      </c>
      <c r="K817">
        <v>202506258124970</v>
      </c>
      <c r="L817">
        <v>2733300012091</v>
      </c>
      <c r="M817">
        <v>20250625</v>
      </c>
      <c r="N817" t="s">
        <v>694</v>
      </c>
      <c r="Q817" t="s">
        <v>52</v>
      </c>
      <c r="R817">
        <v>42116.26</v>
      </c>
      <c r="S817">
        <v>0</v>
      </c>
      <c r="T817">
        <v>3725375</v>
      </c>
      <c r="U817" t="s">
        <v>622</v>
      </c>
      <c r="V817" t="s">
        <v>623</v>
      </c>
      <c r="W817" t="s">
        <v>53</v>
      </c>
      <c r="Y817" t="s">
        <v>54</v>
      </c>
      <c r="AH817">
        <v>0</v>
      </c>
      <c r="AI817">
        <v>202506</v>
      </c>
      <c r="AJ817" t="s">
        <v>59</v>
      </c>
      <c r="AK817">
        <v>0</v>
      </c>
      <c r="AL817">
        <v>1</v>
      </c>
      <c r="AO817">
        <v>1</v>
      </c>
      <c r="AP817">
        <v>999</v>
      </c>
      <c r="AQ817">
        <v>600</v>
      </c>
      <c r="AR817">
        <v>600999</v>
      </c>
      <c r="AS817" t="s">
        <v>55</v>
      </c>
      <c r="AU817" t="s">
        <v>55</v>
      </c>
      <c r="AV817">
        <v>1006.5</v>
      </c>
      <c r="AW817">
        <v>1052.7339999999999</v>
      </c>
      <c r="AX817">
        <v>1127.58</v>
      </c>
      <c r="AY817">
        <v>1414.4680000000001</v>
      </c>
      <c r="AZ817">
        <v>1622.598</v>
      </c>
      <c r="BA817">
        <v>1841.29</v>
      </c>
      <c r="BB817">
        <v>2391.9520000000002</v>
      </c>
      <c r="BC817">
        <v>3848.9180000000001</v>
      </c>
      <c r="BD817">
        <v>5555.95</v>
      </c>
      <c r="BE817">
        <v>5662.14</v>
      </c>
      <c r="BF817">
        <v>7955.45</v>
      </c>
      <c r="BG817">
        <v>8103.232</v>
      </c>
      <c r="BH817">
        <v>8882.2099999999991</v>
      </c>
      <c r="BI817">
        <v>12106.768000000009</v>
      </c>
      <c r="BJ817">
        <v>12891.47</v>
      </c>
      <c r="BK817">
        <v>16652.68</v>
      </c>
      <c r="BL817">
        <v>36005.086000000003</v>
      </c>
      <c r="BM817">
        <v>42116.26</v>
      </c>
      <c r="BN817">
        <v>49856.69</v>
      </c>
      <c r="BO817">
        <v>97573.113999999972</v>
      </c>
      <c r="BP817">
        <v>161797.57999999999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0</v>
      </c>
      <c r="CJ817">
        <v>0</v>
      </c>
      <c r="CK817">
        <v>0</v>
      </c>
    </row>
    <row r="818" spans="1:89" x14ac:dyDescent="0.35">
      <c r="A818">
        <v>360479</v>
      </c>
      <c r="B818" t="s">
        <v>47</v>
      </c>
      <c r="C818" t="s">
        <v>48</v>
      </c>
      <c r="D818" s="1">
        <v>45834</v>
      </c>
      <c r="E818">
        <v>53850</v>
      </c>
      <c r="F818">
        <v>286</v>
      </c>
      <c r="G818" t="s">
        <v>99</v>
      </c>
      <c r="H818" t="s">
        <v>50</v>
      </c>
      <c r="I818" t="s">
        <v>51</v>
      </c>
      <c r="K818">
        <v>202506258123522</v>
      </c>
      <c r="L818">
        <v>2863300010173</v>
      </c>
      <c r="M818">
        <v>20250625</v>
      </c>
      <c r="N818" t="s">
        <v>784</v>
      </c>
      <c r="P818" t="s">
        <v>54</v>
      </c>
      <c r="Q818" t="s">
        <v>73</v>
      </c>
      <c r="R818">
        <v>406362.91</v>
      </c>
      <c r="S818">
        <v>0</v>
      </c>
      <c r="T818">
        <v>4991163</v>
      </c>
      <c r="U818" t="s">
        <v>597</v>
      </c>
      <c r="V818" t="s">
        <v>598</v>
      </c>
      <c r="W818" t="s">
        <v>53</v>
      </c>
      <c r="Y818" t="s">
        <v>54</v>
      </c>
      <c r="Z818">
        <v>1848</v>
      </c>
      <c r="AH818">
        <v>0</v>
      </c>
      <c r="AI818">
        <v>202506</v>
      </c>
      <c r="AJ818" t="s">
        <v>88</v>
      </c>
      <c r="AK818">
        <v>0</v>
      </c>
      <c r="AL818">
        <v>1</v>
      </c>
      <c r="AO818">
        <v>0</v>
      </c>
      <c r="AP818">
        <v>999</v>
      </c>
      <c r="AQ818">
        <v>600</v>
      </c>
      <c r="AR818">
        <v>600999</v>
      </c>
      <c r="AS818" t="s">
        <v>55</v>
      </c>
      <c r="AU818" t="s">
        <v>55</v>
      </c>
      <c r="AV818">
        <v>200185.1</v>
      </c>
      <c r="AW818">
        <v>200678.35</v>
      </c>
      <c r="AX818">
        <v>200833.98800000001</v>
      </c>
      <c r="AY818">
        <v>203335.45449999999</v>
      </c>
      <c r="AZ818">
        <v>206132.084</v>
      </c>
      <c r="BA818">
        <v>210268.38</v>
      </c>
      <c r="BB818">
        <v>240578.77600000001</v>
      </c>
      <c r="BC818">
        <v>246254.52549999999</v>
      </c>
      <c r="BD818">
        <v>249318.614</v>
      </c>
      <c r="BE818">
        <v>279250.00000000012</v>
      </c>
      <c r="BF818">
        <v>297500</v>
      </c>
      <c r="BG818">
        <v>301679.391</v>
      </c>
      <c r="BH818">
        <v>321114.18400000001</v>
      </c>
      <c r="BI818">
        <v>325987.95250000001</v>
      </c>
      <c r="BJ818">
        <v>347664.57799999998</v>
      </c>
      <c r="BK818">
        <v>372571.65</v>
      </c>
      <c r="BL818">
        <v>399884.79399999999</v>
      </c>
      <c r="BM818">
        <v>443839.04049999989</v>
      </c>
      <c r="BN818">
        <v>575445.98</v>
      </c>
      <c r="BO818">
        <v>717686.51049999997</v>
      </c>
      <c r="BP818">
        <v>1154498.28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0</v>
      </c>
      <c r="CI818">
        <v>0</v>
      </c>
      <c r="CJ818">
        <v>0</v>
      </c>
      <c r="CK818">
        <v>0</v>
      </c>
    </row>
    <row r="819" spans="1:89" x14ac:dyDescent="0.35">
      <c r="A819">
        <v>360476</v>
      </c>
      <c r="B819" t="s">
        <v>47</v>
      </c>
      <c r="C819" t="s">
        <v>48</v>
      </c>
      <c r="D819" s="1">
        <v>45834</v>
      </c>
      <c r="E819">
        <v>53850</v>
      </c>
      <c r="F819">
        <v>148</v>
      </c>
      <c r="G819" t="s">
        <v>339</v>
      </c>
      <c r="H819" t="s">
        <v>50</v>
      </c>
      <c r="I819" t="s">
        <v>51</v>
      </c>
      <c r="K819">
        <v>202506258123250</v>
      </c>
      <c r="L819">
        <v>1483300006143</v>
      </c>
      <c r="M819">
        <v>20250625</v>
      </c>
      <c r="N819" t="s">
        <v>787</v>
      </c>
      <c r="Q819" t="s">
        <v>73</v>
      </c>
      <c r="R819">
        <v>245703.4</v>
      </c>
      <c r="S819">
        <v>0</v>
      </c>
      <c r="T819">
        <v>3744528</v>
      </c>
      <c r="U819" t="s">
        <v>1395</v>
      </c>
      <c r="V819" t="s">
        <v>1396</v>
      </c>
      <c r="W819" t="s">
        <v>53</v>
      </c>
      <c r="Y819" t="s">
        <v>54</v>
      </c>
      <c r="Z819">
        <v>1064</v>
      </c>
      <c r="AH819">
        <v>0</v>
      </c>
      <c r="AI819">
        <v>202506</v>
      </c>
      <c r="AJ819" t="s">
        <v>767</v>
      </c>
      <c r="AK819">
        <v>1</v>
      </c>
      <c r="AL819">
        <v>1</v>
      </c>
      <c r="AO819">
        <v>0</v>
      </c>
      <c r="AP819">
        <v>999</v>
      </c>
      <c r="AQ819">
        <v>600</v>
      </c>
      <c r="AR819">
        <v>600999</v>
      </c>
      <c r="AS819" t="s">
        <v>55</v>
      </c>
      <c r="AU819" t="s">
        <v>55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 x14ac:dyDescent="0.35">
      <c r="A820">
        <v>360475</v>
      </c>
      <c r="B820" t="s">
        <v>47</v>
      </c>
      <c r="C820" t="s">
        <v>48</v>
      </c>
      <c r="D820" s="1">
        <v>45834</v>
      </c>
      <c r="E820">
        <v>53850</v>
      </c>
      <c r="F820">
        <v>182</v>
      </c>
      <c r="G820" t="s">
        <v>72</v>
      </c>
      <c r="H820" t="s">
        <v>50</v>
      </c>
      <c r="I820" t="s">
        <v>51</v>
      </c>
      <c r="K820">
        <v>202506258123565</v>
      </c>
      <c r="L820">
        <v>1823300072312</v>
      </c>
      <c r="M820">
        <v>20250625</v>
      </c>
      <c r="N820" t="s">
        <v>784</v>
      </c>
      <c r="P820" t="s">
        <v>54</v>
      </c>
      <c r="Q820" t="s">
        <v>73</v>
      </c>
      <c r="R820">
        <v>1121842.5</v>
      </c>
      <c r="S820">
        <v>0</v>
      </c>
      <c r="T820">
        <v>3072878</v>
      </c>
      <c r="U820">
        <v>333580736</v>
      </c>
      <c r="V820" t="s">
        <v>106</v>
      </c>
      <c r="W820" t="s">
        <v>66</v>
      </c>
      <c r="X820" t="s">
        <v>107</v>
      </c>
      <c r="Y820" t="s">
        <v>54</v>
      </c>
      <c r="Z820">
        <v>1627</v>
      </c>
      <c r="AH820">
        <v>0</v>
      </c>
      <c r="AI820">
        <v>202506</v>
      </c>
      <c r="AJ820" t="s">
        <v>767</v>
      </c>
      <c r="AK820">
        <v>1</v>
      </c>
      <c r="AL820">
        <v>1</v>
      </c>
      <c r="AO820">
        <v>0</v>
      </c>
      <c r="AP820">
        <v>999</v>
      </c>
      <c r="AQ820">
        <v>430</v>
      </c>
      <c r="AR820">
        <v>430999</v>
      </c>
      <c r="AT820">
        <v>1</v>
      </c>
      <c r="AU820" t="s">
        <v>68</v>
      </c>
      <c r="AV820">
        <v>1091696.83</v>
      </c>
      <c r="AW820">
        <v>1093076.656</v>
      </c>
      <c r="AX820">
        <v>1097819.378</v>
      </c>
      <c r="AY820">
        <v>1126587.9040000001</v>
      </c>
      <c r="AZ820">
        <v>1151370.22</v>
      </c>
      <c r="BA820">
        <v>1187619.1200000001</v>
      </c>
      <c r="BB820">
        <v>1215402.348</v>
      </c>
      <c r="BC820">
        <v>1228538.55</v>
      </c>
      <c r="BD820">
        <v>1300557.6259999999</v>
      </c>
      <c r="BE820">
        <v>1471494.2009999999</v>
      </c>
      <c r="BF820">
        <v>1500000</v>
      </c>
      <c r="BG820">
        <v>1500000</v>
      </c>
      <c r="BH820">
        <v>1500000</v>
      </c>
      <c r="BI820">
        <v>1551049.2990000001</v>
      </c>
      <c r="BJ820">
        <v>1589171.0279999999</v>
      </c>
      <c r="BK820">
        <v>1825654.93</v>
      </c>
      <c r="BL820">
        <v>2055872.46</v>
      </c>
      <c r="BM820">
        <v>2075849.8470000001</v>
      </c>
      <c r="BN820">
        <v>2385195.7199999988</v>
      </c>
      <c r="BO820">
        <v>3549999.9999999991</v>
      </c>
      <c r="BP820">
        <v>4000000</v>
      </c>
      <c r="BQ820">
        <v>1</v>
      </c>
      <c r="BR820">
        <v>1</v>
      </c>
      <c r="BS820">
        <v>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 x14ac:dyDescent="0.35">
      <c r="A821">
        <v>360472</v>
      </c>
      <c r="B821" t="s">
        <v>47</v>
      </c>
      <c r="C821" t="s">
        <v>48</v>
      </c>
      <c r="D821" s="1">
        <v>45834</v>
      </c>
      <c r="E821">
        <v>53850</v>
      </c>
      <c r="F821">
        <v>274</v>
      </c>
      <c r="G821" t="s">
        <v>624</v>
      </c>
      <c r="H821" t="s">
        <v>50</v>
      </c>
      <c r="I821" t="s">
        <v>51</v>
      </c>
      <c r="K821">
        <v>202506258124976</v>
      </c>
      <c r="L821">
        <v>2743300001958</v>
      </c>
      <c r="M821">
        <v>20250625</v>
      </c>
      <c r="N821" t="s">
        <v>74</v>
      </c>
      <c r="Q821" t="s">
        <v>52</v>
      </c>
      <c r="R821">
        <v>233000</v>
      </c>
      <c r="S821">
        <v>0</v>
      </c>
      <c r="T821">
        <v>1624261</v>
      </c>
      <c r="U821" t="s">
        <v>625</v>
      </c>
      <c r="V821" t="s">
        <v>626</v>
      </c>
      <c r="W821" t="s">
        <v>53</v>
      </c>
      <c r="Y821" t="s">
        <v>54</v>
      </c>
      <c r="Z821">
        <v>1859</v>
      </c>
      <c r="AH821">
        <v>0</v>
      </c>
      <c r="AI821">
        <v>202506</v>
      </c>
      <c r="AJ821" t="s">
        <v>59</v>
      </c>
      <c r="AK821">
        <v>0</v>
      </c>
      <c r="AL821">
        <v>1</v>
      </c>
      <c r="AO821">
        <v>0</v>
      </c>
      <c r="AP821">
        <v>999</v>
      </c>
      <c r="AQ821">
        <v>600</v>
      </c>
      <c r="AR821">
        <v>600999</v>
      </c>
      <c r="AS821" t="s">
        <v>55</v>
      </c>
      <c r="AU821" t="s">
        <v>55</v>
      </c>
      <c r="AV821">
        <v>233000</v>
      </c>
      <c r="AW821">
        <v>236000</v>
      </c>
      <c r="AX821">
        <v>239000</v>
      </c>
      <c r="AY821">
        <v>242000</v>
      </c>
      <c r="AZ821">
        <v>245000</v>
      </c>
      <c r="BA821">
        <v>257500</v>
      </c>
      <c r="BB821">
        <v>270000</v>
      </c>
      <c r="BC821">
        <v>282500</v>
      </c>
      <c r="BD821">
        <v>295000</v>
      </c>
      <c r="BE821">
        <v>295000</v>
      </c>
      <c r="BF821">
        <v>295000</v>
      </c>
      <c r="BG821">
        <v>295000</v>
      </c>
      <c r="BH821">
        <v>295000</v>
      </c>
      <c r="BI821">
        <v>296250</v>
      </c>
      <c r="BJ821">
        <v>297500</v>
      </c>
      <c r="BK821">
        <v>298750</v>
      </c>
      <c r="BL821">
        <v>300000</v>
      </c>
      <c r="BM821">
        <v>350000</v>
      </c>
      <c r="BN821">
        <v>400000</v>
      </c>
      <c r="BO821">
        <v>450000</v>
      </c>
      <c r="BP821">
        <v>500000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 x14ac:dyDescent="0.35">
      <c r="A822">
        <v>360471</v>
      </c>
      <c r="B822" t="s">
        <v>47</v>
      </c>
      <c r="C822" t="s">
        <v>48</v>
      </c>
      <c r="D822" s="1">
        <v>45834</v>
      </c>
      <c r="E822">
        <v>53850</v>
      </c>
      <c r="F822">
        <v>103</v>
      </c>
      <c r="G822" t="s">
        <v>75</v>
      </c>
      <c r="H822" t="s">
        <v>50</v>
      </c>
      <c r="I822" t="s">
        <v>51</v>
      </c>
      <c r="K822" t="s">
        <v>1397</v>
      </c>
      <c r="L822">
        <v>1033306978965</v>
      </c>
      <c r="M822">
        <v>20250625</v>
      </c>
      <c r="N822" t="s">
        <v>694</v>
      </c>
      <c r="Q822" t="s">
        <v>52</v>
      </c>
      <c r="R822">
        <v>4500.3599999999997</v>
      </c>
      <c r="S822">
        <v>0</v>
      </c>
      <c r="T822">
        <v>4938377</v>
      </c>
      <c r="U822" t="s">
        <v>1398</v>
      </c>
      <c r="V822" t="s">
        <v>1399</v>
      </c>
      <c r="W822" t="s">
        <v>53</v>
      </c>
      <c r="Y822" t="s">
        <v>54</v>
      </c>
      <c r="Z822">
        <v>1099</v>
      </c>
      <c r="AH822">
        <v>0</v>
      </c>
      <c r="AI822">
        <v>202506</v>
      </c>
      <c r="AJ822" t="s">
        <v>767</v>
      </c>
      <c r="AK822">
        <v>1</v>
      </c>
      <c r="AL822">
        <v>1</v>
      </c>
      <c r="AO822">
        <v>1</v>
      </c>
      <c r="AP822">
        <v>999</v>
      </c>
      <c r="AQ822">
        <v>600</v>
      </c>
      <c r="AR822">
        <v>600999</v>
      </c>
      <c r="AS822" t="s">
        <v>55</v>
      </c>
      <c r="AU822" t="s">
        <v>55</v>
      </c>
      <c r="AV822">
        <v>1006.5</v>
      </c>
      <c r="AW822">
        <v>1052.7339999999999</v>
      </c>
      <c r="AX822">
        <v>1127.58</v>
      </c>
      <c r="AY822">
        <v>1414.4680000000001</v>
      </c>
      <c r="AZ822">
        <v>1622.598</v>
      </c>
      <c r="BA822">
        <v>1841.29</v>
      </c>
      <c r="BB822">
        <v>2391.9520000000002</v>
      </c>
      <c r="BC822">
        <v>3848.9180000000001</v>
      </c>
      <c r="BD822">
        <v>5555.95</v>
      </c>
      <c r="BE822">
        <v>5662.14</v>
      </c>
      <c r="BF822">
        <v>7955.45</v>
      </c>
      <c r="BG822">
        <v>8103.232</v>
      </c>
      <c r="BH822">
        <v>8882.2099999999991</v>
      </c>
      <c r="BI822">
        <v>12106.768000000009</v>
      </c>
      <c r="BJ822">
        <v>12891.47</v>
      </c>
      <c r="BK822">
        <v>16652.68</v>
      </c>
      <c r="BL822">
        <v>36005.086000000003</v>
      </c>
      <c r="BM822">
        <v>42116.26</v>
      </c>
      <c r="BN822">
        <v>49856.69</v>
      </c>
      <c r="BO822">
        <v>97573.113999999972</v>
      </c>
      <c r="BP822">
        <v>161797.57999999999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 x14ac:dyDescent="0.35">
      <c r="A823">
        <v>360470</v>
      </c>
      <c r="B823" t="s">
        <v>47</v>
      </c>
      <c r="C823" t="s">
        <v>48</v>
      </c>
      <c r="D823" s="1">
        <v>45834</v>
      </c>
      <c r="E823">
        <v>53850</v>
      </c>
      <c r="F823">
        <v>286</v>
      </c>
      <c r="G823" t="s">
        <v>99</v>
      </c>
      <c r="H823" t="s">
        <v>50</v>
      </c>
      <c r="I823" t="s">
        <v>51</v>
      </c>
      <c r="K823">
        <v>202506258123522</v>
      </c>
      <c r="L823">
        <v>2863300010173</v>
      </c>
      <c r="M823">
        <v>20250625</v>
      </c>
      <c r="N823" t="s">
        <v>784</v>
      </c>
      <c r="P823" t="s">
        <v>54</v>
      </c>
      <c r="Q823" t="s">
        <v>73</v>
      </c>
      <c r="R823">
        <v>406362.91</v>
      </c>
      <c r="S823">
        <v>0</v>
      </c>
      <c r="T823">
        <v>4991167</v>
      </c>
      <c r="U823" t="s">
        <v>588</v>
      </c>
      <c r="V823" t="s">
        <v>589</v>
      </c>
      <c r="W823" t="s">
        <v>53</v>
      </c>
      <c r="Y823" t="s">
        <v>54</v>
      </c>
      <c r="Z823">
        <v>1848</v>
      </c>
      <c r="AH823">
        <v>0</v>
      </c>
      <c r="AI823">
        <v>202506</v>
      </c>
      <c r="AJ823" t="s">
        <v>88</v>
      </c>
      <c r="AK823">
        <v>0</v>
      </c>
      <c r="AL823">
        <v>1</v>
      </c>
      <c r="AO823">
        <v>0</v>
      </c>
      <c r="AP823">
        <v>999</v>
      </c>
      <c r="AQ823">
        <v>600</v>
      </c>
      <c r="AR823">
        <v>600999</v>
      </c>
      <c r="AS823" t="s">
        <v>55</v>
      </c>
      <c r="AU823" t="s">
        <v>55</v>
      </c>
      <c r="AV823">
        <v>200185.1</v>
      </c>
      <c r="AW823">
        <v>200678.35</v>
      </c>
      <c r="AX823">
        <v>200833.98800000001</v>
      </c>
      <c r="AY823">
        <v>203335.45449999999</v>
      </c>
      <c r="AZ823">
        <v>206132.084</v>
      </c>
      <c r="BA823">
        <v>210268.38</v>
      </c>
      <c r="BB823">
        <v>240578.77600000001</v>
      </c>
      <c r="BC823">
        <v>246254.52549999999</v>
      </c>
      <c r="BD823">
        <v>249318.614</v>
      </c>
      <c r="BE823">
        <v>279250.00000000012</v>
      </c>
      <c r="BF823">
        <v>297500</v>
      </c>
      <c r="BG823">
        <v>301679.391</v>
      </c>
      <c r="BH823">
        <v>321114.18400000001</v>
      </c>
      <c r="BI823">
        <v>325987.95250000001</v>
      </c>
      <c r="BJ823">
        <v>347664.57799999998</v>
      </c>
      <c r="BK823">
        <v>372571.65</v>
      </c>
      <c r="BL823">
        <v>399884.79399999999</v>
      </c>
      <c r="BM823">
        <v>443839.04049999989</v>
      </c>
      <c r="BN823">
        <v>575445.98</v>
      </c>
      <c r="BO823">
        <v>717686.51049999997</v>
      </c>
      <c r="BP823">
        <v>1154498.28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0</v>
      </c>
      <c r="CI823">
        <v>0</v>
      </c>
      <c r="CJ823">
        <v>0</v>
      </c>
      <c r="CK823">
        <v>0</v>
      </c>
    </row>
    <row r="824" spans="1:89" x14ac:dyDescent="0.35">
      <c r="A824">
        <v>360463</v>
      </c>
      <c r="B824" t="s">
        <v>47</v>
      </c>
      <c r="C824" t="s">
        <v>48</v>
      </c>
      <c r="D824" s="1">
        <v>45833</v>
      </c>
      <c r="E824">
        <v>53850</v>
      </c>
      <c r="F824">
        <v>149</v>
      </c>
      <c r="G824" t="s">
        <v>261</v>
      </c>
      <c r="H824" t="s">
        <v>50</v>
      </c>
      <c r="I824" t="s">
        <v>51</v>
      </c>
      <c r="K824">
        <v>202506258121147</v>
      </c>
      <c r="L824">
        <v>1490050026458</v>
      </c>
      <c r="M824">
        <v>20250625</v>
      </c>
      <c r="N824" t="s">
        <v>1002</v>
      </c>
      <c r="Q824" t="s">
        <v>52</v>
      </c>
      <c r="R824">
        <v>200000</v>
      </c>
      <c r="S824">
        <v>0</v>
      </c>
      <c r="T824">
        <v>2011620</v>
      </c>
      <c r="U824" t="s">
        <v>627</v>
      </c>
      <c r="V824" t="s">
        <v>628</v>
      </c>
      <c r="W824" t="s">
        <v>53</v>
      </c>
      <c r="Y824" t="s">
        <v>54</v>
      </c>
      <c r="Z824">
        <v>1231</v>
      </c>
      <c r="AH824">
        <v>0</v>
      </c>
      <c r="AI824">
        <v>202506</v>
      </c>
      <c r="AJ824" t="s">
        <v>88</v>
      </c>
      <c r="AK824">
        <v>0</v>
      </c>
      <c r="AL824">
        <v>1</v>
      </c>
      <c r="AO824">
        <v>0</v>
      </c>
      <c r="AP824">
        <v>999</v>
      </c>
      <c r="AQ824">
        <v>600</v>
      </c>
      <c r="AR824">
        <v>600999</v>
      </c>
      <c r="AS824" t="s">
        <v>55</v>
      </c>
      <c r="AU824" t="s">
        <v>55</v>
      </c>
      <c r="AV824">
        <v>200000</v>
      </c>
      <c r="AW824">
        <v>213350</v>
      </c>
      <c r="AX824">
        <v>226700</v>
      </c>
      <c r="AY824">
        <v>240050</v>
      </c>
      <c r="AZ824">
        <v>253400</v>
      </c>
      <c r="BA824">
        <v>266750</v>
      </c>
      <c r="BB824">
        <v>280100</v>
      </c>
      <c r="BC824">
        <v>293450</v>
      </c>
      <c r="BD824">
        <v>306800</v>
      </c>
      <c r="BE824">
        <v>320150</v>
      </c>
      <c r="BF824">
        <v>333500</v>
      </c>
      <c r="BG824">
        <v>346850</v>
      </c>
      <c r="BH824">
        <v>360200</v>
      </c>
      <c r="BI824">
        <v>373550</v>
      </c>
      <c r="BJ824">
        <v>386900</v>
      </c>
      <c r="BK824">
        <v>400250</v>
      </c>
      <c r="BL824">
        <v>413600</v>
      </c>
      <c r="BM824">
        <v>426950</v>
      </c>
      <c r="BN824">
        <v>440300</v>
      </c>
      <c r="BO824">
        <v>453650</v>
      </c>
      <c r="BP824">
        <v>467000</v>
      </c>
      <c r="BQ824">
        <v>1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 x14ac:dyDescent="0.35">
      <c r="A825">
        <v>360461</v>
      </c>
      <c r="B825" t="s">
        <v>47</v>
      </c>
      <c r="C825" t="s">
        <v>48</v>
      </c>
      <c r="D825" s="1">
        <v>45833</v>
      </c>
      <c r="E825">
        <v>53850</v>
      </c>
      <c r="F825">
        <v>109</v>
      </c>
      <c r="G825" t="s">
        <v>108</v>
      </c>
      <c r="H825" t="s">
        <v>50</v>
      </c>
      <c r="I825" t="s">
        <v>51</v>
      </c>
      <c r="K825" t="s">
        <v>1400</v>
      </c>
      <c r="L825">
        <v>1093306671600</v>
      </c>
      <c r="M825">
        <v>20250624</v>
      </c>
      <c r="N825" t="s">
        <v>694</v>
      </c>
      <c r="Q825" t="s">
        <v>52</v>
      </c>
      <c r="R825">
        <v>4104.33</v>
      </c>
      <c r="S825">
        <v>0</v>
      </c>
      <c r="T825">
        <v>4234577</v>
      </c>
      <c r="U825" t="s">
        <v>1401</v>
      </c>
      <c r="V825" t="s">
        <v>1402</v>
      </c>
      <c r="W825" t="s">
        <v>53</v>
      </c>
      <c r="Y825" t="s">
        <v>54</v>
      </c>
      <c r="Z825">
        <v>929</v>
      </c>
      <c r="AH825">
        <v>0</v>
      </c>
      <c r="AI825">
        <v>202506</v>
      </c>
      <c r="AJ825" t="s">
        <v>767</v>
      </c>
      <c r="AK825">
        <v>1</v>
      </c>
      <c r="AL825">
        <v>1</v>
      </c>
      <c r="AO825">
        <v>1</v>
      </c>
      <c r="AP825">
        <v>999</v>
      </c>
      <c r="AQ825">
        <v>600</v>
      </c>
      <c r="AR825">
        <v>600999</v>
      </c>
      <c r="AS825" t="s">
        <v>55</v>
      </c>
      <c r="AU825" t="s">
        <v>55</v>
      </c>
      <c r="AV825">
        <v>1006.5</v>
      </c>
      <c r="AW825">
        <v>1052.7339999999999</v>
      </c>
      <c r="AX825">
        <v>1127.58</v>
      </c>
      <c r="AY825">
        <v>1414.4680000000001</v>
      </c>
      <c r="AZ825">
        <v>1622.598</v>
      </c>
      <c r="BA825">
        <v>1841.29</v>
      </c>
      <c r="BB825">
        <v>2391.9520000000002</v>
      </c>
      <c r="BC825">
        <v>3848.9180000000001</v>
      </c>
      <c r="BD825">
        <v>5555.95</v>
      </c>
      <c r="BE825">
        <v>5662.14</v>
      </c>
      <c r="BF825">
        <v>7955.45</v>
      </c>
      <c r="BG825">
        <v>8103.232</v>
      </c>
      <c r="BH825">
        <v>8882.2099999999991</v>
      </c>
      <c r="BI825">
        <v>12106.768000000009</v>
      </c>
      <c r="BJ825">
        <v>12891.47</v>
      </c>
      <c r="BK825">
        <v>16652.68</v>
      </c>
      <c r="BL825">
        <v>36005.086000000003</v>
      </c>
      <c r="BM825">
        <v>42116.26</v>
      </c>
      <c r="BN825">
        <v>49856.69</v>
      </c>
      <c r="BO825">
        <v>97573.113999999972</v>
      </c>
      <c r="BP825">
        <v>161797.57999999999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 x14ac:dyDescent="0.35">
      <c r="A826">
        <v>360458</v>
      </c>
      <c r="B826" t="s">
        <v>47</v>
      </c>
      <c r="C826" t="s">
        <v>48</v>
      </c>
      <c r="D826" s="1">
        <v>45833</v>
      </c>
      <c r="E826">
        <v>53850</v>
      </c>
      <c r="F826">
        <v>110</v>
      </c>
      <c r="G826" t="s">
        <v>228</v>
      </c>
      <c r="H826" t="s">
        <v>50</v>
      </c>
      <c r="I826" t="s">
        <v>51</v>
      </c>
      <c r="K826">
        <v>202506248120533</v>
      </c>
      <c r="L826">
        <v>1103306283873</v>
      </c>
      <c r="M826">
        <v>20250624</v>
      </c>
      <c r="N826" t="s">
        <v>784</v>
      </c>
      <c r="P826" t="s">
        <v>54</v>
      </c>
      <c r="Q826" t="s">
        <v>73</v>
      </c>
      <c r="R826">
        <v>251954.41</v>
      </c>
      <c r="S826">
        <v>0</v>
      </c>
      <c r="T826">
        <v>593634</v>
      </c>
      <c r="U826" t="s">
        <v>1403</v>
      </c>
      <c r="V826" t="s">
        <v>1404</v>
      </c>
      <c r="W826" t="s">
        <v>53</v>
      </c>
      <c r="Y826" t="s">
        <v>54</v>
      </c>
      <c r="Z826">
        <v>1902</v>
      </c>
      <c r="AH826">
        <v>0</v>
      </c>
      <c r="AI826">
        <v>202506</v>
      </c>
      <c r="AJ826" t="s">
        <v>767</v>
      </c>
      <c r="AK826">
        <v>1</v>
      </c>
      <c r="AL826">
        <v>1</v>
      </c>
      <c r="AO826">
        <v>0</v>
      </c>
      <c r="AP826">
        <v>999</v>
      </c>
      <c r="AQ826">
        <v>600</v>
      </c>
      <c r="AR826">
        <v>600999</v>
      </c>
      <c r="AS826" t="s">
        <v>55</v>
      </c>
      <c r="AU826" t="s">
        <v>55</v>
      </c>
      <c r="AV826">
        <v>200185.1</v>
      </c>
      <c r="AW826">
        <v>200678.35</v>
      </c>
      <c r="AX826">
        <v>200833.98800000001</v>
      </c>
      <c r="AY826">
        <v>203335.45449999999</v>
      </c>
      <c r="AZ826">
        <v>206132.084</v>
      </c>
      <c r="BA826">
        <v>210268.38</v>
      </c>
      <c r="BB826">
        <v>240578.77600000001</v>
      </c>
      <c r="BC826">
        <v>246254.52549999999</v>
      </c>
      <c r="BD826">
        <v>249318.614</v>
      </c>
      <c r="BE826">
        <v>279250.00000000012</v>
      </c>
      <c r="BF826">
        <v>297500</v>
      </c>
      <c r="BG826">
        <v>301679.391</v>
      </c>
      <c r="BH826">
        <v>321114.18400000001</v>
      </c>
      <c r="BI826">
        <v>325987.95250000001</v>
      </c>
      <c r="BJ826">
        <v>347664.57799999998</v>
      </c>
      <c r="BK826">
        <v>372571.65</v>
      </c>
      <c r="BL826">
        <v>399884.79399999999</v>
      </c>
      <c r="BM826">
        <v>443839.04049999989</v>
      </c>
      <c r="BN826">
        <v>575445.98</v>
      </c>
      <c r="BO826">
        <v>717686.51049999997</v>
      </c>
      <c r="BP826">
        <v>1154498.28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 x14ac:dyDescent="0.35">
      <c r="A827">
        <v>360455</v>
      </c>
      <c r="B827" t="s">
        <v>47</v>
      </c>
      <c r="C827" t="s">
        <v>48</v>
      </c>
      <c r="D827" s="1">
        <v>45833</v>
      </c>
      <c r="E827">
        <v>53850</v>
      </c>
      <c r="F827">
        <v>282</v>
      </c>
      <c r="G827" t="s">
        <v>273</v>
      </c>
      <c r="H827" t="s">
        <v>50</v>
      </c>
      <c r="I827" t="s">
        <v>51</v>
      </c>
      <c r="K827">
        <v>202506248122205</v>
      </c>
      <c r="L827">
        <v>2823300001940</v>
      </c>
      <c r="M827">
        <v>20250624</v>
      </c>
      <c r="N827" t="s">
        <v>74</v>
      </c>
      <c r="Q827" t="s">
        <v>52</v>
      </c>
      <c r="R827">
        <v>375000</v>
      </c>
      <c r="S827">
        <v>0</v>
      </c>
      <c r="T827">
        <v>1678407</v>
      </c>
      <c r="U827" t="s">
        <v>1405</v>
      </c>
      <c r="V827" t="s">
        <v>1406</v>
      </c>
      <c r="W827" t="s">
        <v>53</v>
      </c>
      <c r="Y827" t="s">
        <v>54</v>
      </c>
      <c r="Z827">
        <v>1756</v>
      </c>
      <c r="AH827">
        <v>0</v>
      </c>
      <c r="AI827">
        <v>202506</v>
      </c>
      <c r="AJ827" t="s">
        <v>767</v>
      </c>
      <c r="AK827">
        <v>1</v>
      </c>
      <c r="AL827">
        <v>1</v>
      </c>
      <c r="AO827">
        <v>0</v>
      </c>
      <c r="AP827">
        <v>999</v>
      </c>
      <c r="AQ827">
        <v>600</v>
      </c>
      <c r="AR827">
        <v>600999</v>
      </c>
      <c r="AS827" t="s">
        <v>55</v>
      </c>
      <c r="AU827" t="s">
        <v>55</v>
      </c>
      <c r="AV827">
        <v>233000</v>
      </c>
      <c r="AW827">
        <v>236000</v>
      </c>
      <c r="AX827">
        <v>239000</v>
      </c>
      <c r="AY827">
        <v>242000</v>
      </c>
      <c r="AZ827">
        <v>245000</v>
      </c>
      <c r="BA827">
        <v>257500</v>
      </c>
      <c r="BB827">
        <v>270000</v>
      </c>
      <c r="BC827">
        <v>282500</v>
      </c>
      <c r="BD827">
        <v>295000</v>
      </c>
      <c r="BE827">
        <v>295000</v>
      </c>
      <c r="BF827">
        <v>295000</v>
      </c>
      <c r="BG827">
        <v>295000</v>
      </c>
      <c r="BH827">
        <v>295000</v>
      </c>
      <c r="BI827">
        <v>296250</v>
      </c>
      <c r="BJ827">
        <v>297500</v>
      </c>
      <c r="BK827">
        <v>298750</v>
      </c>
      <c r="BL827">
        <v>300000</v>
      </c>
      <c r="BM827">
        <v>350000</v>
      </c>
      <c r="BN827">
        <v>400000</v>
      </c>
      <c r="BO827">
        <v>450000</v>
      </c>
      <c r="BP827">
        <v>500000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0</v>
      </c>
      <c r="CJ827">
        <v>0</v>
      </c>
      <c r="CK827">
        <v>0</v>
      </c>
    </row>
    <row r="828" spans="1:89" x14ac:dyDescent="0.35">
      <c r="A828">
        <v>360447</v>
      </c>
      <c r="B828" t="s">
        <v>47</v>
      </c>
      <c r="C828" t="s">
        <v>48</v>
      </c>
      <c r="D828" s="1">
        <v>45833</v>
      </c>
      <c r="E828">
        <v>53850</v>
      </c>
      <c r="F828">
        <v>114</v>
      </c>
      <c r="G828" t="s">
        <v>211</v>
      </c>
      <c r="H828" t="s">
        <v>50</v>
      </c>
      <c r="I828" t="s">
        <v>51</v>
      </c>
      <c r="K828" t="s">
        <v>629</v>
      </c>
      <c r="L828">
        <v>1143306285236</v>
      </c>
      <c r="M828">
        <v>20250624</v>
      </c>
      <c r="N828" t="s">
        <v>694</v>
      </c>
      <c r="Q828" t="s">
        <v>52</v>
      </c>
      <c r="R828">
        <v>2061.9499999999998</v>
      </c>
      <c r="S828">
        <v>0</v>
      </c>
      <c r="T828">
        <v>3742678</v>
      </c>
      <c r="U828">
        <v>3261830719</v>
      </c>
      <c r="V828" t="s">
        <v>630</v>
      </c>
      <c r="W828" t="s">
        <v>190</v>
      </c>
      <c r="X828" t="s">
        <v>448</v>
      </c>
      <c r="Y828" t="s">
        <v>54</v>
      </c>
      <c r="AH828">
        <v>0</v>
      </c>
      <c r="AI828">
        <v>202506</v>
      </c>
      <c r="AJ828" t="s">
        <v>59</v>
      </c>
      <c r="AK828">
        <v>0</v>
      </c>
      <c r="AL828">
        <v>1</v>
      </c>
      <c r="AO828">
        <v>1</v>
      </c>
      <c r="AP828">
        <v>999</v>
      </c>
      <c r="AQ828">
        <v>501</v>
      </c>
      <c r="AR828">
        <v>501999</v>
      </c>
      <c r="AT828">
        <v>1</v>
      </c>
      <c r="AU828" t="s">
        <v>80</v>
      </c>
      <c r="AV828">
        <v>1024.83</v>
      </c>
      <c r="AW828">
        <v>1074.95</v>
      </c>
      <c r="AX828">
        <v>1125.07</v>
      </c>
      <c r="AY828">
        <v>1180.8955000000001</v>
      </c>
      <c r="AZ828">
        <v>1270.954</v>
      </c>
      <c r="BA828">
        <v>1361.0125</v>
      </c>
      <c r="BB828">
        <v>1461.192</v>
      </c>
      <c r="BC828">
        <v>1586.674</v>
      </c>
      <c r="BD828">
        <v>1712.1559999999999</v>
      </c>
      <c r="BE828">
        <v>1825.5735</v>
      </c>
      <c r="BF828">
        <v>1922.905</v>
      </c>
      <c r="BG828">
        <v>2020.2365</v>
      </c>
      <c r="BH828">
        <v>3155.9140000000011</v>
      </c>
      <c r="BI828">
        <v>5070.3509999999987</v>
      </c>
      <c r="BJ828">
        <v>6984.7879999999977</v>
      </c>
      <c r="BK828">
        <v>7690.7725</v>
      </c>
      <c r="BL828">
        <v>7913.3760000000002</v>
      </c>
      <c r="BM828">
        <v>8135.9794999999986</v>
      </c>
      <c r="BN828">
        <v>23068.389999999989</v>
      </c>
      <c r="BO828">
        <v>40452.434999999983</v>
      </c>
      <c r="BP828">
        <v>57836.480000000003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 x14ac:dyDescent="0.35">
      <c r="A829">
        <v>360442</v>
      </c>
      <c r="B829" t="s">
        <v>47</v>
      </c>
      <c r="C829" t="s">
        <v>48</v>
      </c>
      <c r="D829" s="1">
        <v>45833</v>
      </c>
      <c r="E829">
        <v>53850</v>
      </c>
      <c r="F829">
        <v>102</v>
      </c>
      <c r="G829" t="s">
        <v>60</v>
      </c>
      <c r="H829" t="s">
        <v>50</v>
      </c>
      <c r="I829" t="s">
        <v>51</v>
      </c>
      <c r="K829">
        <v>202506248120407</v>
      </c>
      <c r="L829">
        <v>1023308719030</v>
      </c>
      <c r="M829">
        <v>20250624</v>
      </c>
      <c r="N829" t="s">
        <v>784</v>
      </c>
      <c r="P829" t="s">
        <v>54</v>
      </c>
      <c r="Q829" t="s">
        <v>73</v>
      </c>
      <c r="R829">
        <v>3752113</v>
      </c>
      <c r="S829">
        <v>0</v>
      </c>
      <c r="T829">
        <v>4414552</v>
      </c>
      <c r="U829">
        <v>6605700720</v>
      </c>
      <c r="V829" t="s">
        <v>631</v>
      </c>
      <c r="W829" t="s">
        <v>66</v>
      </c>
      <c r="X829" t="s">
        <v>87</v>
      </c>
      <c r="Y829" t="s">
        <v>54</v>
      </c>
      <c r="Z829">
        <v>739</v>
      </c>
      <c r="AH829">
        <v>0</v>
      </c>
      <c r="AI829">
        <v>202506</v>
      </c>
      <c r="AJ829" t="s">
        <v>88</v>
      </c>
      <c r="AK829">
        <v>0</v>
      </c>
      <c r="AL829">
        <v>1</v>
      </c>
      <c r="AO829">
        <v>0</v>
      </c>
      <c r="AP829">
        <v>412</v>
      </c>
      <c r="AQ829">
        <v>430</v>
      </c>
      <c r="AR829">
        <v>430412</v>
      </c>
      <c r="AS829" t="s">
        <v>80</v>
      </c>
      <c r="AU829" t="s">
        <v>80</v>
      </c>
      <c r="AV829">
        <v>620000</v>
      </c>
      <c r="AW829">
        <v>674784.08000000007</v>
      </c>
      <c r="AX829">
        <v>700000</v>
      </c>
      <c r="AY829">
        <v>734938.70500000007</v>
      </c>
      <c r="AZ829">
        <v>800000</v>
      </c>
      <c r="BA829">
        <v>815163.73</v>
      </c>
      <c r="BB829">
        <v>855151.57</v>
      </c>
      <c r="BC829">
        <v>928064.07499999995</v>
      </c>
      <c r="BD829">
        <v>972757.19</v>
      </c>
      <c r="BE829">
        <v>993011.53</v>
      </c>
      <c r="BF829">
        <v>1015378.22</v>
      </c>
      <c r="BG829">
        <v>1238720</v>
      </c>
      <c r="BH829">
        <v>1546306.64</v>
      </c>
      <c r="BI829">
        <v>1795500</v>
      </c>
      <c r="BJ829">
        <v>2263165.14</v>
      </c>
      <c r="BK829">
        <v>2431000</v>
      </c>
      <c r="BL829">
        <v>2814221.66</v>
      </c>
      <c r="BM829">
        <v>3376056.5</v>
      </c>
      <c r="BN829">
        <v>4000000</v>
      </c>
      <c r="BO829">
        <v>10873500</v>
      </c>
      <c r="BP829">
        <v>11747000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0</v>
      </c>
      <c r="CJ829">
        <v>0</v>
      </c>
      <c r="CK829">
        <v>0</v>
      </c>
    </row>
    <row r="830" spans="1:89" x14ac:dyDescent="0.35">
      <c r="A830">
        <v>360441</v>
      </c>
      <c r="B830" t="s">
        <v>47</v>
      </c>
      <c r="C830" t="s">
        <v>48</v>
      </c>
      <c r="D830" s="1">
        <v>45833</v>
      </c>
      <c r="E830">
        <v>53850</v>
      </c>
      <c r="F830">
        <v>147</v>
      </c>
      <c r="G830" t="s">
        <v>286</v>
      </c>
      <c r="H830" t="s">
        <v>50</v>
      </c>
      <c r="I830" t="s">
        <v>51</v>
      </c>
      <c r="K830">
        <v>202506248121918</v>
      </c>
      <c r="L830">
        <v>1473300000701</v>
      </c>
      <c r="M830">
        <v>20250624</v>
      </c>
      <c r="N830" t="s">
        <v>779</v>
      </c>
      <c r="P830" t="s">
        <v>54</v>
      </c>
      <c r="Q830" t="s">
        <v>52</v>
      </c>
      <c r="R830">
        <v>500000</v>
      </c>
      <c r="S830">
        <v>0</v>
      </c>
      <c r="T830">
        <v>4329128</v>
      </c>
      <c r="U830" t="s">
        <v>1407</v>
      </c>
      <c r="V830" t="s">
        <v>1408</v>
      </c>
      <c r="W830" t="s">
        <v>53</v>
      </c>
      <c r="Y830" t="s">
        <v>54</v>
      </c>
      <c r="Z830">
        <v>1428</v>
      </c>
      <c r="AH830">
        <v>0</v>
      </c>
      <c r="AI830">
        <v>202506</v>
      </c>
      <c r="AJ830" t="s">
        <v>767</v>
      </c>
      <c r="AK830">
        <v>1</v>
      </c>
      <c r="AL830">
        <v>1</v>
      </c>
      <c r="AO830">
        <v>0</v>
      </c>
      <c r="AP830">
        <v>999</v>
      </c>
      <c r="AQ830">
        <v>600</v>
      </c>
      <c r="AR830">
        <v>600999</v>
      </c>
      <c r="AS830" t="s">
        <v>55</v>
      </c>
      <c r="AU830" t="s">
        <v>55</v>
      </c>
      <c r="AV830">
        <v>202500</v>
      </c>
      <c r="AW830">
        <v>202500</v>
      </c>
      <c r="AX830">
        <v>202500</v>
      </c>
      <c r="AY830">
        <v>202500</v>
      </c>
      <c r="AZ830">
        <v>202500</v>
      </c>
      <c r="BA830">
        <v>202500</v>
      </c>
      <c r="BB830">
        <v>202500</v>
      </c>
      <c r="BC830">
        <v>202500</v>
      </c>
      <c r="BD830">
        <v>202655.56</v>
      </c>
      <c r="BE830">
        <v>203161.13</v>
      </c>
      <c r="BF830">
        <v>205963.9</v>
      </c>
      <c r="BG830">
        <v>214477.5</v>
      </c>
      <c r="BH830">
        <v>239730</v>
      </c>
      <c r="BI830">
        <v>248625</v>
      </c>
      <c r="BJ830">
        <v>250000</v>
      </c>
      <c r="BK830">
        <v>250000</v>
      </c>
      <c r="BL830">
        <v>252800</v>
      </c>
      <c r="BM830">
        <v>257232.47500000001</v>
      </c>
      <c r="BN830">
        <v>260254.65</v>
      </c>
      <c r="BO830">
        <v>464072.17499999981</v>
      </c>
      <c r="BP830">
        <v>840000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0</v>
      </c>
    </row>
    <row r="831" spans="1:89" x14ac:dyDescent="0.35">
      <c r="A831">
        <v>360440</v>
      </c>
      <c r="B831" t="s">
        <v>47</v>
      </c>
      <c r="C831" t="s">
        <v>48</v>
      </c>
      <c r="D831" s="1">
        <v>45833</v>
      </c>
      <c r="E831">
        <v>53850</v>
      </c>
      <c r="F831">
        <v>109</v>
      </c>
      <c r="G831" t="s">
        <v>108</v>
      </c>
      <c r="H831" t="s">
        <v>50</v>
      </c>
      <c r="I831" t="s">
        <v>51</v>
      </c>
      <c r="K831" t="s">
        <v>1400</v>
      </c>
      <c r="L831">
        <v>1093306671600</v>
      </c>
      <c r="M831">
        <v>20250624</v>
      </c>
      <c r="N831" t="s">
        <v>694</v>
      </c>
      <c r="Q831" t="s">
        <v>52</v>
      </c>
      <c r="R831">
        <v>4104.33</v>
      </c>
      <c r="S831">
        <v>0</v>
      </c>
      <c r="T831">
        <v>4482499</v>
      </c>
      <c r="U831" t="s">
        <v>1409</v>
      </c>
      <c r="V831" t="s">
        <v>1410</v>
      </c>
      <c r="W831" t="s">
        <v>53</v>
      </c>
      <c r="Y831" t="s">
        <v>54</v>
      </c>
      <c r="Z831">
        <v>1430</v>
      </c>
      <c r="AH831">
        <v>0</v>
      </c>
      <c r="AI831">
        <v>202506</v>
      </c>
      <c r="AJ831" t="s">
        <v>767</v>
      </c>
      <c r="AK831">
        <v>1</v>
      </c>
      <c r="AL831">
        <v>1</v>
      </c>
      <c r="AO831">
        <v>1</v>
      </c>
      <c r="AP831">
        <v>999</v>
      </c>
      <c r="AQ831">
        <v>600</v>
      </c>
      <c r="AR831">
        <v>600999</v>
      </c>
      <c r="AS831" t="s">
        <v>55</v>
      </c>
      <c r="AU831" t="s">
        <v>55</v>
      </c>
      <c r="AV831">
        <v>1006.5</v>
      </c>
      <c r="AW831">
        <v>1052.7339999999999</v>
      </c>
      <c r="AX831">
        <v>1127.58</v>
      </c>
      <c r="AY831">
        <v>1414.4680000000001</v>
      </c>
      <c r="AZ831">
        <v>1622.598</v>
      </c>
      <c r="BA831">
        <v>1841.29</v>
      </c>
      <c r="BB831">
        <v>2391.9520000000002</v>
      </c>
      <c r="BC831">
        <v>3848.9180000000001</v>
      </c>
      <c r="BD831">
        <v>5555.95</v>
      </c>
      <c r="BE831">
        <v>5662.14</v>
      </c>
      <c r="BF831">
        <v>7955.45</v>
      </c>
      <c r="BG831">
        <v>8103.232</v>
      </c>
      <c r="BH831">
        <v>8882.2099999999991</v>
      </c>
      <c r="BI831">
        <v>12106.768000000009</v>
      </c>
      <c r="BJ831">
        <v>12891.47</v>
      </c>
      <c r="BK831">
        <v>16652.68</v>
      </c>
      <c r="BL831">
        <v>36005.086000000003</v>
      </c>
      <c r="BM831">
        <v>42116.26</v>
      </c>
      <c r="BN831">
        <v>49856.69</v>
      </c>
      <c r="BO831">
        <v>97573.113999999972</v>
      </c>
      <c r="BP831">
        <v>161797.57999999999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 x14ac:dyDescent="0.35">
      <c r="A832">
        <v>360439</v>
      </c>
      <c r="B832" t="s">
        <v>47</v>
      </c>
      <c r="C832" t="s">
        <v>48</v>
      </c>
      <c r="D832" s="1">
        <v>45833</v>
      </c>
      <c r="E832">
        <v>53850</v>
      </c>
      <c r="F832">
        <v>147</v>
      </c>
      <c r="G832" t="s">
        <v>286</v>
      </c>
      <c r="H832" t="s">
        <v>50</v>
      </c>
      <c r="I832" t="s">
        <v>51</v>
      </c>
      <c r="K832">
        <v>202506248121918</v>
      </c>
      <c r="L832">
        <v>1473300000701</v>
      </c>
      <c r="M832">
        <v>20250624</v>
      </c>
      <c r="N832" t="s">
        <v>779</v>
      </c>
      <c r="P832" t="s">
        <v>54</v>
      </c>
      <c r="Q832" t="s">
        <v>52</v>
      </c>
      <c r="R832">
        <v>500000</v>
      </c>
      <c r="S832">
        <v>0</v>
      </c>
      <c r="T832">
        <v>4329168</v>
      </c>
      <c r="U832" t="s">
        <v>1411</v>
      </c>
      <c r="V832" t="s">
        <v>1412</v>
      </c>
      <c r="W832" t="s">
        <v>53</v>
      </c>
      <c r="Y832" t="s">
        <v>54</v>
      </c>
      <c r="Z832">
        <v>1428</v>
      </c>
      <c r="AH832">
        <v>0</v>
      </c>
      <c r="AI832">
        <v>202506</v>
      </c>
      <c r="AJ832" t="s">
        <v>767</v>
      </c>
      <c r="AK832">
        <v>1</v>
      </c>
      <c r="AL832">
        <v>1</v>
      </c>
      <c r="AO832">
        <v>0</v>
      </c>
      <c r="AP832">
        <v>999</v>
      </c>
      <c r="AQ832">
        <v>600</v>
      </c>
      <c r="AR832">
        <v>600999</v>
      </c>
      <c r="AS832" t="s">
        <v>55</v>
      </c>
      <c r="AU832" t="s">
        <v>55</v>
      </c>
      <c r="AV832">
        <v>202500</v>
      </c>
      <c r="AW832">
        <v>202500</v>
      </c>
      <c r="AX832">
        <v>202500</v>
      </c>
      <c r="AY832">
        <v>202500</v>
      </c>
      <c r="AZ832">
        <v>202500</v>
      </c>
      <c r="BA832">
        <v>202500</v>
      </c>
      <c r="BB832">
        <v>202500</v>
      </c>
      <c r="BC832">
        <v>202500</v>
      </c>
      <c r="BD832">
        <v>202655.56</v>
      </c>
      <c r="BE832">
        <v>203161.13</v>
      </c>
      <c r="BF832">
        <v>205963.9</v>
      </c>
      <c r="BG832">
        <v>214477.5</v>
      </c>
      <c r="BH832">
        <v>239730</v>
      </c>
      <c r="BI832">
        <v>248625</v>
      </c>
      <c r="BJ832">
        <v>250000</v>
      </c>
      <c r="BK832">
        <v>250000</v>
      </c>
      <c r="BL832">
        <v>252800</v>
      </c>
      <c r="BM832">
        <v>257232.47500000001</v>
      </c>
      <c r="BN832">
        <v>260254.65</v>
      </c>
      <c r="BO832">
        <v>464072.17499999981</v>
      </c>
      <c r="BP832">
        <v>840000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0</v>
      </c>
    </row>
    <row r="833" spans="1:89" x14ac:dyDescent="0.35">
      <c r="A833">
        <v>360438</v>
      </c>
      <c r="B833" t="s">
        <v>47</v>
      </c>
      <c r="C833" t="s">
        <v>48</v>
      </c>
      <c r="D833" s="1">
        <v>45833</v>
      </c>
      <c r="E833">
        <v>53850</v>
      </c>
      <c r="F833">
        <v>286</v>
      </c>
      <c r="G833" t="s">
        <v>99</v>
      </c>
      <c r="H833" t="s">
        <v>50</v>
      </c>
      <c r="I833" t="s">
        <v>51</v>
      </c>
      <c r="K833">
        <v>202506248120648</v>
      </c>
      <c r="L833">
        <v>2863300013709</v>
      </c>
      <c r="M833">
        <v>20250624</v>
      </c>
      <c r="N833" t="s">
        <v>784</v>
      </c>
      <c r="P833" t="s">
        <v>54</v>
      </c>
      <c r="Q833" t="s">
        <v>73</v>
      </c>
      <c r="R833">
        <v>1664495.23</v>
      </c>
      <c r="S833">
        <v>0</v>
      </c>
      <c r="T833">
        <v>3740066</v>
      </c>
      <c r="U833">
        <v>2140150687</v>
      </c>
      <c r="V833" t="s">
        <v>1413</v>
      </c>
      <c r="W833" t="s">
        <v>66</v>
      </c>
      <c r="X833" t="s">
        <v>1414</v>
      </c>
      <c r="Y833" t="s">
        <v>54</v>
      </c>
      <c r="Z833">
        <v>1877</v>
      </c>
      <c r="AH833">
        <v>0</v>
      </c>
      <c r="AI833">
        <v>202506</v>
      </c>
      <c r="AJ833" t="s">
        <v>774</v>
      </c>
      <c r="AK833">
        <v>1</v>
      </c>
      <c r="AL833">
        <v>1</v>
      </c>
      <c r="AO833">
        <v>0</v>
      </c>
      <c r="AP833">
        <v>999</v>
      </c>
      <c r="AQ833">
        <v>430</v>
      </c>
      <c r="AR833">
        <v>430999</v>
      </c>
      <c r="AT833">
        <v>1</v>
      </c>
      <c r="AU833" t="s">
        <v>68</v>
      </c>
      <c r="AV833">
        <v>1091696.83</v>
      </c>
      <c r="AW833">
        <v>1093076.656</v>
      </c>
      <c r="AX833">
        <v>1097819.378</v>
      </c>
      <c r="AY833">
        <v>1126587.9040000001</v>
      </c>
      <c r="AZ833">
        <v>1151370.22</v>
      </c>
      <c r="BA833">
        <v>1187619.1200000001</v>
      </c>
      <c r="BB833">
        <v>1215402.348</v>
      </c>
      <c r="BC833">
        <v>1228538.55</v>
      </c>
      <c r="BD833">
        <v>1300557.6259999999</v>
      </c>
      <c r="BE833">
        <v>1471494.2009999999</v>
      </c>
      <c r="BF833">
        <v>1500000</v>
      </c>
      <c r="BG833">
        <v>1500000</v>
      </c>
      <c r="BH833">
        <v>1500000</v>
      </c>
      <c r="BI833">
        <v>1551049.2990000001</v>
      </c>
      <c r="BJ833">
        <v>1589171.0279999999</v>
      </c>
      <c r="BK833">
        <v>1825654.93</v>
      </c>
      <c r="BL833">
        <v>2055872.46</v>
      </c>
      <c r="BM833">
        <v>2075849.8470000001</v>
      </c>
      <c r="BN833">
        <v>2385195.7199999988</v>
      </c>
      <c r="BO833">
        <v>3549999.9999999991</v>
      </c>
      <c r="BP833">
        <v>4000000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 x14ac:dyDescent="0.35">
      <c r="A834">
        <v>360437</v>
      </c>
      <c r="B834" t="s">
        <v>47</v>
      </c>
      <c r="C834" t="s">
        <v>48</v>
      </c>
      <c r="D834" s="1">
        <v>45833</v>
      </c>
      <c r="E834">
        <v>53850</v>
      </c>
      <c r="F834">
        <v>105</v>
      </c>
      <c r="G834" t="s">
        <v>49</v>
      </c>
      <c r="H834" t="s">
        <v>50</v>
      </c>
      <c r="I834" t="s">
        <v>51</v>
      </c>
      <c r="K834">
        <v>202506248119433</v>
      </c>
      <c r="L834">
        <v>1053306287103</v>
      </c>
      <c r="M834">
        <v>20250624</v>
      </c>
      <c r="N834" t="s">
        <v>779</v>
      </c>
      <c r="P834" t="s">
        <v>54</v>
      </c>
      <c r="Q834" t="s">
        <v>52</v>
      </c>
      <c r="R834">
        <v>1700000</v>
      </c>
      <c r="S834">
        <v>0</v>
      </c>
      <c r="T834">
        <v>4263360</v>
      </c>
      <c r="U834">
        <v>5982300724</v>
      </c>
      <c r="V834" t="s">
        <v>115</v>
      </c>
      <c r="W834" t="s">
        <v>66</v>
      </c>
      <c r="X834" t="s">
        <v>116</v>
      </c>
      <c r="Y834" t="s">
        <v>54</v>
      </c>
      <c r="Z834">
        <v>1058</v>
      </c>
      <c r="AH834">
        <v>0</v>
      </c>
      <c r="AI834">
        <v>202506</v>
      </c>
      <c r="AJ834" t="s">
        <v>767</v>
      </c>
      <c r="AK834">
        <v>1</v>
      </c>
      <c r="AL834">
        <v>1</v>
      </c>
      <c r="AO834">
        <v>0</v>
      </c>
      <c r="AP834">
        <v>999</v>
      </c>
      <c r="AQ834">
        <v>430</v>
      </c>
      <c r="AR834">
        <v>430999</v>
      </c>
      <c r="AT834">
        <v>1</v>
      </c>
      <c r="AU834" t="s">
        <v>68</v>
      </c>
      <c r="AV834">
        <v>1010413.22</v>
      </c>
      <c r="AW834">
        <v>1013062.2709999999</v>
      </c>
      <c r="AX834">
        <v>1015711.322</v>
      </c>
      <c r="AY834">
        <v>1031722.561</v>
      </c>
      <c r="AZ834">
        <v>1051551.568</v>
      </c>
      <c r="BA834">
        <v>1063068.3125</v>
      </c>
      <c r="BB834">
        <v>1067935.247</v>
      </c>
      <c r="BC834">
        <v>1135502.8895</v>
      </c>
      <c r="BD834">
        <v>1328471.9480000001</v>
      </c>
      <c r="BE834">
        <v>1500000</v>
      </c>
      <c r="BF834">
        <v>1500000</v>
      </c>
      <c r="BG834">
        <v>1500000</v>
      </c>
      <c r="BH834">
        <v>1600000</v>
      </c>
      <c r="BI834">
        <v>1712500</v>
      </c>
      <c r="BJ834">
        <v>1825000</v>
      </c>
      <c r="BK834">
        <v>1937500</v>
      </c>
      <c r="BL834">
        <v>2002600</v>
      </c>
      <c r="BM834">
        <v>2008450</v>
      </c>
      <c r="BN834">
        <v>2187789.4529999988</v>
      </c>
      <c r="BO834">
        <v>2974341.9914999981</v>
      </c>
      <c r="BP834">
        <v>3760894.53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 x14ac:dyDescent="0.35">
      <c r="A835">
        <v>360436</v>
      </c>
      <c r="B835" t="s">
        <v>47</v>
      </c>
      <c r="C835" t="s">
        <v>48</v>
      </c>
      <c r="D835" s="1">
        <v>45833</v>
      </c>
      <c r="E835">
        <v>53850</v>
      </c>
      <c r="F835">
        <v>286</v>
      </c>
      <c r="G835" t="s">
        <v>99</v>
      </c>
      <c r="H835" t="s">
        <v>50</v>
      </c>
      <c r="I835" t="s">
        <v>51</v>
      </c>
      <c r="K835">
        <v>202506248119903</v>
      </c>
      <c r="L835">
        <v>2863300013638</v>
      </c>
      <c r="M835">
        <v>20250624</v>
      </c>
      <c r="N835" t="s">
        <v>779</v>
      </c>
      <c r="P835" t="s">
        <v>54</v>
      </c>
      <c r="Q835" t="s">
        <v>52</v>
      </c>
      <c r="R835">
        <v>6460000</v>
      </c>
      <c r="S835">
        <v>0</v>
      </c>
      <c r="T835">
        <v>3730606</v>
      </c>
      <c r="U835">
        <v>17550651008</v>
      </c>
      <c r="V835" t="s">
        <v>472</v>
      </c>
      <c r="W835" t="s">
        <v>198</v>
      </c>
      <c r="X835" t="s">
        <v>199</v>
      </c>
      <c r="Y835" t="s">
        <v>54</v>
      </c>
      <c r="Z835">
        <v>1877</v>
      </c>
      <c r="AH835">
        <v>0</v>
      </c>
      <c r="AI835">
        <v>202506</v>
      </c>
      <c r="AJ835" t="s">
        <v>774</v>
      </c>
      <c r="AK835">
        <v>1</v>
      </c>
      <c r="AL835">
        <v>1</v>
      </c>
      <c r="AO835">
        <v>0</v>
      </c>
      <c r="AP835">
        <v>999</v>
      </c>
      <c r="AQ835">
        <v>285</v>
      </c>
      <c r="AR835">
        <v>285999</v>
      </c>
      <c r="AT835">
        <v>1</v>
      </c>
      <c r="AU835" t="s">
        <v>84</v>
      </c>
      <c r="AV835">
        <v>1025096.37</v>
      </c>
      <c r="AW835">
        <v>1092509.6370000001</v>
      </c>
      <c r="AX835">
        <v>1132586.976</v>
      </c>
      <c r="AY835">
        <v>1140733.72</v>
      </c>
      <c r="AZ835">
        <v>1176293.4879999999</v>
      </c>
      <c r="BA835">
        <v>1250000</v>
      </c>
      <c r="BB835">
        <v>1316000</v>
      </c>
      <c r="BC835">
        <v>1346841.638</v>
      </c>
      <c r="BD835">
        <v>1362805.46</v>
      </c>
      <c r="BE835">
        <v>1362805.46</v>
      </c>
      <c r="BF835">
        <v>1362805.46</v>
      </c>
      <c r="BG835">
        <v>1362805.46</v>
      </c>
      <c r="BH835">
        <v>1362805.46</v>
      </c>
      <c r="BI835">
        <v>1388841.638</v>
      </c>
      <c r="BJ835">
        <v>1403194.2080000001</v>
      </c>
      <c r="BK835">
        <v>1418601.36</v>
      </c>
      <c r="BL835">
        <v>1459673.38</v>
      </c>
      <c r="BM835">
        <v>1770955.422999999</v>
      </c>
      <c r="BN835">
        <v>2490471.459999999</v>
      </c>
      <c r="BO835">
        <v>4117121.5699999728</v>
      </c>
      <c r="BP835">
        <v>15500000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0</v>
      </c>
    </row>
    <row r="836" spans="1:89" x14ac:dyDescent="0.35">
      <c r="A836">
        <v>360432</v>
      </c>
      <c r="B836" t="s">
        <v>47</v>
      </c>
      <c r="C836" t="s">
        <v>48</v>
      </c>
      <c r="D836" s="1">
        <v>45833</v>
      </c>
      <c r="E836">
        <v>53850</v>
      </c>
      <c r="F836">
        <v>116</v>
      </c>
      <c r="G836" t="s">
        <v>801</v>
      </c>
      <c r="H836" t="s">
        <v>50</v>
      </c>
      <c r="I836" t="s">
        <v>51</v>
      </c>
      <c r="K836" t="s">
        <v>1415</v>
      </c>
      <c r="L836">
        <v>1163300004979</v>
      </c>
      <c r="M836">
        <v>20250624</v>
      </c>
      <c r="N836" t="s">
        <v>694</v>
      </c>
      <c r="Q836" t="s">
        <v>52</v>
      </c>
      <c r="R836">
        <v>3558.69</v>
      </c>
      <c r="S836">
        <v>0</v>
      </c>
      <c r="T836">
        <v>4464119</v>
      </c>
      <c r="U836" t="s">
        <v>1416</v>
      </c>
      <c r="V836" t="s">
        <v>1417</v>
      </c>
      <c r="W836" t="s">
        <v>53</v>
      </c>
      <c r="Y836" t="s">
        <v>54</v>
      </c>
      <c r="Z836">
        <v>808</v>
      </c>
      <c r="AH836">
        <v>0</v>
      </c>
      <c r="AI836">
        <v>202506</v>
      </c>
      <c r="AJ836" t="s">
        <v>767</v>
      </c>
      <c r="AK836">
        <v>1</v>
      </c>
      <c r="AL836">
        <v>1</v>
      </c>
      <c r="AO836">
        <v>1</v>
      </c>
      <c r="AP836">
        <v>999</v>
      </c>
      <c r="AQ836">
        <v>600</v>
      </c>
      <c r="AR836">
        <v>600999</v>
      </c>
      <c r="AS836" t="s">
        <v>55</v>
      </c>
      <c r="AU836" t="s">
        <v>55</v>
      </c>
      <c r="AV836">
        <v>1006.5</v>
      </c>
      <c r="AW836">
        <v>1052.7339999999999</v>
      </c>
      <c r="AX836">
        <v>1127.58</v>
      </c>
      <c r="AY836">
        <v>1414.4680000000001</v>
      </c>
      <c r="AZ836">
        <v>1622.598</v>
      </c>
      <c r="BA836">
        <v>1841.29</v>
      </c>
      <c r="BB836">
        <v>2391.9520000000002</v>
      </c>
      <c r="BC836">
        <v>3848.9180000000001</v>
      </c>
      <c r="BD836">
        <v>5555.95</v>
      </c>
      <c r="BE836">
        <v>5662.14</v>
      </c>
      <c r="BF836">
        <v>7955.45</v>
      </c>
      <c r="BG836">
        <v>8103.232</v>
      </c>
      <c r="BH836">
        <v>8882.2099999999991</v>
      </c>
      <c r="BI836">
        <v>12106.768000000009</v>
      </c>
      <c r="BJ836">
        <v>12891.47</v>
      </c>
      <c r="BK836">
        <v>16652.68</v>
      </c>
      <c r="BL836">
        <v>36005.086000000003</v>
      </c>
      <c r="BM836">
        <v>42116.26</v>
      </c>
      <c r="BN836">
        <v>49856.69</v>
      </c>
      <c r="BO836">
        <v>97573.113999999972</v>
      </c>
      <c r="BP836">
        <v>161797.57999999999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 x14ac:dyDescent="0.35">
      <c r="A837">
        <v>360430</v>
      </c>
      <c r="B837" t="s">
        <v>47</v>
      </c>
      <c r="C837" t="s">
        <v>48</v>
      </c>
      <c r="D837" s="1">
        <v>45833</v>
      </c>
      <c r="E837">
        <v>53850</v>
      </c>
      <c r="F837">
        <v>271</v>
      </c>
      <c r="G837" t="s">
        <v>268</v>
      </c>
      <c r="H837" t="s">
        <v>50</v>
      </c>
      <c r="I837" t="s">
        <v>51</v>
      </c>
      <c r="K837">
        <v>202506248122178</v>
      </c>
      <c r="L837">
        <v>2713300000594</v>
      </c>
      <c r="M837">
        <v>20250624</v>
      </c>
      <c r="N837" t="s">
        <v>779</v>
      </c>
      <c r="P837" t="s">
        <v>54</v>
      </c>
      <c r="Q837" t="s">
        <v>52</v>
      </c>
      <c r="R837">
        <v>247500</v>
      </c>
      <c r="S837">
        <v>0</v>
      </c>
      <c r="T837">
        <v>1614121</v>
      </c>
      <c r="U837" t="s">
        <v>632</v>
      </c>
      <c r="V837" t="s">
        <v>633</v>
      </c>
      <c r="W837" t="s">
        <v>53</v>
      </c>
      <c r="Y837" t="s">
        <v>54</v>
      </c>
      <c r="Z837">
        <v>1800</v>
      </c>
      <c r="AH837">
        <v>0</v>
      </c>
      <c r="AI837">
        <v>202506</v>
      </c>
      <c r="AJ837" t="s">
        <v>59</v>
      </c>
      <c r="AK837">
        <v>0</v>
      </c>
      <c r="AL837">
        <v>1</v>
      </c>
      <c r="AO837">
        <v>0</v>
      </c>
      <c r="AP837">
        <v>999</v>
      </c>
      <c r="AQ837">
        <v>600</v>
      </c>
      <c r="AR837">
        <v>600999</v>
      </c>
      <c r="AS837" t="s">
        <v>55</v>
      </c>
      <c r="AU837" t="s">
        <v>55</v>
      </c>
      <c r="AV837">
        <v>202500</v>
      </c>
      <c r="AW837">
        <v>202500</v>
      </c>
      <c r="AX837">
        <v>202500</v>
      </c>
      <c r="AY837">
        <v>202500</v>
      </c>
      <c r="AZ837">
        <v>202500</v>
      </c>
      <c r="BA837">
        <v>202500</v>
      </c>
      <c r="BB837">
        <v>202500</v>
      </c>
      <c r="BC837">
        <v>202500</v>
      </c>
      <c r="BD837">
        <v>202655.56</v>
      </c>
      <c r="BE837">
        <v>203161.13</v>
      </c>
      <c r="BF837">
        <v>205963.9</v>
      </c>
      <c r="BG837">
        <v>214477.5</v>
      </c>
      <c r="BH837">
        <v>239730</v>
      </c>
      <c r="BI837">
        <v>248625</v>
      </c>
      <c r="BJ837">
        <v>250000</v>
      </c>
      <c r="BK837">
        <v>250000</v>
      </c>
      <c r="BL837">
        <v>252800</v>
      </c>
      <c r="BM837">
        <v>257232.47500000001</v>
      </c>
      <c r="BN837">
        <v>260254.65</v>
      </c>
      <c r="BO837">
        <v>464072.17499999981</v>
      </c>
      <c r="BP837">
        <v>840000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 x14ac:dyDescent="0.35">
      <c r="A838">
        <v>360428</v>
      </c>
      <c r="B838" t="s">
        <v>47</v>
      </c>
      <c r="C838" t="s">
        <v>48</v>
      </c>
      <c r="D838" s="1">
        <v>45833</v>
      </c>
      <c r="E838">
        <v>53850</v>
      </c>
      <c r="F838">
        <v>198</v>
      </c>
      <c r="G838" t="s">
        <v>312</v>
      </c>
      <c r="H838" t="s">
        <v>50</v>
      </c>
      <c r="I838" t="s">
        <v>51</v>
      </c>
      <c r="K838">
        <v>202506248122105</v>
      </c>
      <c r="L838">
        <v>1983300003447</v>
      </c>
      <c r="M838">
        <v>20250624</v>
      </c>
      <c r="N838" t="s">
        <v>694</v>
      </c>
      <c r="Q838" t="s">
        <v>52</v>
      </c>
      <c r="R838">
        <v>10636.81</v>
      </c>
      <c r="S838">
        <v>0</v>
      </c>
      <c r="T838">
        <v>4988718</v>
      </c>
      <c r="U838" t="s">
        <v>1418</v>
      </c>
      <c r="V838" t="s">
        <v>1419</v>
      </c>
      <c r="W838" t="s">
        <v>53</v>
      </c>
      <c r="Y838" t="s">
        <v>54</v>
      </c>
      <c r="Z838">
        <v>1718</v>
      </c>
      <c r="AH838">
        <v>0</v>
      </c>
      <c r="AI838">
        <v>202506</v>
      </c>
      <c r="AJ838" t="s">
        <v>767</v>
      </c>
      <c r="AK838">
        <v>1</v>
      </c>
      <c r="AL838">
        <v>1</v>
      </c>
      <c r="AO838">
        <v>1</v>
      </c>
      <c r="AP838">
        <v>999</v>
      </c>
      <c r="AQ838">
        <v>600</v>
      </c>
      <c r="AR838">
        <v>600999</v>
      </c>
      <c r="AS838" t="s">
        <v>55</v>
      </c>
      <c r="AU838" t="s">
        <v>55</v>
      </c>
      <c r="AV838">
        <v>1006.5</v>
      </c>
      <c r="AW838">
        <v>1052.7339999999999</v>
      </c>
      <c r="AX838">
        <v>1127.58</v>
      </c>
      <c r="AY838">
        <v>1414.4680000000001</v>
      </c>
      <c r="AZ838">
        <v>1622.598</v>
      </c>
      <c r="BA838">
        <v>1841.29</v>
      </c>
      <c r="BB838">
        <v>2391.9520000000002</v>
      </c>
      <c r="BC838">
        <v>3848.9180000000001</v>
      </c>
      <c r="BD838">
        <v>5555.95</v>
      </c>
      <c r="BE838">
        <v>5662.14</v>
      </c>
      <c r="BF838">
        <v>7955.45</v>
      </c>
      <c r="BG838">
        <v>8103.232</v>
      </c>
      <c r="BH838">
        <v>8882.2099999999991</v>
      </c>
      <c r="BI838">
        <v>12106.768000000009</v>
      </c>
      <c r="BJ838">
        <v>12891.47</v>
      </c>
      <c r="BK838">
        <v>16652.68</v>
      </c>
      <c r="BL838">
        <v>36005.086000000003</v>
      </c>
      <c r="BM838">
        <v>42116.26</v>
      </c>
      <c r="BN838">
        <v>49856.69</v>
      </c>
      <c r="BO838">
        <v>97573.113999999972</v>
      </c>
      <c r="BP838">
        <v>161797.57999999999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 x14ac:dyDescent="0.35">
      <c r="A839">
        <v>360427</v>
      </c>
      <c r="B839" t="s">
        <v>47</v>
      </c>
      <c r="C839" t="s">
        <v>48</v>
      </c>
      <c r="D839" s="1">
        <v>45833</v>
      </c>
      <c r="E839">
        <v>53850</v>
      </c>
      <c r="F839">
        <v>116</v>
      </c>
      <c r="G839" t="s">
        <v>801</v>
      </c>
      <c r="H839" t="s">
        <v>50</v>
      </c>
      <c r="I839" t="s">
        <v>51</v>
      </c>
      <c r="K839" t="s">
        <v>1415</v>
      </c>
      <c r="L839">
        <v>1163300004979</v>
      </c>
      <c r="M839">
        <v>20250624</v>
      </c>
      <c r="N839" t="s">
        <v>694</v>
      </c>
      <c r="Q839" t="s">
        <v>52</v>
      </c>
      <c r="R839">
        <v>3558.69</v>
      </c>
      <c r="S839">
        <v>0</v>
      </c>
      <c r="T839">
        <v>4221113</v>
      </c>
      <c r="U839" t="s">
        <v>1420</v>
      </c>
      <c r="V839" t="s">
        <v>1421</v>
      </c>
      <c r="W839" t="s">
        <v>53</v>
      </c>
      <c r="Y839" t="s">
        <v>54</v>
      </c>
      <c r="Z839">
        <v>900</v>
      </c>
      <c r="AH839">
        <v>0</v>
      </c>
      <c r="AI839">
        <v>202506</v>
      </c>
      <c r="AJ839" t="s">
        <v>767</v>
      </c>
      <c r="AK839">
        <v>1</v>
      </c>
      <c r="AL839">
        <v>1</v>
      </c>
      <c r="AO839">
        <v>1</v>
      </c>
      <c r="AP839">
        <v>999</v>
      </c>
      <c r="AQ839">
        <v>600</v>
      </c>
      <c r="AR839">
        <v>600999</v>
      </c>
      <c r="AS839" t="s">
        <v>55</v>
      </c>
      <c r="AU839" t="s">
        <v>55</v>
      </c>
      <c r="AV839">
        <v>1006.5</v>
      </c>
      <c r="AW839">
        <v>1052.7339999999999</v>
      </c>
      <c r="AX839">
        <v>1127.58</v>
      </c>
      <c r="AY839">
        <v>1414.4680000000001</v>
      </c>
      <c r="AZ839">
        <v>1622.598</v>
      </c>
      <c r="BA839">
        <v>1841.29</v>
      </c>
      <c r="BB839">
        <v>2391.9520000000002</v>
      </c>
      <c r="BC839">
        <v>3848.9180000000001</v>
      </c>
      <c r="BD839">
        <v>5555.95</v>
      </c>
      <c r="BE839">
        <v>5662.14</v>
      </c>
      <c r="BF839">
        <v>7955.45</v>
      </c>
      <c r="BG839">
        <v>8103.232</v>
      </c>
      <c r="BH839">
        <v>8882.2099999999991</v>
      </c>
      <c r="BI839">
        <v>12106.768000000009</v>
      </c>
      <c r="BJ839">
        <v>12891.47</v>
      </c>
      <c r="BK839">
        <v>16652.68</v>
      </c>
      <c r="BL839">
        <v>36005.086000000003</v>
      </c>
      <c r="BM839">
        <v>42116.26</v>
      </c>
      <c r="BN839">
        <v>49856.69</v>
      </c>
      <c r="BO839">
        <v>97573.113999999972</v>
      </c>
      <c r="BP839">
        <v>161797.57999999999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 x14ac:dyDescent="0.35">
      <c r="A840">
        <v>360424</v>
      </c>
      <c r="B840" t="s">
        <v>47</v>
      </c>
      <c r="C840" t="s">
        <v>48</v>
      </c>
      <c r="D840" s="1">
        <v>45832</v>
      </c>
      <c r="E840">
        <v>53850</v>
      </c>
      <c r="F840">
        <v>268</v>
      </c>
      <c r="G840" t="s">
        <v>873</v>
      </c>
      <c r="H840" t="s">
        <v>50</v>
      </c>
      <c r="I840" t="s">
        <v>51</v>
      </c>
      <c r="K840">
        <v>202506238119181</v>
      </c>
      <c r="L840">
        <v>2683300002901</v>
      </c>
      <c r="M840">
        <v>20250623</v>
      </c>
      <c r="N840" t="s">
        <v>256</v>
      </c>
      <c r="Q840" t="s">
        <v>73</v>
      </c>
      <c r="R840">
        <v>180000</v>
      </c>
      <c r="S840">
        <v>0</v>
      </c>
      <c r="T840">
        <v>1639443</v>
      </c>
      <c r="U840" t="s">
        <v>1422</v>
      </c>
      <c r="V840" t="s">
        <v>1423</v>
      </c>
      <c r="W840" t="s">
        <v>53</v>
      </c>
      <c r="Y840" t="s">
        <v>54</v>
      </c>
      <c r="Z840">
        <v>1757</v>
      </c>
      <c r="AH840">
        <v>0</v>
      </c>
      <c r="AI840">
        <v>202506</v>
      </c>
      <c r="AJ840" t="s">
        <v>767</v>
      </c>
      <c r="AK840">
        <v>1</v>
      </c>
      <c r="AL840">
        <v>1</v>
      </c>
      <c r="AO840">
        <v>0</v>
      </c>
      <c r="AP840">
        <v>999</v>
      </c>
      <c r="AQ840">
        <v>600</v>
      </c>
      <c r="AR840">
        <v>600999</v>
      </c>
      <c r="AS840" t="s">
        <v>55</v>
      </c>
      <c r="AU840" t="s">
        <v>55</v>
      </c>
      <c r="AV840">
        <v>162000</v>
      </c>
      <c r="AW840">
        <v>177200</v>
      </c>
      <c r="AX840">
        <v>192400</v>
      </c>
      <c r="AY840">
        <v>200000</v>
      </c>
      <c r="AZ840">
        <v>200000</v>
      </c>
      <c r="BA840">
        <v>200000</v>
      </c>
      <c r="BB840">
        <v>200000</v>
      </c>
      <c r="BC840">
        <v>200000</v>
      </c>
      <c r="BD840">
        <v>200000</v>
      </c>
      <c r="BE840">
        <v>200000</v>
      </c>
      <c r="BF840">
        <v>200000</v>
      </c>
      <c r="BG840">
        <v>200000</v>
      </c>
      <c r="BH840">
        <v>200000</v>
      </c>
      <c r="BI840">
        <v>205000</v>
      </c>
      <c r="BJ840">
        <v>215000</v>
      </c>
      <c r="BK840">
        <v>225000</v>
      </c>
      <c r="BL840">
        <v>228200</v>
      </c>
      <c r="BM840">
        <v>231400</v>
      </c>
      <c r="BN840">
        <v>233000</v>
      </c>
      <c r="BO840">
        <v>233000</v>
      </c>
      <c r="BP840">
        <v>233000</v>
      </c>
      <c r="BQ840">
        <v>1</v>
      </c>
      <c r="BR840">
        <v>1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 x14ac:dyDescent="0.35">
      <c r="A841">
        <v>360423</v>
      </c>
      <c r="B841" t="s">
        <v>47</v>
      </c>
      <c r="C841" t="s">
        <v>48</v>
      </c>
      <c r="D841" s="1">
        <v>45832</v>
      </c>
      <c r="E841">
        <v>53850</v>
      </c>
      <c r="F841">
        <v>270</v>
      </c>
      <c r="G841" t="s">
        <v>185</v>
      </c>
      <c r="H841" t="s">
        <v>50</v>
      </c>
      <c r="I841" t="s">
        <v>51</v>
      </c>
      <c r="K841">
        <v>202506238119209</v>
      </c>
      <c r="L841">
        <v>2703300010948</v>
      </c>
      <c r="M841">
        <v>20250623</v>
      </c>
      <c r="N841" t="s">
        <v>779</v>
      </c>
      <c r="P841" t="s">
        <v>54</v>
      </c>
      <c r="Q841" t="s">
        <v>52</v>
      </c>
      <c r="R841">
        <v>202500</v>
      </c>
      <c r="S841">
        <v>0</v>
      </c>
      <c r="T841">
        <v>3742155</v>
      </c>
      <c r="U841" t="s">
        <v>634</v>
      </c>
      <c r="V841" t="s">
        <v>635</v>
      </c>
      <c r="W841" t="s">
        <v>53</v>
      </c>
      <c r="Y841" t="s">
        <v>54</v>
      </c>
      <c r="Z841">
        <v>1875</v>
      </c>
      <c r="AH841">
        <v>0</v>
      </c>
      <c r="AI841">
        <v>202506</v>
      </c>
      <c r="AJ841" t="s">
        <v>59</v>
      </c>
      <c r="AK841">
        <v>0</v>
      </c>
      <c r="AL841">
        <v>1</v>
      </c>
      <c r="AO841">
        <v>0</v>
      </c>
      <c r="AP841">
        <v>999</v>
      </c>
      <c r="AQ841">
        <v>600</v>
      </c>
      <c r="AR841">
        <v>600999</v>
      </c>
      <c r="AS841" t="s">
        <v>55</v>
      </c>
      <c r="AU841" t="s">
        <v>55</v>
      </c>
      <c r="AV841">
        <v>202500</v>
      </c>
      <c r="AW841">
        <v>202500</v>
      </c>
      <c r="AX841">
        <v>202500</v>
      </c>
      <c r="AY841">
        <v>202500</v>
      </c>
      <c r="AZ841">
        <v>202500</v>
      </c>
      <c r="BA841">
        <v>202500</v>
      </c>
      <c r="BB841">
        <v>202500</v>
      </c>
      <c r="BC841">
        <v>202500</v>
      </c>
      <c r="BD841">
        <v>202655.56</v>
      </c>
      <c r="BE841">
        <v>203161.13</v>
      </c>
      <c r="BF841">
        <v>205963.9</v>
      </c>
      <c r="BG841">
        <v>214477.5</v>
      </c>
      <c r="BH841">
        <v>239730</v>
      </c>
      <c r="BI841">
        <v>248625</v>
      </c>
      <c r="BJ841">
        <v>250000</v>
      </c>
      <c r="BK841">
        <v>250000</v>
      </c>
      <c r="BL841">
        <v>252800</v>
      </c>
      <c r="BM841">
        <v>257232.47500000001</v>
      </c>
      <c r="BN841">
        <v>260254.65</v>
      </c>
      <c r="BO841">
        <v>464072.17499999981</v>
      </c>
      <c r="BP841">
        <v>840000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 x14ac:dyDescent="0.35">
      <c r="A842">
        <v>360419</v>
      </c>
      <c r="B842" t="s">
        <v>47</v>
      </c>
      <c r="C842" t="s">
        <v>48</v>
      </c>
      <c r="D842" s="1">
        <v>45832</v>
      </c>
      <c r="E842">
        <v>53850</v>
      </c>
      <c r="F842">
        <v>282</v>
      </c>
      <c r="G842" t="s">
        <v>273</v>
      </c>
      <c r="H842" t="s">
        <v>50</v>
      </c>
      <c r="I842" t="s">
        <v>51</v>
      </c>
      <c r="K842">
        <v>202506238118634</v>
      </c>
      <c r="L842">
        <v>2823300002829</v>
      </c>
      <c r="M842">
        <v>20250623</v>
      </c>
      <c r="N842" t="s">
        <v>76</v>
      </c>
      <c r="Q842" t="s">
        <v>52</v>
      </c>
      <c r="R842">
        <v>169000</v>
      </c>
      <c r="S842">
        <v>0</v>
      </c>
      <c r="T842">
        <v>1625385</v>
      </c>
      <c r="U842" t="s">
        <v>1770</v>
      </c>
      <c r="V842" t="s">
        <v>1771</v>
      </c>
      <c r="W842" t="s">
        <v>97</v>
      </c>
      <c r="X842" t="s">
        <v>218</v>
      </c>
      <c r="Y842" t="s">
        <v>54</v>
      </c>
      <c r="Z842">
        <v>1387</v>
      </c>
      <c r="AH842">
        <v>0</v>
      </c>
      <c r="AI842">
        <v>202506</v>
      </c>
      <c r="AJ842" t="s">
        <v>774</v>
      </c>
      <c r="AK842">
        <v>1</v>
      </c>
      <c r="AL842">
        <v>1</v>
      </c>
      <c r="AM842">
        <v>1625385</v>
      </c>
      <c r="AN842">
        <v>1</v>
      </c>
      <c r="AO842">
        <v>0</v>
      </c>
      <c r="AP842">
        <v>477</v>
      </c>
      <c r="AQ842">
        <v>615</v>
      </c>
      <c r="AR842">
        <v>615477</v>
      </c>
      <c r="AS842" t="s">
        <v>219</v>
      </c>
      <c r="AU842" t="s">
        <v>219</v>
      </c>
      <c r="AV842">
        <v>90236.33</v>
      </c>
      <c r="AW842">
        <v>90724.513500000001</v>
      </c>
      <c r="AX842">
        <v>91212.697</v>
      </c>
      <c r="AY842">
        <v>91700.880499999999</v>
      </c>
      <c r="AZ842">
        <v>92189.063999999998</v>
      </c>
      <c r="BA842">
        <v>92677.247499999998</v>
      </c>
      <c r="BB842">
        <v>93165.430999999997</v>
      </c>
      <c r="BC842">
        <v>93653.614499999996</v>
      </c>
      <c r="BD842">
        <v>94141.797999999995</v>
      </c>
      <c r="BE842">
        <v>94629.981499999994</v>
      </c>
      <c r="BF842">
        <v>95118.165000000008</v>
      </c>
      <c r="BG842">
        <v>95606.348500000007</v>
      </c>
      <c r="BH842">
        <v>96094.532000000007</v>
      </c>
      <c r="BI842">
        <v>96582.715500000006</v>
      </c>
      <c r="BJ842">
        <v>97070.899000000005</v>
      </c>
      <c r="BK842">
        <v>97559.082500000004</v>
      </c>
      <c r="BL842">
        <v>98047.266000000003</v>
      </c>
      <c r="BM842">
        <v>98535.449500000002</v>
      </c>
      <c r="BN842">
        <v>99023.633000000002</v>
      </c>
      <c r="BO842">
        <v>99511.816500000001</v>
      </c>
      <c r="BP842">
        <v>100000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</row>
    <row r="843" spans="1:89" x14ac:dyDescent="0.35">
      <c r="A843">
        <v>360416</v>
      </c>
      <c r="B843" t="s">
        <v>47</v>
      </c>
      <c r="C843" t="s">
        <v>48</v>
      </c>
      <c r="D843" s="1">
        <v>45832</v>
      </c>
      <c r="E843">
        <v>53850</v>
      </c>
      <c r="F843">
        <v>102</v>
      </c>
      <c r="G843" t="s">
        <v>60</v>
      </c>
      <c r="H843" t="s">
        <v>50</v>
      </c>
      <c r="I843" t="s">
        <v>51</v>
      </c>
      <c r="K843">
        <v>202506238116309</v>
      </c>
      <c r="L843">
        <v>1023304132020</v>
      </c>
      <c r="M843">
        <v>20250623</v>
      </c>
      <c r="N843" t="s">
        <v>779</v>
      </c>
      <c r="P843" t="s">
        <v>54</v>
      </c>
      <c r="Q843" t="s">
        <v>52</v>
      </c>
      <c r="R843">
        <v>603405.71</v>
      </c>
      <c r="S843">
        <v>0</v>
      </c>
      <c r="T843">
        <v>413202</v>
      </c>
      <c r="U843">
        <v>454840778</v>
      </c>
      <c r="V843" t="s">
        <v>144</v>
      </c>
      <c r="W843" t="s">
        <v>66</v>
      </c>
      <c r="X843" t="s">
        <v>87</v>
      </c>
      <c r="Y843" t="s">
        <v>54</v>
      </c>
      <c r="Z843">
        <v>1203</v>
      </c>
      <c r="AH843">
        <v>0</v>
      </c>
      <c r="AI843">
        <v>202506</v>
      </c>
      <c r="AJ843" t="s">
        <v>774</v>
      </c>
      <c r="AK843">
        <v>1</v>
      </c>
      <c r="AL843">
        <v>1</v>
      </c>
      <c r="AO843">
        <v>0</v>
      </c>
      <c r="AP843">
        <v>412</v>
      </c>
      <c r="AQ843">
        <v>430</v>
      </c>
      <c r="AR843">
        <v>430412</v>
      </c>
      <c r="AS843" t="s">
        <v>80</v>
      </c>
      <c r="AU843" t="s">
        <v>80</v>
      </c>
      <c r="AV843">
        <v>620000</v>
      </c>
      <c r="AW843">
        <v>658862.05850000004</v>
      </c>
      <c r="AX843">
        <v>696090.74300000002</v>
      </c>
      <c r="AY843">
        <v>700000</v>
      </c>
      <c r="AZ843">
        <v>725600</v>
      </c>
      <c r="BA843">
        <v>804067.5</v>
      </c>
      <c r="BB843">
        <v>898989.61200000008</v>
      </c>
      <c r="BC843">
        <v>944081.30599999998</v>
      </c>
      <c r="BD843">
        <v>971200</v>
      </c>
      <c r="BE843">
        <v>992800</v>
      </c>
      <c r="BF843">
        <v>1065000</v>
      </c>
      <c r="BG843">
        <v>1229450</v>
      </c>
      <c r="BH843">
        <v>1384600</v>
      </c>
      <c r="BI843">
        <v>1470350</v>
      </c>
      <c r="BJ843">
        <v>1540200</v>
      </c>
      <c r="BK843">
        <v>1554000</v>
      </c>
      <c r="BL843">
        <v>1572800</v>
      </c>
      <c r="BM843">
        <v>1615000</v>
      </c>
      <c r="BN843">
        <v>1735774.0819999999</v>
      </c>
      <c r="BO843">
        <v>2071953.7790000001</v>
      </c>
      <c r="BP843">
        <v>2342000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 x14ac:dyDescent="0.35">
      <c r="A844">
        <v>360415</v>
      </c>
      <c r="B844" t="s">
        <v>47</v>
      </c>
      <c r="C844" t="s">
        <v>48</v>
      </c>
      <c r="D844" s="1">
        <v>45832</v>
      </c>
      <c r="E844">
        <v>53850</v>
      </c>
      <c r="F844">
        <v>141</v>
      </c>
      <c r="G844" t="s">
        <v>184</v>
      </c>
      <c r="H844" t="s">
        <v>50</v>
      </c>
      <c r="I844" t="s">
        <v>51</v>
      </c>
      <c r="K844">
        <v>202506238117465</v>
      </c>
      <c r="L844">
        <v>1413300003985</v>
      </c>
      <c r="M844">
        <v>20250623</v>
      </c>
      <c r="N844" t="s">
        <v>784</v>
      </c>
      <c r="P844" t="s">
        <v>54</v>
      </c>
      <c r="Q844" t="s">
        <v>73</v>
      </c>
      <c r="R844">
        <v>2756426.06</v>
      </c>
      <c r="S844">
        <v>0</v>
      </c>
      <c r="T844">
        <v>4996689</v>
      </c>
      <c r="U844">
        <v>80010360750</v>
      </c>
      <c r="V844" t="s">
        <v>191</v>
      </c>
      <c r="W844" t="s">
        <v>66</v>
      </c>
      <c r="X844" t="s">
        <v>192</v>
      </c>
      <c r="Y844" t="s">
        <v>54</v>
      </c>
      <c r="Z844">
        <v>1940</v>
      </c>
      <c r="AH844">
        <v>0</v>
      </c>
      <c r="AI844">
        <v>202506</v>
      </c>
      <c r="AJ844" t="s">
        <v>774</v>
      </c>
      <c r="AK844">
        <v>1</v>
      </c>
      <c r="AL844">
        <v>1</v>
      </c>
      <c r="AO844">
        <v>0</v>
      </c>
      <c r="AP844">
        <v>931</v>
      </c>
      <c r="AQ844">
        <v>430</v>
      </c>
      <c r="AR844">
        <v>430931</v>
      </c>
      <c r="AS844" t="s">
        <v>80</v>
      </c>
      <c r="AU844" t="s">
        <v>80</v>
      </c>
      <c r="AV844">
        <v>620000</v>
      </c>
      <c r="AW844">
        <v>674784.08000000007</v>
      </c>
      <c r="AX844">
        <v>700000</v>
      </c>
      <c r="AY844">
        <v>734938.70500000007</v>
      </c>
      <c r="AZ844">
        <v>800000</v>
      </c>
      <c r="BA844">
        <v>815163.73</v>
      </c>
      <c r="BB844">
        <v>855151.57</v>
      </c>
      <c r="BC844">
        <v>928064.07499999995</v>
      </c>
      <c r="BD844">
        <v>972757.19</v>
      </c>
      <c r="BE844">
        <v>993011.53</v>
      </c>
      <c r="BF844">
        <v>1015378.22</v>
      </c>
      <c r="BG844">
        <v>1238720</v>
      </c>
      <c r="BH844">
        <v>1546306.64</v>
      </c>
      <c r="BI844">
        <v>1795500</v>
      </c>
      <c r="BJ844">
        <v>2263165.14</v>
      </c>
      <c r="BK844">
        <v>2431000</v>
      </c>
      <c r="BL844">
        <v>2814221.66</v>
      </c>
      <c r="BM844">
        <v>3376056.5</v>
      </c>
      <c r="BN844">
        <v>4000000</v>
      </c>
      <c r="BO844">
        <v>10873500</v>
      </c>
      <c r="BP844">
        <v>11747000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 x14ac:dyDescent="0.35">
      <c r="A845">
        <v>360414</v>
      </c>
      <c r="B845" t="s">
        <v>47</v>
      </c>
      <c r="C845" t="s">
        <v>48</v>
      </c>
      <c r="D845" s="1">
        <v>45832</v>
      </c>
      <c r="E845">
        <v>53850</v>
      </c>
      <c r="F845">
        <v>181</v>
      </c>
      <c r="G845" t="s">
        <v>820</v>
      </c>
      <c r="H845" t="s">
        <v>50</v>
      </c>
      <c r="I845" t="s">
        <v>51</v>
      </c>
      <c r="K845" t="s">
        <v>1424</v>
      </c>
      <c r="L845">
        <v>1813301029046</v>
      </c>
      <c r="M845">
        <v>20250623</v>
      </c>
      <c r="N845" t="s">
        <v>694</v>
      </c>
      <c r="Q845" t="s">
        <v>52</v>
      </c>
      <c r="R845">
        <v>1647.47</v>
      </c>
      <c r="S845">
        <v>0</v>
      </c>
      <c r="T845">
        <v>4057879</v>
      </c>
      <c r="U845" t="s">
        <v>1425</v>
      </c>
      <c r="V845" t="s">
        <v>1426</v>
      </c>
      <c r="W845" t="s">
        <v>53</v>
      </c>
      <c r="Y845" t="s">
        <v>54</v>
      </c>
      <c r="Z845">
        <v>1624</v>
      </c>
      <c r="AH845">
        <v>0</v>
      </c>
      <c r="AI845">
        <v>202506</v>
      </c>
      <c r="AJ845" t="s">
        <v>767</v>
      </c>
      <c r="AK845">
        <v>1</v>
      </c>
      <c r="AL845">
        <v>1</v>
      </c>
      <c r="AO845">
        <v>1</v>
      </c>
      <c r="AP845">
        <v>999</v>
      </c>
      <c r="AQ845">
        <v>600</v>
      </c>
      <c r="AR845">
        <v>600999</v>
      </c>
      <c r="AS845" t="s">
        <v>55</v>
      </c>
      <c r="AU845" t="s">
        <v>55</v>
      </c>
      <c r="AV845">
        <v>1006.5</v>
      </c>
      <c r="AW845">
        <v>1052.7339999999999</v>
      </c>
      <c r="AX845">
        <v>1127.58</v>
      </c>
      <c r="AY845">
        <v>1414.4680000000001</v>
      </c>
      <c r="AZ845">
        <v>1622.598</v>
      </c>
      <c r="BA845">
        <v>1841.29</v>
      </c>
      <c r="BB845">
        <v>2391.9520000000002</v>
      </c>
      <c r="BC845">
        <v>3848.9180000000001</v>
      </c>
      <c r="BD845">
        <v>5555.95</v>
      </c>
      <c r="BE845">
        <v>5662.14</v>
      </c>
      <c r="BF845">
        <v>7955.45</v>
      </c>
      <c r="BG845">
        <v>8103.232</v>
      </c>
      <c r="BH845">
        <v>8882.2099999999991</v>
      </c>
      <c r="BI845">
        <v>12106.768000000009</v>
      </c>
      <c r="BJ845">
        <v>12891.47</v>
      </c>
      <c r="BK845">
        <v>16652.68</v>
      </c>
      <c r="BL845">
        <v>36005.086000000003</v>
      </c>
      <c r="BM845">
        <v>42116.26</v>
      </c>
      <c r="BN845">
        <v>49856.69</v>
      </c>
      <c r="BO845">
        <v>97573.113999999972</v>
      </c>
      <c r="BP845">
        <v>161797.57999999999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 x14ac:dyDescent="0.35">
      <c r="A846">
        <v>360412</v>
      </c>
      <c r="B846" t="s">
        <v>47</v>
      </c>
      <c r="C846" t="s">
        <v>48</v>
      </c>
      <c r="D846" s="1">
        <v>45832</v>
      </c>
      <c r="E846">
        <v>53850</v>
      </c>
      <c r="F846">
        <v>126</v>
      </c>
      <c r="G846" t="s">
        <v>1322</v>
      </c>
      <c r="H846" t="s">
        <v>50</v>
      </c>
      <c r="I846" t="s">
        <v>51</v>
      </c>
      <c r="K846" t="s">
        <v>1427</v>
      </c>
      <c r="L846">
        <v>1263300002179</v>
      </c>
      <c r="M846">
        <v>20250623</v>
      </c>
      <c r="N846" t="s">
        <v>694</v>
      </c>
      <c r="Q846" t="s">
        <v>52</v>
      </c>
      <c r="R846">
        <v>1746.48</v>
      </c>
      <c r="S846">
        <v>0</v>
      </c>
      <c r="T846">
        <v>4555076</v>
      </c>
      <c r="U846" t="s">
        <v>1428</v>
      </c>
      <c r="V846" t="s">
        <v>1429</v>
      </c>
      <c r="W846" t="s">
        <v>53</v>
      </c>
      <c r="Y846" t="s">
        <v>54</v>
      </c>
      <c r="Z846">
        <v>1423</v>
      </c>
      <c r="AH846">
        <v>0</v>
      </c>
      <c r="AI846">
        <v>202506</v>
      </c>
      <c r="AJ846" t="s">
        <v>767</v>
      </c>
      <c r="AK846">
        <v>1</v>
      </c>
      <c r="AL846">
        <v>1</v>
      </c>
      <c r="AO846">
        <v>1</v>
      </c>
      <c r="AP846">
        <v>999</v>
      </c>
      <c r="AQ846">
        <v>600</v>
      </c>
      <c r="AR846">
        <v>600999</v>
      </c>
      <c r="AS846" t="s">
        <v>55</v>
      </c>
      <c r="AU846" t="s">
        <v>55</v>
      </c>
      <c r="AV846">
        <v>1006.5</v>
      </c>
      <c r="AW846">
        <v>1052.7339999999999</v>
      </c>
      <c r="AX846">
        <v>1127.58</v>
      </c>
      <c r="AY846">
        <v>1414.4680000000001</v>
      </c>
      <c r="AZ846">
        <v>1622.598</v>
      </c>
      <c r="BA846">
        <v>1841.29</v>
      </c>
      <c r="BB846">
        <v>2391.9520000000002</v>
      </c>
      <c r="BC846">
        <v>3848.9180000000001</v>
      </c>
      <c r="BD846">
        <v>5555.95</v>
      </c>
      <c r="BE846">
        <v>5662.14</v>
      </c>
      <c r="BF846">
        <v>7955.45</v>
      </c>
      <c r="BG846">
        <v>8103.232</v>
      </c>
      <c r="BH846">
        <v>8882.2099999999991</v>
      </c>
      <c r="BI846">
        <v>12106.768000000009</v>
      </c>
      <c r="BJ846">
        <v>12891.47</v>
      </c>
      <c r="BK846">
        <v>16652.68</v>
      </c>
      <c r="BL846">
        <v>36005.086000000003</v>
      </c>
      <c r="BM846">
        <v>42116.26</v>
      </c>
      <c r="BN846">
        <v>49856.69</v>
      </c>
      <c r="BO846">
        <v>97573.113999999972</v>
      </c>
      <c r="BP846">
        <v>161797.57999999999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 x14ac:dyDescent="0.35">
      <c r="A847">
        <v>360411</v>
      </c>
      <c r="B847" t="s">
        <v>47</v>
      </c>
      <c r="C847" t="s">
        <v>48</v>
      </c>
      <c r="D847" s="1">
        <v>45832</v>
      </c>
      <c r="E847">
        <v>53850</v>
      </c>
      <c r="F847">
        <v>168</v>
      </c>
      <c r="G847" t="s">
        <v>841</v>
      </c>
      <c r="H847" t="s">
        <v>50</v>
      </c>
      <c r="I847" t="s">
        <v>51</v>
      </c>
      <c r="K847">
        <v>202506238119002</v>
      </c>
      <c r="L847">
        <v>1683306276854</v>
      </c>
      <c r="M847">
        <v>20250623</v>
      </c>
      <c r="N847" t="s">
        <v>694</v>
      </c>
      <c r="Q847" t="s">
        <v>52</v>
      </c>
      <c r="R847">
        <v>21701.17</v>
      </c>
      <c r="S847">
        <v>0</v>
      </c>
      <c r="T847">
        <v>589733</v>
      </c>
      <c r="U847" t="s">
        <v>1430</v>
      </c>
      <c r="V847" t="s">
        <v>1431</v>
      </c>
      <c r="W847" t="s">
        <v>53</v>
      </c>
      <c r="Y847" t="s">
        <v>54</v>
      </c>
      <c r="Z847">
        <v>1316</v>
      </c>
      <c r="AH847">
        <v>0</v>
      </c>
      <c r="AI847">
        <v>202506</v>
      </c>
      <c r="AJ847" t="s">
        <v>767</v>
      </c>
      <c r="AK847">
        <v>1</v>
      </c>
      <c r="AL847">
        <v>1</v>
      </c>
      <c r="AO847">
        <v>1</v>
      </c>
      <c r="AP847">
        <v>999</v>
      </c>
      <c r="AQ847">
        <v>600</v>
      </c>
      <c r="AR847">
        <v>600999</v>
      </c>
      <c r="AS847" t="s">
        <v>55</v>
      </c>
      <c r="AU847" t="s">
        <v>55</v>
      </c>
      <c r="AV847">
        <v>1006.5</v>
      </c>
      <c r="AW847">
        <v>1052.7339999999999</v>
      </c>
      <c r="AX847">
        <v>1127.58</v>
      </c>
      <c r="AY847">
        <v>1414.4680000000001</v>
      </c>
      <c r="AZ847">
        <v>1622.598</v>
      </c>
      <c r="BA847">
        <v>1841.29</v>
      </c>
      <c r="BB847">
        <v>2391.9520000000002</v>
      </c>
      <c r="BC847">
        <v>3848.9180000000001</v>
      </c>
      <c r="BD847">
        <v>5555.95</v>
      </c>
      <c r="BE847">
        <v>5662.14</v>
      </c>
      <c r="BF847">
        <v>7955.45</v>
      </c>
      <c r="BG847">
        <v>8103.232</v>
      </c>
      <c r="BH847">
        <v>8882.2099999999991</v>
      </c>
      <c r="BI847">
        <v>12106.768000000009</v>
      </c>
      <c r="BJ847">
        <v>12891.47</v>
      </c>
      <c r="BK847">
        <v>16652.68</v>
      </c>
      <c r="BL847">
        <v>36005.086000000003</v>
      </c>
      <c r="BM847">
        <v>42116.26</v>
      </c>
      <c r="BN847">
        <v>49856.69</v>
      </c>
      <c r="BO847">
        <v>97573.113999999972</v>
      </c>
      <c r="BP847">
        <v>161797.57999999999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 x14ac:dyDescent="0.35">
      <c r="A848">
        <v>360410</v>
      </c>
      <c r="B848" t="s">
        <v>47</v>
      </c>
      <c r="C848" t="s">
        <v>48</v>
      </c>
      <c r="D848" s="1">
        <v>45832</v>
      </c>
      <c r="E848">
        <v>53850</v>
      </c>
      <c r="F848">
        <v>270</v>
      </c>
      <c r="G848" t="s">
        <v>185</v>
      </c>
      <c r="H848" t="s">
        <v>50</v>
      </c>
      <c r="I848" t="s">
        <v>51</v>
      </c>
      <c r="K848">
        <v>202506238119209</v>
      </c>
      <c r="L848">
        <v>2703300010948</v>
      </c>
      <c r="M848">
        <v>20250623</v>
      </c>
      <c r="N848" t="s">
        <v>779</v>
      </c>
      <c r="P848" t="s">
        <v>54</v>
      </c>
      <c r="Q848" t="s">
        <v>52</v>
      </c>
      <c r="R848">
        <v>202500</v>
      </c>
      <c r="S848">
        <v>0</v>
      </c>
      <c r="T848">
        <v>1611691</v>
      </c>
      <c r="U848" t="s">
        <v>636</v>
      </c>
      <c r="V848" t="s">
        <v>637</v>
      </c>
      <c r="W848" t="s">
        <v>53</v>
      </c>
      <c r="Y848" t="s">
        <v>54</v>
      </c>
      <c r="Z848">
        <v>1803</v>
      </c>
      <c r="AH848">
        <v>0</v>
      </c>
      <c r="AI848">
        <v>202506</v>
      </c>
      <c r="AJ848" t="s">
        <v>59</v>
      </c>
      <c r="AK848">
        <v>0</v>
      </c>
      <c r="AL848">
        <v>1</v>
      </c>
      <c r="AO848">
        <v>0</v>
      </c>
      <c r="AP848">
        <v>999</v>
      </c>
      <c r="AQ848">
        <v>600</v>
      </c>
      <c r="AR848">
        <v>600999</v>
      </c>
      <c r="AS848" t="s">
        <v>55</v>
      </c>
      <c r="AU848" t="s">
        <v>55</v>
      </c>
      <c r="AV848">
        <v>202500</v>
      </c>
      <c r="AW848">
        <v>202500</v>
      </c>
      <c r="AX848">
        <v>202500</v>
      </c>
      <c r="AY848">
        <v>202500</v>
      </c>
      <c r="AZ848">
        <v>202500</v>
      </c>
      <c r="BA848">
        <v>202500</v>
      </c>
      <c r="BB848">
        <v>202500</v>
      </c>
      <c r="BC848">
        <v>202500</v>
      </c>
      <c r="BD848">
        <v>202655.56</v>
      </c>
      <c r="BE848">
        <v>203161.13</v>
      </c>
      <c r="BF848">
        <v>205963.9</v>
      </c>
      <c r="BG848">
        <v>214477.5</v>
      </c>
      <c r="BH848">
        <v>239730</v>
      </c>
      <c r="BI848">
        <v>248625</v>
      </c>
      <c r="BJ848">
        <v>250000</v>
      </c>
      <c r="BK848">
        <v>250000</v>
      </c>
      <c r="BL848">
        <v>252800</v>
      </c>
      <c r="BM848">
        <v>257232.47500000001</v>
      </c>
      <c r="BN848">
        <v>260254.65</v>
      </c>
      <c r="BO848">
        <v>464072.17499999981</v>
      </c>
      <c r="BP848">
        <v>840000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 x14ac:dyDescent="0.35">
      <c r="A849">
        <v>360408</v>
      </c>
      <c r="B849" t="s">
        <v>47</v>
      </c>
      <c r="C849" t="s">
        <v>48</v>
      </c>
      <c r="D849" s="1">
        <v>45832</v>
      </c>
      <c r="E849">
        <v>53850</v>
      </c>
      <c r="F849">
        <v>270</v>
      </c>
      <c r="G849" t="s">
        <v>185</v>
      </c>
      <c r="H849" t="s">
        <v>50</v>
      </c>
      <c r="I849" t="s">
        <v>51</v>
      </c>
      <c r="K849">
        <v>202506238119208</v>
      </c>
      <c r="L849">
        <v>2703300010948</v>
      </c>
      <c r="M849">
        <v>20250623</v>
      </c>
      <c r="N849" t="s">
        <v>779</v>
      </c>
      <c r="P849" t="s">
        <v>54</v>
      </c>
      <c r="Q849" t="s">
        <v>52</v>
      </c>
      <c r="R849">
        <v>202500</v>
      </c>
      <c r="S849">
        <v>0</v>
      </c>
      <c r="T849">
        <v>3742155</v>
      </c>
      <c r="U849" t="s">
        <v>634</v>
      </c>
      <c r="V849" t="s">
        <v>635</v>
      </c>
      <c r="W849" t="s">
        <v>53</v>
      </c>
      <c r="Y849" t="s">
        <v>54</v>
      </c>
      <c r="Z849">
        <v>1875</v>
      </c>
      <c r="AH849">
        <v>0</v>
      </c>
      <c r="AI849">
        <v>202506</v>
      </c>
      <c r="AJ849" t="s">
        <v>59</v>
      </c>
      <c r="AK849">
        <v>0</v>
      </c>
      <c r="AL849">
        <v>1</v>
      </c>
      <c r="AO849">
        <v>0</v>
      </c>
      <c r="AP849">
        <v>999</v>
      </c>
      <c r="AQ849">
        <v>600</v>
      </c>
      <c r="AR849">
        <v>600999</v>
      </c>
      <c r="AS849" t="s">
        <v>55</v>
      </c>
      <c r="AU849" t="s">
        <v>55</v>
      </c>
      <c r="AV849">
        <v>202500</v>
      </c>
      <c r="AW849">
        <v>202500</v>
      </c>
      <c r="AX849">
        <v>202500</v>
      </c>
      <c r="AY849">
        <v>202500</v>
      </c>
      <c r="AZ849">
        <v>202500</v>
      </c>
      <c r="BA849">
        <v>202500</v>
      </c>
      <c r="BB849">
        <v>202500</v>
      </c>
      <c r="BC849">
        <v>202500</v>
      </c>
      <c r="BD849">
        <v>202655.56</v>
      </c>
      <c r="BE849">
        <v>203161.13</v>
      </c>
      <c r="BF849">
        <v>205963.9</v>
      </c>
      <c r="BG849">
        <v>214477.5</v>
      </c>
      <c r="BH849">
        <v>239730</v>
      </c>
      <c r="BI849">
        <v>248625</v>
      </c>
      <c r="BJ849">
        <v>250000</v>
      </c>
      <c r="BK849">
        <v>250000</v>
      </c>
      <c r="BL849">
        <v>252800</v>
      </c>
      <c r="BM849">
        <v>257232.47500000001</v>
      </c>
      <c r="BN849">
        <v>260254.65</v>
      </c>
      <c r="BO849">
        <v>464072.17499999981</v>
      </c>
      <c r="BP849">
        <v>840000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 x14ac:dyDescent="0.35">
      <c r="A850">
        <v>360404</v>
      </c>
      <c r="B850" t="s">
        <v>47</v>
      </c>
      <c r="C850" t="s">
        <v>48</v>
      </c>
      <c r="D850" s="1">
        <v>45832</v>
      </c>
      <c r="E850">
        <v>53850</v>
      </c>
      <c r="F850">
        <v>132</v>
      </c>
      <c r="G850" t="s">
        <v>771</v>
      </c>
      <c r="H850" t="s">
        <v>50</v>
      </c>
      <c r="I850" t="s">
        <v>51</v>
      </c>
      <c r="K850">
        <v>202506238118206</v>
      </c>
      <c r="L850">
        <v>1323300001591</v>
      </c>
      <c r="M850">
        <v>20250623</v>
      </c>
      <c r="N850" t="s">
        <v>149</v>
      </c>
      <c r="Q850" t="s">
        <v>52</v>
      </c>
      <c r="R850">
        <v>160000</v>
      </c>
      <c r="S850">
        <v>0</v>
      </c>
      <c r="T850">
        <v>4325549</v>
      </c>
      <c r="U850" t="s">
        <v>1432</v>
      </c>
      <c r="V850" t="s">
        <v>1433</v>
      </c>
      <c r="W850" t="s">
        <v>53</v>
      </c>
      <c r="Y850" t="s">
        <v>54</v>
      </c>
      <c r="Z850">
        <v>1959</v>
      </c>
      <c r="AH850">
        <v>0</v>
      </c>
      <c r="AI850">
        <v>202506</v>
      </c>
      <c r="AJ850" t="s">
        <v>767</v>
      </c>
      <c r="AK850">
        <v>1</v>
      </c>
      <c r="AL850">
        <v>1</v>
      </c>
      <c r="AO850">
        <v>0</v>
      </c>
      <c r="AP850">
        <v>999</v>
      </c>
      <c r="AQ850">
        <v>600</v>
      </c>
      <c r="AR850">
        <v>600999</v>
      </c>
      <c r="AS850" t="s">
        <v>55</v>
      </c>
      <c r="AU850" t="s">
        <v>55</v>
      </c>
      <c r="AV850">
        <v>200000</v>
      </c>
      <c r="AW850">
        <v>200000</v>
      </c>
      <c r="AX850">
        <v>200000</v>
      </c>
      <c r="AY850">
        <v>200000</v>
      </c>
      <c r="AZ850">
        <v>200000</v>
      </c>
      <c r="BA850">
        <v>200000</v>
      </c>
      <c r="BB850">
        <v>200000</v>
      </c>
      <c r="BC850">
        <v>200000</v>
      </c>
      <c r="BD850">
        <v>200000</v>
      </c>
      <c r="BE850">
        <v>200000</v>
      </c>
      <c r="BF850">
        <v>200000</v>
      </c>
      <c r="BG850">
        <v>200000</v>
      </c>
      <c r="BH850">
        <v>200000</v>
      </c>
      <c r="BI850">
        <v>200000</v>
      </c>
      <c r="BJ850">
        <v>200000</v>
      </c>
      <c r="BK850">
        <v>200000</v>
      </c>
      <c r="BL850">
        <v>200000</v>
      </c>
      <c r="BM850">
        <v>200000</v>
      </c>
      <c r="BN850">
        <v>200000</v>
      </c>
      <c r="BO850">
        <v>200000</v>
      </c>
      <c r="BP850">
        <v>200000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 x14ac:dyDescent="0.35">
      <c r="A851">
        <v>360403</v>
      </c>
      <c r="B851" t="s">
        <v>47</v>
      </c>
      <c r="C851" t="s">
        <v>48</v>
      </c>
      <c r="D851" s="1">
        <v>45832</v>
      </c>
      <c r="E851">
        <v>53850</v>
      </c>
      <c r="F851">
        <v>266</v>
      </c>
      <c r="G851" t="s">
        <v>1434</v>
      </c>
      <c r="H851" t="s">
        <v>50</v>
      </c>
      <c r="I851" t="s">
        <v>51</v>
      </c>
      <c r="K851">
        <v>202506238118644</v>
      </c>
      <c r="L851">
        <v>2663300000906</v>
      </c>
      <c r="M851">
        <v>20250623</v>
      </c>
      <c r="N851" t="s">
        <v>694</v>
      </c>
      <c r="Q851" t="s">
        <v>52</v>
      </c>
      <c r="R851">
        <v>9464.8799999999992</v>
      </c>
      <c r="S851">
        <v>0</v>
      </c>
      <c r="T851">
        <v>1704324</v>
      </c>
      <c r="U851" t="s">
        <v>1435</v>
      </c>
      <c r="V851" t="s">
        <v>1436</v>
      </c>
      <c r="W851" t="s">
        <v>53</v>
      </c>
      <c r="Y851" t="s">
        <v>54</v>
      </c>
      <c r="AH851">
        <v>0</v>
      </c>
      <c r="AI851">
        <v>202506</v>
      </c>
      <c r="AJ851" t="s">
        <v>767</v>
      </c>
      <c r="AK851">
        <v>1</v>
      </c>
      <c r="AL851">
        <v>1</v>
      </c>
      <c r="AO851">
        <v>1</v>
      </c>
      <c r="AP851">
        <v>999</v>
      </c>
      <c r="AQ851">
        <v>600</v>
      </c>
      <c r="AR851">
        <v>600999</v>
      </c>
      <c r="AS851" t="s">
        <v>55</v>
      </c>
      <c r="AU851" t="s">
        <v>55</v>
      </c>
      <c r="AV851">
        <v>1006.5</v>
      </c>
      <c r="AW851">
        <v>1052.7339999999999</v>
      </c>
      <c r="AX851">
        <v>1127.58</v>
      </c>
      <c r="AY851">
        <v>1414.4680000000001</v>
      </c>
      <c r="AZ851">
        <v>1622.598</v>
      </c>
      <c r="BA851">
        <v>1841.29</v>
      </c>
      <c r="BB851">
        <v>2391.9520000000002</v>
      </c>
      <c r="BC851">
        <v>3848.9180000000001</v>
      </c>
      <c r="BD851">
        <v>5555.95</v>
      </c>
      <c r="BE851">
        <v>5662.14</v>
      </c>
      <c r="BF851">
        <v>7955.45</v>
      </c>
      <c r="BG851">
        <v>8103.232</v>
      </c>
      <c r="BH851">
        <v>8882.2099999999991</v>
      </c>
      <c r="BI851">
        <v>12106.768000000009</v>
      </c>
      <c r="BJ851">
        <v>12891.47</v>
      </c>
      <c r="BK851">
        <v>16652.68</v>
      </c>
      <c r="BL851">
        <v>36005.086000000003</v>
      </c>
      <c r="BM851">
        <v>42116.26</v>
      </c>
      <c r="BN851">
        <v>49856.69</v>
      </c>
      <c r="BO851">
        <v>97573.113999999972</v>
      </c>
      <c r="BP851">
        <v>161797.57999999999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 x14ac:dyDescent="0.35">
      <c r="A852">
        <v>360401</v>
      </c>
      <c r="B852" t="s">
        <v>47</v>
      </c>
      <c r="C852" t="s">
        <v>48</v>
      </c>
      <c r="D852" s="1">
        <v>45832</v>
      </c>
      <c r="E852">
        <v>53850</v>
      </c>
      <c r="F852">
        <v>270</v>
      </c>
      <c r="G852" t="s">
        <v>185</v>
      </c>
      <c r="H852" t="s">
        <v>50</v>
      </c>
      <c r="I852" t="s">
        <v>51</v>
      </c>
      <c r="K852">
        <v>202506238119209</v>
      </c>
      <c r="L852">
        <v>2703300010948</v>
      </c>
      <c r="M852">
        <v>20250623</v>
      </c>
      <c r="N852" t="s">
        <v>779</v>
      </c>
      <c r="P852" t="s">
        <v>54</v>
      </c>
      <c r="Q852" t="s">
        <v>52</v>
      </c>
      <c r="R852">
        <v>202500</v>
      </c>
      <c r="S852">
        <v>0</v>
      </c>
      <c r="T852">
        <v>3742655</v>
      </c>
      <c r="U852" t="s">
        <v>638</v>
      </c>
      <c r="V852" t="s">
        <v>639</v>
      </c>
      <c r="W852" t="s">
        <v>53</v>
      </c>
      <c r="Y852" t="s">
        <v>54</v>
      </c>
      <c r="Z852">
        <v>1875</v>
      </c>
      <c r="AH852">
        <v>0</v>
      </c>
      <c r="AI852">
        <v>202506</v>
      </c>
      <c r="AJ852" t="s">
        <v>59</v>
      </c>
      <c r="AK852">
        <v>0</v>
      </c>
      <c r="AL852">
        <v>1</v>
      </c>
      <c r="AO852">
        <v>0</v>
      </c>
      <c r="AP852">
        <v>999</v>
      </c>
      <c r="AQ852">
        <v>600</v>
      </c>
      <c r="AR852">
        <v>600999</v>
      </c>
      <c r="AS852" t="s">
        <v>55</v>
      </c>
      <c r="AU852" t="s">
        <v>55</v>
      </c>
      <c r="AV852">
        <v>202500</v>
      </c>
      <c r="AW852">
        <v>202500</v>
      </c>
      <c r="AX852">
        <v>202500</v>
      </c>
      <c r="AY852">
        <v>202500</v>
      </c>
      <c r="AZ852">
        <v>202500</v>
      </c>
      <c r="BA852">
        <v>202500</v>
      </c>
      <c r="BB852">
        <v>202500</v>
      </c>
      <c r="BC852">
        <v>202500</v>
      </c>
      <c r="BD852">
        <v>202655.56</v>
      </c>
      <c r="BE852">
        <v>203161.13</v>
      </c>
      <c r="BF852">
        <v>205963.9</v>
      </c>
      <c r="BG852">
        <v>214477.5</v>
      </c>
      <c r="BH852">
        <v>239730</v>
      </c>
      <c r="BI852">
        <v>248625</v>
      </c>
      <c r="BJ852">
        <v>250000</v>
      </c>
      <c r="BK852">
        <v>250000</v>
      </c>
      <c r="BL852">
        <v>252800</v>
      </c>
      <c r="BM852">
        <v>257232.47500000001</v>
      </c>
      <c r="BN852">
        <v>260254.65</v>
      </c>
      <c r="BO852">
        <v>464072.17499999981</v>
      </c>
      <c r="BP852">
        <v>840000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 x14ac:dyDescent="0.35">
      <c r="A853">
        <v>360396</v>
      </c>
      <c r="B853" t="s">
        <v>47</v>
      </c>
      <c r="C853" t="s">
        <v>48</v>
      </c>
      <c r="D853" s="1">
        <v>45832</v>
      </c>
      <c r="E853">
        <v>53850</v>
      </c>
      <c r="F853">
        <v>114</v>
      </c>
      <c r="G853" t="s">
        <v>211</v>
      </c>
      <c r="H853" t="s">
        <v>50</v>
      </c>
      <c r="I853" t="s">
        <v>51</v>
      </c>
      <c r="K853">
        <v>202506238118650</v>
      </c>
      <c r="L853">
        <v>1143306282060</v>
      </c>
      <c r="M853">
        <v>20250623</v>
      </c>
      <c r="N853" t="s">
        <v>694</v>
      </c>
      <c r="Q853" t="s">
        <v>52</v>
      </c>
      <c r="R853">
        <v>7531.77</v>
      </c>
      <c r="S853">
        <v>0</v>
      </c>
      <c r="T853">
        <v>4917552</v>
      </c>
      <c r="U853" t="s">
        <v>640</v>
      </c>
      <c r="V853" t="s">
        <v>641</v>
      </c>
      <c r="W853" t="s">
        <v>97</v>
      </c>
      <c r="X853" t="s">
        <v>642</v>
      </c>
      <c r="Y853" t="s">
        <v>54</v>
      </c>
      <c r="Z853">
        <v>869</v>
      </c>
      <c r="AH853">
        <v>0</v>
      </c>
      <c r="AI853">
        <v>202506</v>
      </c>
      <c r="AJ853" t="s">
        <v>59</v>
      </c>
      <c r="AK853">
        <v>0</v>
      </c>
      <c r="AL853">
        <v>1</v>
      </c>
      <c r="AO853">
        <v>1</v>
      </c>
      <c r="AP853">
        <v>999</v>
      </c>
      <c r="AQ853">
        <v>615</v>
      </c>
      <c r="AR853">
        <v>615999</v>
      </c>
      <c r="AT853">
        <v>1</v>
      </c>
      <c r="AU853" t="s">
        <v>80</v>
      </c>
      <c r="AV853">
        <v>1024.83</v>
      </c>
      <c r="AW853">
        <v>1074.95</v>
      </c>
      <c r="AX853">
        <v>1125.07</v>
      </c>
      <c r="AY853">
        <v>1180.8955000000001</v>
      </c>
      <c r="AZ853">
        <v>1270.954</v>
      </c>
      <c r="BA853">
        <v>1361.0125</v>
      </c>
      <c r="BB853">
        <v>1461.192</v>
      </c>
      <c r="BC853">
        <v>1586.674</v>
      </c>
      <c r="BD853">
        <v>1712.1559999999999</v>
      </c>
      <c r="BE853">
        <v>1825.5735</v>
      </c>
      <c r="BF853">
        <v>1922.905</v>
      </c>
      <c r="BG853">
        <v>2020.2365</v>
      </c>
      <c r="BH853">
        <v>3155.9140000000011</v>
      </c>
      <c r="BI853">
        <v>5070.3509999999987</v>
      </c>
      <c r="BJ853">
        <v>6984.7879999999977</v>
      </c>
      <c r="BK853">
        <v>7690.7725</v>
      </c>
      <c r="BL853">
        <v>7913.3760000000002</v>
      </c>
      <c r="BM853">
        <v>8135.9794999999986</v>
      </c>
      <c r="BN853">
        <v>23068.389999999989</v>
      </c>
      <c r="BO853">
        <v>40452.434999999983</v>
      </c>
      <c r="BP853">
        <v>57836.480000000003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 x14ac:dyDescent="0.35">
      <c r="A854">
        <v>360391</v>
      </c>
      <c r="B854" t="s">
        <v>47</v>
      </c>
      <c r="C854" t="s">
        <v>48</v>
      </c>
      <c r="D854" s="1">
        <v>45832</v>
      </c>
      <c r="E854">
        <v>53850</v>
      </c>
      <c r="F854">
        <v>141</v>
      </c>
      <c r="G854" t="s">
        <v>184</v>
      </c>
      <c r="H854" t="s">
        <v>50</v>
      </c>
      <c r="I854" t="s">
        <v>51</v>
      </c>
      <c r="K854">
        <v>202506238117466</v>
      </c>
      <c r="L854">
        <v>1413300003985</v>
      </c>
      <c r="M854">
        <v>20250623</v>
      </c>
      <c r="N854" t="s">
        <v>784</v>
      </c>
      <c r="P854" t="s">
        <v>54</v>
      </c>
      <c r="Q854" t="s">
        <v>73</v>
      </c>
      <c r="R854">
        <v>8550000</v>
      </c>
      <c r="S854">
        <v>0</v>
      </c>
      <c r="T854">
        <v>4996689</v>
      </c>
      <c r="U854">
        <v>80010360750</v>
      </c>
      <c r="V854" t="s">
        <v>191</v>
      </c>
      <c r="W854" t="s">
        <v>66</v>
      </c>
      <c r="X854" t="s">
        <v>192</v>
      </c>
      <c r="Y854" t="s">
        <v>54</v>
      </c>
      <c r="Z854">
        <v>1940</v>
      </c>
      <c r="AH854">
        <v>0</v>
      </c>
      <c r="AI854">
        <v>202506</v>
      </c>
      <c r="AJ854" t="s">
        <v>774</v>
      </c>
      <c r="AK854">
        <v>1</v>
      </c>
      <c r="AL854">
        <v>1</v>
      </c>
      <c r="AO854">
        <v>0</v>
      </c>
      <c r="AP854">
        <v>931</v>
      </c>
      <c r="AQ854">
        <v>430</v>
      </c>
      <c r="AR854">
        <v>430931</v>
      </c>
      <c r="AS854" t="s">
        <v>80</v>
      </c>
      <c r="AU854" t="s">
        <v>80</v>
      </c>
      <c r="AV854">
        <v>620000</v>
      </c>
      <c r="AW854">
        <v>674784.08000000007</v>
      </c>
      <c r="AX854">
        <v>700000</v>
      </c>
      <c r="AY854">
        <v>734938.70500000007</v>
      </c>
      <c r="AZ854">
        <v>800000</v>
      </c>
      <c r="BA854">
        <v>815163.73</v>
      </c>
      <c r="BB854">
        <v>855151.57</v>
      </c>
      <c r="BC854">
        <v>928064.07499999995</v>
      </c>
      <c r="BD854">
        <v>972757.19</v>
      </c>
      <c r="BE854">
        <v>993011.53</v>
      </c>
      <c r="BF854">
        <v>1015378.22</v>
      </c>
      <c r="BG854">
        <v>1238720</v>
      </c>
      <c r="BH854">
        <v>1546306.64</v>
      </c>
      <c r="BI854">
        <v>1795500</v>
      </c>
      <c r="BJ854">
        <v>2263165.14</v>
      </c>
      <c r="BK854">
        <v>2431000</v>
      </c>
      <c r="BL854">
        <v>2814221.66</v>
      </c>
      <c r="BM854">
        <v>3376056.5</v>
      </c>
      <c r="BN854">
        <v>4000000</v>
      </c>
      <c r="BO854">
        <v>10873500</v>
      </c>
      <c r="BP854">
        <v>11747000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0</v>
      </c>
      <c r="CK854">
        <v>0</v>
      </c>
    </row>
    <row r="855" spans="1:89" x14ac:dyDescent="0.35">
      <c r="A855">
        <v>360388</v>
      </c>
      <c r="B855" t="s">
        <v>47</v>
      </c>
      <c r="C855" t="s">
        <v>48</v>
      </c>
      <c r="D855" s="1">
        <v>45832</v>
      </c>
      <c r="E855">
        <v>53850</v>
      </c>
      <c r="F855">
        <v>141</v>
      </c>
      <c r="G855" t="s">
        <v>184</v>
      </c>
      <c r="H855" t="s">
        <v>50</v>
      </c>
      <c r="I855" t="s">
        <v>51</v>
      </c>
      <c r="K855">
        <v>202506238116593</v>
      </c>
      <c r="L855">
        <v>1413300003985</v>
      </c>
      <c r="M855">
        <v>20250623</v>
      </c>
      <c r="N855" t="s">
        <v>779</v>
      </c>
      <c r="P855" t="s">
        <v>54</v>
      </c>
      <c r="Q855" t="s">
        <v>52</v>
      </c>
      <c r="R855">
        <v>1395000</v>
      </c>
      <c r="S855">
        <v>0</v>
      </c>
      <c r="T855">
        <v>4996689</v>
      </c>
      <c r="U855">
        <v>80010360750</v>
      </c>
      <c r="V855" t="s">
        <v>191</v>
      </c>
      <c r="W855" t="s">
        <v>66</v>
      </c>
      <c r="X855" t="s">
        <v>192</v>
      </c>
      <c r="Y855" t="s">
        <v>54</v>
      </c>
      <c r="Z855">
        <v>1940</v>
      </c>
      <c r="AH855">
        <v>0</v>
      </c>
      <c r="AI855">
        <v>202506</v>
      </c>
      <c r="AJ855" t="s">
        <v>774</v>
      </c>
      <c r="AK855">
        <v>1</v>
      </c>
      <c r="AL855">
        <v>1</v>
      </c>
      <c r="AO855">
        <v>0</v>
      </c>
      <c r="AP855">
        <v>931</v>
      </c>
      <c r="AQ855">
        <v>430</v>
      </c>
      <c r="AR855">
        <v>430931</v>
      </c>
      <c r="AS855" t="s">
        <v>80</v>
      </c>
      <c r="AU855" t="s">
        <v>80</v>
      </c>
      <c r="AV855">
        <v>620000</v>
      </c>
      <c r="AW855">
        <v>658862.05850000004</v>
      </c>
      <c r="AX855">
        <v>696090.74300000002</v>
      </c>
      <c r="AY855">
        <v>700000</v>
      </c>
      <c r="AZ855">
        <v>725600</v>
      </c>
      <c r="BA855">
        <v>804067.5</v>
      </c>
      <c r="BB855">
        <v>898989.61200000008</v>
      </c>
      <c r="BC855">
        <v>944081.30599999998</v>
      </c>
      <c r="BD855">
        <v>971200</v>
      </c>
      <c r="BE855">
        <v>992800</v>
      </c>
      <c r="BF855">
        <v>1065000</v>
      </c>
      <c r="BG855">
        <v>1229450</v>
      </c>
      <c r="BH855">
        <v>1384600</v>
      </c>
      <c r="BI855">
        <v>1470350</v>
      </c>
      <c r="BJ855">
        <v>1540200</v>
      </c>
      <c r="BK855">
        <v>1554000</v>
      </c>
      <c r="BL855">
        <v>1572800</v>
      </c>
      <c r="BM855">
        <v>1615000</v>
      </c>
      <c r="BN855">
        <v>1735774.0819999999</v>
      </c>
      <c r="BO855">
        <v>2071953.7790000001</v>
      </c>
      <c r="BP855">
        <v>2342000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 x14ac:dyDescent="0.35">
      <c r="A856">
        <v>360385</v>
      </c>
      <c r="B856" t="s">
        <v>47</v>
      </c>
      <c r="C856" t="s">
        <v>48</v>
      </c>
      <c r="D856" s="1">
        <v>45832</v>
      </c>
      <c r="E856">
        <v>53850</v>
      </c>
      <c r="F856">
        <v>126</v>
      </c>
      <c r="G856" t="s">
        <v>1322</v>
      </c>
      <c r="H856" t="s">
        <v>50</v>
      </c>
      <c r="I856" t="s">
        <v>51</v>
      </c>
      <c r="K856" t="s">
        <v>1427</v>
      </c>
      <c r="L856">
        <v>1263300002179</v>
      </c>
      <c r="M856">
        <v>20250623</v>
      </c>
      <c r="N856" t="s">
        <v>694</v>
      </c>
      <c r="Q856" t="s">
        <v>52</v>
      </c>
      <c r="R856">
        <v>1746.48</v>
      </c>
      <c r="S856">
        <v>0</v>
      </c>
      <c r="T856">
        <v>4555074</v>
      </c>
      <c r="U856" t="s">
        <v>1437</v>
      </c>
      <c r="V856" t="s">
        <v>1438</v>
      </c>
      <c r="W856" t="s">
        <v>53</v>
      </c>
      <c r="Y856" t="s">
        <v>54</v>
      </c>
      <c r="Z856">
        <v>1423</v>
      </c>
      <c r="AH856">
        <v>0</v>
      </c>
      <c r="AI856">
        <v>202506</v>
      </c>
      <c r="AJ856" t="s">
        <v>767</v>
      </c>
      <c r="AK856">
        <v>1</v>
      </c>
      <c r="AL856">
        <v>1</v>
      </c>
      <c r="AO856">
        <v>1</v>
      </c>
      <c r="AP856">
        <v>999</v>
      </c>
      <c r="AQ856">
        <v>600</v>
      </c>
      <c r="AR856">
        <v>600999</v>
      </c>
      <c r="AS856" t="s">
        <v>55</v>
      </c>
      <c r="AU856" t="s">
        <v>55</v>
      </c>
      <c r="AV856">
        <v>1006.5</v>
      </c>
      <c r="AW856">
        <v>1052.7339999999999</v>
      </c>
      <c r="AX856">
        <v>1127.58</v>
      </c>
      <c r="AY856">
        <v>1414.4680000000001</v>
      </c>
      <c r="AZ856">
        <v>1622.598</v>
      </c>
      <c r="BA856">
        <v>1841.29</v>
      </c>
      <c r="BB856">
        <v>2391.9520000000002</v>
      </c>
      <c r="BC856">
        <v>3848.9180000000001</v>
      </c>
      <c r="BD856">
        <v>5555.95</v>
      </c>
      <c r="BE856">
        <v>5662.14</v>
      </c>
      <c r="BF856">
        <v>7955.45</v>
      </c>
      <c r="BG856">
        <v>8103.232</v>
      </c>
      <c r="BH856">
        <v>8882.2099999999991</v>
      </c>
      <c r="BI856">
        <v>12106.768000000009</v>
      </c>
      <c r="BJ856">
        <v>12891.47</v>
      </c>
      <c r="BK856">
        <v>16652.68</v>
      </c>
      <c r="BL856">
        <v>36005.086000000003</v>
      </c>
      <c r="BM856">
        <v>42116.26</v>
      </c>
      <c r="BN856">
        <v>49856.69</v>
      </c>
      <c r="BO856">
        <v>97573.113999999972</v>
      </c>
      <c r="BP856">
        <v>161797.57999999999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 x14ac:dyDescent="0.35">
      <c r="A857">
        <v>360383</v>
      </c>
      <c r="B857" t="s">
        <v>47</v>
      </c>
      <c r="C857" t="s">
        <v>48</v>
      </c>
      <c r="D857" s="1">
        <v>45832</v>
      </c>
      <c r="E857">
        <v>53850</v>
      </c>
      <c r="F857">
        <v>126</v>
      </c>
      <c r="G857" t="s">
        <v>1322</v>
      </c>
      <c r="H857" t="s">
        <v>50</v>
      </c>
      <c r="I857" t="s">
        <v>51</v>
      </c>
      <c r="K857" t="s">
        <v>1427</v>
      </c>
      <c r="L857">
        <v>1263300002179</v>
      </c>
      <c r="M857">
        <v>20250623</v>
      </c>
      <c r="N857" t="s">
        <v>694</v>
      </c>
      <c r="Q857" t="s">
        <v>52</v>
      </c>
      <c r="R857">
        <v>1746.48</v>
      </c>
      <c r="S857">
        <v>0</v>
      </c>
      <c r="T857">
        <v>415885</v>
      </c>
      <c r="U857" t="s">
        <v>1439</v>
      </c>
      <c r="V857" t="s">
        <v>1440</v>
      </c>
      <c r="W857" t="s">
        <v>53</v>
      </c>
      <c r="Y857" t="s">
        <v>54</v>
      </c>
      <c r="Z857">
        <v>1423</v>
      </c>
      <c r="AH857">
        <v>0</v>
      </c>
      <c r="AI857">
        <v>202506</v>
      </c>
      <c r="AJ857" t="s">
        <v>767</v>
      </c>
      <c r="AK857">
        <v>1</v>
      </c>
      <c r="AL857">
        <v>1</v>
      </c>
      <c r="AO857">
        <v>1</v>
      </c>
      <c r="AP857">
        <v>999</v>
      </c>
      <c r="AQ857">
        <v>600</v>
      </c>
      <c r="AR857">
        <v>600999</v>
      </c>
      <c r="AS857" t="s">
        <v>55</v>
      </c>
      <c r="AU857" t="s">
        <v>55</v>
      </c>
      <c r="AV857">
        <v>1006.5</v>
      </c>
      <c r="AW857">
        <v>1052.7339999999999</v>
      </c>
      <c r="AX857">
        <v>1127.58</v>
      </c>
      <c r="AY857">
        <v>1414.4680000000001</v>
      </c>
      <c r="AZ857">
        <v>1622.598</v>
      </c>
      <c r="BA857">
        <v>1841.29</v>
      </c>
      <c r="BB857">
        <v>2391.9520000000002</v>
      </c>
      <c r="BC857">
        <v>3848.9180000000001</v>
      </c>
      <c r="BD857">
        <v>5555.95</v>
      </c>
      <c r="BE857">
        <v>5662.14</v>
      </c>
      <c r="BF857">
        <v>7955.45</v>
      </c>
      <c r="BG857">
        <v>8103.232</v>
      </c>
      <c r="BH857">
        <v>8882.2099999999991</v>
      </c>
      <c r="BI857">
        <v>12106.768000000009</v>
      </c>
      <c r="BJ857">
        <v>12891.47</v>
      </c>
      <c r="BK857">
        <v>16652.68</v>
      </c>
      <c r="BL857">
        <v>36005.086000000003</v>
      </c>
      <c r="BM857">
        <v>42116.26</v>
      </c>
      <c r="BN857">
        <v>49856.69</v>
      </c>
      <c r="BO857">
        <v>97573.113999999972</v>
      </c>
      <c r="BP857">
        <v>161797.57999999999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 x14ac:dyDescent="0.35">
      <c r="A858">
        <v>360380</v>
      </c>
      <c r="B858" t="s">
        <v>47</v>
      </c>
      <c r="C858" t="s">
        <v>48</v>
      </c>
      <c r="D858" s="1">
        <v>45832</v>
      </c>
      <c r="E858">
        <v>53850</v>
      </c>
      <c r="F858">
        <v>266</v>
      </c>
      <c r="G858" t="s">
        <v>1434</v>
      </c>
      <c r="H858" t="s">
        <v>50</v>
      </c>
      <c r="I858" t="s">
        <v>51</v>
      </c>
      <c r="K858">
        <v>202506238118644</v>
      </c>
      <c r="L858">
        <v>2663300000906</v>
      </c>
      <c r="M858">
        <v>20250623</v>
      </c>
      <c r="N858" t="s">
        <v>694</v>
      </c>
      <c r="Q858" t="s">
        <v>52</v>
      </c>
      <c r="R858">
        <v>9464.8799999999992</v>
      </c>
      <c r="S858">
        <v>0</v>
      </c>
      <c r="T858">
        <v>1640587</v>
      </c>
      <c r="U858" t="s">
        <v>1441</v>
      </c>
      <c r="V858" t="s">
        <v>1442</v>
      </c>
      <c r="W858" t="s">
        <v>53</v>
      </c>
      <c r="Y858" t="s">
        <v>54</v>
      </c>
      <c r="Z858">
        <v>1811</v>
      </c>
      <c r="AH858">
        <v>0</v>
      </c>
      <c r="AI858">
        <v>202506</v>
      </c>
      <c r="AJ858" t="s">
        <v>767</v>
      </c>
      <c r="AK858">
        <v>1</v>
      </c>
      <c r="AL858">
        <v>1</v>
      </c>
      <c r="AO858">
        <v>1</v>
      </c>
      <c r="AP858">
        <v>999</v>
      </c>
      <c r="AQ858">
        <v>600</v>
      </c>
      <c r="AR858">
        <v>600999</v>
      </c>
      <c r="AS858" t="s">
        <v>55</v>
      </c>
      <c r="AU858" t="s">
        <v>55</v>
      </c>
      <c r="AV858">
        <v>1006.5</v>
      </c>
      <c r="AW858">
        <v>1052.7339999999999</v>
      </c>
      <c r="AX858">
        <v>1127.58</v>
      </c>
      <c r="AY858">
        <v>1414.4680000000001</v>
      </c>
      <c r="AZ858">
        <v>1622.598</v>
      </c>
      <c r="BA858">
        <v>1841.29</v>
      </c>
      <c r="BB858">
        <v>2391.9520000000002</v>
      </c>
      <c r="BC858">
        <v>3848.9180000000001</v>
      </c>
      <c r="BD858">
        <v>5555.95</v>
      </c>
      <c r="BE858">
        <v>5662.14</v>
      </c>
      <c r="BF858">
        <v>7955.45</v>
      </c>
      <c r="BG858">
        <v>8103.232</v>
      </c>
      <c r="BH858">
        <v>8882.2099999999991</v>
      </c>
      <c r="BI858">
        <v>12106.768000000009</v>
      </c>
      <c r="BJ858">
        <v>12891.47</v>
      </c>
      <c r="BK858">
        <v>16652.68</v>
      </c>
      <c r="BL858">
        <v>36005.086000000003</v>
      </c>
      <c r="BM858">
        <v>42116.26</v>
      </c>
      <c r="BN858">
        <v>49856.69</v>
      </c>
      <c r="BO858">
        <v>97573.113999999972</v>
      </c>
      <c r="BP858">
        <v>161797.57999999999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 x14ac:dyDescent="0.35">
      <c r="A859">
        <v>360378</v>
      </c>
      <c r="B859" t="s">
        <v>47</v>
      </c>
      <c r="C859" t="s">
        <v>48</v>
      </c>
      <c r="D859" s="1">
        <v>45832</v>
      </c>
      <c r="E859">
        <v>53850</v>
      </c>
      <c r="F859">
        <v>270</v>
      </c>
      <c r="G859" t="s">
        <v>185</v>
      </c>
      <c r="H859" t="s">
        <v>50</v>
      </c>
      <c r="I859" t="s">
        <v>51</v>
      </c>
      <c r="K859">
        <v>202506238119208</v>
      </c>
      <c r="L859">
        <v>2703300010948</v>
      </c>
      <c r="M859">
        <v>20250623</v>
      </c>
      <c r="N859" t="s">
        <v>779</v>
      </c>
      <c r="P859" t="s">
        <v>54</v>
      </c>
      <c r="Q859" t="s">
        <v>52</v>
      </c>
      <c r="R859">
        <v>202500</v>
      </c>
      <c r="S859">
        <v>0</v>
      </c>
      <c r="T859">
        <v>1611691</v>
      </c>
      <c r="U859" t="s">
        <v>636</v>
      </c>
      <c r="V859" t="s">
        <v>637</v>
      </c>
      <c r="W859" t="s">
        <v>53</v>
      </c>
      <c r="Y859" t="s">
        <v>54</v>
      </c>
      <c r="Z859">
        <v>1803</v>
      </c>
      <c r="AH859">
        <v>0</v>
      </c>
      <c r="AI859">
        <v>202506</v>
      </c>
      <c r="AJ859" t="s">
        <v>59</v>
      </c>
      <c r="AK859">
        <v>0</v>
      </c>
      <c r="AL859">
        <v>1</v>
      </c>
      <c r="AO859">
        <v>0</v>
      </c>
      <c r="AP859">
        <v>999</v>
      </c>
      <c r="AQ859">
        <v>600</v>
      </c>
      <c r="AR859">
        <v>600999</v>
      </c>
      <c r="AS859" t="s">
        <v>55</v>
      </c>
      <c r="AU859" t="s">
        <v>55</v>
      </c>
      <c r="AV859">
        <v>202500</v>
      </c>
      <c r="AW859">
        <v>202500</v>
      </c>
      <c r="AX859">
        <v>202500</v>
      </c>
      <c r="AY859">
        <v>202500</v>
      </c>
      <c r="AZ859">
        <v>202500</v>
      </c>
      <c r="BA859">
        <v>202500</v>
      </c>
      <c r="BB859">
        <v>202500</v>
      </c>
      <c r="BC859">
        <v>202500</v>
      </c>
      <c r="BD859">
        <v>202655.56</v>
      </c>
      <c r="BE859">
        <v>203161.13</v>
      </c>
      <c r="BF859">
        <v>205963.9</v>
      </c>
      <c r="BG859">
        <v>214477.5</v>
      </c>
      <c r="BH859">
        <v>239730</v>
      </c>
      <c r="BI859">
        <v>248625</v>
      </c>
      <c r="BJ859">
        <v>250000</v>
      </c>
      <c r="BK859">
        <v>250000</v>
      </c>
      <c r="BL859">
        <v>252800</v>
      </c>
      <c r="BM859">
        <v>257232.47500000001</v>
      </c>
      <c r="BN859">
        <v>260254.65</v>
      </c>
      <c r="BO859">
        <v>464072.17499999981</v>
      </c>
      <c r="BP859">
        <v>840000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 x14ac:dyDescent="0.35">
      <c r="A860">
        <v>360375</v>
      </c>
      <c r="B860" t="s">
        <v>47</v>
      </c>
      <c r="C860" t="s">
        <v>48</v>
      </c>
      <c r="D860" s="1">
        <v>45832</v>
      </c>
      <c r="E860">
        <v>53850</v>
      </c>
      <c r="F860">
        <v>102</v>
      </c>
      <c r="G860" t="s">
        <v>60</v>
      </c>
      <c r="H860" t="s">
        <v>50</v>
      </c>
      <c r="I860" t="s">
        <v>51</v>
      </c>
      <c r="K860">
        <v>202506238117549</v>
      </c>
      <c r="L860">
        <v>1023308726073</v>
      </c>
      <c r="M860">
        <v>20250623</v>
      </c>
      <c r="N860" t="s">
        <v>784</v>
      </c>
      <c r="P860" t="s">
        <v>54</v>
      </c>
      <c r="Q860" t="s">
        <v>73</v>
      </c>
      <c r="R860">
        <v>1322385.95</v>
      </c>
      <c r="S860">
        <v>0</v>
      </c>
      <c r="T860">
        <v>4972446</v>
      </c>
      <c r="U860">
        <v>8406920721</v>
      </c>
      <c r="V860" t="s">
        <v>897</v>
      </c>
      <c r="W860" t="s">
        <v>66</v>
      </c>
      <c r="X860" t="s">
        <v>87</v>
      </c>
      <c r="Y860" t="s">
        <v>54</v>
      </c>
      <c r="Z860">
        <v>739</v>
      </c>
      <c r="AH860">
        <v>0</v>
      </c>
      <c r="AI860">
        <v>202506</v>
      </c>
      <c r="AJ860" t="s">
        <v>767</v>
      </c>
      <c r="AK860">
        <v>1</v>
      </c>
      <c r="AL860">
        <v>1</v>
      </c>
      <c r="AO860">
        <v>0</v>
      </c>
      <c r="AP860">
        <v>412</v>
      </c>
      <c r="AQ860">
        <v>430</v>
      </c>
      <c r="AR860">
        <v>430412</v>
      </c>
      <c r="AS860" t="s">
        <v>80</v>
      </c>
      <c r="AU860" t="s">
        <v>80</v>
      </c>
      <c r="AV860">
        <v>620000</v>
      </c>
      <c r="AW860">
        <v>674784.08000000007</v>
      </c>
      <c r="AX860">
        <v>700000</v>
      </c>
      <c r="AY860">
        <v>734938.70500000007</v>
      </c>
      <c r="AZ860">
        <v>800000</v>
      </c>
      <c r="BA860">
        <v>815163.73</v>
      </c>
      <c r="BB860">
        <v>855151.57</v>
      </c>
      <c r="BC860">
        <v>928064.07499999995</v>
      </c>
      <c r="BD860">
        <v>972757.19</v>
      </c>
      <c r="BE860">
        <v>993011.53</v>
      </c>
      <c r="BF860">
        <v>1015378.22</v>
      </c>
      <c r="BG860">
        <v>1238720</v>
      </c>
      <c r="BH860">
        <v>1546306.64</v>
      </c>
      <c r="BI860">
        <v>1795500</v>
      </c>
      <c r="BJ860">
        <v>2263165.14</v>
      </c>
      <c r="BK860">
        <v>2431000</v>
      </c>
      <c r="BL860">
        <v>2814221.66</v>
      </c>
      <c r="BM860">
        <v>3376056.5</v>
      </c>
      <c r="BN860">
        <v>4000000</v>
      </c>
      <c r="BO860">
        <v>10873500</v>
      </c>
      <c r="BP860">
        <v>11747000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 x14ac:dyDescent="0.35">
      <c r="A861">
        <v>360374</v>
      </c>
      <c r="B861" t="s">
        <v>47</v>
      </c>
      <c r="C861" t="s">
        <v>48</v>
      </c>
      <c r="D861" s="1">
        <v>45832</v>
      </c>
      <c r="E861">
        <v>53850</v>
      </c>
      <c r="F861">
        <v>168</v>
      </c>
      <c r="G861" t="s">
        <v>841</v>
      </c>
      <c r="H861" t="s">
        <v>50</v>
      </c>
      <c r="I861" t="s">
        <v>51</v>
      </c>
      <c r="K861">
        <v>202506238119002</v>
      </c>
      <c r="L861">
        <v>1683306276854</v>
      </c>
      <c r="M861">
        <v>20250623</v>
      </c>
      <c r="N861" t="s">
        <v>694</v>
      </c>
      <c r="Q861" t="s">
        <v>52</v>
      </c>
      <c r="R861">
        <v>21701.17</v>
      </c>
      <c r="S861">
        <v>0</v>
      </c>
      <c r="T861">
        <v>597962</v>
      </c>
      <c r="U861" t="s">
        <v>1443</v>
      </c>
      <c r="V861" t="s">
        <v>1444</v>
      </c>
      <c r="W861" t="s">
        <v>53</v>
      </c>
      <c r="Y861" t="s">
        <v>54</v>
      </c>
      <c r="Z861">
        <v>1316</v>
      </c>
      <c r="AH861">
        <v>0</v>
      </c>
      <c r="AI861">
        <v>202506</v>
      </c>
      <c r="AJ861" t="s">
        <v>767</v>
      </c>
      <c r="AK861">
        <v>1</v>
      </c>
      <c r="AL861">
        <v>1</v>
      </c>
      <c r="AO861">
        <v>1</v>
      </c>
      <c r="AP861">
        <v>999</v>
      </c>
      <c r="AQ861">
        <v>600</v>
      </c>
      <c r="AR861">
        <v>600999</v>
      </c>
      <c r="AS861" t="s">
        <v>55</v>
      </c>
      <c r="AU861" t="s">
        <v>55</v>
      </c>
      <c r="AV861">
        <v>1006.5</v>
      </c>
      <c r="AW861">
        <v>1052.7339999999999</v>
      </c>
      <c r="AX861">
        <v>1127.58</v>
      </c>
      <c r="AY861">
        <v>1414.4680000000001</v>
      </c>
      <c r="AZ861">
        <v>1622.598</v>
      </c>
      <c r="BA861">
        <v>1841.29</v>
      </c>
      <c r="BB861">
        <v>2391.9520000000002</v>
      </c>
      <c r="BC861">
        <v>3848.9180000000001</v>
      </c>
      <c r="BD861">
        <v>5555.95</v>
      </c>
      <c r="BE861">
        <v>5662.14</v>
      </c>
      <c r="BF861">
        <v>7955.45</v>
      </c>
      <c r="BG861">
        <v>8103.232</v>
      </c>
      <c r="BH861">
        <v>8882.2099999999991</v>
      </c>
      <c r="BI861">
        <v>12106.768000000009</v>
      </c>
      <c r="BJ861">
        <v>12891.47</v>
      </c>
      <c r="BK861">
        <v>16652.68</v>
      </c>
      <c r="BL861">
        <v>36005.086000000003</v>
      </c>
      <c r="BM861">
        <v>42116.26</v>
      </c>
      <c r="BN861">
        <v>49856.69</v>
      </c>
      <c r="BO861">
        <v>97573.113999999972</v>
      </c>
      <c r="BP861">
        <v>161797.57999999999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 x14ac:dyDescent="0.35">
      <c r="A862">
        <v>360371</v>
      </c>
      <c r="B862" t="s">
        <v>47</v>
      </c>
      <c r="C862" t="s">
        <v>48</v>
      </c>
      <c r="D862" s="1">
        <v>45832</v>
      </c>
      <c r="E862">
        <v>53850</v>
      </c>
      <c r="F862">
        <v>271</v>
      </c>
      <c r="G862" t="s">
        <v>268</v>
      </c>
      <c r="H862" t="s">
        <v>50</v>
      </c>
      <c r="I862" t="s">
        <v>51</v>
      </c>
      <c r="K862">
        <v>202506238119217</v>
      </c>
      <c r="L862">
        <v>2713300002679</v>
      </c>
      <c r="M862">
        <v>20250623</v>
      </c>
      <c r="N862" t="s">
        <v>694</v>
      </c>
      <c r="Q862" t="s">
        <v>52</v>
      </c>
      <c r="R862">
        <v>16652.68</v>
      </c>
      <c r="S862">
        <v>0</v>
      </c>
      <c r="T862">
        <v>1680750</v>
      </c>
      <c r="U862" t="s">
        <v>643</v>
      </c>
      <c r="V862" t="s">
        <v>644</v>
      </c>
      <c r="W862" t="s">
        <v>53</v>
      </c>
      <c r="Y862" t="s">
        <v>54</v>
      </c>
      <c r="Z862">
        <v>1800</v>
      </c>
      <c r="AH862">
        <v>0</v>
      </c>
      <c r="AI862">
        <v>202506</v>
      </c>
      <c r="AJ862" t="s">
        <v>59</v>
      </c>
      <c r="AK862">
        <v>0</v>
      </c>
      <c r="AL862">
        <v>1</v>
      </c>
      <c r="AO862">
        <v>1</v>
      </c>
      <c r="AP862">
        <v>999</v>
      </c>
      <c r="AQ862">
        <v>600</v>
      </c>
      <c r="AR862">
        <v>600999</v>
      </c>
      <c r="AS862" t="s">
        <v>55</v>
      </c>
      <c r="AU862" t="s">
        <v>55</v>
      </c>
      <c r="AV862">
        <v>1006.5</v>
      </c>
      <c r="AW862">
        <v>1052.7339999999999</v>
      </c>
      <c r="AX862">
        <v>1127.58</v>
      </c>
      <c r="AY862">
        <v>1414.4680000000001</v>
      </c>
      <c r="AZ862">
        <v>1622.598</v>
      </c>
      <c r="BA862">
        <v>1841.29</v>
      </c>
      <c r="BB862">
        <v>2391.9520000000002</v>
      </c>
      <c r="BC862">
        <v>3848.9180000000001</v>
      </c>
      <c r="BD862">
        <v>5555.95</v>
      </c>
      <c r="BE862">
        <v>5662.14</v>
      </c>
      <c r="BF862">
        <v>7955.45</v>
      </c>
      <c r="BG862">
        <v>8103.232</v>
      </c>
      <c r="BH862">
        <v>8882.2099999999991</v>
      </c>
      <c r="BI862">
        <v>12106.768000000009</v>
      </c>
      <c r="BJ862">
        <v>12891.47</v>
      </c>
      <c r="BK862">
        <v>16652.68</v>
      </c>
      <c r="BL862">
        <v>36005.086000000003</v>
      </c>
      <c r="BM862">
        <v>42116.26</v>
      </c>
      <c r="BN862">
        <v>49856.69</v>
      </c>
      <c r="BO862">
        <v>97573.113999999972</v>
      </c>
      <c r="BP862">
        <v>161797.57999999999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 x14ac:dyDescent="0.35">
      <c r="A863">
        <v>360366</v>
      </c>
      <c r="B863" t="s">
        <v>47</v>
      </c>
      <c r="C863" t="s">
        <v>48</v>
      </c>
      <c r="D863" s="1">
        <v>45832</v>
      </c>
      <c r="E863">
        <v>53850</v>
      </c>
      <c r="F863">
        <v>109</v>
      </c>
      <c r="G863" t="s">
        <v>108</v>
      </c>
      <c r="H863" t="s">
        <v>50</v>
      </c>
      <c r="I863" t="s">
        <v>51</v>
      </c>
      <c r="K863" t="s">
        <v>1445</v>
      </c>
      <c r="L863">
        <v>1093306673858</v>
      </c>
      <c r="M863">
        <v>20250623</v>
      </c>
      <c r="N863" t="s">
        <v>694</v>
      </c>
      <c r="Q863" t="s">
        <v>52</v>
      </c>
      <c r="R863">
        <v>3725.74</v>
      </c>
      <c r="S863">
        <v>0</v>
      </c>
      <c r="T863">
        <v>470718</v>
      </c>
      <c r="U863" t="s">
        <v>1446</v>
      </c>
      <c r="V863" t="s">
        <v>1447</v>
      </c>
      <c r="W863" t="s">
        <v>53</v>
      </c>
      <c r="Y863" t="s">
        <v>54</v>
      </c>
      <c r="Z863">
        <v>929</v>
      </c>
      <c r="AH863">
        <v>0</v>
      </c>
      <c r="AI863">
        <v>202506</v>
      </c>
      <c r="AJ863" t="s">
        <v>767</v>
      </c>
      <c r="AK863">
        <v>1</v>
      </c>
      <c r="AL863">
        <v>1</v>
      </c>
      <c r="AO863">
        <v>1</v>
      </c>
      <c r="AP863">
        <v>999</v>
      </c>
      <c r="AQ863">
        <v>600</v>
      </c>
      <c r="AR863">
        <v>600999</v>
      </c>
      <c r="AS863" t="s">
        <v>55</v>
      </c>
      <c r="AU863" t="s">
        <v>55</v>
      </c>
      <c r="AV863">
        <v>1006.5</v>
      </c>
      <c r="AW863">
        <v>1052.7339999999999</v>
      </c>
      <c r="AX863">
        <v>1127.58</v>
      </c>
      <c r="AY863">
        <v>1414.4680000000001</v>
      </c>
      <c r="AZ863">
        <v>1622.598</v>
      </c>
      <c r="BA863">
        <v>1841.29</v>
      </c>
      <c r="BB863">
        <v>2391.9520000000002</v>
      </c>
      <c r="BC863">
        <v>3848.9180000000001</v>
      </c>
      <c r="BD863">
        <v>5555.95</v>
      </c>
      <c r="BE863">
        <v>5662.14</v>
      </c>
      <c r="BF863">
        <v>7955.45</v>
      </c>
      <c r="BG863">
        <v>8103.232</v>
      </c>
      <c r="BH863">
        <v>8882.2099999999991</v>
      </c>
      <c r="BI863">
        <v>12106.768000000009</v>
      </c>
      <c r="BJ863">
        <v>12891.47</v>
      </c>
      <c r="BK863">
        <v>16652.68</v>
      </c>
      <c r="BL863">
        <v>36005.086000000003</v>
      </c>
      <c r="BM863">
        <v>42116.26</v>
      </c>
      <c r="BN863">
        <v>49856.69</v>
      </c>
      <c r="BO863">
        <v>97573.113999999972</v>
      </c>
      <c r="BP863">
        <v>161797.57999999999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 x14ac:dyDescent="0.35">
      <c r="A864">
        <v>360365</v>
      </c>
      <c r="B864" t="s">
        <v>47</v>
      </c>
      <c r="C864" t="s">
        <v>48</v>
      </c>
      <c r="D864" s="1">
        <v>45832</v>
      </c>
      <c r="E864">
        <v>53850</v>
      </c>
      <c r="F864">
        <v>270</v>
      </c>
      <c r="G864" t="s">
        <v>185</v>
      </c>
      <c r="H864" t="s">
        <v>50</v>
      </c>
      <c r="I864" t="s">
        <v>51</v>
      </c>
      <c r="K864">
        <v>202506238119208</v>
      </c>
      <c r="L864">
        <v>2703300010948</v>
      </c>
      <c r="M864">
        <v>20250623</v>
      </c>
      <c r="N864" t="s">
        <v>779</v>
      </c>
      <c r="P864" t="s">
        <v>54</v>
      </c>
      <c r="Q864" t="s">
        <v>52</v>
      </c>
      <c r="R864">
        <v>202500</v>
      </c>
      <c r="S864">
        <v>0</v>
      </c>
      <c r="T864">
        <v>3742655</v>
      </c>
      <c r="U864" t="s">
        <v>638</v>
      </c>
      <c r="V864" t="s">
        <v>639</v>
      </c>
      <c r="W864" t="s">
        <v>53</v>
      </c>
      <c r="Y864" t="s">
        <v>54</v>
      </c>
      <c r="Z864">
        <v>1875</v>
      </c>
      <c r="AH864">
        <v>0</v>
      </c>
      <c r="AI864">
        <v>202506</v>
      </c>
      <c r="AJ864" t="s">
        <v>59</v>
      </c>
      <c r="AK864">
        <v>0</v>
      </c>
      <c r="AL864">
        <v>1</v>
      </c>
      <c r="AO864">
        <v>0</v>
      </c>
      <c r="AP864">
        <v>999</v>
      </c>
      <c r="AQ864">
        <v>600</v>
      </c>
      <c r="AR864">
        <v>600999</v>
      </c>
      <c r="AS864" t="s">
        <v>55</v>
      </c>
      <c r="AU864" t="s">
        <v>55</v>
      </c>
      <c r="AV864">
        <v>202500</v>
      </c>
      <c r="AW864">
        <v>202500</v>
      </c>
      <c r="AX864">
        <v>202500</v>
      </c>
      <c r="AY864">
        <v>202500</v>
      </c>
      <c r="AZ864">
        <v>202500</v>
      </c>
      <c r="BA864">
        <v>202500</v>
      </c>
      <c r="BB864">
        <v>202500</v>
      </c>
      <c r="BC864">
        <v>202500</v>
      </c>
      <c r="BD864">
        <v>202655.56</v>
      </c>
      <c r="BE864">
        <v>203161.13</v>
      </c>
      <c r="BF864">
        <v>205963.9</v>
      </c>
      <c r="BG864">
        <v>214477.5</v>
      </c>
      <c r="BH864">
        <v>239730</v>
      </c>
      <c r="BI864">
        <v>248625</v>
      </c>
      <c r="BJ864">
        <v>250000</v>
      </c>
      <c r="BK864">
        <v>250000</v>
      </c>
      <c r="BL864">
        <v>252800</v>
      </c>
      <c r="BM864">
        <v>257232.47500000001</v>
      </c>
      <c r="BN864">
        <v>260254.65</v>
      </c>
      <c r="BO864">
        <v>464072.17499999981</v>
      </c>
      <c r="BP864">
        <v>840000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 x14ac:dyDescent="0.35">
      <c r="A865">
        <v>360363</v>
      </c>
      <c r="B865" t="s">
        <v>47</v>
      </c>
      <c r="C865" t="s">
        <v>48</v>
      </c>
      <c r="D865" s="1">
        <v>45832</v>
      </c>
      <c r="E865">
        <v>53850</v>
      </c>
      <c r="F865">
        <v>109</v>
      </c>
      <c r="G865" t="s">
        <v>108</v>
      </c>
      <c r="H865" t="s">
        <v>50</v>
      </c>
      <c r="I865" t="s">
        <v>51</v>
      </c>
      <c r="K865" t="s">
        <v>1445</v>
      </c>
      <c r="L865">
        <v>1093306673858</v>
      </c>
      <c r="M865">
        <v>20250623</v>
      </c>
      <c r="N865" t="s">
        <v>694</v>
      </c>
      <c r="Q865" t="s">
        <v>52</v>
      </c>
      <c r="R865">
        <v>3725.74</v>
      </c>
      <c r="S865">
        <v>0</v>
      </c>
      <c r="T865">
        <v>4848147</v>
      </c>
      <c r="U865" t="s">
        <v>1448</v>
      </c>
      <c r="V865" t="s">
        <v>1449</v>
      </c>
      <c r="W865" t="s">
        <v>53</v>
      </c>
      <c r="Y865" t="s">
        <v>54</v>
      </c>
      <c r="Z865">
        <v>929</v>
      </c>
      <c r="AH865">
        <v>0</v>
      </c>
      <c r="AI865">
        <v>202506</v>
      </c>
      <c r="AJ865" t="s">
        <v>767</v>
      </c>
      <c r="AK865">
        <v>1</v>
      </c>
      <c r="AL865">
        <v>1</v>
      </c>
      <c r="AO865">
        <v>1</v>
      </c>
      <c r="AP865">
        <v>999</v>
      </c>
      <c r="AQ865">
        <v>600</v>
      </c>
      <c r="AR865">
        <v>600999</v>
      </c>
      <c r="AS865" t="s">
        <v>55</v>
      </c>
      <c r="AU865" t="s">
        <v>55</v>
      </c>
      <c r="AV865">
        <v>1006.5</v>
      </c>
      <c r="AW865">
        <v>1052.7339999999999</v>
      </c>
      <c r="AX865">
        <v>1127.58</v>
      </c>
      <c r="AY865">
        <v>1414.4680000000001</v>
      </c>
      <c r="AZ865">
        <v>1622.598</v>
      </c>
      <c r="BA865">
        <v>1841.29</v>
      </c>
      <c r="BB865">
        <v>2391.9520000000002</v>
      </c>
      <c r="BC865">
        <v>3848.9180000000001</v>
      </c>
      <c r="BD865">
        <v>5555.95</v>
      </c>
      <c r="BE865">
        <v>5662.14</v>
      </c>
      <c r="BF865">
        <v>7955.45</v>
      </c>
      <c r="BG865">
        <v>8103.232</v>
      </c>
      <c r="BH865">
        <v>8882.2099999999991</v>
      </c>
      <c r="BI865">
        <v>12106.768000000009</v>
      </c>
      <c r="BJ865">
        <v>12891.47</v>
      </c>
      <c r="BK865">
        <v>16652.68</v>
      </c>
      <c r="BL865">
        <v>36005.086000000003</v>
      </c>
      <c r="BM865">
        <v>42116.26</v>
      </c>
      <c r="BN865">
        <v>49856.69</v>
      </c>
      <c r="BO865">
        <v>97573.113999999972</v>
      </c>
      <c r="BP865">
        <v>161797.57999999999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 x14ac:dyDescent="0.35">
      <c r="A866">
        <v>360355</v>
      </c>
      <c r="B866" t="s">
        <v>47</v>
      </c>
      <c r="C866" t="s">
        <v>48</v>
      </c>
      <c r="D866" s="1">
        <v>45832</v>
      </c>
      <c r="E866">
        <v>53850</v>
      </c>
      <c r="F866">
        <v>102</v>
      </c>
      <c r="G866" t="s">
        <v>60</v>
      </c>
      <c r="H866" t="s">
        <v>50</v>
      </c>
      <c r="I866" t="s">
        <v>51</v>
      </c>
      <c r="K866">
        <v>202506208118660</v>
      </c>
      <c r="L866">
        <v>1023308723686</v>
      </c>
      <c r="M866">
        <v>20250620</v>
      </c>
      <c r="N866" t="s">
        <v>779</v>
      </c>
      <c r="P866" t="s">
        <v>54</v>
      </c>
      <c r="Q866" t="s">
        <v>52</v>
      </c>
      <c r="R866">
        <v>620000</v>
      </c>
      <c r="S866">
        <v>0</v>
      </c>
      <c r="T866">
        <v>531420</v>
      </c>
      <c r="U866" t="s">
        <v>1719</v>
      </c>
      <c r="V866" t="s">
        <v>1720</v>
      </c>
      <c r="W866" t="s">
        <v>97</v>
      </c>
      <c r="X866" t="s">
        <v>1380</v>
      </c>
      <c r="Y866" t="s">
        <v>54</v>
      </c>
      <c r="Z866">
        <v>1306</v>
      </c>
      <c r="AH866">
        <v>0</v>
      </c>
      <c r="AI866">
        <v>202506</v>
      </c>
      <c r="AJ866" t="s">
        <v>88</v>
      </c>
      <c r="AK866">
        <v>0</v>
      </c>
      <c r="AL866">
        <v>1</v>
      </c>
      <c r="AM866">
        <v>531420</v>
      </c>
      <c r="AN866">
        <v>1</v>
      </c>
      <c r="AO866">
        <v>0</v>
      </c>
      <c r="AP866">
        <v>999</v>
      </c>
      <c r="AQ866">
        <v>615</v>
      </c>
      <c r="AR866">
        <v>615999</v>
      </c>
      <c r="AT866">
        <v>1</v>
      </c>
      <c r="AU866" t="s">
        <v>80</v>
      </c>
      <c r="AV866">
        <v>620000</v>
      </c>
      <c r="AW866">
        <v>658862.05850000004</v>
      </c>
      <c r="AX866">
        <v>696090.74300000002</v>
      </c>
      <c r="AY866">
        <v>700000</v>
      </c>
      <c r="AZ866">
        <v>725600</v>
      </c>
      <c r="BA866">
        <v>804067.5</v>
      </c>
      <c r="BB866">
        <v>898989.61200000008</v>
      </c>
      <c r="BC866">
        <v>944081.30599999998</v>
      </c>
      <c r="BD866">
        <v>971200</v>
      </c>
      <c r="BE866">
        <v>992800</v>
      </c>
      <c r="BF866">
        <v>1065000</v>
      </c>
      <c r="BG866">
        <v>1229450</v>
      </c>
      <c r="BH866">
        <v>1384600</v>
      </c>
      <c r="BI866">
        <v>1470350</v>
      </c>
      <c r="BJ866">
        <v>1540200</v>
      </c>
      <c r="BK866">
        <v>1554000</v>
      </c>
      <c r="BL866">
        <v>1572800</v>
      </c>
      <c r="BM866">
        <v>1615000</v>
      </c>
      <c r="BN866">
        <v>1735774.0819999999</v>
      </c>
      <c r="BO866">
        <v>2071953.7790000001</v>
      </c>
      <c r="BP866">
        <v>2342000</v>
      </c>
      <c r="BQ866">
        <v>1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 x14ac:dyDescent="0.35">
      <c r="A867">
        <v>360350</v>
      </c>
      <c r="B867" t="s">
        <v>47</v>
      </c>
      <c r="C867" t="s">
        <v>48</v>
      </c>
      <c r="D867" s="1">
        <v>45829</v>
      </c>
      <c r="E867">
        <v>53850</v>
      </c>
      <c r="F867">
        <v>102</v>
      </c>
      <c r="G867" t="s">
        <v>60</v>
      </c>
      <c r="H867" t="s">
        <v>50</v>
      </c>
      <c r="I867" t="s">
        <v>51</v>
      </c>
      <c r="K867">
        <v>202506208088143</v>
      </c>
      <c r="L867">
        <v>1023308723775</v>
      </c>
      <c r="M867">
        <v>20250620</v>
      </c>
      <c r="N867" t="s">
        <v>1450</v>
      </c>
      <c r="Q867" t="s">
        <v>73</v>
      </c>
      <c r="R867">
        <v>60562</v>
      </c>
      <c r="S867">
        <v>0</v>
      </c>
      <c r="T867">
        <v>200822</v>
      </c>
      <c r="U867" t="s">
        <v>1451</v>
      </c>
      <c r="V867" t="s">
        <v>1452</v>
      </c>
      <c r="W867" t="s">
        <v>53</v>
      </c>
      <c r="Y867" t="s">
        <v>54</v>
      </c>
      <c r="Z867">
        <v>515</v>
      </c>
      <c r="AH867">
        <v>0</v>
      </c>
      <c r="AI867">
        <v>202506</v>
      </c>
      <c r="AJ867" t="s">
        <v>767</v>
      </c>
      <c r="AK867">
        <v>1</v>
      </c>
      <c r="AL867">
        <v>1</v>
      </c>
      <c r="AO867">
        <v>0</v>
      </c>
      <c r="AP867">
        <v>999</v>
      </c>
      <c r="AQ867">
        <v>600</v>
      </c>
      <c r="AR867">
        <v>600999</v>
      </c>
      <c r="AS867" t="s">
        <v>55</v>
      </c>
      <c r="AU867" t="s">
        <v>55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 x14ac:dyDescent="0.35">
      <c r="A868">
        <v>360349</v>
      </c>
      <c r="B868" t="s">
        <v>47</v>
      </c>
      <c r="C868" t="s">
        <v>48</v>
      </c>
      <c r="D868" s="1">
        <v>45829</v>
      </c>
      <c r="E868">
        <v>53850</v>
      </c>
      <c r="F868">
        <v>170</v>
      </c>
      <c r="G868" t="s">
        <v>229</v>
      </c>
      <c r="H868" t="s">
        <v>50</v>
      </c>
      <c r="I868" t="s">
        <v>51</v>
      </c>
      <c r="K868" t="s">
        <v>1453</v>
      </c>
      <c r="L868">
        <v>1703306290293</v>
      </c>
      <c r="M868">
        <v>20250620</v>
      </c>
      <c r="N868" t="s">
        <v>694</v>
      </c>
      <c r="Q868" t="s">
        <v>52</v>
      </c>
      <c r="R868">
        <v>2709.98</v>
      </c>
      <c r="S868">
        <v>0</v>
      </c>
      <c r="T868">
        <v>4101931</v>
      </c>
      <c r="U868" t="s">
        <v>1454</v>
      </c>
      <c r="V868" t="s">
        <v>1455</v>
      </c>
      <c r="W868" t="s">
        <v>53</v>
      </c>
      <c r="Y868" t="s">
        <v>54</v>
      </c>
      <c r="Z868">
        <v>1667</v>
      </c>
      <c r="AH868">
        <v>0</v>
      </c>
      <c r="AI868">
        <v>202506</v>
      </c>
      <c r="AJ868" t="s">
        <v>767</v>
      </c>
      <c r="AK868">
        <v>1</v>
      </c>
      <c r="AL868">
        <v>1</v>
      </c>
      <c r="AO868">
        <v>1</v>
      </c>
      <c r="AP868">
        <v>999</v>
      </c>
      <c r="AQ868">
        <v>600</v>
      </c>
      <c r="AR868">
        <v>600999</v>
      </c>
      <c r="AS868" t="s">
        <v>55</v>
      </c>
      <c r="AU868" t="s">
        <v>55</v>
      </c>
      <c r="AV868">
        <v>1006.5</v>
      </c>
      <c r="AW868">
        <v>1052.7339999999999</v>
      </c>
      <c r="AX868">
        <v>1127.58</v>
      </c>
      <c r="AY868">
        <v>1414.4680000000001</v>
      </c>
      <c r="AZ868">
        <v>1622.598</v>
      </c>
      <c r="BA868">
        <v>1841.29</v>
      </c>
      <c r="BB868">
        <v>2391.9520000000002</v>
      </c>
      <c r="BC868">
        <v>3848.9180000000001</v>
      </c>
      <c r="BD868">
        <v>5555.95</v>
      </c>
      <c r="BE868">
        <v>5662.14</v>
      </c>
      <c r="BF868">
        <v>7955.45</v>
      </c>
      <c r="BG868">
        <v>8103.232</v>
      </c>
      <c r="BH868">
        <v>8882.2099999999991</v>
      </c>
      <c r="BI868">
        <v>12106.768000000009</v>
      </c>
      <c r="BJ868">
        <v>12891.47</v>
      </c>
      <c r="BK868">
        <v>16652.68</v>
      </c>
      <c r="BL868">
        <v>36005.086000000003</v>
      </c>
      <c r="BM868">
        <v>42116.26</v>
      </c>
      <c r="BN868">
        <v>49856.69</v>
      </c>
      <c r="BO868">
        <v>97573.113999999972</v>
      </c>
      <c r="BP868">
        <v>161797.57999999999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 x14ac:dyDescent="0.35">
      <c r="A869">
        <v>360346</v>
      </c>
      <c r="B869" t="s">
        <v>47</v>
      </c>
      <c r="C869" t="s">
        <v>48</v>
      </c>
      <c r="D869" s="1">
        <v>45829</v>
      </c>
      <c r="E869">
        <v>53850</v>
      </c>
      <c r="F869">
        <v>102</v>
      </c>
      <c r="G869" t="s">
        <v>60</v>
      </c>
      <c r="H869" t="s">
        <v>50</v>
      </c>
      <c r="I869" t="s">
        <v>51</v>
      </c>
      <c r="K869">
        <v>202506208088143</v>
      </c>
      <c r="L869">
        <v>1023308723775</v>
      </c>
      <c r="M869">
        <v>20250620</v>
      </c>
      <c r="N869" t="s">
        <v>1450</v>
      </c>
      <c r="Q869" t="s">
        <v>73</v>
      </c>
      <c r="R869">
        <v>60562</v>
      </c>
      <c r="S869">
        <v>0</v>
      </c>
      <c r="T869">
        <v>139602</v>
      </c>
      <c r="U869" t="s">
        <v>1456</v>
      </c>
      <c r="V869" t="s">
        <v>1457</v>
      </c>
      <c r="W869" t="s">
        <v>53</v>
      </c>
      <c r="Y869" t="s">
        <v>54</v>
      </c>
      <c r="AH869">
        <v>0</v>
      </c>
      <c r="AI869">
        <v>202506</v>
      </c>
      <c r="AJ869" t="s">
        <v>767</v>
      </c>
      <c r="AK869">
        <v>1</v>
      </c>
      <c r="AL869">
        <v>1</v>
      </c>
      <c r="AO869">
        <v>0</v>
      </c>
      <c r="AP869">
        <v>999</v>
      </c>
      <c r="AQ869">
        <v>600</v>
      </c>
      <c r="AR869">
        <v>600999</v>
      </c>
      <c r="AS869" t="s">
        <v>55</v>
      </c>
      <c r="AU869" t="s">
        <v>55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 x14ac:dyDescent="0.35">
      <c r="A870">
        <v>360345</v>
      </c>
      <c r="B870" t="s">
        <v>47</v>
      </c>
      <c r="C870" t="s">
        <v>48</v>
      </c>
      <c r="D870" s="1">
        <v>45829</v>
      </c>
      <c r="E870">
        <v>53850</v>
      </c>
      <c r="F870">
        <v>226</v>
      </c>
      <c r="G870" t="s">
        <v>799</v>
      </c>
      <c r="H870" t="s">
        <v>50</v>
      </c>
      <c r="I870" t="s">
        <v>51</v>
      </c>
      <c r="K870">
        <v>202506208087357</v>
      </c>
      <c r="L870">
        <v>2263300011983</v>
      </c>
      <c r="M870">
        <v>20250620</v>
      </c>
      <c r="N870" t="s">
        <v>784</v>
      </c>
      <c r="P870" t="s">
        <v>54</v>
      </c>
      <c r="Q870" t="s">
        <v>73</v>
      </c>
      <c r="R870">
        <v>10000000</v>
      </c>
      <c r="S870">
        <v>0</v>
      </c>
      <c r="T870">
        <v>4877514</v>
      </c>
      <c r="U870">
        <v>1149290726</v>
      </c>
      <c r="V870" t="s">
        <v>1372</v>
      </c>
      <c r="W870" t="s">
        <v>1373</v>
      </c>
      <c r="X870" t="s">
        <v>199</v>
      </c>
      <c r="Y870" t="s">
        <v>54</v>
      </c>
      <c r="Z870">
        <v>1696</v>
      </c>
      <c r="AH870">
        <v>0</v>
      </c>
      <c r="AI870">
        <v>202506</v>
      </c>
      <c r="AJ870" t="s">
        <v>767</v>
      </c>
      <c r="AK870">
        <v>1</v>
      </c>
      <c r="AL870">
        <v>1</v>
      </c>
      <c r="AO870">
        <v>0</v>
      </c>
      <c r="AP870">
        <v>999</v>
      </c>
      <c r="AQ870">
        <v>290</v>
      </c>
      <c r="AR870">
        <v>290999</v>
      </c>
      <c r="AT870">
        <v>1</v>
      </c>
      <c r="AU870" t="s">
        <v>84</v>
      </c>
      <c r="AV870">
        <v>1371568.24</v>
      </c>
      <c r="AW870">
        <v>1392019.3559999999</v>
      </c>
      <c r="AX870">
        <v>1412470.4720000001</v>
      </c>
      <c r="AY870">
        <v>1433500</v>
      </c>
      <c r="AZ870">
        <v>1458000</v>
      </c>
      <c r="BA870">
        <v>1482500</v>
      </c>
      <c r="BB870">
        <v>1546711.199</v>
      </c>
      <c r="BC870">
        <v>1710200.3955000001</v>
      </c>
      <c r="BD870">
        <v>1873689.5919999999</v>
      </c>
      <c r="BE870">
        <v>2047045.1915</v>
      </c>
      <c r="BF870">
        <v>2233555.9950000001</v>
      </c>
      <c r="BG870">
        <v>2420066.7985</v>
      </c>
      <c r="BH870">
        <v>2668203.5260000001</v>
      </c>
      <c r="BI870">
        <v>2962559.6965000001</v>
      </c>
      <c r="BJ870">
        <v>3256915.8670000001</v>
      </c>
      <c r="BK870">
        <v>3349513.2225000001</v>
      </c>
      <c r="BL870">
        <v>3361407.0520000001</v>
      </c>
      <c r="BM870">
        <v>3373300.8815000001</v>
      </c>
      <c r="BN870">
        <v>6894299.9999999981</v>
      </c>
      <c r="BO870">
        <v>11000149.999999991</v>
      </c>
      <c r="BP870">
        <v>15106000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1</v>
      </c>
      <c r="CA870">
        <v>1</v>
      </c>
      <c r="CB870">
        <v>1</v>
      </c>
      <c r="CC870">
        <v>1</v>
      </c>
      <c r="CD870">
        <v>1</v>
      </c>
      <c r="CE870">
        <v>1</v>
      </c>
      <c r="CF870">
        <v>1</v>
      </c>
      <c r="CG870">
        <v>1</v>
      </c>
      <c r="CH870">
        <v>1</v>
      </c>
      <c r="CI870">
        <v>1</v>
      </c>
      <c r="CJ870">
        <v>0</v>
      </c>
      <c r="CK870">
        <v>0</v>
      </c>
    </row>
    <row r="871" spans="1:89" x14ac:dyDescent="0.35">
      <c r="A871">
        <v>360339</v>
      </c>
      <c r="B871" t="s">
        <v>47</v>
      </c>
      <c r="C871" t="s">
        <v>48</v>
      </c>
      <c r="D871" s="1">
        <v>45829</v>
      </c>
      <c r="E871">
        <v>53850</v>
      </c>
      <c r="F871">
        <v>274</v>
      </c>
      <c r="G871" t="s">
        <v>624</v>
      </c>
      <c r="H871" t="s">
        <v>50</v>
      </c>
      <c r="I871" t="s">
        <v>51</v>
      </c>
      <c r="K871">
        <v>202506208089085</v>
      </c>
      <c r="L871">
        <v>2743300000482</v>
      </c>
      <c r="M871">
        <v>20250620</v>
      </c>
      <c r="N871" t="s">
        <v>694</v>
      </c>
      <c r="Q871" t="s">
        <v>52</v>
      </c>
      <c r="R871">
        <v>49856.69</v>
      </c>
      <c r="S871">
        <v>0</v>
      </c>
      <c r="T871">
        <v>1631226</v>
      </c>
      <c r="U871" t="s">
        <v>645</v>
      </c>
      <c r="V871" t="s">
        <v>646</v>
      </c>
      <c r="W871" t="s">
        <v>53</v>
      </c>
      <c r="Y871" t="s">
        <v>54</v>
      </c>
      <c r="Z871">
        <v>1825</v>
      </c>
      <c r="AH871">
        <v>0</v>
      </c>
      <c r="AI871">
        <v>202506</v>
      </c>
      <c r="AJ871" t="s">
        <v>59</v>
      </c>
      <c r="AK871">
        <v>0</v>
      </c>
      <c r="AL871">
        <v>1</v>
      </c>
      <c r="AO871">
        <v>1</v>
      </c>
      <c r="AP871">
        <v>999</v>
      </c>
      <c r="AQ871">
        <v>600</v>
      </c>
      <c r="AR871">
        <v>600999</v>
      </c>
      <c r="AS871" t="s">
        <v>55</v>
      </c>
      <c r="AU871" t="s">
        <v>55</v>
      </c>
      <c r="AV871">
        <v>1006.5</v>
      </c>
      <c r="AW871">
        <v>1052.7339999999999</v>
      </c>
      <c r="AX871">
        <v>1127.58</v>
      </c>
      <c r="AY871">
        <v>1414.4680000000001</v>
      </c>
      <c r="AZ871">
        <v>1622.598</v>
      </c>
      <c r="BA871">
        <v>1841.29</v>
      </c>
      <c r="BB871">
        <v>2391.9520000000002</v>
      </c>
      <c r="BC871">
        <v>3848.9180000000001</v>
      </c>
      <c r="BD871">
        <v>5555.95</v>
      </c>
      <c r="BE871">
        <v>5662.14</v>
      </c>
      <c r="BF871">
        <v>7955.45</v>
      </c>
      <c r="BG871">
        <v>8103.232</v>
      </c>
      <c r="BH871">
        <v>8882.2099999999991</v>
      </c>
      <c r="BI871">
        <v>12106.768000000009</v>
      </c>
      <c r="BJ871">
        <v>12891.47</v>
      </c>
      <c r="BK871">
        <v>16652.68</v>
      </c>
      <c r="BL871">
        <v>36005.086000000003</v>
      </c>
      <c r="BM871">
        <v>42116.26</v>
      </c>
      <c r="BN871">
        <v>49856.69</v>
      </c>
      <c r="BO871">
        <v>97573.113999999972</v>
      </c>
      <c r="BP871">
        <v>161797.57999999999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1</v>
      </c>
      <c r="CD871">
        <v>1</v>
      </c>
      <c r="CE871">
        <v>1</v>
      </c>
      <c r="CF871">
        <v>1</v>
      </c>
      <c r="CG871">
        <v>1</v>
      </c>
      <c r="CH871">
        <v>1</v>
      </c>
      <c r="CI871">
        <v>1</v>
      </c>
      <c r="CJ871">
        <v>0</v>
      </c>
      <c r="CK871">
        <v>0</v>
      </c>
    </row>
    <row r="872" spans="1:89" x14ac:dyDescent="0.35">
      <c r="A872">
        <v>360338</v>
      </c>
      <c r="B872" t="s">
        <v>47</v>
      </c>
      <c r="C872" t="s">
        <v>48</v>
      </c>
      <c r="D872" s="1">
        <v>45829</v>
      </c>
      <c r="E872">
        <v>53850</v>
      </c>
      <c r="F872">
        <v>182</v>
      </c>
      <c r="G872" t="s">
        <v>72</v>
      </c>
      <c r="H872" t="s">
        <v>50</v>
      </c>
      <c r="I872" t="s">
        <v>51</v>
      </c>
      <c r="K872" t="s">
        <v>1458</v>
      </c>
      <c r="L872">
        <v>1823300180217</v>
      </c>
      <c r="M872">
        <v>20250620</v>
      </c>
      <c r="N872" t="s">
        <v>694</v>
      </c>
      <c r="Q872" t="s">
        <v>52</v>
      </c>
      <c r="R872">
        <v>3844.51</v>
      </c>
      <c r="S872">
        <v>0</v>
      </c>
      <c r="T872">
        <v>3183061</v>
      </c>
      <c r="U872" t="s">
        <v>1459</v>
      </c>
      <c r="V872" t="s">
        <v>1460</v>
      </c>
      <c r="W872" t="s">
        <v>53</v>
      </c>
      <c r="Y872" t="s">
        <v>54</v>
      </c>
      <c r="Z872">
        <v>619</v>
      </c>
      <c r="AH872">
        <v>0</v>
      </c>
      <c r="AI872">
        <v>202506</v>
      </c>
      <c r="AJ872" t="s">
        <v>767</v>
      </c>
      <c r="AK872">
        <v>1</v>
      </c>
      <c r="AL872">
        <v>1</v>
      </c>
      <c r="AO872">
        <v>1</v>
      </c>
      <c r="AP872">
        <v>999</v>
      </c>
      <c r="AQ872">
        <v>600</v>
      </c>
      <c r="AR872">
        <v>600999</v>
      </c>
      <c r="AS872" t="s">
        <v>55</v>
      </c>
      <c r="AU872" t="s">
        <v>55</v>
      </c>
      <c r="AV872">
        <v>1006.5</v>
      </c>
      <c r="AW872">
        <v>1052.7339999999999</v>
      </c>
      <c r="AX872">
        <v>1127.58</v>
      </c>
      <c r="AY872">
        <v>1414.4680000000001</v>
      </c>
      <c r="AZ872">
        <v>1622.598</v>
      </c>
      <c r="BA872">
        <v>1841.29</v>
      </c>
      <c r="BB872">
        <v>2391.9520000000002</v>
      </c>
      <c r="BC872">
        <v>3848.9180000000001</v>
      </c>
      <c r="BD872">
        <v>5555.95</v>
      </c>
      <c r="BE872">
        <v>5662.14</v>
      </c>
      <c r="BF872">
        <v>7955.45</v>
      </c>
      <c r="BG872">
        <v>8103.232</v>
      </c>
      <c r="BH872">
        <v>8882.2099999999991</v>
      </c>
      <c r="BI872">
        <v>12106.768000000009</v>
      </c>
      <c r="BJ872">
        <v>12891.47</v>
      </c>
      <c r="BK872">
        <v>16652.68</v>
      </c>
      <c r="BL872">
        <v>36005.086000000003</v>
      </c>
      <c r="BM872">
        <v>42116.26</v>
      </c>
      <c r="BN872">
        <v>49856.69</v>
      </c>
      <c r="BO872">
        <v>97573.113999999972</v>
      </c>
      <c r="BP872">
        <v>161797.57999999999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 x14ac:dyDescent="0.35">
      <c r="A873">
        <v>360335</v>
      </c>
      <c r="B873" t="s">
        <v>47</v>
      </c>
      <c r="C873" t="s">
        <v>48</v>
      </c>
      <c r="D873" s="1">
        <v>45829</v>
      </c>
      <c r="E873">
        <v>53850</v>
      </c>
      <c r="F873">
        <v>102</v>
      </c>
      <c r="G873" t="s">
        <v>60</v>
      </c>
      <c r="H873" t="s">
        <v>50</v>
      </c>
      <c r="I873" t="s">
        <v>51</v>
      </c>
      <c r="K873">
        <v>202506208087628</v>
      </c>
      <c r="L873">
        <v>1023308726073</v>
      </c>
      <c r="M873">
        <v>20250620</v>
      </c>
      <c r="N873" t="s">
        <v>784</v>
      </c>
      <c r="P873" t="s">
        <v>54</v>
      </c>
      <c r="Q873" t="s">
        <v>73</v>
      </c>
      <c r="R873">
        <v>1071607.46</v>
      </c>
      <c r="S873">
        <v>0</v>
      </c>
      <c r="T873">
        <v>4972446</v>
      </c>
      <c r="U873">
        <v>8406920721</v>
      </c>
      <c r="V873" t="s">
        <v>897</v>
      </c>
      <c r="W873" t="s">
        <v>66</v>
      </c>
      <c r="X873" t="s">
        <v>87</v>
      </c>
      <c r="Y873" t="s">
        <v>54</v>
      </c>
      <c r="Z873">
        <v>739</v>
      </c>
      <c r="AH873">
        <v>0</v>
      </c>
      <c r="AI873">
        <v>202506</v>
      </c>
      <c r="AJ873" t="s">
        <v>767</v>
      </c>
      <c r="AK873">
        <v>1</v>
      </c>
      <c r="AL873">
        <v>1</v>
      </c>
      <c r="AO873">
        <v>0</v>
      </c>
      <c r="AP873">
        <v>412</v>
      </c>
      <c r="AQ873">
        <v>430</v>
      </c>
      <c r="AR873">
        <v>430412</v>
      </c>
      <c r="AS873" t="s">
        <v>80</v>
      </c>
      <c r="AU873" t="s">
        <v>80</v>
      </c>
      <c r="AV873">
        <v>620000</v>
      </c>
      <c r="AW873">
        <v>674784.08000000007</v>
      </c>
      <c r="AX873">
        <v>700000</v>
      </c>
      <c r="AY873">
        <v>734938.70500000007</v>
      </c>
      <c r="AZ873">
        <v>800000</v>
      </c>
      <c r="BA873">
        <v>815163.73</v>
      </c>
      <c r="BB873">
        <v>855151.57</v>
      </c>
      <c r="BC873">
        <v>928064.07499999995</v>
      </c>
      <c r="BD873">
        <v>972757.19</v>
      </c>
      <c r="BE873">
        <v>993011.53</v>
      </c>
      <c r="BF873">
        <v>1015378.22</v>
      </c>
      <c r="BG873">
        <v>1238720</v>
      </c>
      <c r="BH873">
        <v>1546306.64</v>
      </c>
      <c r="BI873">
        <v>1795500</v>
      </c>
      <c r="BJ873">
        <v>2263165.14</v>
      </c>
      <c r="BK873">
        <v>2431000</v>
      </c>
      <c r="BL873">
        <v>2814221.66</v>
      </c>
      <c r="BM873">
        <v>3376056.5</v>
      </c>
      <c r="BN873">
        <v>4000000</v>
      </c>
      <c r="BO873">
        <v>10873500</v>
      </c>
      <c r="BP873">
        <v>11747000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 x14ac:dyDescent="0.35">
      <c r="A874">
        <v>360334</v>
      </c>
      <c r="B874" t="s">
        <v>47</v>
      </c>
      <c r="C874" t="s">
        <v>48</v>
      </c>
      <c r="D874" s="1">
        <v>45829</v>
      </c>
      <c r="E874">
        <v>53850</v>
      </c>
      <c r="F874">
        <v>181</v>
      </c>
      <c r="G874" t="s">
        <v>820</v>
      </c>
      <c r="H874" t="s">
        <v>50</v>
      </c>
      <c r="I874" t="s">
        <v>51</v>
      </c>
      <c r="K874" t="s">
        <v>1461</v>
      </c>
      <c r="L874">
        <v>1813301030242</v>
      </c>
      <c r="M874">
        <v>20250620</v>
      </c>
      <c r="N874" t="s">
        <v>694</v>
      </c>
      <c r="Q874" t="s">
        <v>52</v>
      </c>
      <c r="R874">
        <v>1072.3</v>
      </c>
      <c r="S874">
        <v>0</v>
      </c>
      <c r="T874">
        <v>4984948</v>
      </c>
      <c r="U874" t="s">
        <v>1462</v>
      </c>
      <c r="V874" t="s">
        <v>1463</v>
      </c>
      <c r="W874" t="s">
        <v>53</v>
      </c>
      <c r="Y874" t="s">
        <v>54</v>
      </c>
      <c r="Z874">
        <v>859</v>
      </c>
      <c r="AH874">
        <v>0</v>
      </c>
      <c r="AI874">
        <v>202506</v>
      </c>
      <c r="AJ874" t="s">
        <v>767</v>
      </c>
      <c r="AK874">
        <v>1</v>
      </c>
      <c r="AL874">
        <v>1</v>
      </c>
      <c r="AO874">
        <v>1</v>
      </c>
      <c r="AP874">
        <v>999</v>
      </c>
      <c r="AQ874">
        <v>600</v>
      </c>
      <c r="AR874">
        <v>600999</v>
      </c>
      <c r="AS874" t="s">
        <v>55</v>
      </c>
      <c r="AU874" t="s">
        <v>55</v>
      </c>
      <c r="AV874">
        <v>1006.5</v>
      </c>
      <c r="AW874">
        <v>1052.7339999999999</v>
      </c>
      <c r="AX874">
        <v>1127.58</v>
      </c>
      <c r="AY874">
        <v>1414.4680000000001</v>
      </c>
      <c r="AZ874">
        <v>1622.598</v>
      </c>
      <c r="BA874">
        <v>1841.29</v>
      </c>
      <c r="BB874">
        <v>2391.9520000000002</v>
      </c>
      <c r="BC874">
        <v>3848.9180000000001</v>
      </c>
      <c r="BD874">
        <v>5555.95</v>
      </c>
      <c r="BE874">
        <v>5662.14</v>
      </c>
      <c r="BF874">
        <v>7955.45</v>
      </c>
      <c r="BG874">
        <v>8103.232</v>
      </c>
      <c r="BH874">
        <v>8882.2099999999991</v>
      </c>
      <c r="BI874">
        <v>12106.768000000009</v>
      </c>
      <c r="BJ874">
        <v>12891.47</v>
      </c>
      <c r="BK874">
        <v>16652.68</v>
      </c>
      <c r="BL874">
        <v>36005.086000000003</v>
      </c>
      <c r="BM874">
        <v>42116.26</v>
      </c>
      <c r="BN874">
        <v>49856.69</v>
      </c>
      <c r="BO874">
        <v>97573.113999999972</v>
      </c>
      <c r="BP874">
        <v>161797.57999999999</v>
      </c>
      <c r="BQ874">
        <v>1</v>
      </c>
      <c r="BR874">
        <v>1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 x14ac:dyDescent="0.35">
      <c r="A875">
        <v>360327</v>
      </c>
      <c r="B875" t="s">
        <v>47</v>
      </c>
      <c r="C875" t="s">
        <v>48</v>
      </c>
      <c r="D875" s="1">
        <v>45829</v>
      </c>
      <c r="E875">
        <v>53850</v>
      </c>
      <c r="F875">
        <v>204</v>
      </c>
      <c r="G875" t="s">
        <v>297</v>
      </c>
      <c r="H875" t="s">
        <v>50</v>
      </c>
      <c r="I875" t="s">
        <v>51</v>
      </c>
      <c r="K875" t="s">
        <v>1772</v>
      </c>
      <c r="L875">
        <v>2043300012553</v>
      </c>
      <c r="M875">
        <v>20250620</v>
      </c>
      <c r="N875" t="s">
        <v>694</v>
      </c>
      <c r="Q875" t="s">
        <v>52</v>
      </c>
      <c r="R875">
        <v>1056.96</v>
      </c>
      <c r="S875">
        <v>0</v>
      </c>
      <c r="T875">
        <v>4902092</v>
      </c>
      <c r="U875">
        <v>14374361005</v>
      </c>
      <c r="V875" t="s">
        <v>299</v>
      </c>
      <c r="W875" t="s">
        <v>66</v>
      </c>
      <c r="X875" t="s">
        <v>300</v>
      </c>
      <c r="Y875" t="s">
        <v>54</v>
      </c>
      <c r="Z875">
        <v>1810</v>
      </c>
      <c r="AH875">
        <v>0</v>
      </c>
      <c r="AI875">
        <v>202506</v>
      </c>
      <c r="AJ875" t="s">
        <v>767</v>
      </c>
      <c r="AK875">
        <v>1</v>
      </c>
      <c r="AL875">
        <v>1</v>
      </c>
      <c r="AM875">
        <v>4902092</v>
      </c>
      <c r="AN875">
        <v>1</v>
      </c>
      <c r="AO875">
        <v>1</v>
      </c>
      <c r="AP875">
        <v>999</v>
      </c>
      <c r="AQ875">
        <v>430</v>
      </c>
      <c r="AR875">
        <v>430999</v>
      </c>
      <c r="AT875">
        <v>1</v>
      </c>
      <c r="AU875" t="s">
        <v>68</v>
      </c>
      <c r="AV875">
        <v>1004.79</v>
      </c>
      <c r="AW875">
        <v>1020.1925</v>
      </c>
      <c r="AX875">
        <v>1033.5899999999999</v>
      </c>
      <c r="AY875">
        <v>1054.3820000000001</v>
      </c>
      <c r="AZ875">
        <v>1088.81</v>
      </c>
      <c r="BA875">
        <v>1130.7625</v>
      </c>
      <c r="BB875">
        <v>1181.82</v>
      </c>
      <c r="BC875">
        <v>1188.6524999999999</v>
      </c>
      <c r="BD875">
        <v>1242.846</v>
      </c>
      <c r="BE875">
        <v>1332.1714999999999</v>
      </c>
      <c r="BF875">
        <v>1386.7149999999999</v>
      </c>
      <c r="BG875">
        <v>1495.4949999999999</v>
      </c>
      <c r="BH875">
        <v>1547.1379999999999</v>
      </c>
      <c r="BI875">
        <v>1597.471</v>
      </c>
      <c r="BJ875">
        <v>1667.7760000000001</v>
      </c>
      <c r="BK875">
        <v>1867.885</v>
      </c>
      <c r="BL875">
        <v>1978.634</v>
      </c>
      <c r="BM875">
        <v>2034.2315000000001</v>
      </c>
      <c r="BN875">
        <v>2137.1950000000002</v>
      </c>
      <c r="BO875">
        <v>19274.369499999972</v>
      </c>
      <c r="BP875">
        <v>664672.81999999995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 x14ac:dyDescent="0.35">
      <c r="A876">
        <v>360325</v>
      </c>
      <c r="B876" t="s">
        <v>47</v>
      </c>
      <c r="C876" t="s">
        <v>48</v>
      </c>
      <c r="D876" s="1">
        <v>45829</v>
      </c>
      <c r="E876">
        <v>53850</v>
      </c>
      <c r="F876">
        <v>120</v>
      </c>
      <c r="G876" t="s">
        <v>1464</v>
      </c>
      <c r="H876" t="s">
        <v>50</v>
      </c>
      <c r="I876" t="s">
        <v>51</v>
      </c>
      <c r="K876">
        <v>202506208088733</v>
      </c>
      <c r="L876">
        <v>1203300001673</v>
      </c>
      <c r="M876">
        <v>20250620</v>
      </c>
      <c r="N876" t="s">
        <v>694</v>
      </c>
      <c r="Q876" t="s">
        <v>52</v>
      </c>
      <c r="R876">
        <v>21884.77</v>
      </c>
      <c r="S876">
        <v>0</v>
      </c>
      <c r="T876">
        <v>83568</v>
      </c>
      <c r="U876" t="s">
        <v>1465</v>
      </c>
      <c r="V876" t="s">
        <v>1466</v>
      </c>
      <c r="W876" t="s">
        <v>53</v>
      </c>
      <c r="Y876" t="s">
        <v>54</v>
      </c>
      <c r="Z876">
        <v>1640</v>
      </c>
      <c r="AH876">
        <v>0</v>
      </c>
      <c r="AI876">
        <v>202506</v>
      </c>
      <c r="AJ876" t="s">
        <v>767</v>
      </c>
      <c r="AK876">
        <v>1</v>
      </c>
      <c r="AL876">
        <v>1</v>
      </c>
      <c r="AO876">
        <v>1</v>
      </c>
      <c r="AP876">
        <v>999</v>
      </c>
      <c r="AQ876">
        <v>600</v>
      </c>
      <c r="AR876">
        <v>600999</v>
      </c>
      <c r="AS876" t="s">
        <v>55</v>
      </c>
      <c r="AU876" t="s">
        <v>55</v>
      </c>
      <c r="AV876">
        <v>1006.5</v>
      </c>
      <c r="AW876">
        <v>1052.7339999999999</v>
      </c>
      <c r="AX876">
        <v>1127.58</v>
      </c>
      <c r="AY876">
        <v>1414.4680000000001</v>
      </c>
      <c r="AZ876">
        <v>1622.598</v>
      </c>
      <c r="BA876">
        <v>1841.29</v>
      </c>
      <c r="BB876">
        <v>2391.9520000000002</v>
      </c>
      <c r="BC876">
        <v>3848.9180000000001</v>
      </c>
      <c r="BD876">
        <v>5555.95</v>
      </c>
      <c r="BE876">
        <v>5662.14</v>
      </c>
      <c r="BF876">
        <v>7955.45</v>
      </c>
      <c r="BG876">
        <v>8103.232</v>
      </c>
      <c r="BH876">
        <v>8882.2099999999991</v>
      </c>
      <c r="BI876">
        <v>12106.768000000009</v>
      </c>
      <c r="BJ876">
        <v>12891.47</v>
      </c>
      <c r="BK876">
        <v>16652.68</v>
      </c>
      <c r="BL876">
        <v>36005.086000000003</v>
      </c>
      <c r="BM876">
        <v>42116.26</v>
      </c>
      <c r="BN876">
        <v>49856.69</v>
      </c>
      <c r="BO876">
        <v>97573.113999999972</v>
      </c>
      <c r="BP876">
        <v>161797.57999999999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1</v>
      </c>
      <c r="CD876">
        <v>1</v>
      </c>
      <c r="CE876">
        <v>1</v>
      </c>
      <c r="CF876">
        <v>1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 x14ac:dyDescent="0.35">
      <c r="A877">
        <v>360323</v>
      </c>
      <c r="B877" t="s">
        <v>47</v>
      </c>
      <c r="C877" t="s">
        <v>48</v>
      </c>
      <c r="D877" s="1">
        <v>45829</v>
      </c>
      <c r="E877">
        <v>53850</v>
      </c>
      <c r="F877">
        <v>114</v>
      </c>
      <c r="G877" t="s">
        <v>211</v>
      </c>
      <c r="H877" t="s">
        <v>50</v>
      </c>
      <c r="I877" t="s">
        <v>51</v>
      </c>
      <c r="K877">
        <v>202506208088701</v>
      </c>
      <c r="L877">
        <v>1143306282252</v>
      </c>
      <c r="M877">
        <v>20250620</v>
      </c>
      <c r="N877" t="s">
        <v>694</v>
      </c>
      <c r="Q877" t="s">
        <v>52</v>
      </c>
      <c r="R877">
        <v>57963.27</v>
      </c>
      <c r="S877">
        <v>0</v>
      </c>
      <c r="T877">
        <v>4779500</v>
      </c>
      <c r="U877">
        <v>80005800711</v>
      </c>
      <c r="V877" t="s">
        <v>282</v>
      </c>
      <c r="W877" t="s">
        <v>205</v>
      </c>
      <c r="Y877" t="s">
        <v>54</v>
      </c>
      <c r="Z877">
        <v>519</v>
      </c>
      <c r="AH877">
        <v>0</v>
      </c>
      <c r="AI877">
        <v>202506</v>
      </c>
      <c r="AJ877" t="s">
        <v>774</v>
      </c>
      <c r="AK877">
        <v>1</v>
      </c>
      <c r="AL877">
        <v>1</v>
      </c>
      <c r="AO877">
        <v>1</v>
      </c>
      <c r="AP877">
        <v>999</v>
      </c>
      <c r="AQ877">
        <v>102</v>
      </c>
      <c r="AR877">
        <v>102999</v>
      </c>
      <c r="AS877" t="s">
        <v>84</v>
      </c>
      <c r="AU877" t="s">
        <v>84</v>
      </c>
      <c r="AV877">
        <v>1101.49</v>
      </c>
      <c r="AW877">
        <v>8420.8524999999991</v>
      </c>
      <c r="AX877">
        <v>15740.215</v>
      </c>
      <c r="AY877">
        <v>23059.577499999999</v>
      </c>
      <c r="AZ877">
        <v>30378.94</v>
      </c>
      <c r="BA877">
        <v>36157.842499999999</v>
      </c>
      <c r="BB877">
        <v>41936.745000000003</v>
      </c>
      <c r="BC877">
        <v>47715.647500000006</v>
      </c>
      <c r="BD877">
        <v>53494.55</v>
      </c>
      <c r="BE877">
        <v>55331.022500000006</v>
      </c>
      <c r="BF877">
        <v>57167.495000000003</v>
      </c>
      <c r="BG877">
        <v>59003.967499999999</v>
      </c>
      <c r="BH877">
        <v>60840.44</v>
      </c>
      <c r="BI877">
        <v>65742.679999999993</v>
      </c>
      <c r="BJ877">
        <v>70644.92</v>
      </c>
      <c r="BK877">
        <v>75547.16</v>
      </c>
      <c r="BL877">
        <v>80449.399999999994</v>
      </c>
      <c r="BM877">
        <v>239805.44</v>
      </c>
      <c r="BN877">
        <v>399161.48</v>
      </c>
      <c r="BO877">
        <v>558517.52</v>
      </c>
      <c r="BP877">
        <v>717873.56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1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 x14ac:dyDescent="0.35">
      <c r="A878">
        <v>360321</v>
      </c>
      <c r="B878" t="s">
        <v>47</v>
      </c>
      <c r="C878" t="s">
        <v>48</v>
      </c>
      <c r="D878" s="1">
        <v>45829</v>
      </c>
      <c r="E878">
        <v>53850</v>
      </c>
      <c r="F878">
        <v>116</v>
      </c>
      <c r="G878" t="s">
        <v>801</v>
      </c>
      <c r="H878" t="s">
        <v>50</v>
      </c>
      <c r="I878" t="s">
        <v>51</v>
      </c>
      <c r="K878">
        <v>202506208088711</v>
      </c>
      <c r="L878">
        <v>1163307623083</v>
      </c>
      <c r="M878">
        <v>20250620</v>
      </c>
      <c r="N878" t="s">
        <v>694</v>
      </c>
      <c r="Q878" t="s">
        <v>52</v>
      </c>
      <c r="R878">
        <v>115315.71</v>
      </c>
      <c r="S878">
        <v>0</v>
      </c>
      <c r="T878">
        <v>466492</v>
      </c>
      <c r="U878" t="s">
        <v>1467</v>
      </c>
      <c r="V878" t="s">
        <v>1468</v>
      </c>
      <c r="W878" t="s">
        <v>53</v>
      </c>
      <c r="Y878" t="s">
        <v>54</v>
      </c>
      <c r="Z878">
        <v>733</v>
      </c>
      <c r="AH878">
        <v>0</v>
      </c>
      <c r="AI878">
        <v>202506</v>
      </c>
      <c r="AJ878" t="s">
        <v>767</v>
      </c>
      <c r="AK878">
        <v>1</v>
      </c>
      <c r="AL878">
        <v>1</v>
      </c>
      <c r="AO878">
        <v>1</v>
      </c>
      <c r="AP878">
        <v>999</v>
      </c>
      <c r="AQ878">
        <v>600</v>
      </c>
      <c r="AR878">
        <v>600999</v>
      </c>
      <c r="AS878" t="s">
        <v>55</v>
      </c>
      <c r="AU878" t="s">
        <v>55</v>
      </c>
      <c r="AV878">
        <v>1006.5</v>
      </c>
      <c r="AW878">
        <v>1052.7339999999999</v>
      </c>
      <c r="AX878">
        <v>1127.58</v>
      </c>
      <c r="AY878">
        <v>1414.4680000000001</v>
      </c>
      <c r="AZ878">
        <v>1622.598</v>
      </c>
      <c r="BA878">
        <v>1841.29</v>
      </c>
      <c r="BB878">
        <v>2391.9520000000002</v>
      </c>
      <c r="BC878">
        <v>3848.9180000000001</v>
      </c>
      <c r="BD878">
        <v>5555.95</v>
      </c>
      <c r="BE878">
        <v>5662.14</v>
      </c>
      <c r="BF878">
        <v>7955.45</v>
      </c>
      <c r="BG878">
        <v>8103.232</v>
      </c>
      <c r="BH878">
        <v>8882.2099999999991</v>
      </c>
      <c r="BI878">
        <v>12106.768000000009</v>
      </c>
      <c r="BJ878">
        <v>12891.47</v>
      </c>
      <c r="BK878">
        <v>16652.68</v>
      </c>
      <c r="BL878">
        <v>36005.086000000003</v>
      </c>
      <c r="BM878">
        <v>42116.26</v>
      </c>
      <c r="BN878">
        <v>49856.69</v>
      </c>
      <c r="BO878">
        <v>97573.113999999972</v>
      </c>
      <c r="BP878">
        <v>161797.57999999999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1</v>
      </c>
      <c r="CD878">
        <v>1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1</v>
      </c>
      <c r="CK878">
        <v>0</v>
      </c>
    </row>
    <row r="879" spans="1:89" x14ac:dyDescent="0.35">
      <c r="A879">
        <v>360316</v>
      </c>
      <c r="B879" t="s">
        <v>47</v>
      </c>
      <c r="C879" t="s">
        <v>48</v>
      </c>
      <c r="D879" s="1">
        <v>45829</v>
      </c>
      <c r="E879">
        <v>53850</v>
      </c>
      <c r="F879">
        <v>274</v>
      </c>
      <c r="G879" t="s">
        <v>624</v>
      </c>
      <c r="H879" t="s">
        <v>50</v>
      </c>
      <c r="I879" t="s">
        <v>51</v>
      </c>
      <c r="K879">
        <v>202506208089085</v>
      </c>
      <c r="L879">
        <v>2743300000482</v>
      </c>
      <c r="M879">
        <v>20250620</v>
      </c>
      <c r="N879" t="s">
        <v>694</v>
      </c>
      <c r="Q879" t="s">
        <v>52</v>
      </c>
      <c r="R879">
        <v>49856.69</v>
      </c>
      <c r="S879">
        <v>0</v>
      </c>
      <c r="T879">
        <v>1631225</v>
      </c>
      <c r="U879" t="s">
        <v>647</v>
      </c>
      <c r="V879" t="s">
        <v>648</v>
      </c>
      <c r="W879" t="s">
        <v>53</v>
      </c>
      <c r="Y879" t="s">
        <v>54</v>
      </c>
      <c r="Z879">
        <v>1825</v>
      </c>
      <c r="AH879">
        <v>0</v>
      </c>
      <c r="AI879">
        <v>202506</v>
      </c>
      <c r="AJ879" t="s">
        <v>59</v>
      </c>
      <c r="AK879">
        <v>0</v>
      </c>
      <c r="AL879">
        <v>1</v>
      </c>
      <c r="AO879">
        <v>1</v>
      </c>
      <c r="AP879">
        <v>999</v>
      </c>
      <c r="AQ879">
        <v>600</v>
      </c>
      <c r="AR879">
        <v>600999</v>
      </c>
      <c r="AS879" t="s">
        <v>55</v>
      </c>
      <c r="AU879" t="s">
        <v>55</v>
      </c>
      <c r="AV879">
        <v>1006.5</v>
      </c>
      <c r="AW879">
        <v>1052.7339999999999</v>
      </c>
      <c r="AX879">
        <v>1127.58</v>
      </c>
      <c r="AY879">
        <v>1414.4680000000001</v>
      </c>
      <c r="AZ879">
        <v>1622.598</v>
      </c>
      <c r="BA879">
        <v>1841.29</v>
      </c>
      <c r="BB879">
        <v>2391.9520000000002</v>
      </c>
      <c r="BC879">
        <v>3848.9180000000001</v>
      </c>
      <c r="BD879">
        <v>5555.95</v>
      </c>
      <c r="BE879">
        <v>5662.14</v>
      </c>
      <c r="BF879">
        <v>7955.45</v>
      </c>
      <c r="BG879">
        <v>8103.232</v>
      </c>
      <c r="BH879">
        <v>8882.2099999999991</v>
      </c>
      <c r="BI879">
        <v>12106.768000000009</v>
      </c>
      <c r="BJ879">
        <v>12891.47</v>
      </c>
      <c r="BK879">
        <v>16652.68</v>
      </c>
      <c r="BL879">
        <v>36005.086000000003</v>
      </c>
      <c r="BM879">
        <v>42116.26</v>
      </c>
      <c r="BN879">
        <v>49856.69</v>
      </c>
      <c r="BO879">
        <v>97573.113999999972</v>
      </c>
      <c r="BP879">
        <v>161797.57999999999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1</v>
      </c>
      <c r="CD879">
        <v>1</v>
      </c>
      <c r="CE879">
        <v>1</v>
      </c>
      <c r="CF879">
        <v>1</v>
      </c>
      <c r="CG879">
        <v>1</v>
      </c>
      <c r="CH879">
        <v>1</v>
      </c>
      <c r="CI879">
        <v>1</v>
      </c>
      <c r="CJ879">
        <v>0</v>
      </c>
      <c r="CK879">
        <v>0</v>
      </c>
    </row>
    <row r="880" spans="1:89" x14ac:dyDescent="0.35">
      <c r="A880">
        <v>360315</v>
      </c>
      <c r="B880" t="s">
        <v>47</v>
      </c>
      <c r="C880" t="s">
        <v>48</v>
      </c>
      <c r="D880" s="1">
        <v>45829</v>
      </c>
      <c r="E880">
        <v>53850</v>
      </c>
      <c r="F880">
        <v>102</v>
      </c>
      <c r="G880" t="s">
        <v>60</v>
      </c>
      <c r="H880" t="s">
        <v>50</v>
      </c>
      <c r="I880" t="s">
        <v>51</v>
      </c>
      <c r="K880">
        <v>202506208088079</v>
      </c>
      <c r="L880">
        <v>1023308725549</v>
      </c>
      <c r="M880">
        <v>20250620</v>
      </c>
      <c r="N880" t="s">
        <v>149</v>
      </c>
      <c r="Q880" t="s">
        <v>52</v>
      </c>
      <c r="R880">
        <v>528303.46</v>
      </c>
      <c r="S880">
        <v>0</v>
      </c>
      <c r="T880">
        <v>89612</v>
      </c>
      <c r="U880" t="s">
        <v>649</v>
      </c>
      <c r="V880" t="s">
        <v>650</v>
      </c>
      <c r="W880" t="s">
        <v>97</v>
      </c>
      <c r="X880" t="s">
        <v>651</v>
      </c>
      <c r="Y880" t="s">
        <v>54</v>
      </c>
      <c r="Z880">
        <v>1306</v>
      </c>
      <c r="AH880">
        <v>0</v>
      </c>
      <c r="AI880">
        <v>202506</v>
      </c>
      <c r="AJ880" t="s">
        <v>88</v>
      </c>
      <c r="AK880">
        <v>0</v>
      </c>
      <c r="AL880">
        <v>1</v>
      </c>
      <c r="AO880">
        <v>0</v>
      </c>
      <c r="AP880">
        <v>999</v>
      </c>
      <c r="AQ880">
        <v>615</v>
      </c>
      <c r="AR880">
        <v>615999</v>
      </c>
      <c r="AT880">
        <v>1</v>
      </c>
      <c r="AU880" t="s">
        <v>80</v>
      </c>
      <c r="AV880">
        <v>436461.36</v>
      </c>
      <c r="AW880">
        <v>468606.09499999997</v>
      </c>
      <c r="AX880">
        <v>500750.83</v>
      </c>
      <c r="AY880">
        <v>537083.18999999994</v>
      </c>
      <c r="AZ880">
        <v>598541.30000000005</v>
      </c>
      <c r="BA880">
        <v>659999.41</v>
      </c>
      <c r="BB880">
        <v>713142.21700000006</v>
      </c>
      <c r="BC880">
        <v>745496.76650000003</v>
      </c>
      <c r="BD880">
        <v>777851.31599999999</v>
      </c>
      <c r="BE880">
        <v>806278.92700000003</v>
      </c>
      <c r="BF880">
        <v>829470.62</v>
      </c>
      <c r="BG880">
        <v>852662.31300000008</v>
      </c>
      <c r="BH880">
        <v>1295015.514</v>
      </c>
      <c r="BI880">
        <v>2051739.845999999</v>
      </c>
      <c r="BJ880">
        <v>2808464.1779999989</v>
      </c>
      <c r="BK880">
        <v>3093490.9674999998</v>
      </c>
      <c r="BL880">
        <v>3189838.74</v>
      </c>
      <c r="BM880">
        <v>3286186.5125000002</v>
      </c>
      <c r="BN880">
        <v>3345556.1290000002</v>
      </c>
      <c r="BO880">
        <v>3398762.7195000001</v>
      </c>
      <c r="BP880">
        <v>3451969.31</v>
      </c>
      <c r="BQ880">
        <v>1</v>
      </c>
      <c r="BR880">
        <v>1</v>
      </c>
      <c r="BS880">
        <v>1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 x14ac:dyDescent="0.35">
      <c r="A881">
        <v>360314</v>
      </c>
      <c r="B881" t="s">
        <v>47</v>
      </c>
      <c r="C881" t="s">
        <v>48</v>
      </c>
      <c r="D881" s="1">
        <v>45829</v>
      </c>
      <c r="E881">
        <v>53850</v>
      </c>
      <c r="F881">
        <v>170</v>
      </c>
      <c r="G881" t="s">
        <v>229</v>
      </c>
      <c r="H881" t="s">
        <v>50</v>
      </c>
      <c r="I881" t="s">
        <v>51</v>
      </c>
      <c r="K881" t="s">
        <v>1453</v>
      </c>
      <c r="L881">
        <v>1703306290293</v>
      </c>
      <c r="M881">
        <v>20250620</v>
      </c>
      <c r="N881" t="s">
        <v>694</v>
      </c>
      <c r="Q881" t="s">
        <v>52</v>
      </c>
      <c r="R881">
        <v>2709.98</v>
      </c>
      <c r="S881">
        <v>0</v>
      </c>
      <c r="T881">
        <v>4406751</v>
      </c>
      <c r="U881" t="s">
        <v>1469</v>
      </c>
      <c r="V881" t="s">
        <v>1470</v>
      </c>
      <c r="W881" t="s">
        <v>53</v>
      </c>
      <c r="Y881" t="s">
        <v>54</v>
      </c>
      <c r="Z881">
        <v>1667</v>
      </c>
      <c r="AH881">
        <v>0</v>
      </c>
      <c r="AI881">
        <v>202506</v>
      </c>
      <c r="AJ881" t="s">
        <v>767</v>
      </c>
      <c r="AK881">
        <v>1</v>
      </c>
      <c r="AL881">
        <v>1</v>
      </c>
      <c r="AO881">
        <v>1</v>
      </c>
      <c r="AP881">
        <v>999</v>
      </c>
      <c r="AQ881">
        <v>600</v>
      </c>
      <c r="AR881">
        <v>600999</v>
      </c>
      <c r="AS881" t="s">
        <v>55</v>
      </c>
      <c r="AU881" t="s">
        <v>55</v>
      </c>
      <c r="AV881">
        <v>1006.5</v>
      </c>
      <c r="AW881">
        <v>1052.7339999999999</v>
      </c>
      <c r="AX881">
        <v>1127.58</v>
      </c>
      <c r="AY881">
        <v>1414.4680000000001</v>
      </c>
      <c r="AZ881">
        <v>1622.598</v>
      </c>
      <c r="BA881">
        <v>1841.29</v>
      </c>
      <c r="BB881">
        <v>2391.9520000000002</v>
      </c>
      <c r="BC881">
        <v>3848.9180000000001</v>
      </c>
      <c r="BD881">
        <v>5555.95</v>
      </c>
      <c r="BE881">
        <v>5662.14</v>
      </c>
      <c r="BF881">
        <v>7955.45</v>
      </c>
      <c r="BG881">
        <v>8103.232</v>
      </c>
      <c r="BH881">
        <v>8882.2099999999991</v>
      </c>
      <c r="BI881">
        <v>12106.768000000009</v>
      </c>
      <c r="BJ881">
        <v>12891.47</v>
      </c>
      <c r="BK881">
        <v>16652.68</v>
      </c>
      <c r="BL881">
        <v>36005.086000000003</v>
      </c>
      <c r="BM881">
        <v>42116.26</v>
      </c>
      <c r="BN881">
        <v>49856.69</v>
      </c>
      <c r="BO881">
        <v>97573.113999999972</v>
      </c>
      <c r="BP881">
        <v>161797.57999999999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 x14ac:dyDescent="0.35">
      <c r="A882">
        <v>360307</v>
      </c>
      <c r="B882" t="s">
        <v>47</v>
      </c>
      <c r="C882" t="s">
        <v>48</v>
      </c>
      <c r="D882" s="1">
        <v>45828</v>
      </c>
      <c r="E882">
        <v>53850</v>
      </c>
      <c r="F882">
        <v>102</v>
      </c>
      <c r="G882" t="s">
        <v>60</v>
      </c>
      <c r="H882" t="s">
        <v>50</v>
      </c>
      <c r="I882" t="s">
        <v>51</v>
      </c>
      <c r="K882">
        <v>202506208085363</v>
      </c>
      <c r="L882">
        <v>1025507000167</v>
      </c>
      <c r="M882">
        <v>20250620</v>
      </c>
      <c r="N882" t="s">
        <v>890</v>
      </c>
      <c r="Q882" t="s">
        <v>73</v>
      </c>
      <c r="R882">
        <v>300431</v>
      </c>
      <c r="S882">
        <v>0</v>
      </c>
      <c r="T882">
        <v>25092</v>
      </c>
      <c r="U882" t="s">
        <v>502</v>
      </c>
      <c r="V882" t="s">
        <v>503</v>
      </c>
      <c r="W882" t="s">
        <v>53</v>
      </c>
      <c r="Y882" t="s">
        <v>54</v>
      </c>
      <c r="Z882">
        <v>1431</v>
      </c>
      <c r="AH882">
        <v>0</v>
      </c>
      <c r="AI882">
        <v>202506</v>
      </c>
      <c r="AJ882" t="s">
        <v>59</v>
      </c>
      <c r="AK882">
        <v>0</v>
      </c>
      <c r="AL882">
        <v>1</v>
      </c>
      <c r="AO882">
        <v>0</v>
      </c>
      <c r="AP882">
        <v>999</v>
      </c>
      <c r="AQ882">
        <v>600</v>
      </c>
      <c r="AR882">
        <v>600999</v>
      </c>
      <c r="AS882" t="s">
        <v>55</v>
      </c>
      <c r="AU882" t="s">
        <v>55</v>
      </c>
      <c r="AV882">
        <v>168023.98</v>
      </c>
      <c r="AW882">
        <v>177267.98499999999</v>
      </c>
      <c r="AX882">
        <v>186511.99</v>
      </c>
      <c r="AY882">
        <v>195755.995</v>
      </c>
      <c r="AZ882">
        <v>205000</v>
      </c>
      <c r="BA882">
        <v>205000</v>
      </c>
      <c r="BB882">
        <v>205000</v>
      </c>
      <c r="BC882">
        <v>205000</v>
      </c>
      <c r="BD882">
        <v>205000</v>
      </c>
      <c r="BE882">
        <v>205000</v>
      </c>
      <c r="BF882">
        <v>205000</v>
      </c>
      <c r="BG882">
        <v>205000</v>
      </c>
      <c r="BH882">
        <v>205000</v>
      </c>
      <c r="BI882">
        <v>205000</v>
      </c>
      <c r="BJ882">
        <v>205000</v>
      </c>
      <c r="BK882">
        <v>205000</v>
      </c>
      <c r="BL882">
        <v>205000</v>
      </c>
      <c r="BM882">
        <v>228857.75</v>
      </c>
      <c r="BN882">
        <v>252715.5</v>
      </c>
      <c r="BO882">
        <v>276573.25</v>
      </c>
      <c r="BP882">
        <v>300431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1</v>
      </c>
      <c r="CC882">
        <v>1</v>
      </c>
      <c r="CD882">
        <v>1</v>
      </c>
      <c r="CE882">
        <v>1</v>
      </c>
      <c r="CF882">
        <v>1</v>
      </c>
      <c r="CG882">
        <v>1</v>
      </c>
      <c r="CH882">
        <v>1</v>
      </c>
      <c r="CI882">
        <v>1</v>
      </c>
      <c r="CJ882">
        <v>1</v>
      </c>
      <c r="CK882">
        <v>1</v>
      </c>
    </row>
    <row r="883" spans="1:89" x14ac:dyDescent="0.35">
      <c r="A883">
        <v>360306</v>
      </c>
      <c r="B883" t="s">
        <v>47</v>
      </c>
      <c r="C883" t="s">
        <v>48</v>
      </c>
      <c r="D883" s="1">
        <v>45828</v>
      </c>
      <c r="E883">
        <v>53850</v>
      </c>
      <c r="F883">
        <v>102</v>
      </c>
      <c r="G883" t="s">
        <v>60</v>
      </c>
      <c r="H883" t="s">
        <v>50</v>
      </c>
      <c r="I883" t="s">
        <v>51</v>
      </c>
      <c r="K883">
        <v>202506208085364</v>
      </c>
      <c r="L883">
        <v>1025507000167</v>
      </c>
      <c r="M883">
        <v>20250620</v>
      </c>
      <c r="N883" t="s">
        <v>436</v>
      </c>
      <c r="Q883" t="s">
        <v>73</v>
      </c>
      <c r="R883">
        <v>300431</v>
      </c>
      <c r="S883">
        <v>0</v>
      </c>
      <c r="T883">
        <v>25092</v>
      </c>
      <c r="U883" t="s">
        <v>502</v>
      </c>
      <c r="V883" t="s">
        <v>503</v>
      </c>
      <c r="W883" t="s">
        <v>53</v>
      </c>
      <c r="Y883" t="s">
        <v>54</v>
      </c>
      <c r="Z883">
        <v>1431</v>
      </c>
      <c r="AH883">
        <v>0</v>
      </c>
      <c r="AI883">
        <v>202506</v>
      </c>
      <c r="AJ883" t="s">
        <v>59</v>
      </c>
      <c r="AK883">
        <v>0</v>
      </c>
      <c r="AL883">
        <v>1</v>
      </c>
      <c r="AO883">
        <v>0</v>
      </c>
      <c r="AP883">
        <v>999</v>
      </c>
      <c r="AQ883">
        <v>600</v>
      </c>
      <c r="AR883">
        <v>600999</v>
      </c>
      <c r="AS883" t="s">
        <v>55</v>
      </c>
      <c r="AU883" t="s">
        <v>55</v>
      </c>
      <c r="AV883">
        <v>300431</v>
      </c>
      <c r="AW883">
        <v>300431</v>
      </c>
      <c r="AX883">
        <v>300431</v>
      </c>
      <c r="AY883">
        <v>300431</v>
      </c>
      <c r="AZ883">
        <v>300431</v>
      </c>
      <c r="BA883">
        <v>300431</v>
      </c>
      <c r="BB883">
        <v>300431</v>
      </c>
      <c r="BC883">
        <v>300431</v>
      </c>
      <c r="BD883">
        <v>300431</v>
      </c>
      <c r="BE883">
        <v>300431</v>
      </c>
      <c r="BF883">
        <v>300431</v>
      </c>
      <c r="BG883">
        <v>300431</v>
      </c>
      <c r="BH883">
        <v>300431</v>
      </c>
      <c r="BI883">
        <v>300431</v>
      </c>
      <c r="BJ883">
        <v>300431</v>
      </c>
      <c r="BK883">
        <v>300431</v>
      </c>
      <c r="BL883">
        <v>300431</v>
      </c>
      <c r="BM883">
        <v>300431</v>
      </c>
      <c r="BN883">
        <v>300431</v>
      </c>
      <c r="BO883">
        <v>300431</v>
      </c>
      <c r="BP883">
        <v>300431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1</v>
      </c>
      <c r="CG883">
        <v>1</v>
      </c>
      <c r="CH883">
        <v>1</v>
      </c>
      <c r="CI883">
        <v>1</v>
      </c>
      <c r="CJ883">
        <v>1</v>
      </c>
      <c r="CK883">
        <v>1</v>
      </c>
    </row>
    <row r="884" spans="1:89" x14ac:dyDescent="0.35">
      <c r="A884">
        <v>360303</v>
      </c>
      <c r="B884" t="s">
        <v>47</v>
      </c>
      <c r="C884" t="s">
        <v>48</v>
      </c>
      <c r="D884" s="1">
        <v>45828</v>
      </c>
      <c r="E884">
        <v>53850</v>
      </c>
      <c r="F884">
        <v>145</v>
      </c>
      <c r="G884" t="s">
        <v>119</v>
      </c>
      <c r="H884" t="s">
        <v>50</v>
      </c>
      <c r="I884" t="s">
        <v>51</v>
      </c>
      <c r="K884" t="s">
        <v>1471</v>
      </c>
      <c r="L884">
        <v>1453300001145</v>
      </c>
      <c r="M884">
        <v>20250619</v>
      </c>
      <c r="N884" t="s">
        <v>694</v>
      </c>
      <c r="Q884" t="s">
        <v>52</v>
      </c>
      <c r="R884">
        <v>3864.15</v>
      </c>
      <c r="S884">
        <v>0</v>
      </c>
      <c r="T884">
        <v>4019</v>
      </c>
      <c r="U884" t="s">
        <v>1472</v>
      </c>
      <c r="V884" t="s">
        <v>1473</v>
      </c>
      <c r="W884" t="s">
        <v>53</v>
      </c>
      <c r="Y884" t="s">
        <v>54</v>
      </c>
      <c r="Z884">
        <v>1222</v>
      </c>
      <c r="AH884">
        <v>0</v>
      </c>
      <c r="AI884">
        <v>202506</v>
      </c>
      <c r="AJ884" t="s">
        <v>767</v>
      </c>
      <c r="AK884">
        <v>1</v>
      </c>
      <c r="AL884">
        <v>1</v>
      </c>
      <c r="AO884">
        <v>1</v>
      </c>
      <c r="AP884">
        <v>999</v>
      </c>
      <c r="AQ884">
        <v>600</v>
      </c>
      <c r="AR884">
        <v>600999</v>
      </c>
      <c r="AS884" t="s">
        <v>55</v>
      </c>
      <c r="AU884" t="s">
        <v>55</v>
      </c>
      <c r="AV884">
        <v>1006.5</v>
      </c>
      <c r="AW884">
        <v>1052.7339999999999</v>
      </c>
      <c r="AX884">
        <v>1127.58</v>
      </c>
      <c r="AY884">
        <v>1414.4680000000001</v>
      </c>
      <c r="AZ884">
        <v>1622.598</v>
      </c>
      <c r="BA884">
        <v>1841.29</v>
      </c>
      <c r="BB884">
        <v>2391.9520000000002</v>
      </c>
      <c r="BC884">
        <v>3848.9180000000001</v>
      </c>
      <c r="BD884">
        <v>5555.95</v>
      </c>
      <c r="BE884">
        <v>5662.14</v>
      </c>
      <c r="BF884">
        <v>7955.45</v>
      </c>
      <c r="BG884">
        <v>8103.232</v>
      </c>
      <c r="BH884">
        <v>8882.2099999999991</v>
      </c>
      <c r="BI884">
        <v>12106.768000000009</v>
      </c>
      <c r="BJ884">
        <v>12891.47</v>
      </c>
      <c r="BK884">
        <v>16652.68</v>
      </c>
      <c r="BL884">
        <v>36005.086000000003</v>
      </c>
      <c r="BM884">
        <v>42116.26</v>
      </c>
      <c r="BN884">
        <v>49856.69</v>
      </c>
      <c r="BO884">
        <v>97573.113999999972</v>
      </c>
      <c r="BP884">
        <v>161797.57999999999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 x14ac:dyDescent="0.35">
      <c r="A885">
        <v>360296</v>
      </c>
      <c r="B885" t="s">
        <v>47</v>
      </c>
      <c r="C885" t="s">
        <v>48</v>
      </c>
      <c r="D885" s="1">
        <v>45828</v>
      </c>
      <c r="E885">
        <v>53850</v>
      </c>
      <c r="F885">
        <v>145</v>
      </c>
      <c r="G885" t="s">
        <v>119</v>
      </c>
      <c r="H885" t="s">
        <v>50</v>
      </c>
      <c r="I885" t="s">
        <v>51</v>
      </c>
      <c r="K885" t="s">
        <v>1471</v>
      </c>
      <c r="L885">
        <v>1453300001145</v>
      </c>
      <c r="M885">
        <v>20250619</v>
      </c>
      <c r="N885" t="s">
        <v>694</v>
      </c>
      <c r="Q885" t="s">
        <v>52</v>
      </c>
      <c r="R885">
        <v>3864.15</v>
      </c>
      <c r="S885">
        <v>0</v>
      </c>
      <c r="T885">
        <v>5170</v>
      </c>
      <c r="U885" t="s">
        <v>1474</v>
      </c>
      <c r="V885" t="s">
        <v>1475</v>
      </c>
      <c r="W885" t="s">
        <v>53</v>
      </c>
      <c r="Y885" t="s">
        <v>54</v>
      </c>
      <c r="Z885">
        <v>1222</v>
      </c>
      <c r="AH885">
        <v>0</v>
      </c>
      <c r="AI885">
        <v>202506</v>
      </c>
      <c r="AJ885" t="s">
        <v>767</v>
      </c>
      <c r="AK885">
        <v>1</v>
      </c>
      <c r="AL885">
        <v>1</v>
      </c>
      <c r="AO885">
        <v>1</v>
      </c>
      <c r="AP885">
        <v>999</v>
      </c>
      <c r="AQ885">
        <v>600</v>
      </c>
      <c r="AR885">
        <v>600999</v>
      </c>
      <c r="AS885" t="s">
        <v>55</v>
      </c>
      <c r="AU885" t="s">
        <v>55</v>
      </c>
      <c r="AV885">
        <v>1006.5</v>
      </c>
      <c r="AW885">
        <v>1052.7339999999999</v>
      </c>
      <c r="AX885">
        <v>1127.58</v>
      </c>
      <c r="AY885">
        <v>1414.4680000000001</v>
      </c>
      <c r="AZ885">
        <v>1622.598</v>
      </c>
      <c r="BA885">
        <v>1841.29</v>
      </c>
      <c r="BB885">
        <v>2391.9520000000002</v>
      </c>
      <c r="BC885">
        <v>3848.9180000000001</v>
      </c>
      <c r="BD885">
        <v>5555.95</v>
      </c>
      <c r="BE885">
        <v>5662.14</v>
      </c>
      <c r="BF885">
        <v>7955.45</v>
      </c>
      <c r="BG885">
        <v>8103.232</v>
      </c>
      <c r="BH885">
        <v>8882.2099999999991</v>
      </c>
      <c r="BI885">
        <v>12106.768000000009</v>
      </c>
      <c r="BJ885">
        <v>12891.47</v>
      </c>
      <c r="BK885">
        <v>16652.68</v>
      </c>
      <c r="BL885">
        <v>36005.086000000003</v>
      </c>
      <c r="BM885">
        <v>42116.26</v>
      </c>
      <c r="BN885">
        <v>49856.69</v>
      </c>
      <c r="BO885">
        <v>97573.113999999972</v>
      </c>
      <c r="BP885">
        <v>161797.57999999999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 x14ac:dyDescent="0.35">
      <c r="A886">
        <v>360295</v>
      </c>
      <c r="B886" t="s">
        <v>47</v>
      </c>
      <c r="C886" t="s">
        <v>48</v>
      </c>
      <c r="D886" s="1">
        <v>45828</v>
      </c>
      <c r="E886">
        <v>53850</v>
      </c>
      <c r="F886">
        <v>121</v>
      </c>
      <c r="G886" t="s">
        <v>154</v>
      </c>
      <c r="H886" t="s">
        <v>50</v>
      </c>
      <c r="I886" t="s">
        <v>51</v>
      </c>
      <c r="K886">
        <v>202506198084101</v>
      </c>
      <c r="L886">
        <v>1213300002600</v>
      </c>
      <c r="M886">
        <v>20250619</v>
      </c>
      <c r="N886" t="s">
        <v>779</v>
      </c>
      <c r="P886" t="s">
        <v>54</v>
      </c>
      <c r="Q886" t="s">
        <v>52</v>
      </c>
      <c r="R886">
        <v>1069910.22</v>
      </c>
      <c r="S886">
        <v>0</v>
      </c>
      <c r="T886">
        <v>4939345</v>
      </c>
      <c r="U886">
        <v>5754810728</v>
      </c>
      <c r="V886" t="s">
        <v>867</v>
      </c>
      <c r="W886" t="s">
        <v>66</v>
      </c>
      <c r="X886" t="s">
        <v>155</v>
      </c>
      <c r="Y886" t="s">
        <v>54</v>
      </c>
      <c r="Z886">
        <v>1058</v>
      </c>
      <c r="AH886">
        <v>0</v>
      </c>
      <c r="AI886">
        <v>202506</v>
      </c>
      <c r="AJ886" t="s">
        <v>774</v>
      </c>
      <c r="AK886">
        <v>1</v>
      </c>
      <c r="AL886">
        <v>1</v>
      </c>
      <c r="AO886">
        <v>0</v>
      </c>
      <c r="AP886">
        <v>463</v>
      </c>
      <c r="AQ886">
        <v>430</v>
      </c>
      <c r="AR886">
        <v>430463</v>
      </c>
      <c r="AS886" t="s">
        <v>80</v>
      </c>
      <c r="AU886" t="s">
        <v>80</v>
      </c>
      <c r="AV886">
        <v>620000</v>
      </c>
      <c r="AW886">
        <v>658862.05850000004</v>
      </c>
      <c r="AX886">
        <v>696090.74300000002</v>
      </c>
      <c r="AY886">
        <v>700000</v>
      </c>
      <c r="AZ886">
        <v>725600</v>
      </c>
      <c r="BA886">
        <v>804067.5</v>
      </c>
      <c r="BB886">
        <v>898989.61200000008</v>
      </c>
      <c r="BC886">
        <v>944081.30599999998</v>
      </c>
      <c r="BD886">
        <v>971200</v>
      </c>
      <c r="BE886">
        <v>992800</v>
      </c>
      <c r="BF886">
        <v>1065000</v>
      </c>
      <c r="BG886">
        <v>1229450</v>
      </c>
      <c r="BH886">
        <v>1384600</v>
      </c>
      <c r="BI886">
        <v>1470350</v>
      </c>
      <c r="BJ886">
        <v>1540200</v>
      </c>
      <c r="BK886">
        <v>1554000</v>
      </c>
      <c r="BL886">
        <v>1572800</v>
      </c>
      <c r="BM886">
        <v>1615000</v>
      </c>
      <c r="BN886">
        <v>1735774.0819999999</v>
      </c>
      <c r="BO886">
        <v>2071953.7790000001</v>
      </c>
      <c r="BP886">
        <v>2342000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 x14ac:dyDescent="0.35">
      <c r="A887">
        <v>360292</v>
      </c>
      <c r="B887" t="s">
        <v>47</v>
      </c>
      <c r="C887" t="s">
        <v>48</v>
      </c>
      <c r="D887" s="1">
        <v>45828</v>
      </c>
      <c r="E887">
        <v>53850</v>
      </c>
      <c r="F887">
        <v>282</v>
      </c>
      <c r="G887" t="s">
        <v>273</v>
      </c>
      <c r="H887" t="s">
        <v>50</v>
      </c>
      <c r="I887" t="s">
        <v>51</v>
      </c>
      <c r="K887">
        <v>202506198085851</v>
      </c>
      <c r="L887">
        <v>2823300002468</v>
      </c>
      <c r="M887">
        <v>20250619</v>
      </c>
      <c r="N887" t="s">
        <v>694</v>
      </c>
      <c r="Q887" t="s">
        <v>52</v>
      </c>
      <c r="R887">
        <v>30423.34</v>
      </c>
      <c r="S887">
        <v>0</v>
      </c>
      <c r="T887">
        <v>1627137</v>
      </c>
      <c r="U887" t="s">
        <v>652</v>
      </c>
      <c r="V887" t="s">
        <v>653</v>
      </c>
      <c r="W887" t="s">
        <v>53</v>
      </c>
      <c r="Y887" t="s">
        <v>54</v>
      </c>
      <c r="Z887">
        <v>1802</v>
      </c>
      <c r="AH887">
        <v>0</v>
      </c>
      <c r="AI887">
        <v>202506</v>
      </c>
      <c r="AJ887" t="s">
        <v>59</v>
      </c>
      <c r="AK887">
        <v>0</v>
      </c>
      <c r="AL887">
        <v>1</v>
      </c>
      <c r="AO887">
        <v>1</v>
      </c>
      <c r="AP887">
        <v>999</v>
      </c>
      <c r="AQ887">
        <v>600</v>
      </c>
      <c r="AR887">
        <v>600999</v>
      </c>
      <c r="AS887" t="s">
        <v>55</v>
      </c>
      <c r="AU887" t="s">
        <v>55</v>
      </c>
      <c r="AV887">
        <v>1006.5</v>
      </c>
      <c r="AW887">
        <v>1052.7339999999999</v>
      </c>
      <c r="AX887">
        <v>1127.58</v>
      </c>
      <c r="AY887">
        <v>1414.4680000000001</v>
      </c>
      <c r="AZ887">
        <v>1622.598</v>
      </c>
      <c r="BA887">
        <v>1841.29</v>
      </c>
      <c r="BB887">
        <v>2391.9520000000002</v>
      </c>
      <c r="BC887">
        <v>3848.9180000000001</v>
      </c>
      <c r="BD887">
        <v>5555.95</v>
      </c>
      <c r="BE887">
        <v>5662.14</v>
      </c>
      <c r="BF887">
        <v>7955.45</v>
      </c>
      <c r="BG887">
        <v>8103.232</v>
      </c>
      <c r="BH887">
        <v>8882.2099999999991</v>
      </c>
      <c r="BI887">
        <v>12106.768000000009</v>
      </c>
      <c r="BJ887">
        <v>12891.47</v>
      </c>
      <c r="BK887">
        <v>16652.68</v>
      </c>
      <c r="BL887">
        <v>36005.086000000003</v>
      </c>
      <c r="BM887">
        <v>42116.26</v>
      </c>
      <c r="BN887">
        <v>49856.69</v>
      </c>
      <c r="BO887">
        <v>97573.113999999972</v>
      </c>
      <c r="BP887">
        <v>161797.57999999999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D887">
        <v>1</v>
      </c>
      <c r="CE887">
        <v>1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 x14ac:dyDescent="0.35">
      <c r="A888">
        <v>360286</v>
      </c>
      <c r="B888" t="s">
        <v>47</v>
      </c>
      <c r="C888" t="s">
        <v>48</v>
      </c>
      <c r="D888" s="1">
        <v>45828</v>
      </c>
      <c r="E888">
        <v>53850</v>
      </c>
      <c r="F888">
        <v>122</v>
      </c>
      <c r="G888" t="s">
        <v>148</v>
      </c>
      <c r="H888" t="s">
        <v>50</v>
      </c>
      <c r="I888" t="s">
        <v>51</v>
      </c>
      <c r="K888">
        <v>202506198084762</v>
      </c>
      <c r="L888">
        <v>1223300001682</v>
      </c>
      <c r="M888">
        <v>20250619</v>
      </c>
      <c r="N888" t="s">
        <v>784</v>
      </c>
      <c r="P888" t="s">
        <v>54</v>
      </c>
      <c r="Q888" t="s">
        <v>73</v>
      </c>
      <c r="R888">
        <v>888195.89</v>
      </c>
      <c r="S888">
        <v>0</v>
      </c>
      <c r="T888">
        <v>3711207</v>
      </c>
      <c r="U888">
        <v>8825020723</v>
      </c>
      <c r="V888" t="s">
        <v>150</v>
      </c>
      <c r="W888" t="s">
        <v>66</v>
      </c>
      <c r="X888" t="s">
        <v>79</v>
      </c>
      <c r="Y888" t="s">
        <v>54</v>
      </c>
      <c r="Z888">
        <v>1696</v>
      </c>
      <c r="AH888">
        <v>0</v>
      </c>
      <c r="AI888">
        <v>202506</v>
      </c>
      <c r="AJ888" t="s">
        <v>767</v>
      </c>
      <c r="AK888">
        <v>1</v>
      </c>
      <c r="AL888">
        <v>1</v>
      </c>
      <c r="AO888">
        <v>0</v>
      </c>
      <c r="AP888">
        <v>620</v>
      </c>
      <c r="AQ888">
        <v>430</v>
      </c>
      <c r="AR888">
        <v>430620</v>
      </c>
      <c r="AS888" t="s">
        <v>80</v>
      </c>
      <c r="AU888" t="s">
        <v>80</v>
      </c>
      <c r="AV888">
        <v>620000</v>
      </c>
      <c r="AW888">
        <v>674784.08000000007</v>
      </c>
      <c r="AX888">
        <v>700000</v>
      </c>
      <c r="AY888">
        <v>734938.70500000007</v>
      </c>
      <c r="AZ888">
        <v>800000</v>
      </c>
      <c r="BA888">
        <v>815163.73</v>
      </c>
      <c r="BB888">
        <v>855151.57</v>
      </c>
      <c r="BC888">
        <v>928064.07499999995</v>
      </c>
      <c r="BD888">
        <v>972757.19</v>
      </c>
      <c r="BE888">
        <v>993011.53</v>
      </c>
      <c r="BF888">
        <v>1015378.22</v>
      </c>
      <c r="BG888">
        <v>1238720</v>
      </c>
      <c r="BH888">
        <v>1546306.64</v>
      </c>
      <c r="BI888">
        <v>1795500</v>
      </c>
      <c r="BJ888">
        <v>2263165.14</v>
      </c>
      <c r="BK888">
        <v>2431000</v>
      </c>
      <c r="BL888">
        <v>2814221.66</v>
      </c>
      <c r="BM888">
        <v>3376056.5</v>
      </c>
      <c r="BN888">
        <v>4000000</v>
      </c>
      <c r="BO888">
        <v>10873500</v>
      </c>
      <c r="BP888">
        <v>11747000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 x14ac:dyDescent="0.35">
      <c r="A889">
        <v>360281</v>
      </c>
      <c r="B889" t="s">
        <v>47</v>
      </c>
      <c r="C889" t="s">
        <v>48</v>
      </c>
      <c r="D889" s="1">
        <v>45828</v>
      </c>
      <c r="E889">
        <v>53850</v>
      </c>
      <c r="F889">
        <v>187</v>
      </c>
      <c r="G889" t="s">
        <v>109</v>
      </c>
      <c r="H889" t="s">
        <v>50</v>
      </c>
      <c r="I889" t="s">
        <v>51</v>
      </c>
      <c r="K889">
        <v>202506198084382</v>
      </c>
      <c r="L889">
        <v>1873300106975</v>
      </c>
      <c r="M889">
        <v>20250619</v>
      </c>
      <c r="N889" t="s">
        <v>784</v>
      </c>
      <c r="P889" t="s">
        <v>54</v>
      </c>
      <c r="Q889" t="s">
        <v>73</v>
      </c>
      <c r="R889">
        <v>220000</v>
      </c>
      <c r="S889">
        <v>0</v>
      </c>
      <c r="T889">
        <v>4487788</v>
      </c>
      <c r="U889" t="s">
        <v>1476</v>
      </c>
      <c r="V889" t="s">
        <v>1477</v>
      </c>
      <c r="W889" t="s">
        <v>53</v>
      </c>
      <c r="Y889" t="s">
        <v>54</v>
      </c>
      <c r="Z889">
        <v>1162</v>
      </c>
      <c r="AH889">
        <v>0</v>
      </c>
      <c r="AI889">
        <v>202506</v>
      </c>
      <c r="AJ889" t="s">
        <v>767</v>
      </c>
      <c r="AK889">
        <v>1</v>
      </c>
      <c r="AL889">
        <v>1</v>
      </c>
      <c r="AO889">
        <v>0</v>
      </c>
      <c r="AP889">
        <v>999</v>
      </c>
      <c r="AQ889">
        <v>600</v>
      </c>
      <c r="AR889">
        <v>600999</v>
      </c>
      <c r="AS889" t="s">
        <v>55</v>
      </c>
      <c r="AU889" t="s">
        <v>55</v>
      </c>
      <c r="AV889">
        <v>200185.1</v>
      </c>
      <c r="AW889">
        <v>200678.35</v>
      </c>
      <c r="AX889">
        <v>200833.98800000001</v>
      </c>
      <c r="AY889">
        <v>203335.45449999999</v>
      </c>
      <c r="AZ889">
        <v>206132.084</v>
      </c>
      <c r="BA889">
        <v>210268.38</v>
      </c>
      <c r="BB889">
        <v>240578.77600000001</v>
      </c>
      <c r="BC889">
        <v>246254.52549999999</v>
      </c>
      <c r="BD889">
        <v>249318.614</v>
      </c>
      <c r="BE889">
        <v>279250.00000000012</v>
      </c>
      <c r="BF889">
        <v>297500</v>
      </c>
      <c r="BG889">
        <v>301679.391</v>
      </c>
      <c r="BH889">
        <v>321114.18400000001</v>
      </c>
      <c r="BI889">
        <v>325987.95250000001</v>
      </c>
      <c r="BJ889">
        <v>347664.57799999998</v>
      </c>
      <c r="BK889">
        <v>372571.65</v>
      </c>
      <c r="BL889">
        <v>399884.79399999999</v>
      </c>
      <c r="BM889">
        <v>443839.04049999989</v>
      </c>
      <c r="BN889">
        <v>575445.98</v>
      </c>
      <c r="BO889">
        <v>717686.51049999997</v>
      </c>
      <c r="BP889">
        <v>1154498.28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 x14ac:dyDescent="0.35">
      <c r="A890">
        <v>360277</v>
      </c>
      <c r="B890" t="s">
        <v>47</v>
      </c>
      <c r="C890" t="s">
        <v>48</v>
      </c>
      <c r="D890" s="1">
        <v>45828</v>
      </c>
      <c r="E890">
        <v>53850</v>
      </c>
      <c r="F890">
        <v>282</v>
      </c>
      <c r="G890" t="s">
        <v>273</v>
      </c>
      <c r="H890" t="s">
        <v>50</v>
      </c>
      <c r="I890" t="s">
        <v>51</v>
      </c>
      <c r="K890">
        <v>202506198085851</v>
      </c>
      <c r="L890">
        <v>2823300002468</v>
      </c>
      <c r="M890">
        <v>20250619</v>
      </c>
      <c r="N890" t="s">
        <v>694</v>
      </c>
      <c r="Q890" t="s">
        <v>52</v>
      </c>
      <c r="R890">
        <v>30423.34</v>
      </c>
      <c r="S890">
        <v>0</v>
      </c>
      <c r="T890">
        <v>1681594</v>
      </c>
      <c r="U890" t="s">
        <v>654</v>
      </c>
      <c r="V890" t="s">
        <v>655</v>
      </c>
      <c r="W890" t="s">
        <v>53</v>
      </c>
      <c r="Y890" t="s">
        <v>54</v>
      </c>
      <c r="Z890">
        <v>1802</v>
      </c>
      <c r="AH890">
        <v>0</v>
      </c>
      <c r="AI890">
        <v>202506</v>
      </c>
      <c r="AJ890" t="s">
        <v>59</v>
      </c>
      <c r="AK890">
        <v>0</v>
      </c>
      <c r="AL890">
        <v>1</v>
      </c>
      <c r="AO890">
        <v>1</v>
      </c>
      <c r="AP890">
        <v>999</v>
      </c>
      <c r="AQ890">
        <v>600</v>
      </c>
      <c r="AR890">
        <v>600999</v>
      </c>
      <c r="AS890" t="s">
        <v>55</v>
      </c>
      <c r="AU890" t="s">
        <v>55</v>
      </c>
      <c r="AV890">
        <v>1006.5</v>
      </c>
      <c r="AW890">
        <v>1052.7339999999999</v>
      </c>
      <c r="AX890">
        <v>1127.58</v>
      </c>
      <c r="AY890">
        <v>1414.4680000000001</v>
      </c>
      <c r="AZ890">
        <v>1622.598</v>
      </c>
      <c r="BA890">
        <v>1841.29</v>
      </c>
      <c r="BB890">
        <v>2391.9520000000002</v>
      </c>
      <c r="BC890">
        <v>3848.9180000000001</v>
      </c>
      <c r="BD890">
        <v>5555.95</v>
      </c>
      <c r="BE890">
        <v>5662.14</v>
      </c>
      <c r="BF890">
        <v>7955.45</v>
      </c>
      <c r="BG890">
        <v>8103.232</v>
      </c>
      <c r="BH890">
        <v>8882.2099999999991</v>
      </c>
      <c r="BI890">
        <v>12106.768000000009</v>
      </c>
      <c r="BJ890">
        <v>12891.47</v>
      </c>
      <c r="BK890">
        <v>16652.68</v>
      </c>
      <c r="BL890">
        <v>36005.086000000003</v>
      </c>
      <c r="BM890">
        <v>42116.26</v>
      </c>
      <c r="BN890">
        <v>49856.69</v>
      </c>
      <c r="BO890">
        <v>97573.113999999972</v>
      </c>
      <c r="BP890">
        <v>161797.57999999999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 x14ac:dyDescent="0.35">
      <c r="A891">
        <v>360276</v>
      </c>
      <c r="B891" t="s">
        <v>47</v>
      </c>
      <c r="C891" t="s">
        <v>48</v>
      </c>
      <c r="D891" s="1">
        <v>45828</v>
      </c>
      <c r="E891">
        <v>53850</v>
      </c>
      <c r="F891">
        <v>174</v>
      </c>
      <c r="G891" t="s">
        <v>328</v>
      </c>
      <c r="H891" t="s">
        <v>50</v>
      </c>
      <c r="I891" t="s">
        <v>51</v>
      </c>
      <c r="K891">
        <v>202506198086111</v>
      </c>
      <c r="L891">
        <v>1743302881057</v>
      </c>
      <c r="M891">
        <v>20250619</v>
      </c>
      <c r="N891" t="s">
        <v>694</v>
      </c>
      <c r="Q891" t="s">
        <v>52</v>
      </c>
      <c r="R891">
        <v>13074.56</v>
      </c>
      <c r="S891">
        <v>0</v>
      </c>
      <c r="T891">
        <v>610011</v>
      </c>
      <c r="U891" t="s">
        <v>1478</v>
      </c>
      <c r="V891" t="s">
        <v>1479</v>
      </c>
      <c r="W891" t="s">
        <v>97</v>
      </c>
      <c r="X891" t="s">
        <v>218</v>
      </c>
      <c r="Y891" t="s">
        <v>54</v>
      </c>
      <c r="Z891">
        <v>720</v>
      </c>
      <c r="AH891">
        <v>0</v>
      </c>
      <c r="AI891">
        <v>202506</v>
      </c>
      <c r="AJ891" t="s">
        <v>767</v>
      </c>
      <c r="AK891">
        <v>1</v>
      </c>
      <c r="AL891">
        <v>1</v>
      </c>
      <c r="AO891">
        <v>1</v>
      </c>
      <c r="AP891">
        <v>477</v>
      </c>
      <c r="AQ891">
        <v>615</v>
      </c>
      <c r="AR891">
        <v>615477</v>
      </c>
      <c r="AS891" t="s">
        <v>219</v>
      </c>
      <c r="AU891" t="s">
        <v>219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 x14ac:dyDescent="0.35">
      <c r="A892">
        <v>360273</v>
      </c>
      <c r="B892" t="s">
        <v>47</v>
      </c>
      <c r="C892" t="s">
        <v>48</v>
      </c>
      <c r="D892" s="1">
        <v>45828</v>
      </c>
      <c r="E892">
        <v>53850</v>
      </c>
      <c r="F892">
        <v>102</v>
      </c>
      <c r="G892" t="s">
        <v>60</v>
      </c>
      <c r="H892" t="s">
        <v>50</v>
      </c>
      <c r="I892" t="s">
        <v>51</v>
      </c>
      <c r="K892">
        <v>202506198085865</v>
      </c>
      <c r="L892">
        <v>1023308724399</v>
      </c>
      <c r="M892">
        <v>20250619</v>
      </c>
      <c r="N892" t="s">
        <v>256</v>
      </c>
      <c r="Q892" t="s">
        <v>73</v>
      </c>
      <c r="R892">
        <v>200000</v>
      </c>
      <c r="S892">
        <v>0</v>
      </c>
      <c r="T892">
        <v>116692</v>
      </c>
      <c r="U892" t="s">
        <v>656</v>
      </c>
      <c r="V892" t="s">
        <v>657</v>
      </c>
      <c r="W892" t="s">
        <v>53</v>
      </c>
      <c r="Y892" t="s">
        <v>54</v>
      </c>
      <c r="Z892">
        <v>1335</v>
      </c>
      <c r="AH892">
        <v>0</v>
      </c>
      <c r="AI892">
        <v>202506</v>
      </c>
      <c r="AJ892" t="s">
        <v>88</v>
      </c>
      <c r="AK892">
        <v>0</v>
      </c>
      <c r="AL892">
        <v>1</v>
      </c>
      <c r="AO892">
        <v>0</v>
      </c>
      <c r="AP892">
        <v>999</v>
      </c>
      <c r="AQ892">
        <v>600</v>
      </c>
      <c r="AR892">
        <v>600999</v>
      </c>
      <c r="AS892" t="s">
        <v>55</v>
      </c>
      <c r="AU892" t="s">
        <v>55</v>
      </c>
      <c r="AV892">
        <v>162000</v>
      </c>
      <c r="AW892">
        <v>177200</v>
      </c>
      <c r="AX892">
        <v>192400</v>
      </c>
      <c r="AY892">
        <v>200000</v>
      </c>
      <c r="AZ892">
        <v>200000</v>
      </c>
      <c r="BA892">
        <v>200000</v>
      </c>
      <c r="BB892">
        <v>200000</v>
      </c>
      <c r="BC892">
        <v>200000</v>
      </c>
      <c r="BD892">
        <v>200000</v>
      </c>
      <c r="BE892">
        <v>200000</v>
      </c>
      <c r="BF892">
        <v>200000</v>
      </c>
      <c r="BG892">
        <v>200000</v>
      </c>
      <c r="BH892">
        <v>200000</v>
      </c>
      <c r="BI892">
        <v>205000</v>
      </c>
      <c r="BJ892">
        <v>215000</v>
      </c>
      <c r="BK892">
        <v>225000</v>
      </c>
      <c r="BL892">
        <v>228200</v>
      </c>
      <c r="BM892">
        <v>231400</v>
      </c>
      <c r="BN892">
        <v>233000</v>
      </c>
      <c r="BO892">
        <v>233000</v>
      </c>
      <c r="BP892">
        <v>233000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 x14ac:dyDescent="0.35">
      <c r="A893">
        <v>360271</v>
      </c>
      <c r="B893" t="s">
        <v>47</v>
      </c>
      <c r="C893" t="s">
        <v>48</v>
      </c>
      <c r="D893" s="1">
        <v>45827</v>
      </c>
      <c r="E893">
        <v>53850</v>
      </c>
      <c r="F893">
        <v>120</v>
      </c>
      <c r="G893" t="s">
        <v>1464</v>
      </c>
      <c r="H893" t="s">
        <v>50</v>
      </c>
      <c r="I893" t="s">
        <v>51</v>
      </c>
      <c r="K893">
        <v>202506188082748</v>
      </c>
      <c r="L893">
        <v>1203300002958</v>
      </c>
      <c r="M893">
        <v>20250618</v>
      </c>
      <c r="N893" t="s">
        <v>149</v>
      </c>
      <c r="Q893" t="s">
        <v>52</v>
      </c>
      <c r="R893">
        <v>789550.6</v>
      </c>
      <c r="S893">
        <v>0</v>
      </c>
      <c r="T893">
        <v>4589937</v>
      </c>
      <c r="U893">
        <v>503900771</v>
      </c>
      <c r="V893" t="s">
        <v>1480</v>
      </c>
      <c r="W893" t="s">
        <v>66</v>
      </c>
      <c r="X893" t="s">
        <v>1481</v>
      </c>
      <c r="Y893" t="s">
        <v>54</v>
      </c>
      <c r="Z893">
        <v>1058</v>
      </c>
      <c r="AH893">
        <v>0</v>
      </c>
      <c r="AI893">
        <v>202506</v>
      </c>
      <c r="AJ893" t="s">
        <v>767</v>
      </c>
      <c r="AK893">
        <v>1</v>
      </c>
      <c r="AL893">
        <v>1</v>
      </c>
      <c r="AO893">
        <v>0</v>
      </c>
      <c r="AP893">
        <v>999</v>
      </c>
      <c r="AQ893">
        <v>430</v>
      </c>
      <c r="AR893">
        <v>430999</v>
      </c>
      <c r="AT893">
        <v>1</v>
      </c>
      <c r="AU893" t="s">
        <v>68</v>
      </c>
      <c r="AV893">
        <v>625176.67000000004</v>
      </c>
      <c r="AW893">
        <v>625176.67000000004</v>
      </c>
      <c r="AX893">
        <v>625176.67000000004</v>
      </c>
      <c r="AY893">
        <v>625176.67000000004</v>
      </c>
      <c r="AZ893">
        <v>625176.67000000004</v>
      </c>
      <c r="BA893">
        <v>625176.67000000004</v>
      </c>
      <c r="BB893">
        <v>625176.67000000004</v>
      </c>
      <c r="BC893">
        <v>625176.67000000004</v>
      </c>
      <c r="BD893">
        <v>625176.67000000004</v>
      </c>
      <c r="BE893">
        <v>625176.67000000004</v>
      </c>
      <c r="BF893">
        <v>625176.67000000004</v>
      </c>
      <c r="BG893">
        <v>625176.67000000004</v>
      </c>
      <c r="BH893">
        <v>625176.67000000004</v>
      </c>
      <c r="BI893">
        <v>625176.67000000004</v>
      </c>
      <c r="BJ893">
        <v>625176.67000000004</v>
      </c>
      <c r="BK893">
        <v>625176.67000000004</v>
      </c>
      <c r="BL893">
        <v>625176.67000000004</v>
      </c>
      <c r="BM893">
        <v>625176.67000000004</v>
      </c>
      <c r="BN893">
        <v>625176.67000000004</v>
      </c>
      <c r="BO893">
        <v>625176.67000000004</v>
      </c>
      <c r="BP893">
        <v>625176.67000000004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1</v>
      </c>
      <c r="CC893">
        <v>1</v>
      </c>
      <c r="CD893">
        <v>1</v>
      </c>
      <c r="CE893">
        <v>1</v>
      </c>
      <c r="CF893">
        <v>1</v>
      </c>
      <c r="CG893">
        <v>1</v>
      </c>
      <c r="CH893">
        <v>1</v>
      </c>
      <c r="CI893">
        <v>1</v>
      </c>
      <c r="CJ893">
        <v>1</v>
      </c>
      <c r="CK893">
        <v>1</v>
      </c>
    </row>
    <row r="894" spans="1:89" x14ac:dyDescent="0.35">
      <c r="A894">
        <v>360268</v>
      </c>
      <c r="B894" t="s">
        <v>47</v>
      </c>
      <c r="C894" t="s">
        <v>48</v>
      </c>
      <c r="D894" s="1">
        <v>45827</v>
      </c>
      <c r="E894">
        <v>53850</v>
      </c>
      <c r="F894">
        <v>226</v>
      </c>
      <c r="G894" t="s">
        <v>799</v>
      </c>
      <c r="H894" t="s">
        <v>50</v>
      </c>
      <c r="I894" t="s">
        <v>51</v>
      </c>
      <c r="K894">
        <v>202506188081279</v>
      </c>
      <c r="L894">
        <v>2263300011992</v>
      </c>
      <c r="M894">
        <v>20250618</v>
      </c>
      <c r="N894" t="s">
        <v>784</v>
      </c>
      <c r="P894" t="s">
        <v>54</v>
      </c>
      <c r="Q894" t="s">
        <v>73</v>
      </c>
      <c r="R894">
        <v>165166.66</v>
      </c>
      <c r="S894">
        <v>0</v>
      </c>
      <c r="T894">
        <v>4847196</v>
      </c>
      <c r="U894" t="s">
        <v>1773</v>
      </c>
      <c r="V894" t="s">
        <v>1774</v>
      </c>
      <c r="W894" t="s">
        <v>97</v>
      </c>
      <c r="X894" t="s">
        <v>218</v>
      </c>
      <c r="Y894" t="s">
        <v>54</v>
      </c>
      <c r="Z894">
        <v>746</v>
      </c>
      <c r="AH894">
        <v>0</v>
      </c>
      <c r="AI894">
        <v>202506</v>
      </c>
      <c r="AJ894" t="s">
        <v>88</v>
      </c>
      <c r="AK894">
        <v>0</v>
      </c>
      <c r="AL894">
        <v>1</v>
      </c>
      <c r="AM894">
        <v>4847196</v>
      </c>
      <c r="AN894">
        <v>1</v>
      </c>
      <c r="AO894">
        <v>0</v>
      </c>
      <c r="AP894">
        <v>477</v>
      </c>
      <c r="AQ894">
        <v>615</v>
      </c>
      <c r="AR894">
        <v>615477</v>
      </c>
      <c r="AS894" t="s">
        <v>219</v>
      </c>
      <c r="AU894" t="s">
        <v>219</v>
      </c>
      <c r="AV894">
        <v>70457.62</v>
      </c>
      <c r="AW894">
        <v>70533.965499999991</v>
      </c>
      <c r="AX894">
        <v>70610.311000000002</v>
      </c>
      <c r="AY894">
        <v>70824.993000000002</v>
      </c>
      <c r="AZ894">
        <v>71869.694000000003</v>
      </c>
      <c r="BA894">
        <v>72914.395000000004</v>
      </c>
      <c r="BB894">
        <v>73687.612000000008</v>
      </c>
      <c r="BC894">
        <v>73782.119000000006</v>
      </c>
      <c r="BD894">
        <v>73876.626000000004</v>
      </c>
      <c r="BE894">
        <v>74234.308000000005</v>
      </c>
      <c r="BF894">
        <v>74942.89</v>
      </c>
      <c r="BG894">
        <v>75651.471999999994</v>
      </c>
      <c r="BH894">
        <v>76040.425999999992</v>
      </c>
      <c r="BI894">
        <v>76189.659</v>
      </c>
      <c r="BJ894">
        <v>76338.891999999993</v>
      </c>
      <c r="BK894">
        <v>80914.897499999992</v>
      </c>
      <c r="BL894">
        <v>87261.612000000008</v>
      </c>
      <c r="BM894">
        <v>93608.326499999996</v>
      </c>
      <c r="BN894">
        <v>115710.49800000001</v>
      </c>
      <c r="BO894">
        <v>140438.579</v>
      </c>
      <c r="BP894">
        <v>165166.66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</row>
    <row r="895" spans="1:89" x14ac:dyDescent="0.35">
      <c r="A895">
        <v>360265</v>
      </c>
      <c r="B895" t="s">
        <v>47</v>
      </c>
      <c r="C895" t="s">
        <v>48</v>
      </c>
      <c r="D895" s="1">
        <v>45827</v>
      </c>
      <c r="E895">
        <v>53850</v>
      </c>
      <c r="F895">
        <v>153</v>
      </c>
      <c r="G895" t="s">
        <v>244</v>
      </c>
      <c r="H895" t="s">
        <v>50</v>
      </c>
      <c r="I895" t="s">
        <v>51</v>
      </c>
      <c r="K895">
        <v>202506188081647</v>
      </c>
      <c r="L895">
        <v>1533300663155</v>
      </c>
      <c r="M895">
        <v>20250618</v>
      </c>
      <c r="N895" t="s">
        <v>784</v>
      </c>
      <c r="P895" t="s">
        <v>54</v>
      </c>
      <c r="Q895" t="s">
        <v>73</v>
      </c>
      <c r="R895">
        <v>655478.15</v>
      </c>
      <c r="S895">
        <v>0</v>
      </c>
      <c r="T895">
        <v>4847459</v>
      </c>
      <c r="U895">
        <v>12699191008</v>
      </c>
      <c r="V895" t="s">
        <v>1482</v>
      </c>
      <c r="W895" t="s">
        <v>66</v>
      </c>
      <c r="X895" t="s">
        <v>87</v>
      </c>
      <c r="Y895" t="s">
        <v>54</v>
      </c>
      <c r="Z895">
        <v>1256</v>
      </c>
      <c r="AH895">
        <v>0</v>
      </c>
      <c r="AI895">
        <v>202506</v>
      </c>
      <c r="AJ895" t="s">
        <v>774</v>
      </c>
      <c r="AK895">
        <v>1</v>
      </c>
      <c r="AL895">
        <v>1</v>
      </c>
      <c r="AO895">
        <v>0</v>
      </c>
      <c r="AP895">
        <v>412</v>
      </c>
      <c r="AQ895">
        <v>430</v>
      </c>
      <c r="AR895">
        <v>430412</v>
      </c>
      <c r="AS895" t="s">
        <v>80</v>
      </c>
      <c r="AU895" t="s">
        <v>80</v>
      </c>
      <c r="AV895">
        <v>620000</v>
      </c>
      <c r="AW895">
        <v>674784.08000000007</v>
      </c>
      <c r="AX895">
        <v>700000</v>
      </c>
      <c r="AY895">
        <v>734938.70500000007</v>
      </c>
      <c r="AZ895">
        <v>800000</v>
      </c>
      <c r="BA895">
        <v>815163.73</v>
      </c>
      <c r="BB895">
        <v>855151.57</v>
      </c>
      <c r="BC895">
        <v>928064.07499999995</v>
      </c>
      <c r="BD895">
        <v>972757.19</v>
      </c>
      <c r="BE895">
        <v>993011.53</v>
      </c>
      <c r="BF895">
        <v>1015378.22</v>
      </c>
      <c r="BG895">
        <v>1238720</v>
      </c>
      <c r="BH895">
        <v>1546306.64</v>
      </c>
      <c r="BI895">
        <v>1795500</v>
      </c>
      <c r="BJ895">
        <v>2263165.14</v>
      </c>
      <c r="BK895">
        <v>2431000</v>
      </c>
      <c r="BL895">
        <v>2814221.66</v>
      </c>
      <c r="BM895">
        <v>3376056.5</v>
      </c>
      <c r="BN895">
        <v>4000000</v>
      </c>
      <c r="BO895">
        <v>10873500</v>
      </c>
      <c r="BP895">
        <v>11747000</v>
      </c>
      <c r="BQ895">
        <v>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 x14ac:dyDescent="0.35">
      <c r="A896">
        <v>360262</v>
      </c>
      <c r="B896" t="s">
        <v>47</v>
      </c>
      <c r="C896" t="s">
        <v>48</v>
      </c>
      <c r="D896" s="1">
        <v>45827</v>
      </c>
      <c r="E896">
        <v>53850</v>
      </c>
      <c r="F896">
        <v>120</v>
      </c>
      <c r="G896" t="s">
        <v>1464</v>
      </c>
      <c r="H896" t="s">
        <v>50</v>
      </c>
      <c r="I896" t="s">
        <v>51</v>
      </c>
      <c r="K896">
        <v>202506188082674</v>
      </c>
      <c r="L896">
        <v>1203300004162</v>
      </c>
      <c r="M896">
        <v>20250618</v>
      </c>
      <c r="N896" t="s">
        <v>149</v>
      </c>
      <c r="Q896" t="s">
        <v>52</v>
      </c>
      <c r="R896">
        <v>828630.56</v>
      </c>
      <c r="S896">
        <v>0</v>
      </c>
      <c r="T896">
        <v>3740500</v>
      </c>
      <c r="U896">
        <v>337000947</v>
      </c>
      <c r="V896" t="s">
        <v>1483</v>
      </c>
      <c r="W896" t="s">
        <v>66</v>
      </c>
      <c r="X896" t="s">
        <v>658</v>
      </c>
      <c r="Y896" t="s">
        <v>54</v>
      </c>
      <c r="Z896">
        <v>1058</v>
      </c>
      <c r="AH896">
        <v>0</v>
      </c>
      <c r="AI896">
        <v>202506</v>
      </c>
      <c r="AJ896" t="s">
        <v>767</v>
      </c>
      <c r="AK896">
        <v>1</v>
      </c>
      <c r="AL896">
        <v>1</v>
      </c>
      <c r="AO896">
        <v>0</v>
      </c>
      <c r="AP896">
        <v>999</v>
      </c>
      <c r="AQ896">
        <v>430</v>
      </c>
      <c r="AR896">
        <v>430999</v>
      </c>
      <c r="AT896">
        <v>1</v>
      </c>
      <c r="AU896" t="s">
        <v>68</v>
      </c>
      <c r="AV896">
        <v>625176.67000000004</v>
      </c>
      <c r="AW896">
        <v>625176.67000000004</v>
      </c>
      <c r="AX896">
        <v>625176.67000000004</v>
      </c>
      <c r="AY896">
        <v>625176.67000000004</v>
      </c>
      <c r="AZ896">
        <v>625176.67000000004</v>
      </c>
      <c r="BA896">
        <v>625176.67000000004</v>
      </c>
      <c r="BB896">
        <v>625176.67000000004</v>
      </c>
      <c r="BC896">
        <v>625176.67000000004</v>
      </c>
      <c r="BD896">
        <v>625176.67000000004</v>
      </c>
      <c r="BE896">
        <v>625176.67000000004</v>
      </c>
      <c r="BF896">
        <v>625176.67000000004</v>
      </c>
      <c r="BG896">
        <v>625176.67000000004</v>
      </c>
      <c r="BH896">
        <v>625176.67000000004</v>
      </c>
      <c r="BI896">
        <v>625176.67000000004</v>
      </c>
      <c r="BJ896">
        <v>625176.67000000004</v>
      </c>
      <c r="BK896">
        <v>625176.67000000004</v>
      </c>
      <c r="BL896">
        <v>625176.67000000004</v>
      </c>
      <c r="BM896">
        <v>625176.67000000004</v>
      </c>
      <c r="BN896">
        <v>625176.67000000004</v>
      </c>
      <c r="BO896">
        <v>625176.67000000004</v>
      </c>
      <c r="BP896">
        <v>625176.67000000004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1</v>
      </c>
      <c r="CC896">
        <v>1</v>
      </c>
      <c r="CD896">
        <v>1</v>
      </c>
      <c r="CE896">
        <v>1</v>
      </c>
      <c r="CF896">
        <v>1</v>
      </c>
      <c r="CG896">
        <v>1</v>
      </c>
      <c r="CH896">
        <v>1</v>
      </c>
      <c r="CI896">
        <v>1</v>
      </c>
      <c r="CJ896">
        <v>1</v>
      </c>
      <c r="CK896">
        <v>1</v>
      </c>
    </row>
    <row r="897" spans="1:89" x14ac:dyDescent="0.35">
      <c r="A897">
        <v>360261</v>
      </c>
      <c r="B897" t="s">
        <v>47</v>
      </c>
      <c r="C897" t="s">
        <v>48</v>
      </c>
      <c r="D897" s="1">
        <v>45827</v>
      </c>
      <c r="E897">
        <v>53850</v>
      </c>
      <c r="F897">
        <v>109</v>
      </c>
      <c r="G897" t="s">
        <v>108</v>
      </c>
      <c r="H897" t="s">
        <v>50</v>
      </c>
      <c r="I897" t="s">
        <v>51</v>
      </c>
      <c r="K897">
        <v>202506188083380</v>
      </c>
      <c r="L897">
        <v>1093304728910</v>
      </c>
      <c r="M897">
        <v>20250618</v>
      </c>
      <c r="N897" t="s">
        <v>74</v>
      </c>
      <c r="Q897" t="s">
        <v>52</v>
      </c>
      <c r="R897">
        <v>258000</v>
      </c>
      <c r="S897">
        <v>0</v>
      </c>
      <c r="T897">
        <v>472891</v>
      </c>
      <c r="U897" t="s">
        <v>1054</v>
      </c>
      <c r="V897" t="s">
        <v>1055</v>
      </c>
      <c r="W897" t="s">
        <v>53</v>
      </c>
      <c r="Y897" t="s">
        <v>54</v>
      </c>
      <c r="Z897">
        <v>778</v>
      </c>
      <c r="AH897">
        <v>0</v>
      </c>
      <c r="AI897">
        <v>202506</v>
      </c>
      <c r="AJ897" t="s">
        <v>767</v>
      </c>
      <c r="AK897">
        <v>1</v>
      </c>
      <c r="AL897">
        <v>1</v>
      </c>
      <c r="AO897">
        <v>0</v>
      </c>
      <c r="AP897">
        <v>999</v>
      </c>
      <c r="AQ897">
        <v>600</v>
      </c>
      <c r="AR897">
        <v>600999</v>
      </c>
      <c r="AS897" t="s">
        <v>55</v>
      </c>
      <c r="AU897" t="s">
        <v>55</v>
      </c>
      <c r="AV897">
        <v>233000</v>
      </c>
      <c r="AW897">
        <v>236000</v>
      </c>
      <c r="AX897">
        <v>239000</v>
      </c>
      <c r="AY897">
        <v>242000</v>
      </c>
      <c r="AZ897">
        <v>245000</v>
      </c>
      <c r="BA897">
        <v>257500</v>
      </c>
      <c r="BB897">
        <v>270000</v>
      </c>
      <c r="BC897">
        <v>282500</v>
      </c>
      <c r="BD897">
        <v>295000</v>
      </c>
      <c r="BE897">
        <v>295000</v>
      </c>
      <c r="BF897">
        <v>295000</v>
      </c>
      <c r="BG897">
        <v>295000</v>
      </c>
      <c r="BH897">
        <v>295000</v>
      </c>
      <c r="BI897">
        <v>296250</v>
      </c>
      <c r="BJ897">
        <v>297500</v>
      </c>
      <c r="BK897">
        <v>298750</v>
      </c>
      <c r="BL897">
        <v>300000</v>
      </c>
      <c r="BM897">
        <v>350000</v>
      </c>
      <c r="BN897">
        <v>400000</v>
      </c>
      <c r="BO897">
        <v>450000</v>
      </c>
      <c r="BP897">
        <v>500000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 x14ac:dyDescent="0.35">
      <c r="A898">
        <v>360260</v>
      </c>
      <c r="B898" t="s">
        <v>47</v>
      </c>
      <c r="C898" t="s">
        <v>48</v>
      </c>
      <c r="D898" s="1">
        <v>45827</v>
      </c>
      <c r="E898">
        <v>53850</v>
      </c>
      <c r="F898">
        <v>282</v>
      </c>
      <c r="G898" t="s">
        <v>273</v>
      </c>
      <c r="H898" t="s">
        <v>50</v>
      </c>
      <c r="I898" t="s">
        <v>51</v>
      </c>
      <c r="K898">
        <v>202506188081966</v>
      </c>
      <c r="L898">
        <v>2823300002829</v>
      </c>
      <c r="M898">
        <v>20250618</v>
      </c>
      <c r="N898" t="s">
        <v>784</v>
      </c>
      <c r="P898" t="s">
        <v>54</v>
      </c>
      <c r="Q898" t="s">
        <v>73</v>
      </c>
      <c r="R898">
        <v>169337.73</v>
      </c>
      <c r="S898">
        <v>0</v>
      </c>
      <c r="T898">
        <v>1625385</v>
      </c>
      <c r="U898" t="s">
        <v>1770</v>
      </c>
      <c r="V898" t="s">
        <v>1771</v>
      </c>
      <c r="W898" t="s">
        <v>97</v>
      </c>
      <c r="X898" t="s">
        <v>218</v>
      </c>
      <c r="Y898" t="s">
        <v>54</v>
      </c>
      <c r="Z898">
        <v>1387</v>
      </c>
      <c r="AH898">
        <v>0</v>
      </c>
      <c r="AI898">
        <v>202506</v>
      </c>
      <c r="AJ898" t="s">
        <v>774</v>
      </c>
      <c r="AK898">
        <v>1</v>
      </c>
      <c r="AL898">
        <v>1</v>
      </c>
      <c r="AM898">
        <v>1625385</v>
      </c>
      <c r="AN898">
        <v>1</v>
      </c>
      <c r="AO898">
        <v>0</v>
      </c>
      <c r="AP898">
        <v>477</v>
      </c>
      <c r="AQ898">
        <v>615</v>
      </c>
      <c r="AR898">
        <v>615477</v>
      </c>
      <c r="AS898" t="s">
        <v>219</v>
      </c>
      <c r="AU898" t="s">
        <v>219</v>
      </c>
      <c r="AV898">
        <v>70457.62</v>
      </c>
      <c r="AW898">
        <v>70533.965499999991</v>
      </c>
      <c r="AX898">
        <v>70610.311000000002</v>
      </c>
      <c r="AY898">
        <v>70824.993000000002</v>
      </c>
      <c r="AZ898">
        <v>71869.694000000003</v>
      </c>
      <c r="BA898">
        <v>72914.395000000004</v>
      </c>
      <c r="BB898">
        <v>73687.612000000008</v>
      </c>
      <c r="BC898">
        <v>73782.119000000006</v>
      </c>
      <c r="BD898">
        <v>73876.626000000004</v>
      </c>
      <c r="BE898">
        <v>74234.308000000005</v>
      </c>
      <c r="BF898">
        <v>74942.89</v>
      </c>
      <c r="BG898">
        <v>75651.471999999994</v>
      </c>
      <c r="BH898">
        <v>76040.425999999992</v>
      </c>
      <c r="BI898">
        <v>76189.659</v>
      </c>
      <c r="BJ898">
        <v>76338.891999999993</v>
      </c>
      <c r="BK898">
        <v>80914.897499999992</v>
      </c>
      <c r="BL898">
        <v>87261.612000000008</v>
      </c>
      <c r="BM898">
        <v>93608.326499999996</v>
      </c>
      <c r="BN898">
        <v>115710.49800000001</v>
      </c>
      <c r="BO898">
        <v>140438.579</v>
      </c>
      <c r="BP898">
        <v>165166.66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1</v>
      </c>
      <c r="CD898">
        <v>1</v>
      </c>
      <c r="CE898">
        <v>1</v>
      </c>
      <c r="CF898">
        <v>1</v>
      </c>
      <c r="CG898">
        <v>1</v>
      </c>
      <c r="CH898">
        <v>1</v>
      </c>
      <c r="CI898">
        <v>1</v>
      </c>
      <c r="CJ898">
        <v>1</v>
      </c>
      <c r="CK898">
        <v>1</v>
      </c>
    </row>
    <row r="899" spans="1:89" x14ac:dyDescent="0.35">
      <c r="A899">
        <v>360255</v>
      </c>
      <c r="B899" t="s">
        <v>47</v>
      </c>
      <c r="C899" t="s">
        <v>48</v>
      </c>
      <c r="D899" s="1">
        <v>45827</v>
      </c>
      <c r="E899">
        <v>53850</v>
      </c>
      <c r="F899">
        <v>109</v>
      </c>
      <c r="G899" t="s">
        <v>108</v>
      </c>
      <c r="H899" t="s">
        <v>50</v>
      </c>
      <c r="I899" t="s">
        <v>51</v>
      </c>
      <c r="K899">
        <v>202506188083383</v>
      </c>
      <c r="L899">
        <v>1093306673740</v>
      </c>
      <c r="M899">
        <v>20250618</v>
      </c>
      <c r="N899" t="s">
        <v>798</v>
      </c>
      <c r="Q899" t="s">
        <v>52</v>
      </c>
      <c r="R899">
        <v>806087.88</v>
      </c>
      <c r="S899">
        <v>0</v>
      </c>
      <c r="T899">
        <v>4536482</v>
      </c>
      <c r="U899">
        <v>268480720</v>
      </c>
      <c r="V899" t="s">
        <v>1484</v>
      </c>
      <c r="W899" t="s">
        <v>66</v>
      </c>
      <c r="X899" t="s">
        <v>1485</v>
      </c>
      <c r="Y899" t="s">
        <v>54</v>
      </c>
      <c r="Z899">
        <v>1919</v>
      </c>
      <c r="AH899">
        <v>0</v>
      </c>
      <c r="AI899">
        <v>202506</v>
      </c>
      <c r="AJ899" t="s">
        <v>767</v>
      </c>
      <c r="AK899">
        <v>1</v>
      </c>
      <c r="AL899">
        <v>1</v>
      </c>
      <c r="AO899">
        <v>0</v>
      </c>
      <c r="AP899">
        <v>451</v>
      </c>
      <c r="AQ899">
        <v>430</v>
      </c>
      <c r="AR899">
        <v>430451</v>
      </c>
      <c r="AS899" t="s">
        <v>80</v>
      </c>
      <c r="AU899" t="s">
        <v>80</v>
      </c>
      <c r="AV899">
        <v>500000</v>
      </c>
      <c r="AW899">
        <v>505000</v>
      </c>
      <c r="AX899">
        <v>510000</v>
      </c>
      <c r="AY899">
        <v>515000</v>
      </c>
      <c r="AZ899">
        <v>520000</v>
      </c>
      <c r="BA899">
        <v>525000</v>
      </c>
      <c r="BB899">
        <v>530000</v>
      </c>
      <c r="BC899">
        <v>535000</v>
      </c>
      <c r="BD899">
        <v>540000</v>
      </c>
      <c r="BE899">
        <v>545000</v>
      </c>
      <c r="BF899">
        <v>550000</v>
      </c>
      <c r="BG899">
        <v>555000</v>
      </c>
      <c r="BH899">
        <v>560000</v>
      </c>
      <c r="BI899">
        <v>565000</v>
      </c>
      <c r="BJ899">
        <v>570000</v>
      </c>
      <c r="BK899">
        <v>575000</v>
      </c>
      <c r="BL899">
        <v>580000</v>
      </c>
      <c r="BM899">
        <v>585000</v>
      </c>
      <c r="BN899">
        <v>590000</v>
      </c>
      <c r="BO899">
        <v>595000</v>
      </c>
      <c r="BP899">
        <v>600000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>
        <v>1</v>
      </c>
    </row>
    <row r="900" spans="1:89" x14ac:dyDescent="0.35">
      <c r="A900">
        <v>360252</v>
      </c>
      <c r="B900" t="s">
        <v>47</v>
      </c>
      <c r="C900" t="s">
        <v>48</v>
      </c>
      <c r="D900" s="1">
        <v>45827</v>
      </c>
      <c r="E900">
        <v>53850</v>
      </c>
      <c r="F900">
        <v>161</v>
      </c>
      <c r="G900" t="s">
        <v>461</v>
      </c>
      <c r="H900" t="s">
        <v>50</v>
      </c>
      <c r="I900" t="s">
        <v>51</v>
      </c>
      <c r="K900">
        <v>202506188083491</v>
      </c>
      <c r="L900">
        <v>1613300029995</v>
      </c>
      <c r="M900">
        <v>20250618</v>
      </c>
      <c r="N900" t="s">
        <v>694</v>
      </c>
      <c r="Q900" t="s">
        <v>52</v>
      </c>
      <c r="R900">
        <v>69564.13</v>
      </c>
      <c r="S900">
        <v>0</v>
      </c>
      <c r="T900">
        <v>513170</v>
      </c>
      <c r="U900" t="s">
        <v>1486</v>
      </c>
      <c r="V900" t="s">
        <v>1487</v>
      </c>
      <c r="W900" t="s">
        <v>53</v>
      </c>
      <c r="Y900" t="s">
        <v>54</v>
      </c>
      <c r="Z900">
        <v>863</v>
      </c>
      <c r="AH900">
        <v>0</v>
      </c>
      <c r="AI900">
        <v>202506</v>
      </c>
      <c r="AJ900" t="s">
        <v>767</v>
      </c>
      <c r="AK900">
        <v>1</v>
      </c>
      <c r="AL900">
        <v>1</v>
      </c>
      <c r="AO900">
        <v>1</v>
      </c>
      <c r="AP900">
        <v>999</v>
      </c>
      <c r="AQ900">
        <v>600</v>
      </c>
      <c r="AR900">
        <v>600999</v>
      </c>
      <c r="AS900" t="s">
        <v>55</v>
      </c>
      <c r="AU900" t="s">
        <v>55</v>
      </c>
      <c r="AV900">
        <v>1006.5</v>
      </c>
      <c r="AW900">
        <v>1052.7339999999999</v>
      </c>
      <c r="AX900">
        <v>1127.58</v>
      </c>
      <c r="AY900">
        <v>1414.4680000000001</v>
      </c>
      <c r="AZ900">
        <v>1622.598</v>
      </c>
      <c r="BA900">
        <v>1841.29</v>
      </c>
      <c r="BB900">
        <v>2391.9520000000002</v>
      </c>
      <c r="BC900">
        <v>3848.9180000000001</v>
      </c>
      <c r="BD900">
        <v>5555.95</v>
      </c>
      <c r="BE900">
        <v>5662.14</v>
      </c>
      <c r="BF900">
        <v>7955.45</v>
      </c>
      <c r="BG900">
        <v>8103.232</v>
      </c>
      <c r="BH900">
        <v>8882.2099999999991</v>
      </c>
      <c r="BI900">
        <v>12106.768000000009</v>
      </c>
      <c r="BJ900">
        <v>12891.47</v>
      </c>
      <c r="BK900">
        <v>16652.68</v>
      </c>
      <c r="BL900">
        <v>36005.086000000003</v>
      </c>
      <c r="BM900">
        <v>42116.26</v>
      </c>
      <c r="BN900">
        <v>49856.69</v>
      </c>
      <c r="BO900">
        <v>97573.113999999972</v>
      </c>
      <c r="BP900">
        <v>161797.57999999999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1</v>
      </c>
      <c r="CD900">
        <v>1</v>
      </c>
      <c r="CE900">
        <v>1</v>
      </c>
      <c r="CF900">
        <v>1</v>
      </c>
      <c r="CG900">
        <v>1</v>
      </c>
      <c r="CH900">
        <v>1</v>
      </c>
      <c r="CI900">
        <v>1</v>
      </c>
      <c r="CJ900">
        <v>0</v>
      </c>
      <c r="CK900">
        <v>0</v>
      </c>
    </row>
    <row r="901" spans="1:89" x14ac:dyDescent="0.35">
      <c r="A901">
        <v>360249</v>
      </c>
      <c r="B901" t="s">
        <v>47</v>
      </c>
      <c r="C901" t="s">
        <v>48</v>
      </c>
      <c r="D901" s="1">
        <v>45827</v>
      </c>
      <c r="E901">
        <v>53850</v>
      </c>
      <c r="F901">
        <v>161</v>
      </c>
      <c r="G901" t="s">
        <v>461</v>
      </c>
      <c r="H901" t="s">
        <v>50</v>
      </c>
      <c r="I901" t="s">
        <v>51</v>
      </c>
      <c r="K901">
        <v>202506188083491</v>
      </c>
      <c r="L901">
        <v>1613300029995</v>
      </c>
      <c r="M901">
        <v>20250618</v>
      </c>
      <c r="N901" t="s">
        <v>694</v>
      </c>
      <c r="Q901" t="s">
        <v>52</v>
      </c>
      <c r="R901">
        <v>69564.13</v>
      </c>
      <c r="S901">
        <v>0</v>
      </c>
      <c r="T901">
        <v>4131274</v>
      </c>
      <c r="U901" t="s">
        <v>1488</v>
      </c>
      <c r="V901" t="s">
        <v>1489</v>
      </c>
      <c r="W901" t="s">
        <v>53</v>
      </c>
      <c r="Y901" t="s">
        <v>54</v>
      </c>
      <c r="Z901">
        <v>863</v>
      </c>
      <c r="AH901">
        <v>0</v>
      </c>
      <c r="AI901">
        <v>202506</v>
      </c>
      <c r="AJ901" t="s">
        <v>767</v>
      </c>
      <c r="AK901">
        <v>1</v>
      </c>
      <c r="AL901">
        <v>1</v>
      </c>
      <c r="AO901">
        <v>1</v>
      </c>
      <c r="AP901">
        <v>999</v>
      </c>
      <c r="AQ901">
        <v>600</v>
      </c>
      <c r="AR901">
        <v>600999</v>
      </c>
      <c r="AS901" t="s">
        <v>55</v>
      </c>
      <c r="AU901" t="s">
        <v>55</v>
      </c>
      <c r="AV901">
        <v>1006.5</v>
      </c>
      <c r="AW901">
        <v>1052.7339999999999</v>
      </c>
      <c r="AX901">
        <v>1127.58</v>
      </c>
      <c r="AY901">
        <v>1414.4680000000001</v>
      </c>
      <c r="AZ901">
        <v>1622.598</v>
      </c>
      <c r="BA901">
        <v>1841.29</v>
      </c>
      <c r="BB901">
        <v>2391.9520000000002</v>
      </c>
      <c r="BC901">
        <v>3848.9180000000001</v>
      </c>
      <c r="BD901">
        <v>5555.95</v>
      </c>
      <c r="BE901">
        <v>5662.14</v>
      </c>
      <c r="BF901">
        <v>7955.45</v>
      </c>
      <c r="BG901">
        <v>8103.232</v>
      </c>
      <c r="BH901">
        <v>8882.2099999999991</v>
      </c>
      <c r="BI901">
        <v>12106.768000000009</v>
      </c>
      <c r="BJ901">
        <v>12891.47</v>
      </c>
      <c r="BK901">
        <v>16652.68</v>
      </c>
      <c r="BL901">
        <v>36005.086000000003</v>
      </c>
      <c r="BM901">
        <v>42116.26</v>
      </c>
      <c r="BN901">
        <v>49856.69</v>
      </c>
      <c r="BO901">
        <v>97573.113999999972</v>
      </c>
      <c r="BP901">
        <v>161797.57999999999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  <c r="CC901">
        <v>1</v>
      </c>
      <c r="CD901">
        <v>1</v>
      </c>
      <c r="CE901">
        <v>1</v>
      </c>
      <c r="CF901">
        <v>1</v>
      </c>
      <c r="CG901">
        <v>1</v>
      </c>
      <c r="CH901">
        <v>1</v>
      </c>
      <c r="CI901">
        <v>1</v>
      </c>
      <c r="CJ901">
        <v>0</v>
      </c>
      <c r="CK901">
        <v>0</v>
      </c>
    </row>
    <row r="902" spans="1:89" x14ac:dyDescent="0.35">
      <c r="A902">
        <v>360238</v>
      </c>
      <c r="B902" t="s">
        <v>47</v>
      </c>
      <c r="C902" t="s">
        <v>48</v>
      </c>
      <c r="D902" s="1">
        <v>45826</v>
      </c>
      <c r="E902">
        <v>53850</v>
      </c>
      <c r="F902">
        <v>153</v>
      </c>
      <c r="G902" t="s">
        <v>244</v>
      </c>
      <c r="H902" t="s">
        <v>50</v>
      </c>
      <c r="I902" t="s">
        <v>51</v>
      </c>
      <c r="K902" t="s">
        <v>1490</v>
      </c>
      <c r="L902">
        <v>1533300661079</v>
      </c>
      <c r="M902">
        <v>20250617</v>
      </c>
      <c r="N902" t="s">
        <v>694</v>
      </c>
      <c r="Q902" t="s">
        <v>52</v>
      </c>
      <c r="R902">
        <v>3578.04</v>
      </c>
      <c r="S902">
        <v>0</v>
      </c>
      <c r="T902">
        <v>2012658</v>
      </c>
      <c r="U902" t="s">
        <v>1491</v>
      </c>
      <c r="V902" t="s">
        <v>1492</v>
      </c>
      <c r="W902" t="s">
        <v>53</v>
      </c>
      <c r="Y902" t="s">
        <v>54</v>
      </c>
      <c r="Z902">
        <v>1059</v>
      </c>
      <c r="AH902">
        <v>0</v>
      </c>
      <c r="AI902">
        <v>202506</v>
      </c>
      <c r="AJ902" t="s">
        <v>767</v>
      </c>
      <c r="AK902">
        <v>1</v>
      </c>
      <c r="AL902">
        <v>1</v>
      </c>
      <c r="AO902">
        <v>1</v>
      </c>
      <c r="AP902">
        <v>999</v>
      </c>
      <c r="AQ902">
        <v>600</v>
      </c>
      <c r="AR902">
        <v>600999</v>
      </c>
      <c r="AS902" t="s">
        <v>55</v>
      </c>
      <c r="AU902" t="s">
        <v>55</v>
      </c>
      <c r="AV902">
        <v>1006.5</v>
      </c>
      <c r="AW902">
        <v>1052.7339999999999</v>
      </c>
      <c r="AX902">
        <v>1127.58</v>
      </c>
      <c r="AY902">
        <v>1414.4680000000001</v>
      </c>
      <c r="AZ902">
        <v>1622.598</v>
      </c>
      <c r="BA902">
        <v>1841.29</v>
      </c>
      <c r="BB902">
        <v>2391.9520000000002</v>
      </c>
      <c r="BC902">
        <v>3848.9180000000001</v>
      </c>
      <c r="BD902">
        <v>5555.95</v>
      </c>
      <c r="BE902">
        <v>5662.14</v>
      </c>
      <c r="BF902">
        <v>7955.45</v>
      </c>
      <c r="BG902">
        <v>8103.232</v>
      </c>
      <c r="BH902">
        <v>8882.2099999999991</v>
      </c>
      <c r="BI902">
        <v>12106.768000000009</v>
      </c>
      <c r="BJ902">
        <v>12891.47</v>
      </c>
      <c r="BK902">
        <v>16652.68</v>
      </c>
      <c r="BL902">
        <v>36005.086000000003</v>
      </c>
      <c r="BM902">
        <v>42116.26</v>
      </c>
      <c r="BN902">
        <v>49856.69</v>
      </c>
      <c r="BO902">
        <v>97573.113999999972</v>
      </c>
      <c r="BP902">
        <v>161797.57999999999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 x14ac:dyDescent="0.35">
      <c r="A903">
        <v>360226</v>
      </c>
      <c r="B903" t="s">
        <v>47</v>
      </c>
      <c r="C903" t="s">
        <v>48</v>
      </c>
      <c r="D903" s="1">
        <v>45826</v>
      </c>
      <c r="E903">
        <v>53850</v>
      </c>
      <c r="F903">
        <v>286</v>
      </c>
      <c r="G903" t="s">
        <v>99</v>
      </c>
      <c r="H903" t="s">
        <v>50</v>
      </c>
      <c r="I903" t="s">
        <v>51</v>
      </c>
      <c r="K903">
        <v>202506178080414</v>
      </c>
      <c r="L903">
        <v>2863300010203</v>
      </c>
      <c r="M903">
        <v>20250617</v>
      </c>
      <c r="N903" t="s">
        <v>694</v>
      </c>
      <c r="Q903" t="s">
        <v>52</v>
      </c>
      <c r="R903">
        <v>99775.63</v>
      </c>
      <c r="S903">
        <v>0</v>
      </c>
      <c r="T903">
        <v>1655834</v>
      </c>
      <c r="U903" t="s">
        <v>659</v>
      </c>
      <c r="V903" t="s">
        <v>660</v>
      </c>
      <c r="W903" t="s">
        <v>53</v>
      </c>
      <c r="Y903" t="s">
        <v>54</v>
      </c>
      <c r="Z903">
        <v>1837</v>
      </c>
      <c r="AH903">
        <v>0</v>
      </c>
      <c r="AI903">
        <v>202506</v>
      </c>
      <c r="AJ903" t="s">
        <v>59</v>
      </c>
      <c r="AK903">
        <v>0</v>
      </c>
      <c r="AL903">
        <v>1</v>
      </c>
      <c r="AO903">
        <v>1</v>
      </c>
      <c r="AP903">
        <v>999</v>
      </c>
      <c r="AQ903">
        <v>600</v>
      </c>
      <c r="AR903">
        <v>600999</v>
      </c>
      <c r="AS903" t="s">
        <v>55</v>
      </c>
      <c r="AU903" t="s">
        <v>55</v>
      </c>
      <c r="AV903">
        <v>1006.5</v>
      </c>
      <c r="AW903">
        <v>1052.7339999999999</v>
      </c>
      <c r="AX903">
        <v>1127.58</v>
      </c>
      <c r="AY903">
        <v>1414.4680000000001</v>
      </c>
      <c r="AZ903">
        <v>1622.598</v>
      </c>
      <c r="BA903">
        <v>1841.29</v>
      </c>
      <c r="BB903">
        <v>2391.9520000000002</v>
      </c>
      <c r="BC903">
        <v>3848.9180000000001</v>
      </c>
      <c r="BD903">
        <v>5555.95</v>
      </c>
      <c r="BE903">
        <v>5662.14</v>
      </c>
      <c r="BF903">
        <v>7955.45</v>
      </c>
      <c r="BG903">
        <v>8103.232</v>
      </c>
      <c r="BH903">
        <v>8882.2099999999991</v>
      </c>
      <c r="BI903">
        <v>12106.768000000009</v>
      </c>
      <c r="BJ903">
        <v>12891.47</v>
      </c>
      <c r="BK903">
        <v>16652.68</v>
      </c>
      <c r="BL903">
        <v>36005.086000000003</v>
      </c>
      <c r="BM903">
        <v>42116.26</v>
      </c>
      <c r="BN903">
        <v>49856.69</v>
      </c>
      <c r="BO903">
        <v>97573.113999999972</v>
      </c>
      <c r="BP903">
        <v>161797.57999999999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  <c r="CC903">
        <v>1</v>
      </c>
      <c r="CD903">
        <v>1</v>
      </c>
      <c r="CE903">
        <v>1</v>
      </c>
      <c r="CF903">
        <v>1</v>
      </c>
      <c r="CG903">
        <v>1</v>
      </c>
      <c r="CH903">
        <v>1</v>
      </c>
      <c r="CI903">
        <v>1</v>
      </c>
      <c r="CJ903">
        <v>1</v>
      </c>
      <c r="CK903">
        <v>0</v>
      </c>
    </row>
    <row r="904" spans="1:89" x14ac:dyDescent="0.35">
      <c r="A904">
        <v>360220</v>
      </c>
      <c r="B904" t="s">
        <v>47</v>
      </c>
      <c r="C904" t="s">
        <v>48</v>
      </c>
      <c r="D904" s="1">
        <v>45826</v>
      </c>
      <c r="E904">
        <v>53850</v>
      </c>
      <c r="F904">
        <v>161</v>
      </c>
      <c r="G904" t="s">
        <v>461</v>
      </c>
      <c r="H904" t="s">
        <v>50</v>
      </c>
      <c r="I904" t="s">
        <v>51</v>
      </c>
      <c r="K904">
        <v>202506178078566</v>
      </c>
      <c r="L904">
        <v>1613300029653</v>
      </c>
      <c r="M904">
        <v>20250617</v>
      </c>
      <c r="N904" t="s">
        <v>784</v>
      </c>
      <c r="P904" t="s">
        <v>54</v>
      </c>
      <c r="Q904" t="s">
        <v>73</v>
      </c>
      <c r="R904">
        <v>390000</v>
      </c>
      <c r="S904">
        <v>0</v>
      </c>
      <c r="T904">
        <v>4088769</v>
      </c>
      <c r="U904">
        <v>5150120722</v>
      </c>
      <c r="V904" t="s">
        <v>1721</v>
      </c>
      <c r="W904" t="s">
        <v>66</v>
      </c>
      <c r="X904" t="s">
        <v>215</v>
      </c>
      <c r="Y904" t="s">
        <v>54</v>
      </c>
      <c r="Z904">
        <v>1903</v>
      </c>
      <c r="AH904">
        <v>0</v>
      </c>
      <c r="AI904">
        <v>202506</v>
      </c>
      <c r="AJ904" t="s">
        <v>88</v>
      </c>
      <c r="AK904">
        <v>0</v>
      </c>
      <c r="AL904">
        <v>1</v>
      </c>
      <c r="AM904">
        <v>4088769</v>
      </c>
      <c r="AN904">
        <v>1</v>
      </c>
      <c r="AO904">
        <v>0</v>
      </c>
      <c r="AP904">
        <v>464</v>
      </c>
      <c r="AQ904">
        <v>430</v>
      </c>
      <c r="AR904">
        <v>430464</v>
      </c>
      <c r="AS904" t="s">
        <v>216</v>
      </c>
      <c r="AU904" t="s">
        <v>216</v>
      </c>
      <c r="AV904">
        <v>390000</v>
      </c>
      <c r="AW904">
        <v>391000</v>
      </c>
      <c r="AX904">
        <v>392000</v>
      </c>
      <c r="AY904">
        <v>393000</v>
      </c>
      <c r="AZ904">
        <v>394000</v>
      </c>
      <c r="BA904">
        <v>395000</v>
      </c>
      <c r="BB904">
        <v>396000</v>
      </c>
      <c r="BC904">
        <v>397000</v>
      </c>
      <c r="BD904">
        <v>398000</v>
      </c>
      <c r="BE904">
        <v>399000</v>
      </c>
      <c r="BF904">
        <v>400000</v>
      </c>
      <c r="BG904">
        <v>400000</v>
      </c>
      <c r="BH904">
        <v>400000</v>
      </c>
      <c r="BI904">
        <v>400000</v>
      </c>
      <c r="BJ904">
        <v>400000</v>
      </c>
      <c r="BK904">
        <v>400000</v>
      </c>
      <c r="BL904">
        <v>400000</v>
      </c>
      <c r="BM904">
        <v>400000</v>
      </c>
      <c r="BN904">
        <v>400000</v>
      </c>
      <c r="BO904">
        <v>400000</v>
      </c>
      <c r="BP904">
        <v>400000</v>
      </c>
      <c r="BQ904">
        <v>1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 x14ac:dyDescent="0.35">
      <c r="A905">
        <v>360217</v>
      </c>
      <c r="B905" t="s">
        <v>47</v>
      </c>
      <c r="C905" t="s">
        <v>48</v>
      </c>
      <c r="D905" s="1">
        <v>45826</v>
      </c>
      <c r="E905">
        <v>53850</v>
      </c>
      <c r="F905">
        <v>182</v>
      </c>
      <c r="G905" t="s">
        <v>72</v>
      </c>
      <c r="H905" t="s">
        <v>50</v>
      </c>
      <c r="I905" t="s">
        <v>51</v>
      </c>
      <c r="K905">
        <v>202506178078572</v>
      </c>
      <c r="L905">
        <v>1823300058518</v>
      </c>
      <c r="M905">
        <v>20250617</v>
      </c>
      <c r="N905" t="s">
        <v>784</v>
      </c>
      <c r="P905" t="s">
        <v>54</v>
      </c>
      <c r="Q905" t="s">
        <v>73</v>
      </c>
      <c r="R905">
        <v>4000000</v>
      </c>
      <c r="S905">
        <v>0</v>
      </c>
      <c r="T905">
        <v>3001876</v>
      </c>
      <c r="U905">
        <v>90112650735</v>
      </c>
      <c r="V905" t="s">
        <v>1379</v>
      </c>
      <c r="W905" t="s">
        <v>343</v>
      </c>
      <c r="X905" t="s">
        <v>1380</v>
      </c>
      <c r="Y905" t="s">
        <v>54</v>
      </c>
      <c r="Z905">
        <v>676</v>
      </c>
      <c r="AH905">
        <v>0</v>
      </c>
      <c r="AI905">
        <v>202506</v>
      </c>
      <c r="AJ905" t="s">
        <v>767</v>
      </c>
      <c r="AK905">
        <v>1</v>
      </c>
      <c r="AL905">
        <v>1</v>
      </c>
      <c r="AO905">
        <v>0</v>
      </c>
      <c r="AP905">
        <v>999</v>
      </c>
      <c r="AQ905">
        <v>450</v>
      </c>
      <c r="AR905">
        <v>450999</v>
      </c>
      <c r="AT905">
        <v>1</v>
      </c>
      <c r="AU905" t="s">
        <v>68</v>
      </c>
      <c r="AV905">
        <v>1091696.83</v>
      </c>
      <c r="AW905">
        <v>1093076.656</v>
      </c>
      <c r="AX905">
        <v>1097819.378</v>
      </c>
      <c r="AY905">
        <v>1126587.9040000001</v>
      </c>
      <c r="AZ905">
        <v>1151370.22</v>
      </c>
      <c r="BA905">
        <v>1187619.1200000001</v>
      </c>
      <c r="BB905">
        <v>1215402.348</v>
      </c>
      <c r="BC905">
        <v>1228538.55</v>
      </c>
      <c r="BD905">
        <v>1300557.6259999999</v>
      </c>
      <c r="BE905">
        <v>1471494.2009999999</v>
      </c>
      <c r="BF905">
        <v>1500000</v>
      </c>
      <c r="BG905">
        <v>1500000</v>
      </c>
      <c r="BH905">
        <v>1500000</v>
      </c>
      <c r="BI905">
        <v>1551049.2990000001</v>
      </c>
      <c r="BJ905">
        <v>1589171.0279999999</v>
      </c>
      <c r="BK905">
        <v>1825654.93</v>
      </c>
      <c r="BL905">
        <v>2055872.46</v>
      </c>
      <c r="BM905">
        <v>2075849.8470000001</v>
      </c>
      <c r="BN905">
        <v>2385195.7199999988</v>
      </c>
      <c r="BO905">
        <v>3549999.9999999991</v>
      </c>
      <c r="BP905">
        <v>4000000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1</v>
      </c>
      <c r="CD905">
        <v>1</v>
      </c>
      <c r="CE905">
        <v>1</v>
      </c>
      <c r="CF905">
        <v>1</v>
      </c>
      <c r="CG905">
        <v>1</v>
      </c>
      <c r="CH905">
        <v>1</v>
      </c>
      <c r="CI905">
        <v>1</v>
      </c>
      <c r="CJ905">
        <v>1</v>
      </c>
      <c r="CK905">
        <v>1</v>
      </c>
    </row>
    <row r="906" spans="1:89" x14ac:dyDescent="0.35">
      <c r="A906">
        <v>360211</v>
      </c>
      <c r="B906" t="s">
        <v>47</v>
      </c>
      <c r="C906" t="s">
        <v>48</v>
      </c>
      <c r="D906" s="1">
        <v>45826</v>
      </c>
      <c r="E906">
        <v>53850</v>
      </c>
      <c r="F906">
        <v>145</v>
      </c>
      <c r="G906" t="s">
        <v>119</v>
      </c>
      <c r="H906" t="s">
        <v>50</v>
      </c>
      <c r="I906" t="s">
        <v>51</v>
      </c>
      <c r="K906">
        <v>202506178080127</v>
      </c>
      <c r="L906">
        <v>1453300003728</v>
      </c>
      <c r="M906">
        <v>20250617</v>
      </c>
      <c r="N906" t="s">
        <v>694</v>
      </c>
      <c r="Q906" t="s">
        <v>52</v>
      </c>
      <c r="R906">
        <v>67272.490000000005</v>
      </c>
      <c r="S906">
        <v>0</v>
      </c>
      <c r="T906">
        <v>4019</v>
      </c>
      <c r="U906" t="s">
        <v>1472</v>
      </c>
      <c r="V906" t="s">
        <v>1473</v>
      </c>
      <c r="W906" t="s">
        <v>53</v>
      </c>
      <c r="Y906" t="s">
        <v>54</v>
      </c>
      <c r="Z906">
        <v>1222</v>
      </c>
      <c r="AH906">
        <v>0</v>
      </c>
      <c r="AI906">
        <v>202506</v>
      </c>
      <c r="AJ906" t="s">
        <v>767</v>
      </c>
      <c r="AK906">
        <v>1</v>
      </c>
      <c r="AL906">
        <v>1</v>
      </c>
      <c r="AO906">
        <v>1</v>
      </c>
      <c r="AP906">
        <v>999</v>
      </c>
      <c r="AQ906">
        <v>600</v>
      </c>
      <c r="AR906">
        <v>600999</v>
      </c>
      <c r="AS906" t="s">
        <v>55</v>
      </c>
      <c r="AU906" t="s">
        <v>55</v>
      </c>
      <c r="AV906">
        <v>1006.5</v>
      </c>
      <c r="AW906">
        <v>1052.7339999999999</v>
      </c>
      <c r="AX906">
        <v>1127.58</v>
      </c>
      <c r="AY906">
        <v>1414.4680000000001</v>
      </c>
      <c r="AZ906">
        <v>1622.598</v>
      </c>
      <c r="BA906">
        <v>1841.29</v>
      </c>
      <c r="BB906">
        <v>2391.9520000000002</v>
      </c>
      <c r="BC906">
        <v>3848.9180000000001</v>
      </c>
      <c r="BD906">
        <v>5555.95</v>
      </c>
      <c r="BE906">
        <v>5662.14</v>
      </c>
      <c r="BF906">
        <v>7955.45</v>
      </c>
      <c r="BG906">
        <v>8103.232</v>
      </c>
      <c r="BH906">
        <v>8882.2099999999991</v>
      </c>
      <c r="BI906">
        <v>12106.768000000009</v>
      </c>
      <c r="BJ906">
        <v>12891.47</v>
      </c>
      <c r="BK906">
        <v>16652.68</v>
      </c>
      <c r="BL906">
        <v>36005.086000000003</v>
      </c>
      <c r="BM906">
        <v>42116.26</v>
      </c>
      <c r="BN906">
        <v>49856.69</v>
      </c>
      <c r="BO906">
        <v>97573.113999999972</v>
      </c>
      <c r="BP906">
        <v>161797.57999999999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1</v>
      </c>
      <c r="CD906">
        <v>1</v>
      </c>
      <c r="CE906">
        <v>1</v>
      </c>
      <c r="CF906">
        <v>1</v>
      </c>
      <c r="CG906">
        <v>1</v>
      </c>
      <c r="CH906">
        <v>1</v>
      </c>
      <c r="CI906">
        <v>1</v>
      </c>
      <c r="CJ906">
        <v>0</v>
      </c>
      <c r="CK906">
        <v>0</v>
      </c>
    </row>
    <row r="907" spans="1:89" x14ac:dyDescent="0.35">
      <c r="A907">
        <v>360210</v>
      </c>
      <c r="B907" t="s">
        <v>47</v>
      </c>
      <c r="C907" t="s">
        <v>48</v>
      </c>
      <c r="D907" s="1">
        <v>45826</v>
      </c>
      <c r="E907">
        <v>53850</v>
      </c>
      <c r="F907">
        <v>105</v>
      </c>
      <c r="G907" t="s">
        <v>49</v>
      </c>
      <c r="H907" t="s">
        <v>50</v>
      </c>
      <c r="I907" t="s">
        <v>51</v>
      </c>
      <c r="K907">
        <v>202506178078195</v>
      </c>
      <c r="L907">
        <v>1053306287103</v>
      </c>
      <c r="M907">
        <v>20250617</v>
      </c>
      <c r="N907" t="s">
        <v>784</v>
      </c>
      <c r="P907" t="s">
        <v>54</v>
      </c>
      <c r="Q907" t="s">
        <v>73</v>
      </c>
      <c r="R907">
        <v>2704796</v>
      </c>
      <c r="S907">
        <v>0</v>
      </c>
      <c r="T907">
        <v>4263360</v>
      </c>
      <c r="U907">
        <v>5982300724</v>
      </c>
      <c r="V907" t="s">
        <v>115</v>
      </c>
      <c r="W907" t="s">
        <v>66</v>
      </c>
      <c r="X907" t="s">
        <v>116</v>
      </c>
      <c r="Y907" t="s">
        <v>54</v>
      </c>
      <c r="Z907">
        <v>1058</v>
      </c>
      <c r="AH907">
        <v>0</v>
      </c>
      <c r="AI907">
        <v>202506</v>
      </c>
      <c r="AJ907" t="s">
        <v>767</v>
      </c>
      <c r="AK907">
        <v>1</v>
      </c>
      <c r="AL907">
        <v>1</v>
      </c>
      <c r="AO907">
        <v>0</v>
      </c>
      <c r="AP907">
        <v>999</v>
      </c>
      <c r="AQ907">
        <v>430</v>
      </c>
      <c r="AR907">
        <v>430999</v>
      </c>
      <c r="AT907">
        <v>1</v>
      </c>
      <c r="AU907" t="s">
        <v>68</v>
      </c>
      <c r="AV907">
        <v>1091696.83</v>
      </c>
      <c r="AW907">
        <v>1093076.656</v>
      </c>
      <c r="AX907">
        <v>1097819.378</v>
      </c>
      <c r="AY907">
        <v>1126587.9040000001</v>
      </c>
      <c r="AZ907">
        <v>1151370.22</v>
      </c>
      <c r="BA907">
        <v>1187619.1200000001</v>
      </c>
      <c r="BB907">
        <v>1215402.348</v>
      </c>
      <c r="BC907">
        <v>1228538.55</v>
      </c>
      <c r="BD907">
        <v>1300557.6259999999</v>
      </c>
      <c r="BE907">
        <v>1471494.2009999999</v>
      </c>
      <c r="BF907">
        <v>1500000</v>
      </c>
      <c r="BG907">
        <v>1500000</v>
      </c>
      <c r="BH907">
        <v>1500000</v>
      </c>
      <c r="BI907">
        <v>1551049.2990000001</v>
      </c>
      <c r="BJ907">
        <v>1589171.0279999999</v>
      </c>
      <c r="BK907">
        <v>1825654.93</v>
      </c>
      <c r="BL907">
        <v>2055872.46</v>
      </c>
      <c r="BM907">
        <v>2075849.8470000001</v>
      </c>
      <c r="BN907">
        <v>2385195.7199999988</v>
      </c>
      <c r="BO907">
        <v>3549999.9999999991</v>
      </c>
      <c r="BP907">
        <v>4000000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1</v>
      </c>
      <c r="CD907">
        <v>1</v>
      </c>
      <c r="CE907">
        <v>1</v>
      </c>
      <c r="CF907">
        <v>1</v>
      </c>
      <c r="CG907">
        <v>1</v>
      </c>
      <c r="CH907">
        <v>1</v>
      </c>
      <c r="CI907">
        <v>1</v>
      </c>
      <c r="CJ907">
        <v>0</v>
      </c>
      <c r="CK907">
        <v>0</v>
      </c>
    </row>
    <row r="908" spans="1:89" x14ac:dyDescent="0.35">
      <c r="A908">
        <v>360207</v>
      </c>
      <c r="B908" t="s">
        <v>47</v>
      </c>
      <c r="C908" t="s">
        <v>48</v>
      </c>
      <c r="D908" s="1">
        <v>45826</v>
      </c>
      <c r="E908">
        <v>53850</v>
      </c>
      <c r="F908">
        <v>286</v>
      </c>
      <c r="G908" t="s">
        <v>99</v>
      </c>
      <c r="H908" t="s">
        <v>50</v>
      </c>
      <c r="I908" t="s">
        <v>51</v>
      </c>
      <c r="K908">
        <v>202506178080414</v>
      </c>
      <c r="L908">
        <v>2863300010203</v>
      </c>
      <c r="M908">
        <v>20250617</v>
      </c>
      <c r="N908" t="s">
        <v>694</v>
      </c>
      <c r="Q908" t="s">
        <v>52</v>
      </c>
      <c r="R908">
        <v>99775.63</v>
      </c>
      <c r="S908">
        <v>0</v>
      </c>
      <c r="T908">
        <v>4995327</v>
      </c>
      <c r="U908" t="s">
        <v>661</v>
      </c>
      <c r="V908" t="s">
        <v>662</v>
      </c>
      <c r="W908" t="s">
        <v>53</v>
      </c>
      <c r="Y908" t="s">
        <v>54</v>
      </c>
      <c r="AH908">
        <v>0</v>
      </c>
      <c r="AI908">
        <v>202506</v>
      </c>
      <c r="AJ908" t="s">
        <v>59</v>
      </c>
      <c r="AK908">
        <v>0</v>
      </c>
      <c r="AL908">
        <v>1</v>
      </c>
      <c r="AO908">
        <v>1</v>
      </c>
      <c r="AP908">
        <v>999</v>
      </c>
      <c r="AQ908">
        <v>600</v>
      </c>
      <c r="AR908">
        <v>600999</v>
      </c>
      <c r="AS908" t="s">
        <v>55</v>
      </c>
      <c r="AU908" t="s">
        <v>55</v>
      </c>
      <c r="AV908">
        <v>1006.5</v>
      </c>
      <c r="AW908">
        <v>1052.7339999999999</v>
      </c>
      <c r="AX908">
        <v>1127.58</v>
      </c>
      <c r="AY908">
        <v>1414.4680000000001</v>
      </c>
      <c r="AZ908">
        <v>1622.598</v>
      </c>
      <c r="BA908">
        <v>1841.29</v>
      </c>
      <c r="BB908">
        <v>2391.9520000000002</v>
      </c>
      <c r="BC908">
        <v>3848.9180000000001</v>
      </c>
      <c r="BD908">
        <v>5555.95</v>
      </c>
      <c r="BE908">
        <v>5662.14</v>
      </c>
      <c r="BF908">
        <v>7955.45</v>
      </c>
      <c r="BG908">
        <v>8103.232</v>
      </c>
      <c r="BH908">
        <v>8882.2099999999991</v>
      </c>
      <c r="BI908">
        <v>12106.768000000009</v>
      </c>
      <c r="BJ908">
        <v>12891.47</v>
      </c>
      <c r="BK908">
        <v>16652.68</v>
      </c>
      <c r="BL908">
        <v>36005.086000000003</v>
      </c>
      <c r="BM908">
        <v>42116.26</v>
      </c>
      <c r="BN908">
        <v>49856.69</v>
      </c>
      <c r="BO908">
        <v>97573.113999999972</v>
      </c>
      <c r="BP908">
        <v>161797.57999999999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  <c r="CC908">
        <v>1</v>
      </c>
      <c r="CD908">
        <v>1</v>
      </c>
      <c r="CE908">
        <v>1</v>
      </c>
      <c r="CF908">
        <v>1</v>
      </c>
      <c r="CG908">
        <v>1</v>
      </c>
      <c r="CH908">
        <v>1</v>
      </c>
      <c r="CI908">
        <v>1</v>
      </c>
      <c r="CJ908">
        <v>1</v>
      </c>
      <c r="CK908">
        <v>0</v>
      </c>
    </row>
    <row r="909" spans="1:89" x14ac:dyDescent="0.35">
      <c r="A909">
        <v>360205</v>
      </c>
      <c r="B909" t="s">
        <v>47</v>
      </c>
      <c r="C909" t="s">
        <v>48</v>
      </c>
      <c r="D909" s="1">
        <v>45826</v>
      </c>
      <c r="E909">
        <v>53850</v>
      </c>
      <c r="F909">
        <v>286</v>
      </c>
      <c r="G909" t="s">
        <v>99</v>
      </c>
      <c r="H909" t="s">
        <v>50</v>
      </c>
      <c r="I909" t="s">
        <v>51</v>
      </c>
      <c r="K909">
        <v>202506178080414</v>
      </c>
      <c r="L909">
        <v>2863300010203</v>
      </c>
      <c r="M909">
        <v>20250617</v>
      </c>
      <c r="N909" t="s">
        <v>694</v>
      </c>
      <c r="Q909" t="s">
        <v>52</v>
      </c>
      <c r="R909">
        <v>99775.63</v>
      </c>
      <c r="S909">
        <v>0</v>
      </c>
      <c r="T909">
        <v>1688503</v>
      </c>
      <c r="U909" t="s">
        <v>663</v>
      </c>
      <c r="V909" t="s">
        <v>664</v>
      </c>
      <c r="W909" t="s">
        <v>53</v>
      </c>
      <c r="Y909" t="s">
        <v>54</v>
      </c>
      <c r="Z909">
        <v>1798</v>
      </c>
      <c r="AH909">
        <v>0</v>
      </c>
      <c r="AI909">
        <v>202506</v>
      </c>
      <c r="AJ909" t="s">
        <v>59</v>
      </c>
      <c r="AK909">
        <v>0</v>
      </c>
      <c r="AL909">
        <v>1</v>
      </c>
      <c r="AO909">
        <v>1</v>
      </c>
      <c r="AP909">
        <v>999</v>
      </c>
      <c r="AQ909">
        <v>600</v>
      </c>
      <c r="AR909">
        <v>600999</v>
      </c>
      <c r="AS909" t="s">
        <v>55</v>
      </c>
      <c r="AU909" t="s">
        <v>55</v>
      </c>
      <c r="AV909">
        <v>1006.5</v>
      </c>
      <c r="AW909">
        <v>1052.7339999999999</v>
      </c>
      <c r="AX909">
        <v>1127.58</v>
      </c>
      <c r="AY909">
        <v>1414.4680000000001</v>
      </c>
      <c r="AZ909">
        <v>1622.598</v>
      </c>
      <c r="BA909">
        <v>1841.29</v>
      </c>
      <c r="BB909">
        <v>2391.9520000000002</v>
      </c>
      <c r="BC909">
        <v>3848.9180000000001</v>
      </c>
      <c r="BD909">
        <v>5555.95</v>
      </c>
      <c r="BE909">
        <v>5662.14</v>
      </c>
      <c r="BF909">
        <v>7955.45</v>
      </c>
      <c r="BG909">
        <v>8103.232</v>
      </c>
      <c r="BH909">
        <v>8882.2099999999991</v>
      </c>
      <c r="BI909">
        <v>12106.768000000009</v>
      </c>
      <c r="BJ909">
        <v>12891.47</v>
      </c>
      <c r="BK909">
        <v>16652.68</v>
      </c>
      <c r="BL909">
        <v>36005.086000000003</v>
      </c>
      <c r="BM909">
        <v>42116.26</v>
      </c>
      <c r="BN909">
        <v>49856.69</v>
      </c>
      <c r="BO909">
        <v>97573.113999999972</v>
      </c>
      <c r="BP909">
        <v>161797.57999999999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1</v>
      </c>
      <c r="CC909">
        <v>1</v>
      </c>
      <c r="CD909">
        <v>1</v>
      </c>
      <c r="CE909">
        <v>1</v>
      </c>
      <c r="CF909">
        <v>1</v>
      </c>
      <c r="CG909">
        <v>1</v>
      </c>
      <c r="CH909">
        <v>1</v>
      </c>
      <c r="CI909">
        <v>1</v>
      </c>
      <c r="CJ909">
        <v>1</v>
      </c>
      <c r="CK909">
        <v>0</v>
      </c>
    </row>
    <row r="910" spans="1:89" x14ac:dyDescent="0.35">
      <c r="A910">
        <v>360203</v>
      </c>
      <c r="B910" t="s">
        <v>47</v>
      </c>
      <c r="C910" t="s">
        <v>48</v>
      </c>
      <c r="D910" s="1">
        <v>45826</v>
      </c>
      <c r="E910">
        <v>53850</v>
      </c>
      <c r="F910">
        <v>273</v>
      </c>
      <c r="G910" t="s">
        <v>63</v>
      </c>
      <c r="H910" t="s">
        <v>50</v>
      </c>
      <c r="I910" t="s">
        <v>51</v>
      </c>
      <c r="K910">
        <v>202506178079863</v>
      </c>
      <c r="L910">
        <v>2733300000026</v>
      </c>
      <c r="M910">
        <v>20250617</v>
      </c>
      <c r="N910" t="s">
        <v>76</v>
      </c>
      <c r="Q910" t="s">
        <v>52</v>
      </c>
      <c r="R910">
        <v>334000</v>
      </c>
      <c r="S910">
        <v>0</v>
      </c>
      <c r="T910">
        <v>1601535</v>
      </c>
      <c r="U910" t="s">
        <v>1493</v>
      </c>
      <c r="V910" t="s">
        <v>1494</v>
      </c>
      <c r="W910" t="s">
        <v>53</v>
      </c>
      <c r="Y910" t="s">
        <v>54</v>
      </c>
      <c r="Z910">
        <v>1295</v>
      </c>
      <c r="AH910">
        <v>0</v>
      </c>
      <c r="AI910">
        <v>202506</v>
      </c>
      <c r="AJ910" t="s">
        <v>767</v>
      </c>
      <c r="AK910">
        <v>1</v>
      </c>
      <c r="AL910">
        <v>1</v>
      </c>
      <c r="AO910">
        <v>0</v>
      </c>
      <c r="AP910">
        <v>999</v>
      </c>
      <c r="AQ910">
        <v>600</v>
      </c>
      <c r="AR910">
        <v>600999</v>
      </c>
      <c r="AS910" t="s">
        <v>55</v>
      </c>
      <c r="AU910" t="s">
        <v>55</v>
      </c>
      <c r="AV910">
        <v>250000</v>
      </c>
      <c r="AW910">
        <v>250000</v>
      </c>
      <c r="AX910">
        <v>250000</v>
      </c>
      <c r="AY910">
        <v>250000</v>
      </c>
      <c r="AZ910">
        <v>250000</v>
      </c>
      <c r="BA910">
        <v>250000</v>
      </c>
      <c r="BB910">
        <v>250000</v>
      </c>
      <c r="BC910">
        <v>250000</v>
      </c>
      <c r="BD910">
        <v>250000</v>
      </c>
      <c r="BE910">
        <v>250000</v>
      </c>
      <c r="BF910">
        <v>250000</v>
      </c>
      <c r="BG910">
        <v>265000</v>
      </c>
      <c r="BH910">
        <v>280000</v>
      </c>
      <c r="BI910">
        <v>295000</v>
      </c>
      <c r="BJ910">
        <v>310000</v>
      </c>
      <c r="BK910">
        <v>325000</v>
      </c>
      <c r="BL910">
        <v>340000</v>
      </c>
      <c r="BM910">
        <v>355000</v>
      </c>
      <c r="BN910">
        <v>370000</v>
      </c>
      <c r="BO910">
        <v>385000</v>
      </c>
      <c r="BP910">
        <v>400000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1</v>
      </c>
      <c r="CF910">
        <v>1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 x14ac:dyDescent="0.35">
      <c r="A911">
        <v>360198</v>
      </c>
      <c r="B911" t="s">
        <v>47</v>
      </c>
      <c r="C911" t="s">
        <v>48</v>
      </c>
      <c r="D911" s="1">
        <v>45826</v>
      </c>
      <c r="E911">
        <v>53850</v>
      </c>
      <c r="F911">
        <v>161</v>
      </c>
      <c r="G911" t="s">
        <v>461</v>
      </c>
      <c r="H911" t="s">
        <v>50</v>
      </c>
      <c r="I911" t="s">
        <v>51</v>
      </c>
      <c r="K911">
        <v>202506168072764</v>
      </c>
      <c r="L911">
        <v>1613300029653</v>
      </c>
      <c r="M911">
        <v>20250616</v>
      </c>
      <c r="N911" t="s">
        <v>779</v>
      </c>
      <c r="P911" t="s">
        <v>54</v>
      </c>
      <c r="Q911" t="s">
        <v>52</v>
      </c>
      <c r="R911">
        <v>450000</v>
      </c>
      <c r="S911">
        <v>0</v>
      </c>
      <c r="T911">
        <v>4088769</v>
      </c>
      <c r="U911">
        <v>5150120722</v>
      </c>
      <c r="V911" t="s">
        <v>1721</v>
      </c>
      <c r="W911" t="s">
        <v>66</v>
      </c>
      <c r="X911" t="s">
        <v>215</v>
      </c>
      <c r="Y911" t="s">
        <v>54</v>
      </c>
      <c r="Z911">
        <v>1903</v>
      </c>
      <c r="AH911">
        <v>0</v>
      </c>
      <c r="AI911">
        <v>202506</v>
      </c>
      <c r="AJ911" t="s">
        <v>88</v>
      </c>
      <c r="AK911">
        <v>0</v>
      </c>
      <c r="AL911">
        <v>1</v>
      </c>
      <c r="AM911">
        <v>4088769</v>
      </c>
      <c r="AN911">
        <v>1</v>
      </c>
      <c r="AO911">
        <v>0</v>
      </c>
      <c r="AP911">
        <v>464</v>
      </c>
      <c r="AQ911">
        <v>430</v>
      </c>
      <c r="AR911">
        <v>430464</v>
      </c>
      <c r="AS911" t="s">
        <v>216</v>
      </c>
      <c r="AU911" t="s">
        <v>216</v>
      </c>
      <c r="AV911">
        <v>366991.76</v>
      </c>
      <c r="AW911">
        <v>396044.64399999997</v>
      </c>
      <c r="AX911">
        <v>425097.52799999999</v>
      </c>
      <c r="AY911">
        <v>450106.29599999997</v>
      </c>
      <c r="AZ911">
        <v>450850.36800000002</v>
      </c>
      <c r="BA911">
        <v>451594.44</v>
      </c>
      <c r="BB911">
        <v>476913.32799999998</v>
      </c>
      <c r="BC911">
        <v>563669.25599999994</v>
      </c>
      <c r="BD911">
        <v>650425.18400000012</v>
      </c>
      <c r="BE911">
        <v>700000</v>
      </c>
      <c r="BF911">
        <v>700000</v>
      </c>
      <c r="BG911">
        <v>700000</v>
      </c>
      <c r="BH911">
        <v>740000</v>
      </c>
      <c r="BI911">
        <v>810000</v>
      </c>
      <c r="BJ911">
        <v>879999.99999999988</v>
      </c>
      <c r="BK911">
        <v>1037500</v>
      </c>
      <c r="BL911">
        <v>1230000</v>
      </c>
      <c r="BM911">
        <v>1422500</v>
      </c>
      <c r="BN911">
        <v>1615000</v>
      </c>
      <c r="BO911">
        <v>1807500</v>
      </c>
      <c r="BP911">
        <v>2000000</v>
      </c>
      <c r="BQ911">
        <v>1</v>
      </c>
      <c r="BR911">
        <v>1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 x14ac:dyDescent="0.35">
      <c r="A912">
        <v>360194</v>
      </c>
      <c r="B912" t="s">
        <v>47</v>
      </c>
      <c r="C912" t="s">
        <v>48</v>
      </c>
      <c r="D912" s="1">
        <v>45826</v>
      </c>
      <c r="E912">
        <v>53850</v>
      </c>
      <c r="F912">
        <v>102</v>
      </c>
      <c r="G912" t="s">
        <v>60</v>
      </c>
      <c r="H912" t="s">
        <v>50</v>
      </c>
      <c r="I912" t="s">
        <v>51</v>
      </c>
      <c r="K912">
        <v>202506168075337</v>
      </c>
      <c r="L912">
        <v>1023300113820</v>
      </c>
      <c r="M912">
        <v>20250616</v>
      </c>
      <c r="N912" t="s">
        <v>798</v>
      </c>
      <c r="Q912" t="s">
        <v>52</v>
      </c>
      <c r="R912">
        <v>1173658.6100000001</v>
      </c>
      <c r="S912">
        <v>0</v>
      </c>
      <c r="T912">
        <v>11382</v>
      </c>
      <c r="U912">
        <v>252420724</v>
      </c>
      <c r="V912" t="s">
        <v>954</v>
      </c>
      <c r="W912" t="s">
        <v>66</v>
      </c>
      <c r="X912" t="s">
        <v>955</v>
      </c>
      <c r="Y912" t="s">
        <v>54</v>
      </c>
      <c r="Z912">
        <v>1203</v>
      </c>
      <c r="AH912">
        <v>0</v>
      </c>
      <c r="AI912">
        <v>202506</v>
      </c>
      <c r="AJ912" t="s">
        <v>767</v>
      </c>
      <c r="AK912">
        <v>1</v>
      </c>
      <c r="AL912">
        <v>1</v>
      </c>
      <c r="AO912">
        <v>0</v>
      </c>
      <c r="AP912">
        <v>999</v>
      </c>
      <c r="AQ912">
        <v>430</v>
      </c>
      <c r="AR912">
        <v>430999</v>
      </c>
      <c r="AT912">
        <v>1</v>
      </c>
      <c r="AU912" t="s">
        <v>68</v>
      </c>
      <c r="AV912">
        <v>500000</v>
      </c>
      <c r="AW912">
        <v>510000</v>
      </c>
      <c r="AX912">
        <v>520000</v>
      </c>
      <c r="AY912">
        <v>530000</v>
      </c>
      <c r="AZ912">
        <v>540000</v>
      </c>
      <c r="BA912">
        <v>550000</v>
      </c>
      <c r="BB912">
        <v>560000</v>
      </c>
      <c r="BC912">
        <v>570000</v>
      </c>
      <c r="BD912">
        <v>580000</v>
      </c>
      <c r="BE912">
        <v>590000</v>
      </c>
      <c r="BF912">
        <v>600000</v>
      </c>
      <c r="BG912">
        <v>720000.00000000012</v>
      </c>
      <c r="BH912">
        <v>840000</v>
      </c>
      <c r="BI912">
        <v>960000</v>
      </c>
      <c r="BJ912">
        <v>1080000</v>
      </c>
      <c r="BK912">
        <v>1200000</v>
      </c>
      <c r="BL912">
        <v>1320000</v>
      </c>
      <c r="BM912">
        <v>1440000</v>
      </c>
      <c r="BN912">
        <v>1560000</v>
      </c>
      <c r="BO912">
        <v>1680000</v>
      </c>
      <c r="BP912">
        <v>1800000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1</v>
      </c>
      <c r="CD912">
        <v>1</v>
      </c>
      <c r="CE912">
        <v>1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 x14ac:dyDescent="0.35">
      <c r="A913">
        <v>360193</v>
      </c>
      <c r="B913" t="s">
        <v>47</v>
      </c>
      <c r="C913" t="s">
        <v>48</v>
      </c>
      <c r="D913" s="1">
        <v>45826</v>
      </c>
      <c r="E913">
        <v>53850</v>
      </c>
      <c r="F913">
        <v>120</v>
      </c>
      <c r="G913" t="s">
        <v>1464</v>
      </c>
      <c r="H913" t="s">
        <v>50</v>
      </c>
      <c r="I913" t="s">
        <v>51</v>
      </c>
      <c r="K913">
        <v>202506168074698</v>
      </c>
      <c r="L913">
        <v>1203300002401</v>
      </c>
      <c r="M913">
        <v>20250616</v>
      </c>
      <c r="N913" t="s">
        <v>149</v>
      </c>
      <c r="Q913" t="s">
        <v>52</v>
      </c>
      <c r="R913">
        <v>3108595.6</v>
      </c>
      <c r="S913">
        <v>0</v>
      </c>
      <c r="T913">
        <v>613876</v>
      </c>
      <c r="U913">
        <v>574290722</v>
      </c>
      <c r="V913" t="s">
        <v>1716</v>
      </c>
      <c r="W913" t="s">
        <v>1717</v>
      </c>
      <c r="X913" t="s">
        <v>107</v>
      </c>
      <c r="Y913" t="s">
        <v>54</v>
      </c>
      <c r="Z913">
        <v>1058</v>
      </c>
      <c r="AH913">
        <v>0</v>
      </c>
      <c r="AI913">
        <v>202506</v>
      </c>
      <c r="AJ913" t="s">
        <v>774</v>
      </c>
      <c r="AK913">
        <v>1</v>
      </c>
      <c r="AL913">
        <v>1</v>
      </c>
      <c r="AM913">
        <v>613876</v>
      </c>
      <c r="AN913">
        <v>1</v>
      </c>
      <c r="AO913">
        <v>0</v>
      </c>
      <c r="AP913">
        <v>999</v>
      </c>
      <c r="AQ913">
        <v>500</v>
      </c>
      <c r="AR913">
        <v>500999</v>
      </c>
      <c r="AT913">
        <v>1</v>
      </c>
      <c r="AU913" t="s">
        <v>80</v>
      </c>
      <c r="AV913">
        <v>436461.36</v>
      </c>
      <c r="AW913">
        <v>468606.09499999997</v>
      </c>
      <c r="AX913">
        <v>500750.83</v>
      </c>
      <c r="AY913">
        <v>537083.18999999994</v>
      </c>
      <c r="AZ913">
        <v>598541.30000000005</v>
      </c>
      <c r="BA913">
        <v>659999.41</v>
      </c>
      <c r="BB913">
        <v>713142.21700000006</v>
      </c>
      <c r="BC913">
        <v>745496.76650000003</v>
      </c>
      <c r="BD913">
        <v>777851.31599999999</v>
      </c>
      <c r="BE913">
        <v>806278.92700000003</v>
      </c>
      <c r="BF913">
        <v>829470.62</v>
      </c>
      <c r="BG913">
        <v>852662.31300000008</v>
      </c>
      <c r="BH913">
        <v>1295015.514</v>
      </c>
      <c r="BI913">
        <v>2051739.845999999</v>
      </c>
      <c r="BJ913">
        <v>2808464.1779999989</v>
      </c>
      <c r="BK913">
        <v>3093490.9674999998</v>
      </c>
      <c r="BL913">
        <v>3189838.74</v>
      </c>
      <c r="BM913">
        <v>3286186.5125000002</v>
      </c>
      <c r="BN913">
        <v>3345556.1290000002</v>
      </c>
      <c r="BO913">
        <v>3398762.7195000001</v>
      </c>
      <c r="BP913">
        <v>3451969.31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1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 x14ac:dyDescent="0.35">
      <c r="A914">
        <v>360191</v>
      </c>
      <c r="B914" t="s">
        <v>47</v>
      </c>
      <c r="C914" t="s">
        <v>48</v>
      </c>
      <c r="D914" s="1">
        <v>45826</v>
      </c>
      <c r="E914">
        <v>53850</v>
      </c>
      <c r="F914">
        <v>102</v>
      </c>
      <c r="G914" t="s">
        <v>60</v>
      </c>
      <c r="H914" t="s">
        <v>50</v>
      </c>
      <c r="I914" t="s">
        <v>51</v>
      </c>
      <c r="K914">
        <v>202506168073579</v>
      </c>
      <c r="L914">
        <v>1023308726073</v>
      </c>
      <c r="M914">
        <v>20250616</v>
      </c>
      <c r="N914" t="s">
        <v>784</v>
      </c>
      <c r="P914" t="s">
        <v>54</v>
      </c>
      <c r="Q914" t="s">
        <v>73</v>
      </c>
      <c r="R914">
        <v>1055576.55</v>
      </c>
      <c r="S914">
        <v>0</v>
      </c>
      <c r="T914">
        <v>4972446</v>
      </c>
      <c r="U914">
        <v>8406920721</v>
      </c>
      <c r="V914" t="s">
        <v>897</v>
      </c>
      <c r="W914" t="s">
        <v>66</v>
      </c>
      <c r="X914" t="s">
        <v>87</v>
      </c>
      <c r="Y914" t="s">
        <v>54</v>
      </c>
      <c r="Z914">
        <v>739</v>
      </c>
      <c r="AH914">
        <v>0</v>
      </c>
      <c r="AI914">
        <v>202506</v>
      </c>
      <c r="AJ914" t="s">
        <v>767</v>
      </c>
      <c r="AK914">
        <v>1</v>
      </c>
      <c r="AL914">
        <v>1</v>
      </c>
      <c r="AO914">
        <v>0</v>
      </c>
      <c r="AP914">
        <v>412</v>
      </c>
      <c r="AQ914">
        <v>430</v>
      </c>
      <c r="AR914">
        <v>430412</v>
      </c>
      <c r="AS914" t="s">
        <v>80</v>
      </c>
      <c r="AU914" t="s">
        <v>80</v>
      </c>
      <c r="AV914">
        <v>620000</v>
      </c>
      <c r="AW914">
        <v>674784.08000000007</v>
      </c>
      <c r="AX914">
        <v>700000</v>
      </c>
      <c r="AY914">
        <v>734938.70500000007</v>
      </c>
      <c r="AZ914">
        <v>800000</v>
      </c>
      <c r="BA914">
        <v>815163.73</v>
      </c>
      <c r="BB914">
        <v>855151.57</v>
      </c>
      <c r="BC914">
        <v>928064.07499999995</v>
      </c>
      <c r="BD914">
        <v>972757.19</v>
      </c>
      <c r="BE914">
        <v>993011.53</v>
      </c>
      <c r="BF914">
        <v>1015378.22</v>
      </c>
      <c r="BG914">
        <v>1238720</v>
      </c>
      <c r="BH914">
        <v>1546306.64</v>
      </c>
      <c r="BI914">
        <v>1795500</v>
      </c>
      <c r="BJ914">
        <v>2263165.14</v>
      </c>
      <c r="BK914">
        <v>2431000</v>
      </c>
      <c r="BL914">
        <v>2814221.66</v>
      </c>
      <c r="BM914">
        <v>3376056.5</v>
      </c>
      <c r="BN914">
        <v>4000000</v>
      </c>
      <c r="BO914">
        <v>10873500</v>
      </c>
      <c r="BP914">
        <v>11747000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 x14ac:dyDescent="0.35">
      <c r="A915">
        <v>360189</v>
      </c>
      <c r="B915" t="s">
        <v>47</v>
      </c>
      <c r="C915" t="s">
        <v>48</v>
      </c>
      <c r="D915" s="1">
        <v>45826</v>
      </c>
      <c r="E915">
        <v>53850</v>
      </c>
      <c r="F915">
        <v>192</v>
      </c>
      <c r="G915" t="s">
        <v>156</v>
      </c>
      <c r="H915" t="s">
        <v>50</v>
      </c>
      <c r="I915" t="s">
        <v>51</v>
      </c>
      <c r="K915">
        <v>202506168076721</v>
      </c>
      <c r="L915">
        <v>1923300180425</v>
      </c>
      <c r="M915">
        <v>20250616</v>
      </c>
      <c r="N915" t="s">
        <v>694</v>
      </c>
      <c r="Q915" t="s">
        <v>52</v>
      </c>
      <c r="R915">
        <v>43636.14</v>
      </c>
      <c r="S915">
        <v>0</v>
      </c>
      <c r="T915">
        <v>4374507</v>
      </c>
      <c r="U915" t="s">
        <v>1495</v>
      </c>
      <c r="V915" t="s">
        <v>1496</v>
      </c>
      <c r="W915" t="s">
        <v>97</v>
      </c>
      <c r="X915" t="s">
        <v>1497</v>
      </c>
      <c r="Y915" t="s">
        <v>54</v>
      </c>
      <c r="Z915">
        <v>1907</v>
      </c>
      <c r="AH915">
        <v>0</v>
      </c>
      <c r="AI915">
        <v>202506</v>
      </c>
      <c r="AJ915" t="s">
        <v>774</v>
      </c>
      <c r="AK915">
        <v>1</v>
      </c>
      <c r="AL915">
        <v>1</v>
      </c>
      <c r="AO915">
        <v>1</v>
      </c>
      <c r="AP915">
        <v>999</v>
      </c>
      <c r="AQ915">
        <v>615</v>
      </c>
      <c r="AR915">
        <v>615999</v>
      </c>
      <c r="AT915">
        <v>1</v>
      </c>
      <c r="AU915" t="s">
        <v>80</v>
      </c>
      <c r="AV915">
        <v>1024.83</v>
      </c>
      <c r="AW915">
        <v>1074.95</v>
      </c>
      <c r="AX915">
        <v>1125.07</v>
      </c>
      <c r="AY915">
        <v>1180.8955000000001</v>
      </c>
      <c r="AZ915">
        <v>1270.954</v>
      </c>
      <c r="BA915">
        <v>1361.0125</v>
      </c>
      <c r="BB915">
        <v>1461.192</v>
      </c>
      <c r="BC915">
        <v>1586.674</v>
      </c>
      <c r="BD915">
        <v>1712.1559999999999</v>
      </c>
      <c r="BE915">
        <v>1825.5735</v>
      </c>
      <c r="BF915">
        <v>1922.905</v>
      </c>
      <c r="BG915">
        <v>2020.2365</v>
      </c>
      <c r="BH915">
        <v>3155.9140000000011</v>
      </c>
      <c r="BI915">
        <v>5070.3509999999987</v>
      </c>
      <c r="BJ915">
        <v>6984.7879999999977</v>
      </c>
      <c r="BK915">
        <v>7690.7725</v>
      </c>
      <c r="BL915">
        <v>7913.3760000000002</v>
      </c>
      <c r="BM915">
        <v>8135.9794999999986</v>
      </c>
      <c r="BN915">
        <v>23068.389999999989</v>
      </c>
      <c r="BO915">
        <v>40452.434999999983</v>
      </c>
      <c r="BP915">
        <v>57836.480000000003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1</v>
      </c>
      <c r="CD915">
        <v>1</v>
      </c>
      <c r="CE915">
        <v>1</v>
      </c>
      <c r="CF915">
        <v>1</v>
      </c>
      <c r="CG915">
        <v>1</v>
      </c>
      <c r="CH915">
        <v>1</v>
      </c>
      <c r="CI915">
        <v>1</v>
      </c>
      <c r="CJ915">
        <v>1</v>
      </c>
      <c r="CK915">
        <v>0</v>
      </c>
    </row>
    <row r="916" spans="1:89" x14ac:dyDescent="0.35">
      <c r="A916">
        <v>360188</v>
      </c>
      <c r="B916" t="s">
        <v>47</v>
      </c>
      <c r="C916" t="s">
        <v>48</v>
      </c>
      <c r="D916" s="1">
        <v>45826</v>
      </c>
      <c r="E916">
        <v>53850</v>
      </c>
      <c r="F916">
        <v>102</v>
      </c>
      <c r="G916" t="s">
        <v>60</v>
      </c>
      <c r="H916" t="s">
        <v>50</v>
      </c>
      <c r="I916" t="s">
        <v>51</v>
      </c>
      <c r="K916">
        <v>202506168073535</v>
      </c>
      <c r="L916">
        <v>1023308723686</v>
      </c>
      <c r="M916">
        <v>20250616</v>
      </c>
      <c r="N916" t="s">
        <v>784</v>
      </c>
      <c r="P916" t="s">
        <v>54</v>
      </c>
      <c r="Q916" t="s">
        <v>73</v>
      </c>
      <c r="R916">
        <v>620000</v>
      </c>
      <c r="S916">
        <v>0</v>
      </c>
      <c r="T916">
        <v>531420</v>
      </c>
      <c r="U916" t="s">
        <v>1719</v>
      </c>
      <c r="V916" t="s">
        <v>1720</v>
      </c>
      <c r="W916" t="s">
        <v>97</v>
      </c>
      <c r="X916" t="s">
        <v>1380</v>
      </c>
      <c r="Y916" t="s">
        <v>54</v>
      </c>
      <c r="Z916">
        <v>1306</v>
      </c>
      <c r="AH916">
        <v>0</v>
      </c>
      <c r="AI916">
        <v>202506</v>
      </c>
      <c r="AJ916" t="s">
        <v>88</v>
      </c>
      <c r="AK916">
        <v>0</v>
      </c>
      <c r="AL916">
        <v>1</v>
      </c>
      <c r="AM916">
        <v>531420</v>
      </c>
      <c r="AN916">
        <v>1</v>
      </c>
      <c r="AO916">
        <v>0</v>
      </c>
      <c r="AP916">
        <v>999</v>
      </c>
      <c r="AQ916">
        <v>615</v>
      </c>
      <c r="AR916">
        <v>615999</v>
      </c>
      <c r="AT916">
        <v>1</v>
      </c>
      <c r="AU916" t="s">
        <v>80</v>
      </c>
      <c r="AV916">
        <v>620000</v>
      </c>
      <c r="AW916">
        <v>674784.08000000007</v>
      </c>
      <c r="AX916">
        <v>700000</v>
      </c>
      <c r="AY916">
        <v>734938.70500000007</v>
      </c>
      <c r="AZ916">
        <v>800000</v>
      </c>
      <c r="BA916">
        <v>815163.73</v>
      </c>
      <c r="BB916">
        <v>855151.57</v>
      </c>
      <c r="BC916">
        <v>928064.07499999995</v>
      </c>
      <c r="BD916">
        <v>972757.19</v>
      </c>
      <c r="BE916">
        <v>993011.53</v>
      </c>
      <c r="BF916">
        <v>1015378.22</v>
      </c>
      <c r="BG916">
        <v>1238720</v>
      </c>
      <c r="BH916">
        <v>1546306.64</v>
      </c>
      <c r="BI916">
        <v>1795500</v>
      </c>
      <c r="BJ916">
        <v>2263165.14</v>
      </c>
      <c r="BK916">
        <v>2431000</v>
      </c>
      <c r="BL916">
        <v>2814221.66</v>
      </c>
      <c r="BM916">
        <v>3376056.5</v>
      </c>
      <c r="BN916">
        <v>4000000</v>
      </c>
      <c r="BO916">
        <v>10873500</v>
      </c>
      <c r="BP916">
        <v>11747000</v>
      </c>
      <c r="BQ916">
        <v>1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 x14ac:dyDescent="0.35">
      <c r="A917">
        <v>360179</v>
      </c>
      <c r="B917" t="s">
        <v>47</v>
      </c>
      <c r="C917" t="s">
        <v>48</v>
      </c>
      <c r="D917" s="1">
        <v>45826</v>
      </c>
      <c r="E917">
        <v>53850</v>
      </c>
      <c r="F917">
        <v>182</v>
      </c>
      <c r="G917" t="s">
        <v>72</v>
      </c>
      <c r="H917" t="s">
        <v>50</v>
      </c>
      <c r="I917" t="s">
        <v>51</v>
      </c>
      <c r="K917">
        <v>202506168076694</v>
      </c>
      <c r="L917">
        <v>1823300174068</v>
      </c>
      <c r="M917">
        <v>20250616</v>
      </c>
      <c r="N917" t="s">
        <v>256</v>
      </c>
      <c r="Q917" t="s">
        <v>73</v>
      </c>
      <c r="R917">
        <v>180000</v>
      </c>
      <c r="S917">
        <v>0</v>
      </c>
      <c r="T917">
        <v>4957173</v>
      </c>
      <c r="U917" t="s">
        <v>1498</v>
      </c>
      <c r="V917" t="s">
        <v>1499</v>
      </c>
      <c r="W917" t="s">
        <v>1500</v>
      </c>
      <c r="Y917" t="s">
        <v>1501</v>
      </c>
      <c r="Z917">
        <v>616</v>
      </c>
      <c r="AH917">
        <v>0</v>
      </c>
      <c r="AI917">
        <v>202506</v>
      </c>
      <c r="AJ917" t="s">
        <v>767</v>
      </c>
      <c r="AK917">
        <v>1</v>
      </c>
      <c r="AL917">
        <v>1</v>
      </c>
      <c r="AO917">
        <v>0</v>
      </c>
      <c r="AP917">
        <v>999</v>
      </c>
      <c r="AQ917">
        <v>773</v>
      </c>
      <c r="AR917">
        <v>773999</v>
      </c>
      <c r="AS917" t="s">
        <v>55</v>
      </c>
      <c r="AU917" t="s">
        <v>55</v>
      </c>
      <c r="AV917">
        <v>162000</v>
      </c>
      <c r="AW917">
        <v>177200</v>
      </c>
      <c r="AX917">
        <v>192400</v>
      </c>
      <c r="AY917">
        <v>200000</v>
      </c>
      <c r="AZ917">
        <v>200000</v>
      </c>
      <c r="BA917">
        <v>200000</v>
      </c>
      <c r="BB917">
        <v>200000</v>
      </c>
      <c r="BC917">
        <v>200000</v>
      </c>
      <c r="BD917">
        <v>200000</v>
      </c>
      <c r="BE917">
        <v>200000</v>
      </c>
      <c r="BF917">
        <v>200000</v>
      </c>
      <c r="BG917">
        <v>200000</v>
      </c>
      <c r="BH917">
        <v>200000</v>
      </c>
      <c r="BI917">
        <v>205000</v>
      </c>
      <c r="BJ917">
        <v>215000</v>
      </c>
      <c r="BK917">
        <v>225000</v>
      </c>
      <c r="BL917">
        <v>228200</v>
      </c>
      <c r="BM917">
        <v>231400</v>
      </c>
      <c r="BN917">
        <v>233000</v>
      </c>
      <c r="BO917">
        <v>233000</v>
      </c>
      <c r="BP917">
        <v>233000</v>
      </c>
      <c r="BQ917">
        <v>1</v>
      </c>
      <c r="BR917">
        <v>1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 x14ac:dyDescent="0.35">
      <c r="A918">
        <v>360176</v>
      </c>
      <c r="B918" t="s">
        <v>47</v>
      </c>
      <c r="C918" t="s">
        <v>48</v>
      </c>
      <c r="D918" s="1">
        <v>45826</v>
      </c>
      <c r="E918">
        <v>53850</v>
      </c>
      <c r="F918">
        <v>192</v>
      </c>
      <c r="G918" t="s">
        <v>156</v>
      </c>
      <c r="H918" t="s">
        <v>50</v>
      </c>
      <c r="I918" t="s">
        <v>51</v>
      </c>
      <c r="K918">
        <v>202506168076721</v>
      </c>
      <c r="L918">
        <v>1923300180425</v>
      </c>
      <c r="M918">
        <v>20250616</v>
      </c>
      <c r="N918" t="s">
        <v>694</v>
      </c>
      <c r="Q918" t="s">
        <v>52</v>
      </c>
      <c r="R918">
        <v>43636.14</v>
      </c>
      <c r="S918">
        <v>0</v>
      </c>
      <c r="T918">
        <v>4374509</v>
      </c>
      <c r="U918" t="s">
        <v>1502</v>
      </c>
      <c r="V918" t="s">
        <v>1503</v>
      </c>
      <c r="W918" t="s">
        <v>53</v>
      </c>
      <c r="Y918" t="s">
        <v>54</v>
      </c>
      <c r="Z918">
        <v>363</v>
      </c>
      <c r="AH918">
        <v>0</v>
      </c>
      <c r="AI918">
        <v>202506</v>
      </c>
      <c r="AJ918" t="s">
        <v>767</v>
      </c>
      <c r="AK918">
        <v>1</v>
      </c>
      <c r="AL918">
        <v>1</v>
      </c>
      <c r="AO918">
        <v>1</v>
      </c>
      <c r="AP918">
        <v>999</v>
      </c>
      <c r="AQ918">
        <v>600</v>
      </c>
      <c r="AR918">
        <v>600999</v>
      </c>
      <c r="AS918" t="s">
        <v>55</v>
      </c>
      <c r="AU918" t="s">
        <v>55</v>
      </c>
      <c r="AV918">
        <v>1006.5</v>
      </c>
      <c r="AW918">
        <v>1052.7339999999999</v>
      </c>
      <c r="AX918">
        <v>1127.58</v>
      </c>
      <c r="AY918">
        <v>1414.4680000000001</v>
      </c>
      <c r="AZ918">
        <v>1622.598</v>
      </c>
      <c r="BA918">
        <v>1841.29</v>
      </c>
      <c r="BB918">
        <v>2391.9520000000002</v>
      </c>
      <c r="BC918">
        <v>3848.9180000000001</v>
      </c>
      <c r="BD918">
        <v>5555.95</v>
      </c>
      <c r="BE918">
        <v>5662.14</v>
      </c>
      <c r="BF918">
        <v>7955.45</v>
      </c>
      <c r="BG918">
        <v>8103.232</v>
      </c>
      <c r="BH918">
        <v>8882.2099999999991</v>
      </c>
      <c r="BI918">
        <v>12106.768000000009</v>
      </c>
      <c r="BJ918">
        <v>12891.47</v>
      </c>
      <c r="BK918">
        <v>16652.68</v>
      </c>
      <c r="BL918">
        <v>36005.086000000003</v>
      </c>
      <c r="BM918">
        <v>42116.26</v>
      </c>
      <c r="BN918">
        <v>49856.69</v>
      </c>
      <c r="BO918">
        <v>97573.113999999972</v>
      </c>
      <c r="BP918">
        <v>161797.57999999999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1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0</v>
      </c>
      <c r="CJ918">
        <v>0</v>
      </c>
      <c r="CK918">
        <v>0</v>
      </c>
    </row>
    <row r="919" spans="1:89" x14ac:dyDescent="0.35">
      <c r="A919">
        <v>360175</v>
      </c>
      <c r="B919" t="s">
        <v>47</v>
      </c>
      <c r="C919" t="s">
        <v>48</v>
      </c>
      <c r="D919" s="1">
        <v>45826</v>
      </c>
      <c r="E919">
        <v>53850</v>
      </c>
      <c r="F919">
        <v>120</v>
      </c>
      <c r="G919" t="s">
        <v>1464</v>
      </c>
      <c r="H919" t="s">
        <v>50</v>
      </c>
      <c r="I919" t="s">
        <v>51</v>
      </c>
      <c r="K919">
        <v>202506168074882</v>
      </c>
      <c r="L919">
        <v>1203300002852</v>
      </c>
      <c r="M919">
        <v>20250616</v>
      </c>
      <c r="N919" t="s">
        <v>149</v>
      </c>
      <c r="Q919" t="s">
        <v>52</v>
      </c>
      <c r="R919">
        <v>748118.96</v>
      </c>
      <c r="S919">
        <v>0</v>
      </c>
      <c r="T919">
        <v>4078085</v>
      </c>
      <c r="U919">
        <v>4806600724</v>
      </c>
      <c r="V919" t="s">
        <v>1504</v>
      </c>
      <c r="W919" t="s">
        <v>66</v>
      </c>
      <c r="X919" t="s">
        <v>1249</v>
      </c>
      <c r="Y919" t="s">
        <v>54</v>
      </c>
      <c r="Z919">
        <v>1058</v>
      </c>
      <c r="AH919">
        <v>0</v>
      </c>
      <c r="AI919">
        <v>202506</v>
      </c>
      <c r="AJ919" t="s">
        <v>767</v>
      </c>
      <c r="AK919">
        <v>1</v>
      </c>
      <c r="AL919">
        <v>1</v>
      </c>
      <c r="AO919">
        <v>0</v>
      </c>
      <c r="AP919">
        <v>999</v>
      </c>
      <c r="AQ919">
        <v>430</v>
      </c>
      <c r="AR919">
        <v>430999</v>
      </c>
      <c r="AT919">
        <v>1</v>
      </c>
      <c r="AU919" t="s">
        <v>68</v>
      </c>
      <c r="AV919">
        <v>625176.67000000004</v>
      </c>
      <c r="AW919">
        <v>625176.67000000004</v>
      </c>
      <c r="AX919">
        <v>625176.67000000004</v>
      </c>
      <c r="AY919">
        <v>625176.67000000004</v>
      </c>
      <c r="AZ919">
        <v>625176.67000000004</v>
      </c>
      <c r="BA919">
        <v>625176.67000000004</v>
      </c>
      <c r="BB919">
        <v>625176.67000000004</v>
      </c>
      <c r="BC919">
        <v>625176.67000000004</v>
      </c>
      <c r="BD919">
        <v>625176.67000000004</v>
      </c>
      <c r="BE919">
        <v>625176.67000000004</v>
      </c>
      <c r="BF919">
        <v>625176.67000000004</v>
      </c>
      <c r="BG919">
        <v>625176.67000000004</v>
      </c>
      <c r="BH919">
        <v>625176.67000000004</v>
      </c>
      <c r="BI919">
        <v>625176.67000000004</v>
      </c>
      <c r="BJ919">
        <v>625176.67000000004</v>
      </c>
      <c r="BK919">
        <v>625176.67000000004</v>
      </c>
      <c r="BL919">
        <v>625176.67000000004</v>
      </c>
      <c r="BM919">
        <v>625176.67000000004</v>
      </c>
      <c r="BN919">
        <v>625176.67000000004</v>
      </c>
      <c r="BO919">
        <v>625176.67000000004</v>
      </c>
      <c r="BP919">
        <v>625176.67000000004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1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J919">
        <v>1</v>
      </c>
      <c r="CK919">
        <v>1</v>
      </c>
    </row>
    <row r="920" spans="1:89" x14ac:dyDescent="0.35">
      <c r="A920">
        <v>360171</v>
      </c>
      <c r="B920" t="s">
        <v>47</v>
      </c>
      <c r="C920" t="s">
        <v>48</v>
      </c>
      <c r="D920" s="1">
        <v>45826</v>
      </c>
      <c r="E920">
        <v>53850</v>
      </c>
      <c r="F920">
        <v>170</v>
      </c>
      <c r="G920" t="s">
        <v>229</v>
      </c>
      <c r="H920" t="s">
        <v>50</v>
      </c>
      <c r="I920" t="s">
        <v>51</v>
      </c>
      <c r="K920">
        <v>202506168072803</v>
      </c>
      <c r="L920">
        <v>1703306290830</v>
      </c>
      <c r="M920">
        <v>20250616</v>
      </c>
      <c r="N920" t="s">
        <v>64</v>
      </c>
      <c r="Q920" t="s">
        <v>52</v>
      </c>
      <c r="R920">
        <v>778325.33</v>
      </c>
      <c r="S920">
        <v>0</v>
      </c>
      <c r="T920">
        <v>4934769</v>
      </c>
      <c r="U920">
        <v>2791590728</v>
      </c>
      <c r="V920" t="s">
        <v>1211</v>
      </c>
      <c r="W920" t="s">
        <v>66</v>
      </c>
      <c r="X920" t="s">
        <v>920</v>
      </c>
      <c r="Y920" t="s">
        <v>54</v>
      </c>
      <c r="Z920">
        <v>1919</v>
      </c>
      <c r="AH920">
        <v>0</v>
      </c>
      <c r="AI920">
        <v>202506</v>
      </c>
      <c r="AJ920" t="s">
        <v>767</v>
      </c>
      <c r="AK920">
        <v>1</v>
      </c>
      <c r="AL920">
        <v>1</v>
      </c>
      <c r="AO920">
        <v>0</v>
      </c>
      <c r="AP920">
        <v>812</v>
      </c>
      <c r="AQ920">
        <v>430</v>
      </c>
      <c r="AR920">
        <v>430812</v>
      </c>
      <c r="AS920" t="s">
        <v>80</v>
      </c>
      <c r="AU920" t="s">
        <v>80</v>
      </c>
      <c r="AV920">
        <v>3208144.83</v>
      </c>
      <c r="AW920">
        <v>3229707.1005000002</v>
      </c>
      <c r="AX920">
        <v>3251269.3709999998</v>
      </c>
      <c r="AY920">
        <v>3272831.6414999999</v>
      </c>
      <c r="AZ920">
        <v>3294393.912</v>
      </c>
      <c r="BA920">
        <v>3315956.1825000001</v>
      </c>
      <c r="BB920">
        <v>3337518.4530000002</v>
      </c>
      <c r="BC920">
        <v>3359080.7234999998</v>
      </c>
      <c r="BD920">
        <v>3380642.9939999999</v>
      </c>
      <c r="BE920">
        <v>3402205.2645</v>
      </c>
      <c r="BF920">
        <v>3423767.5350000001</v>
      </c>
      <c r="BG920">
        <v>3445329.8054999998</v>
      </c>
      <c r="BH920">
        <v>3466892.0759999999</v>
      </c>
      <c r="BI920">
        <v>3488454.3465</v>
      </c>
      <c r="BJ920">
        <v>3510016.6170000001</v>
      </c>
      <c r="BK920">
        <v>3531578.8875000002</v>
      </c>
      <c r="BL920">
        <v>3553141.1579999998</v>
      </c>
      <c r="BM920">
        <v>3574703.4284999999</v>
      </c>
      <c r="BN920">
        <v>3596265.699</v>
      </c>
      <c r="BO920">
        <v>3617827.9695000001</v>
      </c>
      <c r="BP920">
        <v>3639390.24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 x14ac:dyDescent="0.35">
      <c r="A921">
        <v>360170</v>
      </c>
      <c r="B921" t="s">
        <v>47</v>
      </c>
      <c r="C921" t="s">
        <v>48</v>
      </c>
      <c r="D921" s="1">
        <v>45826</v>
      </c>
      <c r="E921">
        <v>53850</v>
      </c>
      <c r="F921">
        <v>102</v>
      </c>
      <c r="G921" t="s">
        <v>60</v>
      </c>
      <c r="H921" t="s">
        <v>50</v>
      </c>
      <c r="I921" t="s">
        <v>51</v>
      </c>
      <c r="K921">
        <v>202506168073611</v>
      </c>
      <c r="L921">
        <v>1023308719190</v>
      </c>
      <c r="M921">
        <v>20250616</v>
      </c>
      <c r="N921" t="s">
        <v>784</v>
      </c>
      <c r="P921" t="s">
        <v>54</v>
      </c>
      <c r="Q921" t="s">
        <v>73</v>
      </c>
      <c r="R921">
        <v>1601412.8</v>
      </c>
      <c r="S921">
        <v>0</v>
      </c>
      <c r="T921">
        <v>4233192</v>
      </c>
      <c r="U921">
        <v>4107060966</v>
      </c>
      <c r="V921" t="s">
        <v>888</v>
      </c>
      <c r="W921" t="s">
        <v>889</v>
      </c>
      <c r="X921" t="s">
        <v>83</v>
      </c>
      <c r="Y921" t="s">
        <v>54</v>
      </c>
      <c r="Z921">
        <v>739</v>
      </c>
      <c r="AH921">
        <v>0</v>
      </c>
      <c r="AI921">
        <v>202506</v>
      </c>
      <c r="AJ921" t="s">
        <v>767</v>
      </c>
      <c r="AK921">
        <v>1</v>
      </c>
      <c r="AL921">
        <v>1</v>
      </c>
      <c r="AO921">
        <v>0</v>
      </c>
      <c r="AP921">
        <v>999</v>
      </c>
      <c r="AQ921">
        <v>248</v>
      </c>
      <c r="AR921">
        <v>248999</v>
      </c>
      <c r="AT921">
        <v>1</v>
      </c>
      <c r="AU921" t="s">
        <v>84</v>
      </c>
      <c r="AV921">
        <v>1371568.24</v>
      </c>
      <c r="AW921">
        <v>1392019.3559999999</v>
      </c>
      <c r="AX921">
        <v>1412470.4720000001</v>
      </c>
      <c r="AY921">
        <v>1433500</v>
      </c>
      <c r="AZ921">
        <v>1458000</v>
      </c>
      <c r="BA921">
        <v>1482500</v>
      </c>
      <c r="BB921">
        <v>1546711.199</v>
      </c>
      <c r="BC921">
        <v>1710200.3955000001</v>
      </c>
      <c r="BD921">
        <v>1873689.5919999999</v>
      </c>
      <c r="BE921">
        <v>2047045.1915</v>
      </c>
      <c r="BF921">
        <v>2233555.9950000001</v>
      </c>
      <c r="BG921">
        <v>2420066.7985</v>
      </c>
      <c r="BH921">
        <v>2668203.5260000001</v>
      </c>
      <c r="BI921">
        <v>2962559.6965000001</v>
      </c>
      <c r="BJ921">
        <v>3256915.8670000001</v>
      </c>
      <c r="BK921">
        <v>3349513.2225000001</v>
      </c>
      <c r="BL921">
        <v>3361407.0520000001</v>
      </c>
      <c r="BM921">
        <v>3373300.8815000001</v>
      </c>
      <c r="BN921">
        <v>6894299.9999999981</v>
      </c>
      <c r="BO921">
        <v>11000149.999999991</v>
      </c>
      <c r="BP921">
        <v>15106000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 x14ac:dyDescent="0.35">
      <c r="A922">
        <v>360167</v>
      </c>
      <c r="B922" t="s">
        <v>47</v>
      </c>
      <c r="C922" t="s">
        <v>48</v>
      </c>
      <c r="D922" s="1">
        <v>45826</v>
      </c>
      <c r="E922">
        <v>53850</v>
      </c>
      <c r="F922">
        <v>141</v>
      </c>
      <c r="G922" t="s">
        <v>184</v>
      </c>
      <c r="H922" t="s">
        <v>50</v>
      </c>
      <c r="I922" t="s">
        <v>51</v>
      </c>
      <c r="K922">
        <v>202506168075148</v>
      </c>
      <c r="L922">
        <v>1413300003749</v>
      </c>
      <c r="M922">
        <v>20250616</v>
      </c>
      <c r="N922" t="s">
        <v>149</v>
      </c>
      <c r="Q922" t="s">
        <v>52</v>
      </c>
      <c r="R922">
        <v>862601.61</v>
      </c>
      <c r="S922">
        <v>0</v>
      </c>
      <c r="T922">
        <v>4835947</v>
      </c>
      <c r="U922">
        <v>3351210756</v>
      </c>
      <c r="V922" t="s">
        <v>449</v>
      </c>
      <c r="W922" t="s">
        <v>66</v>
      </c>
      <c r="X922" t="s">
        <v>79</v>
      </c>
      <c r="Y922" t="s">
        <v>54</v>
      </c>
      <c r="Z922">
        <v>1627</v>
      </c>
      <c r="AH922">
        <v>0</v>
      </c>
      <c r="AI922">
        <v>202506</v>
      </c>
      <c r="AJ922" t="s">
        <v>88</v>
      </c>
      <c r="AK922">
        <v>0</v>
      </c>
      <c r="AL922">
        <v>1</v>
      </c>
      <c r="AO922">
        <v>0</v>
      </c>
      <c r="AP922">
        <v>620</v>
      </c>
      <c r="AQ922">
        <v>430</v>
      </c>
      <c r="AR922">
        <v>430620</v>
      </c>
      <c r="AS922" t="s">
        <v>80</v>
      </c>
      <c r="AU922" t="s">
        <v>80</v>
      </c>
      <c r="AV922">
        <v>436461.36</v>
      </c>
      <c r="AW922">
        <v>468606.09499999997</v>
      </c>
      <c r="AX922">
        <v>500750.83</v>
      </c>
      <c r="AY922">
        <v>537083.18999999994</v>
      </c>
      <c r="AZ922">
        <v>598541.30000000005</v>
      </c>
      <c r="BA922">
        <v>659999.41</v>
      </c>
      <c r="BB922">
        <v>713142.21700000006</v>
      </c>
      <c r="BC922">
        <v>745496.76650000003</v>
      </c>
      <c r="BD922">
        <v>777851.31599999999</v>
      </c>
      <c r="BE922">
        <v>806278.92700000003</v>
      </c>
      <c r="BF922">
        <v>829470.62</v>
      </c>
      <c r="BG922">
        <v>852662.31300000008</v>
      </c>
      <c r="BH922">
        <v>1295015.514</v>
      </c>
      <c r="BI922">
        <v>2051739.845999999</v>
      </c>
      <c r="BJ922">
        <v>2808464.1779999989</v>
      </c>
      <c r="BK922">
        <v>3093490.9674999998</v>
      </c>
      <c r="BL922">
        <v>3189838.74</v>
      </c>
      <c r="BM922">
        <v>3286186.5125000002</v>
      </c>
      <c r="BN922">
        <v>3345556.1290000002</v>
      </c>
      <c r="BO922">
        <v>3398762.7195000001</v>
      </c>
      <c r="BP922">
        <v>3451969.31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 x14ac:dyDescent="0.35">
      <c r="A923">
        <v>360165</v>
      </c>
      <c r="B923" t="s">
        <v>47</v>
      </c>
      <c r="C923" t="s">
        <v>48</v>
      </c>
      <c r="D923" s="1">
        <v>45826</v>
      </c>
      <c r="E923">
        <v>53850</v>
      </c>
      <c r="F923">
        <v>273</v>
      </c>
      <c r="G923" t="s">
        <v>63</v>
      </c>
      <c r="H923" t="s">
        <v>50</v>
      </c>
      <c r="I923" t="s">
        <v>51</v>
      </c>
      <c r="K923">
        <v>202506168075284</v>
      </c>
      <c r="L923">
        <v>2733300010399</v>
      </c>
      <c r="M923">
        <v>20250616</v>
      </c>
      <c r="N923" t="s">
        <v>149</v>
      </c>
      <c r="Q923" t="s">
        <v>52</v>
      </c>
      <c r="R923">
        <v>703898.06</v>
      </c>
      <c r="S923">
        <v>0</v>
      </c>
      <c r="T923">
        <v>4994923</v>
      </c>
      <c r="U923">
        <v>2753720693</v>
      </c>
      <c r="V923" t="s">
        <v>397</v>
      </c>
      <c r="W923" t="s">
        <v>66</v>
      </c>
      <c r="X923" t="s">
        <v>87</v>
      </c>
      <c r="Y923" t="s">
        <v>54</v>
      </c>
      <c r="Z923">
        <v>1805</v>
      </c>
      <c r="AH923">
        <v>0</v>
      </c>
      <c r="AI923">
        <v>202506</v>
      </c>
      <c r="AJ923" t="s">
        <v>59</v>
      </c>
      <c r="AK923">
        <v>0</v>
      </c>
      <c r="AL923">
        <v>1</v>
      </c>
      <c r="AO923">
        <v>0</v>
      </c>
      <c r="AP923">
        <v>412</v>
      </c>
      <c r="AQ923">
        <v>430</v>
      </c>
      <c r="AR923">
        <v>430412</v>
      </c>
      <c r="AS923" t="s">
        <v>80</v>
      </c>
      <c r="AU923" t="s">
        <v>80</v>
      </c>
      <c r="AV923">
        <v>436461.36</v>
      </c>
      <c r="AW923">
        <v>468606.09499999997</v>
      </c>
      <c r="AX923">
        <v>500750.83</v>
      </c>
      <c r="AY923">
        <v>537083.18999999994</v>
      </c>
      <c r="AZ923">
        <v>598541.30000000005</v>
      </c>
      <c r="BA923">
        <v>659999.41</v>
      </c>
      <c r="BB923">
        <v>713142.21700000006</v>
      </c>
      <c r="BC923">
        <v>745496.76650000003</v>
      </c>
      <c r="BD923">
        <v>777851.31599999999</v>
      </c>
      <c r="BE923">
        <v>806278.92700000003</v>
      </c>
      <c r="BF923">
        <v>829470.62</v>
      </c>
      <c r="BG923">
        <v>852662.31300000008</v>
      </c>
      <c r="BH923">
        <v>1295015.514</v>
      </c>
      <c r="BI923">
        <v>2051739.845999999</v>
      </c>
      <c r="BJ923">
        <v>2808464.1779999989</v>
      </c>
      <c r="BK923">
        <v>3093490.9674999998</v>
      </c>
      <c r="BL923">
        <v>3189838.74</v>
      </c>
      <c r="BM923">
        <v>3286186.5125000002</v>
      </c>
      <c r="BN923">
        <v>3345556.1290000002</v>
      </c>
      <c r="BO923">
        <v>3398762.7195000001</v>
      </c>
      <c r="BP923">
        <v>3451969.31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 x14ac:dyDescent="0.35">
      <c r="A924">
        <v>360162</v>
      </c>
      <c r="B924" t="s">
        <v>47</v>
      </c>
      <c r="C924" t="s">
        <v>48</v>
      </c>
      <c r="D924" s="1">
        <v>45826</v>
      </c>
      <c r="E924">
        <v>53850</v>
      </c>
      <c r="F924">
        <v>182</v>
      </c>
      <c r="G924" t="s">
        <v>72</v>
      </c>
      <c r="H924" t="s">
        <v>50</v>
      </c>
      <c r="I924" t="s">
        <v>51</v>
      </c>
      <c r="K924">
        <v>202506168073882</v>
      </c>
      <c r="L924">
        <v>1823300072312</v>
      </c>
      <c r="M924">
        <v>20250616</v>
      </c>
      <c r="N924" t="s">
        <v>784</v>
      </c>
      <c r="P924" t="s">
        <v>54</v>
      </c>
      <c r="Q924" t="s">
        <v>73</v>
      </c>
      <c r="R924">
        <v>1326792.8700000001</v>
      </c>
      <c r="S924">
        <v>0</v>
      </c>
      <c r="T924">
        <v>3072878</v>
      </c>
      <c r="U924">
        <v>333580736</v>
      </c>
      <c r="V924" t="s">
        <v>106</v>
      </c>
      <c r="W924" t="s">
        <v>66</v>
      </c>
      <c r="X924" t="s">
        <v>107</v>
      </c>
      <c r="Y924" t="s">
        <v>54</v>
      </c>
      <c r="Z924">
        <v>1627</v>
      </c>
      <c r="AH924">
        <v>0</v>
      </c>
      <c r="AI924">
        <v>202506</v>
      </c>
      <c r="AJ924" t="s">
        <v>767</v>
      </c>
      <c r="AK924">
        <v>1</v>
      </c>
      <c r="AL924">
        <v>1</v>
      </c>
      <c r="AO924">
        <v>0</v>
      </c>
      <c r="AP924">
        <v>999</v>
      </c>
      <c r="AQ924">
        <v>430</v>
      </c>
      <c r="AR924">
        <v>430999</v>
      </c>
      <c r="AT924">
        <v>1</v>
      </c>
      <c r="AU924" t="s">
        <v>68</v>
      </c>
      <c r="AV924">
        <v>1091696.83</v>
      </c>
      <c r="AW924">
        <v>1093076.656</v>
      </c>
      <c r="AX924">
        <v>1097819.378</v>
      </c>
      <c r="AY924">
        <v>1126587.9040000001</v>
      </c>
      <c r="AZ924">
        <v>1151370.22</v>
      </c>
      <c r="BA924">
        <v>1187619.1200000001</v>
      </c>
      <c r="BB924">
        <v>1215402.348</v>
      </c>
      <c r="BC924">
        <v>1228538.55</v>
      </c>
      <c r="BD924">
        <v>1300557.6259999999</v>
      </c>
      <c r="BE924">
        <v>1471494.2009999999</v>
      </c>
      <c r="BF924">
        <v>1500000</v>
      </c>
      <c r="BG924">
        <v>1500000</v>
      </c>
      <c r="BH924">
        <v>1500000</v>
      </c>
      <c r="BI924">
        <v>1551049.2990000001</v>
      </c>
      <c r="BJ924">
        <v>1589171.0279999999</v>
      </c>
      <c r="BK924">
        <v>1825654.93</v>
      </c>
      <c r="BL924">
        <v>2055872.46</v>
      </c>
      <c r="BM924">
        <v>2075849.8470000001</v>
      </c>
      <c r="BN924">
        <v>2385195.7199999988</v>
      </c>
      <c r="BO924">
        <v>3549999.9999999991</v>
      </c>
      <c r="BP924">
        <v>4000000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 x14ac:dyDescent="0.35">
      <c r="A925">
        <v>360155</v>
      </c>
      <c r="B925" t="s">
        <v>47</v>
      </c>
      <c r="C925" t="s">
        <v>48</v>
      </c>
      <c r="D925" s="1">
        <v>45826</v>
      </c>
      <c r="E925">
        <v>53850</v>
      </c>
      <c r="F925">
        <v>102</v>
      </c>
      <c r="G925" t="s">
        <v>60</v>
      </c>
      <c r="H925" t="s">
        <v>50</v>
      </c>
      <c r="I925" t="s">
        <v>51</v>
      </c>
      <c r="K925">
        <v>202506168075393</v>
      </c>
      <c r="L925">
        <v>1023308719190</v>
      </c>
      <c r="M925">
        <v>20250616</v>
      </c>
      <c r="N925" t="s">
        <v>149</v>
      </c>
      <c r="Q925" t="s">
        <v>52</v>
      </c>
      <c r="R925">
        <v>1639507.11</v>
      </c>
      <c r="S925">
        <v>0</v>
      </c>
      <c r="T925">
        <v>4233192</v>
      </c>
      <c r="U925">
        <v>4107060966</v>
      </c>
      <c r="V925" t="s">
        <v>888</v>
      </c>
      <c r="W925" t="s">
        <v>889</v>
      </c>
      <c r="X925" t="s">
        <v>83</v>
      </c>
      <c r="Y925" t="s">
        <v>54</v>
      </c>
      <c r="Z925">
        <v>739</v>
      </c>
      <c r="AH925">
        <v>0</v>
      </c>
      <c r="AI925">
        <v>202506</v>
      </c>
      <c r="AJ925" t="s">
        <v>767</v>
      </c>
      <c r="AK925">
        <v>1</v>
      </c>
      <c r="AL925">
        <v>1</v>
      </c>
      <c r="AO925">
        <v>0</v>
      </c>
      <c r="AP925">
        <v>999</v>
      </c>
      <c r="AQ925">
        <v>248</v>
      </c>
      <c r="AR925">
        <v>248999</v>
      </c>
      <c r="AT925">
        <v>1</v>
      </c>
      <c r="AU925" t="s">
        <v>84</v>
      </c>
      <c r="AV925">
        <v>1313815.3700000001</v>
      </c>
      <c r="AW925">
        <v>1313815.3700000001</v>
      </c>
      <c r="AX925">
        <v>1313815.3700000001</v>
      </c>
      <c r="AY925">
        <v>1313815.3700000001</v>
      </c>
      <c r="AZ925">
        <v>1313815.3700000001</v>
      </c>
      <c r="BA925">
        <v>1313815.3700000001</v>
      </c>
      <c r="BB925">
        <v>1313815.3700000001</v>
      </c>
      <c r="BC925">
        <v>1313815.3700000001</v>
      </c>
      <c r="BD925">
        <v>1313815.3700000001</v>
      </c>
      <c r="BE925">
        <v>1313815.3700000001</v>
      </c>
      <c r="BF925">
        <v>1313815.3700000001</v>
      </c>
      <c r="BG925">
        <v>1313815.3700000001</v>
      </c>
      <c r="BH925">
        <v>1313815.3700000001</v>
      </c>
      <c r="BI925">
        <v>1313815.3700000001</v>
      </c>
      <c r="BJ925">
        <v>1313815.3700000001</v>
      </c>
      <c r="BK925">
        <v>1313815.3700000001</v>
      </c>
      <c r="BL925">
        <v>1313815.3700000001</v>
      </c>
      <c r="BM925">
        <v>1313815.3700000001</v>
      </c>
      <c r="BN925">
        <v>1313815.3700000001</v>
      </c>
      <c r="BO925">
        <v>1313815.3700000001</v>
      </c>
      <c r="BP925">
        <v>1313815.3700000001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1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1</v>
      </c>
      <c r="CJ925">
        <v>1</v>
      </c>
      <c r="CK925">
        <v>1</v>
      </c>
    </row>
    <row r="926" spans="1:89" x14ac:dyDescent="0.35">
      <c r="A926">
        <v>348982</v>
      </c>
      <c r="B926" t="s">
        <v>47</v>
      </c>
      <c r="C926" t="s">
        <v>48</v>
      </c>
      <c r="D926" s="1">
        <v>45822</v>
      </c>
      <c r="E926">
        <v>53850</v>
      </c>
      <c r="F926">
        <v>109</v>
      </c>
      <c r="G926" t="s">
        <v>108</v>
      </c>
      <c r="H926" t="s">
        <v>50</v>
      </c>
      <c r="I926" t="s">
        <v>51</v>
      </c>
      <c r="K926">
        <v>202506138067916</v>
      </c>
      <c r="L926">
        <v>1093306673740</v>
      </c>
      <c r="M926">
        <v>20250613</v>
      </c>
      <c r="N926" t="s">
        <v>798</v>
      </c>
      <c r="Q926" t="s">
        <v>52</v>
      </c>
      <c r="R926">
        <v>342784.79</v>
      </c>
      <c r="S926">
        <v>0</v>
      </c>
      <c r="T926">
        <v>4536482</v>
      </c>
      <c r="U926">
        <v>268480720</v>
      </c>
      <c r="V926" t="s">
        <v>1484</v>
      </c>
      <c r="W926" t="s">
        <v>66</v>
      </c>
      <c r="X926" t="s">
        <v>1485</v>
      </c>
      <c r="Y926" t="s">
        <v>54</v>
      </c>
      <c r="Z926">
        <v>1919</v>
      </c>
      <c r="AH926">
        <v>0</v>
      </c>
      <c r="AI926">
        <v>202506</v>
      </c>
      <c r="AJ926" t="s">
        <v>767</v>
      </c>
      <c r="AK926">
        <v>1</v>
      </c>
      <c r="AL926">
        <v>1</v>
      </c>
      <c r="AO926">
        <v>0</v>
      </c>
      <c r="AP926">
        <v>451</v>
      </c>
      <c r="AQ926">
        <v>430</v>
      </c>
      <c r="AR926">
        <v>430451</v>
      </c>
      <c r="AS926" t="s">
        <v>80</v>
      </c>
      <c r="AU926" t="s">
        <v>80</v>
      </c>
      <c r="AV926">
        <v>500000</v>
      </c>
      <c r="AW926">
        <v>505000</v>
      </c>
      <c r="AX926">
        <v>510000</v>
      </c>
      <c r="AY926">
        <v>515000</v>
      </c>
      <c r="AZ926">
        <v>520000</v>
      </c>
      <c r="BA926">
        <v>525000</v>
      </c>
      <c r="BB926">
        <v>530000</v>
      </c>
      <c r="BC926">
        <v>535000</v>
      </c>
      <c r="BD926">
        <v>540000</v>
      </c>
      <c r="BE926">
        <v>545000</v>
      </c>
      <c r="BF926">
        <v>550000</v>
      </c>
      <c r="BG926">
        <v>555000</v>
      </c>
      <c r="BH926">
        <v>560000</v>
      </c>
      <c r="BI926">
        <v>565000</v>
      </c>
      <c r="BJ926">
        <v>570000</v>
      </c>
      <c r="BK926">
        <v>575000</v>
      </c>
      <c r="BL926">
        <v>580000</v>
      </c>
      <c r="BM926">
        <v>585000</v>
      </c>
      <c r="BN926">
        <v>590000</v>
      </c>
      <c r="BO926">
        <v>595000</v>
      </c>
      <c r="BP926">
        <v>600000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 x14ac:dyDescent="0.35">
      <c r="A927">
        <v>348981</v>
      </c>
      <c r="B927" t="s">
        <v>47</v>
      </c>
      <c r="C927" t="s">
        <v>48</v>
      </c>
      <c r="D927" s="1">
        <v>45822</v>
      </c>
      <c r="E927">
        <v>53850</v>
      </c>
      <c r="F927">
        <v>102</v>
      </c>
      <c r="G927" t="s">
        <v>60</v>
      </c>
      <c r="H927" t="s">
        <v>50</v>
      </c>
      <c r="I927" t="s">
        <v>51</v>
      </c>
      <c r="K927">
        <v>202506138067809</v>
      </c>
      <c r="L927">
        <v>1023308725616</v>
      </c>
      <c r="M927">
        <v>20250613</v>
      </c>
      <c r="N927" t="s">
        <v>694</v>
      </c>
      <c r="Q927" t="s">
        <v>52</v>
      </c>
      <c r="R927">
        <v>77170.3</v>
      </c>
      <c r="S927">
        <v>0</v>
      </c>
      <c r="T927">
        <v>72722</v>
      </c>
      <c r="U927" t="s">
        <v>1505</v>
      </c>
      <c r="V927" t="s">
        <v>1506</v>
      </c>
      <c r="W927" t="s">
        <v>53</v>
      </c>
      <c r="Y927" t="s">
        <v>54</v>
      </c>
      <c r="Z927">
        <v>1335</v>
      </c>
      <c r="AH927">
        <v>0</v>
      </c>
      <c r="AI927">
        <v>202506</v>
      </c>
      <c r="AJ927" t="s">
        <v>767</v>
      </c>
      <c r="AK927">
        <v>1</v>
      </c>
      <c r="AL927">
        <v>1</v>
      </c>
      <c r="AO927">
        <v>1</v>
      </c>
      <c r="AP927">
        <v>999</v>
      </c>
      <c r="AQ927">
        <v>600</v>
      </c>
      <c r="AR927">
        <v>600999</v>
      </c>
      <c r="AS927" t="s">
        <v>55</v>
      </c>
      <c r="AU927" t="s">
        <v>55</v>
      </c>
      <c r="AV927">
        <v>1006.5</v>
      </c>
      <c r="AW927">
        <v>1052.7339999999999</v>
      </c>
      <c r="AX927">
        <v>1127.58</v>
      </c>
      <c r="AY927">
        <v>1414.4680000000001</v>
      </c>
      <c r="AZ927">
        <v>1622.598</v>
      </c>
      <c r="BA927">
        <v>1841.29</v>
      </c>
      <c r="BB927">
        <v>2391.9520000000002</v>
      </c>
      <c r="BC927">
        <v>3848.9180000000001</v>
      </c>
      <c r="BD927">
        <v>5555.95</v>
      </c>
      <c r="BE927">
        <v>5662.14</v>
      </c>
      <c r="BF927">
        <v>7955.45</v>
      </c>
      <c r="BG927">
        <v>8103.232</v>
      </c>
      <c r="BH927">
        <v>8882.2099999999991</v>
      </c>
      <c r="BI927">
        <v>12106.768000000009</v>
      </c>
      <c r="BJ927">
        <v>12891.47</v>
      </c>
      <c r="BK927">
        <v>16652.68</v>
      </c>
      <c r="BL927">
        <v>36005.086000000003</v>
      </c>
      <c r="BM927">
        <v>42116.26</v>
      </c>
      <c r="BN927">
        <v>49856.69</v>
      </c>
      <c r="BO927">
        <v>97573.113999999972</v>
      </c>
      <c r="BP927">
        <v>161797.57999999999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0</v>
      </c>
      <c r="CK927">
        <v>0</v>
      </c>
    </row>
    <row r="928" spans="1:89" x14ac:dyDescent="0.35">
      <c r="A928">
        <v>348977</v>
      </c>
      <c r="B928" t="s">
        <v>47</v>
      </c>
      <c r="C928" t="s">
        <v>48</v>
      </c>
      <c r="D928" s="1">
        <v>45822</v>
      </c>
      <c r="E928">
        <v>53850</v>
      </c>
      <c r="F928">
        <v>149</v>
      </c>
      <c r="G928" t="s">
        <v>261</v>
      </c>
      <c r="H928" t="s">
        <v>50</v>
      </c>
      <c r="I928" t="s">
        <v>51</v>
      </c>
      <c r="K928">
        <v>202506138066117</v>
      </c>
      <c r="L928">
        <v>1493300665012</v>
      </c>
      <c r="M928">
        <v>20250613</v>
      </c>
      <c r="N928" t="s">
        <v>784</v>
      </c>
      <c r="P928" t="s">
        <v>54</v>
      </c>
      <c r="Q928" t="s">
        <v>73</v>
      </c>
      <c r="R928">
        <v>1186083.8799999999</v>
      </c>
      <c r="S928">
        <v>0</v>
      </c>
      <c r="T928">
        <v>3711346</v>
      </c>
      <c r="U928">
        <v>9125231218</v>
      </c>
      <c r="V928" t="s">
        <v>262</v>
      </c>
      <c r="W928" t="s">
        <v>66</v>
      </c>
      <c r="X928" t="s">
        <v>263</v>
      </c>
      <c r="Y928" t="s">
        <v>54</v>
      </c>
      <c r="Z928">
        <v>1910</v>
      </c>
      <c r="AH928">
        <v>0</v>
      </c>
      <c r="AI928">
        <v>202506</v>
      </c>
      <c r="AJ928" t="s">
        <v>767</v>
      </c>
      <c r="AK928">
        <v>1</v>
      </c>
      <c r="AL928">
        <v>1</v>
      </c>
      <c r="AO928">
        <v>0</v>
      </c>
      <c r="AP928">
        <v>999</v>
      </c>
      <c r="AQ928">
        <v>430</v>
      </c>
      <c r="AR928">
        <v>430999</v>
      </c>
      <c r="AT928">
        <v>1</v>
      </c>
      <c r="AU928" t="s">
        <v>68</v>
      </c>
      <c r="AV928">
        <v>1091696.83</v>
      </c>
      <c r="AW928">
        <v>1093076.656</v>
      </c>
      <c r="AX928">
        <v>1097819.378</v>
      </c>
      <c r="AY928">
        <v>1126587.9040000001</v>
      </c>
      <c r="AZ928">
        <v>1151370.22</v>
      </c>
      <c r="BA928">
        <v>1187619.1200000001</v>
      </c>
      <c r="BB928">
        <v>1215402.348</v>
      </c>
      <c r="BC928">
        <v>1228538.55</v>
      </c>
      <c r="BD928">
        <v>1300557.6259999999</v>
      </c>
      <c r="BE928">
        <v>1471494.2009999999</v>
      </c>
      <c r="BF928">
        <v>1500000</v>
      </c>
      <c r="BG928">
        <v>1500000</v>
      </c>
      <c r="BH928">
        <v>1500000</v>
      </c>
      <c r="BI928">
        <v>1551049.2990000001</v>
      </c>
      <c r="BJ928">
        <v>1589171.0279999999</v>
      </c>
      <c r="BK928">
        <v>1825654.93</v>
      </c>
      <c r="BL928">
        <v>2055872.46</v>
      </c>
      <c r="BM928">
        <v>2075849.8470000001</v>
      </c>
      <c r="BN928">
        <v>2385195.7199999988</v>
      </c>
      <c r="BO928">
        <v>3549999.9999999991</v>
      </c>
      <c r="BP928">
        <v>4000000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 x14ac:dyDescent="0.35">
      <c r="A929">
        <v>348976</v>
      </c>
      <c r="B929" t="s">
        <v>47</v>
      </c>
      <c r="C929" t="s">
        <v>48</v>
      </c>
      <c r="D929" s="1">
        <v>45822</v>
      </c>
      <c r="E929">
        <v>53850</v>
      </c>
      <c r="F929">
        <v>102</v>
      </c>
      <c r="G929" t="s">
        <v>60</v>
      </c>
      <c r="H929" t="s">
        <v>50</v>
      </c>
      <c r="I929" t="s">
        <v>51</v>
      </c>
      <c r="K929">
        <v>202506138067807</v>
      </c>
      <c r="L929">
        <v>1023308723080</v>
      </c>
      <c r="M929">
        <v>20250613</v>
      </c>
      <c r="N929" t="s">
        <v>694</v>
      </c>
      <c r="Q929" t="s">
        <v>52</v>
      </c>
      <c r="R929">
        <v>7502.77</v>
      </c>
      <c r="S929">
        <v>0</v>
      </c>
      <c r="T929">
        <v>4856954</v>
      </c>
      <c r="U929" t="s">
        <v>1507</v>
      </c>
      <c r="V929" t="s">
        <v>1508</v>
      </c>
      <c r="W929" t="s">
        <v>53</v>
      </c>
      <c r="Y929" t="s">
        <v>54</v>
      </c>
      <c r="Z929">
        <v>638</v>
      </c>
      <c r="AH929">
        <v>0</v>
      </c>
      <c r="AI929">
        <v>202506</v>
      </c>
      <c r="AJ929" t="s">
        <v>767</v>
      </c>
      <c r="AK929">
        <v>1</v>
      </c>
      <c r="AL929">
        <v>1</v>
      </c>
      <c r="AO929">
        <v>1</v>
      </c>
      <c r="AP929">
        <v>999</v>
      </c>
      <c r="AQ929">
        <v>600</v>
      </c>
      <c r="AR929">
        <v>600999</v>
      </c>
      <c r="AS929" t="s">
        <v>55</v>
      </c>
      <c r="AU929" t="s">
        <v>55</v>
      </c>
      <c r="AV929">
        <v>1006.5</v>
      </c>
      <c r="AW929">
        <v>1052.7339999999999</v>
      </c>
      <c r="AX929">
        <v>1127.58</v>
      </c>
      <c r="AY929">
        <v>1414.4680000000001</v>
      </c>
      <c r="AZ929">
        <v>1622.598</v>
      </c>
      <c r="BA929">
        <v>1841.29</v>
      </c>
      <c r="BB929">
        <v>2391.9520000000002</v>
      </c>
      <c r="BC929">
        <v>3848.9180000000001</v>
      </c>
      <c r="BD929">
        <v>5555.95</v>
      </c>
      <c r="BE929">
        <v>5662.14</v>
      </c>
      <c r="BF929">
        <v>7955.45</v>
      </c>
      <c r="BG929">
        <v>8103.232</v>
      </c>
      <c r="BH929">
        <v>8882.2099999999991</v>
      </c>
      <c r="BI929">
        <v>12106.768000000009</v>
      </c>
      <c r="BJ929">
        <v>12891.47</v>
      </c>
      <c r="BK929">
        <v>16652.68</v>
      </c>
      <c r="BL929">
        <v>36005.086000000003</v>
      </c>
      <c r="BM929">
        <v>42116.26</v>
      </c>
      <c r="BN929">
        <v>49856.69</v>
      </c>
      <c r="BO929">
        <v>97573.113999999972</v>
      </c>
      <c r="BP929">
        <v>161797.57999999999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 x14ac:dyDescent="0.35">
      <c r="A930">
        <v>348975</v>
      </c>
      <c r="B930" t="s">
        <v>47</v>
      </c>
      <c r="C930" t="s">
        <v>48</v>
      </c>
      <c r="D930" s="1">
        <v>45822</v>
      </c>
      <c r="E930">
        <v>53850</v>
      </c>
      <c r="F930">
        <v>102</v>
      </c>
      <c r="G930" t="s">
        <v>60</v>
      </c>
      <c r="H930" t="s">
        <v>50</v>
      </c>
      <c r="I930" t="s">
        <v>51</v>
      </c>
      <c r="K930">
        <v>202506138066969</v>
      </c>
      <c r="L930">
        <v>1023308719287</v>
      </c>
      <c r="M930">
        <v>20250613</v>
      </c>
      <c r="N930" t="s">
        <v>784</v>
      </c>
      <c r="P930" t="s">
        <v>54</v>
      </c>
      <c r="Q930" t="s">
        <v>73</v>
      </c>
      <c r="R930">
        <v>1000000</v>
      </c>
      <c r="S930">
        <v>0</v>
      </c>
      <c r="T930">
        <v>491975</v>
      </c>
      <c r="U930">
        <v>4231470727</v>
      </c>
      <c r="V930" t="s">
        <v>277</v>
      </c>
      <c r="W930" t="s">
        <v>66</v>
      </c>
      <c r="X930" t="s">
        <v>278</v>
      </c>
      <c r="Y930" t="s">
        <v>54</v>
      </c>
      <c r="Z930">
        <v>739</v>
      </c>
      <c r="AH930">
        <v>0</v>
      </c>
      <c r="AI930">
        <v>202506</v>
      </c>
      <c r="AJ930" t="s">
        <v>767</v>
      </c>
      <c r="AK930">
        <v>1</v>
      </c>
      <c r="AL930">
        <v>1</v>
      </c>
      <c r="AO930">
        <v>0</v>
      </c>
      <c r="AP930">
        <v>462</v>
      </c>
      <c r="AQ930">
        <v>430</v>
      </c>
      <c r="AR930">
        <v>430462</v>
      </c>
      <c r="AS930" t="s">
        <v>80</v>
      </c>
      <c r="AU930" t="s">
        <v>80</v>
      </c>
      <c r="AV930">
        <v>620000</v>
      </c>
      <c r="AW930">
        <v>674784.08000000007</v>
      </c>
      <c r="AX930">
        <v>700000</v>
      </c>
      <c r="AY930">
        <v>734938.70500000007</v>
      </c>
      <c r="AZ930">
        <v>800000</v>
      </c>
      <c r="BA930">
        <v>815163.73</v>
      </c>
      <c r="BB930">
        <v>855151.57</v>
      </c>
      <c r="BC930">
        <v>928064.07499999995</v>
      </c>
      <c r="BD930">
        <v>972757.19</v>
      </c>
      <c r="BE930">
        <v>993011.53</v>
      </c>
      <c r="BF930">
        <v>1015378.22</v>
      </c>
      <c r="BG930">
        <v>1238720</v>
      </c>
      <c r="BH930">
        <v>1546306.64</v>
      </c>
      <c r="BI930">
        <v>1795500</v>
      </c>
      <c r="BJ930">
        <v>2263165.14</v>
      </c>
      <c r="BK930">
        <v>2431000</v>
      </c>
      <c r="BL930">
        <v>2814221.66</v>
      </c>
      <c r="BM930">
        <v>3376056.5</v>
      </c>
      <c r="BN930">
        <v>4000000</v>
      </c>
      <c r="BO930">
        <v>10873500</v>
      </c>
      <c r="BP930">
        <v>11747000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 x14ac:dyDescent="0.35">
      <c r="A931">
        <v>348971</v>
      </c>
      <c r="B931" t="s">
        <v>47</v>
      </c>
      <c r="C931" t="s">
        <v>48</v>
      </c>
      <c r="D931" s="1">
        <v>45822</v>
      </c>
      <c r="E931">
        <v>53850</v>
      </c>
      <c r="F931">
        <v>102</v>
      </c>
      <c r="G931" t="s">
        <v>60</v>
      </c>
      <c r="H931" t="s">
        <v>50</v>
      </c>
      <c r="I931" t="s">
        <v>51</v>
      </c>
      <c r="K931">
        <v>202506138067362</v>
      </c>
      <c r="L931">
        <v>1023300722320</v>
      </c>
      <c r="M931">
        <v>20250613</v>
      </c>
      <c r="N931" t="s">
        <v>76</v>
      </c>
      <c r="Q931" t="s">
        <v>52</v>
      </c>
      <c r="R931">
        <v>220000</v>
      </c>
      <c r="S931">
        <v>0</v>
      </c>
      <c r="T931">
        <v>72232</v>
      </c>
      <c r="U931" t="s">
        <v>1509</v>
      </c>
      <c r="V931" t="s">
        <v>1510</v>
      </c>
      <c r="W931" t="s">
        <v>53</v>
      </c>
      <c r="Y931" t="s">
        <v>54</v>
      </c>
      <c r="Z931">
        <v>1335</v>
      </c>
      <c r="AH931">
        <v>0</v>
      </c>
      <c r="AI931">
        <v>202506</v>
      </c>
      <c r="AJ931" t="s">
        <v>767</v>
      </c>
      <c r="AK931">
        <v>1</v>
      </c>
      <c r="AL931">
        <v>1</v>
      </c>
      <c r="AO931">
        <v>0</v>
      </c>
      <c r="AP931">
        <v>999</v>
      </c>
      <c r="AQ931">
        <v>600</v>
      </c>
      <c r="AR931">
        <v>600999</v>
      </c>
      <c r="AS931" t="s">
        <v>55</v>
      </c>
      <c r="AU931" t="s">
        <v>55</v>
      </c>
      <c r="AV931">
        <v>250000</v>
      </c>
      <c r="AW931">
        <v>250000</v>
      </c>
      <c r="AX931">
        <v>250000</v>
      </c>
      <c r="AY931">
        <v>250000</v>
      </c>
      <c r="AZ931">
        <v>250000</v>
      </c>
      <c r="BA931">
        <v>250000</v>
      </c>
      <c r="BB931">
        <v>250000</v>
      </c>
      <c r="BC931">
        <v>250000</v>
      </c>
      <c r="BD931">
        <v>250000</v>
      </c>
      <c r="BE931">
        <v>250000</v>
      </c>
      <c r="BF931">
        <v>250000</v>
      </c>
      <c r="BG931">
        <v>265000</v>
      </c>
      <c r="BH931">
        <v>280000</v>
      </c>
      <c r="BI931">
        <v>295000</v>
      </c>
      <c r="BJ931">
        <v>310000</v>
      </c>
      <c r="BK931">
        <v>325000</v>
      </c>
      <c r="BL931">
        <v>340000</v>
      </c>
      <c r="BM931">
        <v>355000</v>
      </c>
      <c r="BN931">
        <v>370000</v>
      </c>
      <c r="BO931">
        <v>385000</v>
      </c>
      <c r="BP931">
        <v>400000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 x14ac:dyDescent="0.35">
      <c r="A932">
        <v>348966</v>
      </c>
      <c r="B932" t="s">
        <v>47</v>
      </c>
      <c r="C932" t="s">
        <v>48</v>
      </c>
      <c r="D932" s="1">
        <v>45822</v>
      </c>
      <c r="E932">
        <v>53850</v>
      </c>
      <c r="F932">
        <v>170</v>
      </c>
      <c r="G932" t="s">
        <v>229</v>
      </c>
      <c r="H932" t="s">
        <v>50</v>
      </c>
      <c r="I932" t="s">
        <v>51</v>
      </c>
      <c r="K932">
        <v>202506138067021</v>
      </c>
      <c r="L932">
        <v>1703306289070</v>
      </c>
      <c r="M932">
        <v>20250613</v>
      </c>
      <c r="N932" t="s">
        <v>784</v>
      </c>
      <c r="P932" t="s">
        <v>54</v>
      </c>
      <c r="Q932" t="s">
        <v>73</v>
      </c>
      <c r="R932">
        <v>246593.07</v>
      </c>
      <c r="S932">
        <v>0</v>
      </c>
      <c r="T932">
        <v>4423910</v>
      </c>
      <c r="U932" t="s">
        <v>665</v>
      </c>
      <c r="V932" t="s">
        <v>666</v>
      </c>
      <c r="W932" t="s">
        <v>53</v>
      </c>
      <c r="Y932" t="s">
        <v>54</v>
      </c>
      <c r="Z932">
        <v>1476</v>
      </c>
      <c r="AH932">
        <v>0</v>
      </c>
      <c r="AI932">
        <v>202506</v>
      </c>
      <c r="AJ932" t="s">
        <v>88</v>
      </c>
      <c r="AK932">
        <v>0</v>
      </c>
      <c r="AL932">
        <v>1</v>
      </c>
      <c r="AO932">
        <v>0</v>
      </c>
      <c r="AP932">
        <v>999</v>
      </c>
      <c r="AQ932">
        <v>600</v>
      </c>
      <c r="AR932">
        <v>600999</v>
      </c>
      <c r="AS932" t="s">
        <v>55</v>
      </c>
      <c r="AU932" t="s">
        <v>55</v>
      </c>
      <c r="AV932">
        <v>200185.1</v>
      </c>
      <c r="AW932">
        <v>200678.35</v>
      </c>
      <c r="AX932">
        <v>200833.98800000001</v>
      </c>
      <c r="AY932">
        <v>203335.45449999999</v>
      </c>
      <c r="AZ932">
        <v>206132.084</v>
      </c>
      <c r="BA932">
        <v>210268.38</v>
      </c>
      <c r="BB932">
        <v>240578.77600000001</v>
      </c>
      <c r="BC932">
        <v>246254.52549999999</v>
      </c>
      <c r="BD932">
        <v>249318.614</v>
      </c>
      <c r="BE932">
        <v>279250.00000000012</v>
      </c>
      <c r="BF932">
        <v>297500</v>
      </c>
      <c r="BG932">
        <v>301679.391</v>
      </c>
      <c r="BH932">
        <v>321114.18400000001</v>
      </c>
      <c r="BI932">
        <v>325987.95250000001</v>
      </c>
      <c r="BJ932">
        <v>347664.57799999998</v>
      </c>
      <c r="BK932">
        <v>372571.65</v>
      </c>
      <c r="BL932">
        <v>399884.79399999999</v>
      </c>
      <c r="BM932">
        <v>443839.04049999989</v>
      </c>
      <c r="BN932">
        <v>575445.98</v>
      </c>
      <c r="BO932">
        <v>717686.51049999997</v>
      </c>
      <c r="BP932">
        <v>1154498.28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 x14ac:dyDescent="0.35">
      <c r="A933">
        <v>348964</v>
      </c>
      <c r="B933" t="s">
        <v>47</v>
      </c>
      <c r="C933" t="s">
        <v>48</v>
      </c>
      <c r="D933" s="1">
        <v>45822</v>
      </c>
      <c r="E933">
        <v>53850</v>
      </c>
      <c r="F933">
        <v>141</v>
      </c>
      <c r="G933" t="s">
        <v>184</v>
      </c>
      <c r="H933" t="s">
        <v>50</v>
      </c>
      <c r="I933" t="s">
        <v>51</v>
      </c>
      <c r="K933">
        <v>202506138065787</v>
      </c>
      <c r="L933">
        <v>1413300003855</v>
      </c>
      <c r="M933">
        <v>20250613</v>
      </c>
      <c r="N933" t="s">
        <v>779</v>
      </c>
      <c r="P933" t="s">
        <v>54</v>
      </c>
      <c r="Q933" t="s">
        <v>52</v>
      </c>
      <c r="R933">
        <v>1500000</v>
      </c>
      <c r="S933">
        <v>0</v>
      </c>
      <c r="T933">
        <v>4968719</v>
      </c>
      <c r="U933">
        <v>5154150758</v>
      </c>
      <c r="V933" t="s">
        <v>667</v>
      </c>
      <c r="W933" t="s">
        <v>66</v>
      </c>
      <c r="X933" t="s">
        <v>658</v>
      </c>
      <c r="Y933" t="s">
        <v>54</v>
      </c>
      <c r="Z933">
        <v>1627</v>
      </c>
      <c r="AH933">
        <v>0</v>
      </c>
      <c r="AI933">
        <v>202506</v>
      </c>
      <c r="AJ933" t="s">
        <v>88</v>
      </c>
      <c r="AK933">
        <v>0</v>
      </c>
      <c r="AL933">
        <v>1</v>
      </c>
      <c r="AO933">
        <v>0</v>
      </c>
      <c r="AP933">
        <v>999</v>
      </c>
      <c r="AQ933">
        <v>430</v>
      </c>
      <c r="AR933">
        <v>430999</v>
      </c>
      <c r="AT933">
        <v>1</v>
      </c>
      <c r="AU933" t="s">
        <v>68</v>
      </c>
      <c r="AV933">
        <v>1010413.22</v>
      </c>
      <c r="AW933">
        <v>1013062.2709999999</v>
      </c>
      <c r="AX933">
        <v>1015711.322</v>
      </c>
      <c r="AY933">
        <v>1031722.561</v>
      </c>
      <c r="AZ933">
        <v>1051551.568</v>
      </c>
      <c r="BA933">
        <v>1063068.3125</v>
      </c>
      <c r="BB933">
        <v>1067935.247</v>
      </c>
      <c r="BC933">
        <v>1135502.8895</v>
      </c>
      <c r="BD933">
        <v>1328471.9480000001</v>
      </c>
      <c r="BE933">
        <v>1500000</v>
      </c>
      <c r="BF933">
        <v>1500000</v>
      </c>
      <c r="BG933">
        <v>1500000</v>
      </c>
      <c r="BH933">
        <v>1600000</v>
      </c>
      <c r="BI933">
        <v>1712500</v>
      </c>
      <c r="BJ933">
        <v>1825000</v>
      </c>
      <c r="BK933">
        <v>1937500</v>
      </c>
      <c r="BL933">
        <v>2002600</v>
      </c>
      <c r="BM933">
        <v>2008450</v>
      </c>
      <c r="BN933">
        <v>2187789.4529999988</v>
      </c>
      <c r="BO933">
        <v>2974341.9914999981</v>
      </c>
      <c r="BP933">
        <v>3760894.53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 x14ac:dyDescent="0.35">
      <c r="A934">
        <v>348960</v>
      </c>
      <c r="B934" t="s">
        <v>47</v>
      </c>
      <c r="C934" t="s">
        <v>48</v>
      </c>
      <c r="D934" s="1">
        <v>45822</v>
      </c>
      <c r="E934">
        <v>53850</v>
      </c>
      <c r="F934">
        <v>273</v>
      </c>
      <c r="G934" t="s">
        <v>63</v>
      </c>
      <c r="H934" t="s">
        <v>50</v>
      </c>
      <c r="I934" t="s">
        <v>51</v>
      </c>
      <c r="K934">
        <v>202506138068322</v>
      </c>
      <c r="L934">
        <v>2733300002819</v>
      </c>
      <c r="M934">
        <v>20250613</v>
      </c>
      <c r="N934" t="s">
        <v>694</v>
      </c>
      <c r="Q934" t="s">
        <v>52</v>
      </c>
      <c r="R934">
        <v>11675.26</v>
      </c>
      <c r="S934">
        <v>0</v>
      </c>
      <c r="T934">
        <v>1681969</v>
      </c>
      <c r="U934" t="s">
        <v>668</v>
      </c>
      <c r="V934" t="s">
        <v>669</v>
      </c>
      <c r="W934" t="s">
        <v>53</v>
      </c>
      <c r="Y934" t="s">
        <v>54</v>
      </c>
      <c r="Z934">
        <v>1752</v>
      </c>
      <c r="AH934">
        <v>0</v>
      </c>
      <c r="AI934">
        <v>202506</v>
      </c>
      <c r="AJ934" t="s">
        <v>59</v>
      </c>
      <c r="AK934">
        <v>0</v>
      </c>
      <c r="AL934">
        <v>1</v>
      </c>
      <c r="AO934">
        <v>1</v>
      </c>
      <c r="AP934">
        <v>999</v>
      </c>
      <c r="AQ934">
        <v>600</v>
      </c>
      <c r="AR934">
        <v>600999</v>
      </c>
      <c r="AS934" t="s">
        <v>55</v>
      </c>
      <c r="AU934" t="s">
        <v>55</v>
      </c>
      <c r="AV934">
        <v>1006.5</v>
      </c>
      <c r="AW934">
        <v>1052.7339999999999</v>
      </c>
      <c r="AX934">
        <v>1127.58</v>
      </c>
      <c r="AY934">
        <v>1414.4680000000001</v>
      </c>
      <c r="AZ934">
        <v>1622.598</v>
      </c>
      <c r="BA934">
        <v>1841.29</v>
      </c>
      <c r="BB934">
        <v>2391.9520000000002</v>
      </c>
      <c r="BC934">
        <v>3848.9180000000001</v>
      </c>
      <c r="BD934">
        <v>5555.95</v>
      </c>
      <c r="BE934">
        <v>5662.14</v>
      </c>
      <c r="BF934">
        <v>7955.45</v>
      </c>
      <c r="BG934">
        <v>8103.232</v>
      </c>
      <c r="BH934">
        <v>8882.2099999999991</v>
      </c>
      <c r="BI934">
        <v>12106.768000000009</v>
      </c>
      <c r="BJ934">
        <v>12891.47</v>
      </c>
      <c r="BK934">
        <v>16652.68</v>
      </c>
      <c r="BL934">
        <v>36005.086000000003</v>
      </c>
      <c r="BM934">
        <v>42116.26</v>
      </c>
      <c r="BN934">
        <v>49856.69</v>
      </c>
      <c r="BO934">
        <v>97573.113999999972</v>
      </c>
      <c r="BP934">
        <v>161797.57999999999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 x14ac:dyDescent="0.35">
      <c r="A935">
        <v>348956</v>
      </c>
      <c r="B935" t="s">
        <v>47</v>
      </c>
      <c r="C935" t="s">
        <v>48</v>
      </c>
      <c r="D935" s="1">
        <v>45822</v>
      </c>
      <c r="E935">
        <v>53850</v>
      </c>
      <c r="F935">
        <v>120</v>
      </c>
      <c r="G935" t="s">
        <v>1464</v>
      </c>
      <c r="H935" t="s">
        <v>50</v>
      </c>
      <c r="I935" t="s">
        <v>51</v>
      </c>
      <c r="K935">
        <v>202506138066946</v>
      </c>
      <c r="L935">
        <v>1203300002401</v>
      </c>
      <c r="M935">
        <v>20250613</v>
      </c>
      <c r="N935" t="s">
        <v>784</v>
      </c>
      <c r="P935" t="s">
        <v>54</v>
      </c>
      <c r="Q935" t="s">
        <v>73</v>
      </c>
      <c r="R935">
        <v>9247000</v>
      </c>
      <c r="S935">
        <v>0</v>
      </c>
      <c r="T935">
        <v>613876</v>
      </c>
      <c r="U935">
        <v>574290722</v>
      </c>
      <c r="V935" t="s">
        <v>1716</v>
      </c>
      <c r="W935" t="s">
        <v>1717</v>
      </c>
      <c r="X935" t="s">
        <v>107</v>
      </c>
      <c r="Y935" t="s">
        <v>54</v>
      </c>
      <c r="Z935">
        <v>1058</v>
      </c>
      <c r="AH935">
        <v>0</v>
      </c>
      <c r="AI935">
        <v>202506</v>
      </c>
      <c r="AJ935" t="s">
        <v>774</v>
      </c>
      <c r="AK935">
        <v>1</v>
      </c>
      <c r="AL935">
        <v>1</v>
      </c>
      <c r="AM935">
        <v>613876</v>
      </c>
      <c r="AN935">
        <v>1</v>
      </c>
      <c r="AO935">
        <v>0</v>
      </c>
      <c r="AP935">
        <v>999</v>
      </c>
      <c r="AQ935">
        <v>500</v>
      </c>
      <c r="AR935">
        <v>500999</v>
      </c>
      <c r="AT935">
        <v>1</v>
      </c>
      <c r="AU935" t="s">
        <v>80</v>
      </c>
      <c r="AV935">
        <v>620000</v>
      </c>
      <c r="AW935">
        <v>674784.08000000007</v>
      </c>
      <c r="AX935">
        <v>700000</v>
      </c>
      <c r="AY935">
        <v>734938.70500000007</v>
      </c>
      <c r="AZ935">
        <v>800000</v>
      </c>
      <c r="BA935">
        <v>815163.73</v>
      </c>
      <c r="BB935">
        <v>855151.57</v>
      </c>
      <c r="BC935">
        <v>928064.07499999995</v>
      </c>
      <c r="BD935">
        <v>972757.19</v>
      </c>
      <c r="BE935">
        <v>993011.53</v>
      </c>
      <c r="BF935">
        <v>1015378.22</v>
      </c>
      <c r="BG935">
        <v>1238720</v>
      </c>
      <c r="BH935">
        <v>1546306.64</v>
      </c>
      <c r="BI935">
        <v>1795500</v>
      </c>
      <c r="BJ935">
        <v>2263165.14</v>
      </c>
      <c r="BK935">
        <v>2431000</v>
      </c>
      <c r="BL935">
        <v>2814221.66</v>
      </c>
      <c r="BM935">
        <v>3376056.5</v>
      </c>
      <c r="BN935">
        <v>4000000</v>
      </c>
      <c r="BO935">
        <v>10873500</v>
      </c>
      <c r="BP935">
        <v>11747000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1</v>
      </c>
      <c r="CD935">
        <v>1</v>
      </c>
      <c r="CE935">
        <v>1</v>
      </c>
      <c r="CF935">
        <v>1</v>
      </c>
      <c r="CG935">
        <v>1</v>
      </c>
      <c r="CH935">
        <v>1</v>
      </c>
      <c r="CI935">
        <v>1</v>
      </c>
      <c r="CJ935">
        <v>0</v>
      </c>
      <c r="CK935">
        <v>0</v>
      </c>
    </row>
    <row r="936" spans="1:89" x14ac:dyDescent="0.35">
      <c r="A936">
        <v>348953</v>
      </c>
      <c r="B936" t="s">
        <v>47</v>
      </c>
      <c r="C936" t="s">
        <v>48</v>
      </c>
      <c r="D936" s="1">
        <v>45822</v>
      </c>
      <c r="E936">
        <v>53850</v>
      </c>
      <c r="F936">
        <v>170</v>
      </c>
      <c r="G936" t="s">
        <v>229</v>
      </c>
      <c r="H936" t="s">
        <v>50</v>
      </c>
      <c r="I936" t="s">
        <v>51</v>
      </c>
      <c r="K936">
        <v>202506138066990</v>
      </c>
      <c r="L936">
        <v>1703306289070</v>
      </c>
      <c r="M936">
        <v>20250613</v>
      </c>
      <c r="N936" t="s">
        <v>784</v>
      </c>
      <c r="P936" t="s">
        <v>54</v>
      </c>
      <c r="Q936" t="s">
        <v>73</v>
      </c>
      <c r="R936">
        <v>246375.52</v>
      </c>
      <c r="S936">
        <v>0</v>
      </c>
      <c r="T936">
        <v>4423910</v>
      </c>
      <c r="U936" t="s">
        <v>665</v>
      </c>
      <c r="V936" t="s">
        <v>666</v>
      </c>
      <c r="W936" t="s">
        <v>53</v>
      </c>
      <c r="Y936" t="s">
        <v>54</v>
      </c>
      <c r="Z936">
        <v>1476</v>
      </c>
      <c r="AH936">
        <v>0</v>
      </c>
      <c r="AI936">
        <v>202506</v>
      </c>
      <c r="AJ936" t="s">
        <v>88</v>
      </c>
      <c r="AK936">
        <v>0</v>
      </c>
      <c r="AL936">
        <v>1</v>
      </c>
      <c r="AO936">
        <v>0</v>
      </c>
      <c r="AP936">
        <v>999</v>
      </c>
      <c r="AQ936">
        <v>600</v>
      </c>
      <c r="AR936">
        <v>600999</v>
      </c>
      <c r="AS936" t="s">
        <v>55</v>
      </c>
      <c r="AU936" t="s">
        <v>55</v>
      </c>
      <c r="AV936">
        <v>200185.1</v>
      </c>
      <c r="AW936">
        <v>200678.35</v>
      </c>
      <c r="AX936">
        <v>200833.98800000001</v>
      </c>
      <c r="AY936">
        <v>203335.45449999999</v>
      </c>
      <c r="AZ936">
        <v>206132.084</v>
      </c>
      <c r="BA936">
        <v>210268.38</v>
      </c>
      <c r="BB936">
        <v>240578.77600000001</v>
      </c>
      <c r="BC936">
        <v>246254.52549999999</v>
      </c>
      <c r="BD936">
        <v>249318.614</v>
      </c>
      <c r="BE936">
        <v>279250.00000000012</v>
      </c>
      <c r="BF936">
        <v>297500</v>
      </c>
      <c r="BG936">
        <v>301679.391</v>
      </c>
      <c r="BH936">
        <v>321114.18400000001</v>
      </c>
      <c r="BI936">
        <v>325987.95250000001</v>
      </c>
      <c r="BJ936">
        <v>347664.57799999998</v>
      </c>
      <c r="BK936">
        <v>372571.65</v>
      </c>
      <c r="BL936">
        <v>399884.79399999999</v>
      </c>
      <c r="BM936">
        <v>443839.04049999989</v>
      </c>
      <c r="BN936">
        <v>575445.98</v>
      </c>
      <c r="BO936">
        <v>717686.51049999997</v>
      </c>
      <c r="BP936">
        <v>1154498.28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 x14ac:dyDescent="0.35">
      <c r="A937">
        <v>348950</v>
      </c>
      <c r="B937" t="s">
        <v>47</v>
      </c>
      <c r="C937" t="s">
        <v>48</v>
      </c>
      <c r="D937" s="1">
        <v>45821</v>
      </c>
      <c r="E937">
        <v>53850</v>
      </c>
      <c r="F937">
        <v>175</v>
      </c>
      <c r="G937" t="s">
        <v>94</v>
      </c>
      <c r="H937" t="s">
        <v>50</v>
      </c>
      <c r="I937" t="s">
        <v>51</v>
      </c>
      <c r="K937">
        <v>202506128065123</v>
      </c>
      <c r="L937">
        <v>1753302205244</v>
      </c>
      <c r="M937">
        <v>20250612</v>
      </c>
      <c r="N937" t="s">
        <v>149</v>
      </c>
      <c r="Q937" t="s">
        <v>52</v>
      </c>
      <c r="R937">
        <v>165984.04</v>
      </c>
      <c r="S937">
        <v>0</v>
      </c>
      <c r="T937">
        <v>4284103</v>
      </c>
      <c r="U937" t="s">
        <v>1511</v>
      </c>
      <c r="V937" t="s">
        <v>1512</v>
      </c>
      <c r="W937" t="s">
        <v>53</v>
      </c>
      <c r="Y937" t="s">
        <v>54</v>
      </c>
      <c r="Z937">
        <v>1093</v>
      </c>
      <c r="AH937">
        <v>0</v>
      </c>
      <c r="AI937">
        <v>202506</v>
      </c>
      <c r="AJ937" t="s">
        <v>767</v>
      </c>
      <c r="AK937">
        <v>1</v>
      </c>
      <c r="AL937">
        <v>1</v>
      </c>
      <c r="AO937">
        <v>0</v>
      </c>
      <c r="AP937">
        <v>999</v>
      </c>
      <c r="AQ937">
        <v>600</v>
      </c>
      <c r="AR937">
        <v>600999</v>
      </c>
      <c r="AS937" t="s">
        <v>55</v>
      </c>
      <c r="AU937" t="s">
        <v>55</v>
      </c>
      <c r="AV937">
        <v>200000</v>
      </c>
      <c r="AW937">
        <v>200000</v>
      </c>
      <c r="AX937">
        <v>200000</v>
      </c>
      <c r="AY937">
        <v>200000</v>
      </c>
      <c r="AZ937">
        <v>200000</v>
      </c>
      <c r="BA937">
        <v>200000</v>
      </c>
      <c r="BB937">
        <v>200000</v>
      </c>
      <c r="BC937">
        <v>200000</v>
      </c>
      <c r="BD937">
        <v>200000</v>
      </c>
      <c r="BE937">
        <v>200000</v>
      </c>
      <c r="BF937">
        <v>200000</v>
      </c>
      <c r="BG937">
        <v>200000</v>
      </c>
      <c r="BH937">
        <v>200000</v>
      </c>
      <c r="BI937">
        <v>200000</v>
      </c>
      <c r="BJ937">
        <v>200000</v>
      </c>
      <c r="BK937">
        <v>200000</v>
      </c>
      <c r="BL937">
        <v>200000</v>
      </c>
      <c r="BM937">
        <v>200000</v>
      </c>
      <c r="BN937">
        <v>200000</v>
      </c>
      <c r="BO937">
        <v>200000</v>
      </c>
      <c r="BP937">
        <v>200000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 x14ac:dyDescent="0.35">
      <c r="A938">
        <v>348946</v>
      </c>
      <c r="B938" t="s">
        <v>47</v>
      </c>
      <c r="C938" t="s">
        <v>48</v>
      </c>
      <c r="D938" s="1">
        <v>45821</v>
      </c>
      <c r="E938">
        <v>53850</v>
      </c>
      <c r="F938">
        <v>125</v>
      </c>
      <c r="G938" t="s">
        <v>102</v>
      </c>
      <c r="H938" t="s">
        <v>50</v>
      </c>
      <c r="I938" t="s">
        <v>51</v>
      </c>
      <c r="K938">
        <v>202506128062688</v>
      </c>
      <c r="L938">
        <v>1253300010173</v>
      </c>
      <c r="M938">
        <v>20250612</v>
      </c>
      <c r="N938" t="s">
        <v>779</v>
      </c>
      <c r="P938" t="s">
        <v>54</v>
      </c>
      <c r="Q938" t="s">
        <v>52</v>
      </c>
      <c r="R938">
        <v>820180.79</v>
      </c>
      <c r="S938">
        <v>0</v>
      </c>
      <c r="T938">
        <v>4209453</v>
      </c>
      <c r="U938">
        <v>448310615</v>
      </c>
      <c r="V938" t="s">
        <v>1513</v>
      </c>
      <c r="W938" t="s">
        <v>66</v>
      </c>
      <c r="X938" t="s">
        <v>215</v>
      </c>
      <c r="Y938" t="s">
        <v>54</v>
      </c>
      <c r="Z938">
        <v>982</v>
      </c>
      <c r="AH938">
        <v>0</v>
      </c>
      <c r="AI938">
        <v>202506</v>
      </c>
      <c r="AJ938" t="s">
        <v>767</v>
      </c>
      <c r="AK938">
        <v>1</v>
      </c>
      <c r="AL938">
        <v>1</v>
      </c>
      <c r="AO938">
        <v>0</v>
      </c>
      <c r="AP938">
        <v>464</v>
      </c>
      <c r="AQ938">
        <v>430</v>
      </c>
      <c r="AR938">
        <v>430464</v>
      </c>
      <c r="AS938" t="s">
        <v>216</v>
      </c>
      <c r="AU938" t="s">
        <v>216</v>
      </c>
      <c r="AV938">
        <v>366991.76</v>
      </c>
      <c r="AW938">
        <v>396044.64399999997</v>
      </c>
      <c r="AX938">
        <v>425097.52799999999</v>
      </c>
      <c r="AY938">
        <v>450106.29599999997</v>
      </c>
      <c r="AZ938">
        <v>450850.36800000002</v>
      </c>
      <c r="BA938">
        <v>451594.44</v>
      </c>
      <c r="BB938">
        <v>476913.32799999998</v>
      </c>
      <c r="BC938">
        <v>563669.25599999994</v>
      </c>
      <c r="BD938">
        <v>650425.18400000012</v>
      </c>
      <c r="BE938">
        <v>700000</v>
      </c>
      <c r="BF938">
        <v>700000</v>
      </c>
      <c r="BG938">
        <v>700000</v>
      </c>
      <c r="BH938">
        <v>740000</v>
      </c>
      <c r="BI938">
        <v>810000</v>
      </c>
      <c r="BJ938">
        <v>879999.99999999988</v>
      </c>
      <c r="BK938">
        <v>1037500</v>
      </c>
      <c r="BL938">
        <v>1230000</v>
      </c>
      <c r="BM938">
        <v>1422500</v>
      </c>
      <c r="BN938">
        <v>1615000</v>
      </c>
      <c r="BO938">
        <v>1807500</v>
      </c>
      <c r="BP938">
        <v>2000000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D938">
        <v>1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 x14ac:dyDescent="0.35">
      <c r="A939">
        <v>348941</v>
      </c>
      <c r="B939" t="s">
        <v>47</v>
      </c>
      <c r="C939" t="s">
        <v>48</v>
      </c>
      <c r="D939" s="1">
        <v>45821</v>
      </c>
      <c r="E939">
        <v>53850</v>
      </c>
      <c r="F939">
        <v>226</v>
      </c>
      <c r="G939" t="s">
        <v>799</v>
      </c>
      <c r="H939" t="s">
        <v>50</v>
      </c>
      <c r="I939" t="s">
        <v>51</v>
      </c>
      <c r="K939">
        <v>202506128062973</v>
      </c>
      <c r="L939">
        <v>2263300011983</v>
      </c>
      <c r="M939">
        <v>20250612</v>
      </c>
      <c r="N939" t="s">
        <v>784</v>
      </c>
      <c r="P939" t="s">
        <v>54</v>
      </c>
      <c r="Q939" t="s">
        <v>73</v>
      </c>
      <c r="R939">
        <v>14500000</v>
      </c>
      <c r="S939">
        <v>0</v>
      </c>
      <c r="T939">
        <v>4877514</v>
      </c>
      <c r="U939">
        <v>1149290726</v>
      </c>
      <c r="V939" t="s">
        <v>1372</v>
      </c>
      <c r="W939" t="s">
        <v>1373</v>
      </c>
      <c r="X939" t="s">
        <v>199</v>
      </c>
      <c r="Y939" t="s">
        <v>54</v>
      </c>
      <c r="Z939">
        <v>1696</v>
      </c>
      <c r="AH939">
        <v>0</v>
      </c>
      <c r="AI939">
        <v>202506</v>
      </c>
      <c r="AJ939" t="s">
        <v>767</v>
      </c>
      <c r="AK939">
        <v>1</v>
      </c>
      <c r="AL939">
        <v>1</v>
      </c>
      <c r="AO939">
        <v>0</v>
      </c>
      <c r="AP939">
        <v>999</v>
      </c>
      <c r="AQ939">
        <v>290</v>
      </c>
      <c r="AR939">
        <v>290999</v>
      </c>
      <c r="AT939">
        <v>1</v>
      </c>
      <c r="AU939" t="s">
        <v>84</v>
      </c>
      <c r="AV939">
        <v>1371568.24</v>
      </c>
      <c r="AW939">
        <v>1392019.3559999999</v>
      </c>
      <c r="AX939">
        <v>1412470.4720000001</v>
      </c>
      <c r="AY939">
        <v>1433500</v>
      </c>
      <c r="AZ939">
        <v>1458000</v>
      </c>
      <c r="BA939">
        <v>1482500</v>
      </c>
      <c r="BB939">
        <v>1546711.199</v>
      </c>
      <c r="BC939">
        <v>1710200.3955000001</v>
      </c>
      <c r="BD939">
        <v>1873689.5919999999</v>
      </c>
      <c r="BE939">
        <v>2047045.1915</v>
      </c>
      <c r="BF939">
        <v>2233555.9950000001</v>
      </c>
      <c r="BG939">
        <v>2420066.7985</v>
      </c>
      <c r="BH939">
        <v>2668203.5260000001</v>
      </c>
      <c r="BI939">
        <v>2962559.6965000001</v>
      </c>
      <c r="BJ939">
        <v>3256915.8670000001</v>
      </c>
      <c r="BK939">
        <v>3349513.2225000001</v>
      </c>
      <c r="BL939">
        <v>3361407.0520000001</v>
      </c>
      <c r="BM939">
        <v>3373300.8815000001</v>
      </c>
      <c r="BN939">
        <v>6894299.9999999981</v>
      </c>
      <c r="BO939">
        <v>11000149.999999991</v>
      </c>
      <c r="BP939">
        <v>15106000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D939">
        <v>1</v>
      </c>
      <c r="CE939">
        <v>1</v>
      </c>
      <c r="CF939">
        <v>1</v>
      </c>
      <c r="CG939">
        <v>1</v>
      </c>
      <c r="CH939">
        <v>1</v>
      </c>
      <c r="CI939">
        <v>1</v>
      </c>
      <c r="CJ939">
        <v>1</v>
      </c>
      <c r="CK939">
        <v>0</v>
      </c>
    </row>
    <row r="940" spans="1:89" x14ac:dyDescent="0.35">
      <c r="A940">
        <v>348939</v>
      </c>
      <c r="B940" t="s">
        <v>47</v>
      </c>
      <c r="C940" t="s">
        <v>48</v>
      </c>
      <c r="D940" s="1">
        <v>45821</v>
      </c>
      <c r="E940">
        <v>53850</v>
      </c>
      <c r="F940">
        <v>192</v>
      </c>
      <c r="G940" t="s">
        <v>156</v>
      </c>
      <c r="H940" t="s">
        <v>50</v>
      </c>
      <c r="I940" t="s">
        <v>51</v>
      </c>
      <c r="K940">
        <v>202506128065175</v>
      </c>
      <c r="L940">
        <v>1923300183163</v>
      </c>
      <c r="M940">
        <v>20250612</v>
      </c>
      <c r="N940" t="s">
        <v>779</v>
      </c>
      <c r="P940" t="s">
        <v>54</v>
      </c>
      <c r="Q940" t="s">
        <v>52</v>
      </c>
      <c r="R940">
        <v>1435000</v>
      </c>
      <c r="S940">
        <v>0</v>
      </c>
      <c r="T940">
        <v>4695944</v>
      </c>
      <c r="U940" t="s">
        <v>1706</v>
      </c>
      <c r="V940" t="s">
        <v>1707</v>
      </c>
      <c r="W940" t="s">
        <v>97</v>
      </c>
      <c r="X940" t="s">
        <v>642</v>
      </c>
      <c r="Y940" t="s">
        <v>54</v>
      </c>
      <c r="Z940">
        <v>481</v>
      </c>
      <c r="AH940">
        <v>0</v>
      </c>
      <c r="AI940">
        <v>202506</v>
      </c>
      <c r="AJ940" t="s">
        <v>88</v>
      </c>
      <c r="AK940">
        <v>0</v>
      </c>
      <c r="AL940">
        <v>1</v>
      </c>
      <c r="AM940">
        <v>4695944</v>
      </c>
      <c r="AN940">
        <v>1</v>
      </c>
      <c r="AO940">
        <v>0</v>
      </c>
      <c r="AP940">
        <v>999</v>
      </c>
      <c r="AQ940">
        <v>615</v>
      </c>
      <c r="AR940">
        <v>615999</v>
      </c>
      <c r="AT940">
        <v>1</v>
      </c>
      <c r="AU940" t="s">
        <v>80</v>
      </c>
      <c r="AV940">
        <v>620000</v>
      </c>
      <c r="AW940">
        <v>658862.05850000004</v>
      </c>
      <c r="AX940">
        <v>696090.74300000002</v>
      </c>
      <c r="AY940">
        <v>700000</v>
      </c>
      <c r="AZ940">
        <v>725600</v>
      </c>
      <c r="BA940">
        <v>804067.5</v>
      </c>
      <c r="BB940">
        <v>898989.61200000008</v>
      </c>
      <c r="BC940">
        <v>944081.30599999998</v>
      </c>
      <c r="BD940">
        <v>971200</v>
      </c>
      <c r="BE940">
        <v>992800</v>
      </c>
      <c r="BF940">
        <v>1065000</v>
      </c>
      <c r="BG940">
        <v>1229450</v>
      </c>
      <c r="BH940">
        <v>1384600</v>
      </c>
      <c r="BI940">
        <v>1470350</v>
      </c>
      <c r="BJ940">
        <v>1540200</v>
      </c>
      <c r="BK940">
        <v>1554000</v>
      </c>
      <c r="BL940">
        <v>1572800</v>
      </c>
      <c r="BM940">
        <v>1615000</v>
      </c>
      <c r="BN940">
        <v>1735774.0819999999</v>
      </c>
      <c r="BO940">
        <v>2071953.7790000001</v>
      </c>
      <c r="BP940">
        <v>2342000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  <c r="CC940">
        <v>1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 x14ac:dyDescent="0.35">
      <c r="A941">
        <v>348938</v>
      </c>
      <c r="B941" t="s">
        <v>47</v>
      </c>
      <c r="C941" t="s">
        <v>48</v>
      </c>
      <c r="D941" s="1">
        <v>45821</v>
      </c>
      <c r="E941">
        <v>53850</v>
      </c>
      <c r="F941">
        <v>226</v>
      </c>
      <c r="G941" t="s">
        <v>799</v>
      </c>
      <c r="H941" t="s">
        <v>50</v>
      </c>
      <c r="I941" t="s">
        <v>51</v>
      </c>
      <c r="K941">
        <v>202506128062193</v>
      </c>
      <c r="L941">
        <v>2263300011983</v>
      </c>
      <c r="M941">
        <v>20250612</v>
      </c>
      <c r="N941" t="s">
        <v>779</v>
      </c>
      <c r="P941" t="s">
        <v>54</v>
      </c>
      <c r="Q941" t="s">
        <v>52</v>
      </c>
      <c r="R941">
        <v>2111394.35</v>
      </c>
      <c r="S941">
        <v>0</v>
      </c>
      <c r="T941">
        <v>4877514</v>
      </c>
      <c r="U941">
        <v>1149290726</v>
      </c>
      <c r="V941" t="s">
        <v>1372</v>
      </c>
      <c r="W941" t="s">
        <v>1373</v>
      </c>
      <c r="X941" t="s">
        <v>199</v>
      </c>
      <c r="Y941" t="s">
        <v>54</v>
      </c>
      <c r="Z941">
        <v>1696</v>
      </c>
      <c r="AH941">
        <v>0</v>
      </c>
      <c r="AI941">
        <v>202506</v>
      </c>
      <c r="AJ941" t="s">
        <v>767</v>
      </c>
      <c r="AK941">
        <v>1</v>
      </c>
      <c r="AL941">
        <v>1</v>
      </c>
      <c r="AO941">
        <v>0</v>
      </c>
      <c r="AP941">
        <v>999</v>
      </c>
      <c r="AQ941">
        <v>290</v>
      </c>
      <c r="AR941">
        <v>290999</v>
      </c>
      <c r="AT941">
        <v>1</v>
      </c>
      <c r="AU941" t="s">
        <v>84</v>
      </c>
      <c r="AV941">
        <v>1025096.37</v>
      </c>
      <c r="AW941">
        <v>1092509.6370000001</v>
      </c>
      <c r="AX941">
        <v>1132586.976</v>
      </c>
      <c r="AY941">
        <v>1140733.72</v>
      </c>
      <c r="AZ941">
        <v>1176293.4879999999</v>
      </c>
      <c r="BA941">
        <v>1250000</v>
      </c>
      <c r="BB941">
        <v>1316000</v>
      </c>
      <c r="BC941">
        <v>1346841.638</v>
      </c>
      <c r="BD941">
        <v>1362805.46</v>
      </c>
      <c r="BE941">
        <v>1362805.46</v>
      </c>
      <c r="BF941">
        <v>1362805.46</v>
      </c>
      <c r="BG941">
        <v>1362805.46</v>
      </c>
      <c r="BH941">
        <v>1362805.46</v>
      </c>
      <c r="BI941">
        <v>1388841.638</v>
      </c>
      <c r="BJ941">
        <v>1403194.2080000001</v>
      </c>
      <c r="BK941">
        <v>1418601.36</v>
      </c>
      <c r="BL941">
        <v>1459673.38</v>
      </c>
      <c r="BM941">
        <v>1770955.422999999</v>
      </c>
      <c r="BN941">
        <v>2490471.459999999</v>
      </c>
      <c r="BO941">
        <v>4117121.5699999728</v>
      </c>
      <c r="BP941">
        <v>15500000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1</v>
      </c>
      <c r="CE941">
        <v>1</v>
      </c>
      <c r="CF941">
        <v>1</v>
      </c>
      <c r="CG941">
        <v>1</v>
      </c>
      <c r="CH941">
        <v>1</v>
      </c>
      <c r="CI941">
        <v>0</v>
      </c>
      <c r="CJ941">
        <v>0</v>
      </c>
      <c r="CK941">
        <v>0</v>
      </c>
    </row>
    <row r="942" spans="1:89" x14ac:dyDescent="0.35">
      <c r="A942">
        <v>348937</v>
      </c>
      <c r="B942" t="s">
        <v>47</v>
      </c>
      <c r="C942" t="s">
        <v>48</v>
      </c>
      <c r="D942" s="1">
        <v>45821</v>
      </c>
      <c r="E942">
        <v>53850</v>
      </c>
      <c r="F942">
        <v>125</v>
      </c>
      <c r="G942" t="s">
        <v>102</v>
      </c>
      <c r="H942" t="s">
        <v>50</v>
      </c>
      <c r="I942" t="s">
        <v>51</v>
      </c>
      <c r="K942">
        <v>202506128062689</v>
      </c>
      <c r="L942">
        <v>1253300010173</v>
      </c>
      <c r="M942">
        <v>20250612</v>
      </c>
      <c r="N942" t="s">
        <v>779</v>
      </c>
      <c r="P942" t="s">
        <v>54</v>
      </c>
      <c r="Q942" t="s">
        <v>52</v>
      </c>
      <c r="R942">
        <v>541148.47</v>
      </c>
      <c r="S942">
        <v>0</v>
      </c>
      <c r="T942">
        <v>4209453</v>
      </c>
      <c r="U942">
        <v>448310615</v>
      </c>
      <c r="V942" t="s">
        <v>1513</v>
      </c>
      <c r="W942" t="s">
        <v>66</v>
      </c>
      <c r="X942" t="s">
        <v>215</v>
      </c>
      <c r="Y942" t="s">
        <v>54</v>
      </c>
      <c r="Z942">
        <v>982</v>
      </c>
      <c r="AH942">
        <v>0</v>
      </c>
      <c r="AI942">
        <v>202506</v>
      </c>
      <c r="AJ942" t="s">
        <v>767</v>
      </c>
      <c r="AK942">
        <v>1</v>
      </c>
      <c r="AL942">
        <v>1</v>
      </c>
      <c r="AO942">
        <v>0</v>
      </c>
      <c r="AP942">
        <v>464</v>
      </c>
      <c r="AQ942">
        <v>430</v>
      </c>
      <c r="AR942">
        <v>430464</v>
      </c>
      <c r="AS942" t="s">
        <v>216</v>
      </c>
      <c r="AU942" t="s">
        <v>216</v>
      </c>
      <c r="AV942">
        <v>366991.76</v>
      </c>
      <c r="AW942">
        <v>396044.64399999997</v>
      </c>
      <c r="AX942">
        <v>425097.52799999999</v>
      </c>
      <c r="AY942">
        <v>450106.29599999997</v>
      </c>
      <c r="AZ942">
        <v>450850.36800000002</v>
      </c>
      <c r="BA942">
        <v>451594.44</v>
      </c>
      <c r="BB942">
        <v>476913.32799999998</v>
      </c>
      <c r="BC942">
        <v>563669.25599999994</v>
      </c>
      <c r="BD942">
        <v>650425.18400000012</v>
      </c>
      <c r="BE942">
        <v>700000</v>
      </c>
      <c r="BF942">
        <v>700000</v>
      </c>
      <c r="BG942">
        <v>700000</v>
      </c>
      <c r="BH942">
        <v>740000</v>
      </c>
      <c r="BI942">
        <v>810000</v>
      </c>
      <c r="BJ942">
        <v>879999.99999999988</v>
      </c>
      <c r="BK942">
        <v>1037500</v>
      </c>
      <c r="BL942">
        <v>1230000</v>
      </c>
      <c r="BM942">
        <v>1422500</v>
      </c>
      <c r="BN942">
        <v>1615000</v>
      </c>
      <c r="BO942">
        <v>1807500</v>
      </c>
      <c r="BP942">
        <v>2000000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 x14ac:dyDescent="0.35">
      <c r="A943">
        <v>348930</v>
      </c>
      <c r="B943" t="s">
        <v>47</v>
      </c>
      <c r="C943" t="s">
        <v>48</v>
      </c>
      <c r="D943" s="1">
        <v>45821</v>
      </c>
      <c r="E943">
        <v>53850</v>
      </c>
      <c r="F943">
        <v>121</v>
      </c>
      <c r="G943" t="s">
        <v>154</v>
      </c>
      <c r="H943" t="s">
        <v>50</v>
      </c>
      <c r="I943" t="s">
        <v>51</v>
      </c>
      <c r="K943">
        <v>202506128063030</v>
      </c>
      <c r="L943">
        <v>1213300003612</v>
      </c>
      <c r="M943">
        <v>20250612</v>
      </c>
      <c r="N943" t="s">
        <v>784</v>
      </c>
      <c r="P943" t="s">
        <v>54</v>
      </c>
      <c r="Q943" t="s">
        <v>73</v>
      </c>
      <c r="R943">
        <v>115366.42</v>
      </c>
      <c r="S943">
        <v>0</v>
      </c>
      <c r="T943">
        <v>3745029</v>
      </c>
      <c r="U943" t="s">
        <v>1514</v>
      </c>
      <c r="V943" t="s">
        <v>1515</v>
      </c>
      <c r="W943" t="s">
        <v>97</v>
      </c>
      <c r="X943" t="s">
        <v>218</v>
      </c>
      <c r="Y943" t="s">
        <v>54</v>
      </c>
      <c r="Z943">
        <v>928</v>
      </c>
      <c r="AH943">
        <v>0</v>
      </c>
      <c r="AI943">
        <v>202506</v>
      </c>
      <c r="AJ943" t="s">
        <v>767</v>
      </c>
      <c r="AK943">
        <v>1</v>
      </c>
      <c r="AL943">
        <v>1</v>
      </c>
      <c r="AO943">
        <v>0</v>
      </c>
      <c r="AP943">
        <v>477</v>
      </c>
      <c r="AQ943">
        <v>615</v>
      </c>
      <c r="AR943">
        <v>615477</v>
      </c>
      <c r="AS943" t="s">
        <v>219</v>
      </c>
      <c r="AU943" t="s">
        <v>219</v>
      </c>
      <c r="AV943">
        <v>70457.62</v>
      </c>
      <c r="AW943">
        <v>70533.965499999991</v>
      </c>
      <c r="AX943">
        <v>70610.311000000002</v>
      </c>
      <c r="AY943">
        <v>70824.993000000002</v>
      </c>
      <c r="AZ943">
        <v>71869.694000000003</v>
      </c>
      <c r="BA943">
        <v>72914.395000000004</v>
      </c>
      <c r="BB943">
        <v>73687.612000000008</v>
      </c>
      <c r="BC943">
        <v>73782.119000000006</v>
      </c>
      <c r="BD943">
        <v>73876.626000000004</v>
      </c>
      <c r="BE943">
        <v>74234.308000000005</v>
      </c>
      <c r="BF943">
        <v>74942.89</v>
      </c>
      <c r="BG943">
        <v>75651.471999999994</v>
      </c>
      <c r="BH943">
        <v>76040.425999999992</v>
      </c>
      <c r="BI943">
        <v>76189.659</v>
      </c>
      <c r="BJ943">
        <v>76338.891999999993</v>
      </c>
      <c r="BK943">
        <v>80914.897499999992</v>
      </c>
      <c r="BL943">
        <v>87261.612000000008</v>
      </c>
      <c r="BM943">
        <v>93608.326499999996</v>
      </c>
      <c r="BN943">
        <v>115710.49800000001</v>
      </c>
      <c r="BO943">
        <v>140438.579</v>
      </c>
      <c r="BP943">
        <v>165166.66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1</v>
      </c>
      <c r="CD943">
        <v>1</v>
      </c>
      <c r="CE943">
        <v>1</v>
      </c>
      <c r="CF943">
        <v>1</v>
      </c>
      <c r="CG943">
        <v>1</v>
      </c>
      <c r="CH943">
        <v>1</v>
      </c>
      <c r="CI943">
        <v>0</v>
      </c>
      <c r="CJ943">
        <v>0</v>
      </c>
      <c r="CK943">
        <v>0</v>
      </c>
    </row>
    <row r="944" spans="1:89" x14ac:dyDescent="0.35">
      <c r="A944">
        <v>348921</v>
      </c>
      <c r="B944" t="s">
        <v>47</v>
      </c>
      <c r="C944" t="s">
        <v>48</v>
      </c>
      <c r="D944" s="1">
        <v>45820</v>
      </c>
      <c r="E944">
        <v>53850</v>
      </c>
      <c r="F944">
        <v>102</v>
      </c>
      <c r="G944" t="s">
        <v>60</v>
      </c>
      <c r="H944" t="s">
        <v>50</v>
      </c>
      <c r="I944" t="s">
        <v>51</v>
      </c>
      <c r="K944">
        <v>202506118059615</v>
      </c>
      <c r="L944">
        <v>1503300003188</v>
      </c>
      <c r="M944">
        <v>20250611</v>
      </c>
      <c r="N944" t="s">
        <v>779</v>
      </c>
      <c r="P944" t="s">
        <v>54</v>
      </c>
      <c r="Q944" t="s">
        <v>52</v>
      </c>
      <c r="R944">
        <v>15000000</v>
      </c>
      <c r="S944">
        <v>0</v>
      </c>
      <c r="T944">
        <v>4269640</v>
      </c>
      <c r="U944">
        <v>4797080969</v>
      </c>
      <c r="V944" t="s">
        <v>81</v>
      </c>
      <c r="W944" t="s">
        <v>82</v>
      </c>
      <c r="X944" t="s">
        <v>83</v>
      </c>
      <c r="Y944" t="s">
        <v>54</v>
      </c>
      <c r="Z944">
        <v>1926</v>
      </c>
      <c r="AH944">
        <v>0</v>
      </c>
      <c r="AI944">
        <v>202506</v>
      </c>
      <c r="AJ944" t="s">
        <v>767</v>
      </c>
      <c r="AK944">
        <v>1</v>
      </c>
      <c r="AL944">
        <v>1</v>
      </c>
      <c r="AO944">
        <v>0</v>
      </c>
      <c r="AP944">
        <v>999</v>
      </c>
      <c r="AQ944">
        <v>259</v>
      </c>
      <c r="AR944">
        <v>259999</v>
      </c>
      <c r="AT944">
        <v>1</v>
      </c>
      <c r="AU944" t="s">
        <v>84</v>
      </c>
      <c r="AV944">
        <v>1025096.37</v>
      </c>
      <c r="AW944">
        <v>1092509.6370000001</v>
      </c>
      <c r="AX944">
        <v>1132586.976</v>
      </c>
      <c r="AY944">
        <v>1140733.72</v>
      </c>
      <c r="AZ944">
        <v>1176293.4879999999</v>
      </c>
      <c r="BA944">
        <v>1250000</v>
      </c>
      <c r="BB944">
        <v>1316000</v>
      </c>
      <c r="BC944">
        <v>1346841.638</v>
      </c>
      <c r="BD944">
        <v>1362805.46</v>
      </c>
      <c r="BE944">
        <v>1362805.46</v>
      </c>
      <c r="BF944">
        <v>1362805.46</v>
      </c>
      <c r="BG944">
        <v>1362805.46</v>
      </c>
      <c r="BH944">
        <v>1362805.46</v>
      </c>
      <c r="BI944">
        <v>1388841.638</v>
      </c>
      <c r="BJ944">
        <v>1403194.2080000001</v>
      </c>
      <c r="BK944">
        <v>1418601.36</v>
      </c>
      <c r="BL944">
        <v>1459673.38</v>
      </c>
      <c r="BM944">
        <v>1770955.422999999</v>
      </c>
      <c r="BN944">
        <v>2490471.459999999</v>
      </c>
      <c r="BO944">
        <v>4117121.5699999728</v>
      </c>
      <c r="BP944">
        <v>15500000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1</v>
      </c>
      <c r="CA944">
        <v>1</v>
      </c>
      <c r="CB944">
        <v>1</v>
      </c>
      <c r="CC944">
        <v>1</v>
      </c>
      <c r="CD944">
        <v>1</v>
      </c>
      <c r="CE944">
        <v>1</v>
      </c>
      <c r="CF944">
        <v>1</v>
      </c>
      <c r="CG944">
        <v>1</v>
      </c>
      <c r="CH944">
        <v>1</v>
      </c>
      <c r="CI944">
        <v>1</v>
      </c>
      <c r="CJ944">
        <v>1</v>
      </c>
      <c r="CK944">
        <v>0</v>
      </c>
    </row>
    <row r="945" spans="1:89" x14ac:dyDescent="0.35">
      <c r="A945">
        <v>348919</v>
      </c>
      <c r="B945" t="s">
        <v>47</v>
      </c>
      <c r="C945" t="s">
        <v>48</v>
      </c>
      <c r="D945" s="1">
        <v>45820</v>
      </c>
      <c r="E945">
        <v>53850</v>
      </c>
      <c r="F945">
        <v>149</v>
      </c>
      <c r="G945" t="s">
        <v>261</v>
      </c>
      <c r="H945" t="s">
        <v>50</v>
      </c>
      <c r="I945" t="s">
        <v>51</v>
      </c>
      <c r="K945">
        <v>202506118061013</v>
      </c>
      <c r="L945">
        <v>1490050026458</v>
      </c>
      <c r="M945">
        <v>20250611</v>
      </c>
      <c r="N945" t="s">
        <v>1005</v>
      </c>
      <c r="Q945" t="s">
        <v>73</v>
      </c>
      <c r="R945">
        <v>200000</v>
      </c>
      <c r="S945">
        <v>0</v>
      </c>
      <c r="T945">
        <v>2011620</v>
      </c>
      <c r="U945" t="s">
        <v>627</v>
      </c>
      <c r="V945" t="s">
        <v>628</v>
      </c>
      <c r="W945" t="s">
        <v>53</v>
      </c>
      <c r="Y945" t="s">
        <v>54</v>
      </c>
      <c r="Z945">
        <v>1231</v>
      </c>
      <c r="AH945">
        <v>0</v>
      </c>
      <c r="AI945">
        <v>202506</v>
      </c>
      <c r="AJ945" t="s">
        <v>88</v>
      </c>
      <c r="AK945">
        <v>0</v>
      </c>
      <c r="AL945">
        <v>1</v>
      </c>
      <c r="AO945">
        <v>0</v>
      </c>
      <c r="AP945">
        <v>999</v>
      </c>
      <c r="AQ945">
        <v>600</v>
      </c>
      <c r="AR945">
        <v>600999</v>
      </c>
      <c r="AS945" t="s">
        <v>55</v>
      </c>
      <c r="AU945" t="s">
        <v>55</v>
      </c>
      <c r="AV945">
        <v>200000</v>
      </c>
      <c r="AW945">
        <v>219879.73199999999</v>
      </c>
      <c r="AX945">
        <v>239759.46400000001</v>
      </c>
      <c r="AY945">
        <v>259639.196</v>
      </c>
      <c r="AZ945">
        <v>279518.92800000001</v>
      </c>
      <c r="BA945">
        <v>299398.65999999997</v>
      </c>
      <c r="BB945">
        <v>319278.39199999999</v>
      </c>
      <c r="BC945">
        <v>339158.12400000001</v>
      </c>
      <c r="BD945">
        <v>359037.85600000003</v>
      </c>
      <c r="BE945">
        <v>378917.58799999999</v>
      </c>
      <c r="BF945">
        <v>398797.32</v>
      </c>
      <c r="BG945">
        <v>398797.32</v>
      </c>
      <c r="BH945">
        <v>398797.32</v>
      </c>
      <c r="BI945">
        <v>398797.32</v>
      </c>
      <c r="BJ945">
        <v>398797.32</v>
      </c>
      <c r="BK945">
        <v>398797.32</v>
      </c>
      <c r="BL945">
        <v>398797.32</v>
      </c>
      <c r="BM945">
        <v>398797.32</v>
      </c>
      <c r="BN945">
        <v>398797.32</v>
      </c>
      <c r="BO945">
        <v>398797.32</v>
      </c>
      <c r="BP945">
        <v>398797.32</v>
      </c>
      <c r="BQ945">
        <v>1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 x14ac:dyDescent="0.35">
      <c r="A946">
        <v>348918</v>
      </c>
      <c r="B946" t="s">
        <v>47</v>
      </c>
      <c r="C946" t="s">
        <v>48</v>
      </c>
      <c r="D946" s="1">
        <v>45820</v>
      </c>
      <c r="E946">
        <v>53850</v>
      </c>
      <c r="F946">
        <v>118</v>
      </c>
      <c r="G946" t="s">
        <v>396</v>
      </c>
      <c r="H946" t="s">
        <v>50</v>
      </c>
      <c r="I946" t="s">
        <v>51</v>
      </c>
      <c r="K946" t="s">
        <v>1522</v>
      </c>
      <c r="L946">
        <v>1183306278085</v>
      </c>
      <c r="M946">
        <v>20250611</v>
      </c>
      <c r="N946" t="s">
        <v>694</v>
      </c>
      <c r="Q946" t="s">
        <v>52</v>
      </c>
      <c r="R946">
        <v>1787.56</v>
      </c>
      <c r="S946">
        <v>0</v>
      </c>
      <c r="T946">
        <v>490902</v>
      </c>
      <c r="U946" t="s">
        <v>1775</v>
      </c>
      <c r="V946" t="s">
        <v>1776</v>
      </c>
      <c r="W946" t="s">
        <v>97</v>
      </c>
      <c r="X946" t="s">
        <v>1777</v>
      </c>
      <c r="Y946" t="s">
        <v>54</v>
      </c>
      <c r="Z946">
        <v>979</v>
      </c>
      <c r="AH946">
        <v>0</v>
      </c>
      <c r="AI946">
        <v>202506</v>
      </c>
      <c r="AJ946" t="s">
        <v>868</v>
      </c>
      <c r="AK946">
        <v>1</v>
      </c>
      <c r="AL946">
        <v>1</v>
      </c>
      <c r="AM946">
        <v>490902</v>
      </c>
      <c r="AN946">
        <v>1</v>
      </c>
      <c r="AO946">
        <v>1</v>
      </c>
      <c r="AP946">
        <v>999</v>
      </c>
      <c r="AQ946">
        <v>615</v>
      </c>
      <c r="AR946">
        <v>615999</v>
      </c>
      <c r="AT946">
        <v>1</v>
      </c>
      <c r="AU946" t="s">
        <v>80</v>
      </c>
      <c r="AV946">
        <v>1024.83</v>
      </c>
      <c r="AW946">
        <v>1074.95</v>
      </c>
      <c r="AX946">
        <v>1125.07</v>
      </c>
      <c r="AY946">
        <v>1180.8955000000001</v>
      </c>
      <c r="AZ946">
        <v>1270.954</v>
      </c>
      <c r="BA946">
        <v>1361.0125</v>
      </c>
      <c r="BB946">
        <v>1461.192</v>
      </c>
      <c r="BC946">
        <v>1586.674</v>
      </c>
      <c r="BD946">
        <v>1712.1559999999999</v>
      </c>
      <c r="BE946">
        <v>1825.5735</v>
      </c>
      <c r="BF946">
        <v>1922.905</v>
      </c>
      <c r="BG946">
        <v>2020.2365</v>
      </c>
      <c r="BH946">
        <v>3155.9140000000011</v>
      </c>
      <c r="BI946">
        <v>5070.3509999999987</v>
      </c>
      <c r="BJ946">
        <v>6984.7879999999977</v>
      </c>
      <c r="BK946">
        <v>7690.7725</v>
      </c>
      <c r="BL946">
        <v>7913.3760000000002</v>
      </c>
      <c r="BM946">
        <v>8135.9794999999986</v>
      </c>
      <c r="BN946">
        <v>23068.389999999989</v>
      </c>
      <c r="BO946">
        <v>40452.434999999983</v>
      </c>
      <c r="BP946">
        <v>57836.480000000003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 x14ac:dyDescent="0.35">
      <c r="A947">
        <v>348916</v>
      </c>
      <c r="B947" t="s">
        <v>47</v>
      </c>
      <c r="C947" t="s">
        <v>48</v>
      </c>
      <c r="D947" s="1">
        <v>45820</v>
      </c>
      <c r="E947">
        <v>53850</v>
      </c>
      <c r="F947">
        <v>182</v>
      </c>
      <c r="G947" t="s">
        <v>72</v>
      </c>
      <c r="H947" t="s">
        <v>50</v>
      </c>
      <c r="I947" t="s">
        <v>51</v>
      </c>
      <c r="K947">
        <v>202506118061965</v>
      </c>
      <c r="L947">
        <v>1823300170963</v>
      </c>
      <c r="M947">
        <v>20250611</v>
      </c>
      <c r="N947" t="s">
        <v>256</v>
      </c>
      <c r="Q947" t="s">
        <v>73</v>
      </c>
      <c r="R947">
        <v>210000</v>
      </c>
      <c r="S947">
        <v>0</v>
      </c>
      <c r="T947">
        <v>3001452</v>
      </c>
      <c r="U947" t="s">
        <v>1516</v>
      </c>
      <c r="V947" t="s">
        <v>1517</v>
      </c>
      <c r="W947" t="s">
        <v>53</v>
      </c>
      <c r="Y947" t="s">
        <v>54</v>
      </c>
      <c r="Z947">
        <v>616</v>
      </c>
      <c r="AH947">
        <v>0</v>
      </c>
      <c r="AI947">
        <v>202506</v>
      </c>
      <c r="AJ947" t="s">
        <v>767</v>
      </c>
      <c r="AK947">
        <v>1</v>
      </c>
      <c r="AL947">
        <v>1</v>
      </c>
      <c r="AO947">
        <v>0</v>
      </c>
      <c r="AP947">
        <v>999</v>
      </c>
      <c r="AQ947">
        <v>600</v>
      </c>
      <c r="AR947">
        <v>600999</v>
      </c>
      <c r="AS947" t="s">
        <v>55</v>
      </c>
      <c r="AU947" t="s">
        <v>55</v>
      </c>
      <c r="AV947">
        <v>162000</v>
      </c>
      <c r="AW947">
        <v>177200</v>
      </c>
      <c r="AX947">
        <v>192400</v>
      </c>
      <c r="AY947">
        <v>200000</v>
      </c>
      <c r="AZ947">
        <v>200000</v>
      </c>
      <c r="BA947">
        <v>200000</v>
      </c>
      <c r="BB947">
        <v>200000</v>
      </c>
      <c r="BC947">
        <v>200000</v>
      </c>
      <c r="BD947">
        <v>200000</v>
      </c>
      <c r="BE947">
        <v>200000</v>
      </c>
      <c r="BF947">
        <v>200000</v>
      </c>
      <c r="BG947">
        <v>200000</v>
      </c>
      <c r="BH947">
        <v>200000</v>
      </c>
      <c r="BI947">
        <v>205000</v>
      </c>
      <c r="BJ947">
        <v>215000</v>
      </c>
      <c r="BK947">
        <v>225000</v>
      </c>
      <c r="BL947">
        <v>228200</v>
      </c>
      <c r="BM947">
        <v>231400</v>
      </c>
      <c r="BN947">
        <v>233000</v>
      </c>
      <c r="BO947">
        <v>233000</v>
      </c>
      <c r="BP947">
        <v>233000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1</v>
      </c>
      <c r="BZ947">
        <v>1</v>
      </c>
      <c r="CA947">
        <v>1</v>
      </c>
      <c r="CB947">
        <v>1</v>
      </c>
      <c r="CC947">
        <v>1</v>
      </c>
      <c r="CD947">
        <v>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 x14ac:dyDescent="0.35">
      <c r="A948">
        <v>348913</v>
      </c>
      <c r="B948" t="s">
        <v>47</v>
      </c>
      <c r="C948" t="s">
        <v>48</v>
      </c>
      <c r="D948" s="1">
        <v>45820</v>
      </c>
      <c r="E948">
        <v>53850</v>
      </c>
      <c r="F948">
        <v>200</v>
      </c>
      <c r="G948" t="s">
        <v>255</v>
      </c>
      <c r="H948" t="s">
        <v>50</v>
      </c>
      <c r="I948" t="s">
        <v>51</v>
      </c>
      <c r="K948">
        <v>202506118062007</v>
      </c>
      <c r="L948">
        <v>2003300003846</v>
      </c>
      <c r="M948">
        <v>20250611</v>
      </c>
      <c r="N948" t="s">
        <v>74</v>
      </c>
      <c r="Q948" t="s">
        <v>52</v>
      </c>
      <c r="R948">
        <v>295000</v>
      </c>
      <c r="S948">
        <v>0</v>
      </c>
      <c r="T948">
        <v>3742853</v>
      </c>
      <c r="U948" t="s">
        <v>407</v>
      </c>
      <c r="V948" t="s">
        <v>408</v>
      </c>
      <c r="W948" t="s">
        <v>53</v>
      </c>
      <c r="Y948" t="s">
        <v>54</v>
      </c>
      <c r="Z948">
        <v>1837</v>
      </c>
      <c r="AH948">
        <v>0</v>
      </c>
      <c r="AI948">
        <v>202506</v>
      </c>
      <c r="AJ948" t="s">
        <v>59</v>
      </c>
      <c r="AK948">
        <v>0</v>
      </c>
      <c r="AL948">
        <v>1</v>
      </c>
      <c r="AO948">
        <v>0</v>
      </c>
      <c r="AP948">
        <v>999</v>
      </c>
      <c r="AQ948">
        <v>600</v>
      </c>
      <c r="AR948">
        <v>600999</v>
      </c>
      <c r="AS948" t="s">
        <v>55</v>
      </c>
      <c r="AU948" t="s">
        <v>55</v>
      </c>
      <c r="AV948">
        <v>233000</v>
      </c>
      <c r="AW948">
        <v>236000</v>
      </c>
      <c r="AX948">
        <v>239000</v>
      </c>
      <c r="AY948">
        <v>242000</v>
      </c>
      <c r="AZ948">
        <v>245000</v>
      </c>
      <c r="BA948">
        <v>257500</v>
      </c>
      <c r="BB948">
        <v>270000</v>
      </c>
      <c r="BC948">
        <v>282500</v>
      </c>
      <c r="BD948">
        <v>295000</v>
      </c>
      <c r="BE948">
        <v>295000</v>
      </c>
      <c r="BF948">
        <v>295000</v>
      </c>
      <c r="BG948">
        <v>295000</v>
      </c>
      <c r="BH948">
        <v>295000</v>
      </c>
      <c r="BI948">
        <v>296250</v>
      </c>
      <c r="BJ948">
        <v>297500</v>
      </c>
      <c r="BK948">
        <v>298750</v>
      </c>
      <c r="BL948">
        <v>300000</v>
      </c>
      <c r="BM948">
        <v>350000</v>
      </c>
      <c r="BN948">
        <v>400000</v>
      </c>
      <c r="BO948">
        <v>450000</v>
      </c>
      <c r="BP948">
        <v>500000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 x14ac:dyDescent="0.35">
      <c r="A949">
        <v>348911</v>
      </c>
      <c r="B949" t="s">
        <v>47</v>
      </c>
      <c r="C949" t="s">
        <v>48</v>
      </c>
      <c r="D949" s="1">
        <v>45820</v>
      </c>
      <c r="E949">
        <v>53850</v>
      </c>
      <c r="F949">
        <v>161</v>
      </c>
      <c r="G949" t="s">
        <v>461</v>
      </c>
      <c r="H949" t="s">
        <v>50</v>
      </c>
      <c r="I949" t="s">
        <v>51</v>
      </c>
      <c r="K949">
        <v>202506118059292</v>
      </c>
      <c r="L949">
        <v>1613300029653</v>
      </c>
      <c r="M949">
        <v>20250611</v>
      </c>
      <c r="N949" t="s">
        <v>779</v>
      </c>
      <c r="P949" t="s">
        <v>54</v>
      </c>
      <c r="Q949" t="s">
        <v>52</v>
      </c>
      <c r="R949">
        <v>700000</v>
      </c>
      <c r="S949">
        <v>0</v>
      </c>
      <c r="T949">
        <v>4088769</v>
      </c>
      <c r="U949">
        <v>5150120722</v>
      </c>
      <c r="V949" t="s">
        <v>1721</v>
      </c>
      <c r="W949" t="s">
        <v>66</v>
      </c>
      <c r="X949" t="s">
        <v>215</v>
      </c>
      <c r="Y949" t="s">
        <v>54</v>
      </c>
      <c r="Z949">
        <v>1903</v>
      </c>
      <c r="AH949">
        <v>0</v>
      </c>
      <c r="AI949">
        <v>202506</v>
      </c>
      <c r="AJ949" t="s">
        <v>88</v>
      </c>
      <c r="AK949">
        <v>0</v>
      </c>
      <c r="AL949">
        <v>1</v>
      </c>
      <c r="AM949">
        <v>4088769</v>
      </c>
      <c r="AN949">
        <v>1</v>
      </c>
      <c r="AO949">
        <v>0</v>
      </c>
      <c r="AP949">
        <v>464</v>
      </c>
      <c r="AQ949">
        <v>430</v>
      </c>
      <c r="AR949">
        <v>430464</v>
      </c>
      <c r="AS949" t="s">
        <v>216</v>
      </c>
      <c r="AU949" t="s">
        <v>216</v>
      </c>
      <c r="AV949">
        <v>366991.76</v>
      </c>
      <c r="AW949">
        <v>396044.64399999997</v>
      </c>
      <c r="AX949">
        <v>425097.52799999999</v>
      </c>
      <c r="AY949">
        <v>450106.29599999997</v>
      </c>
      <c r="AZ949">
        <v>450850.36800000002</v>
      </c>
      <c r="BA949">
        <v>451594.44</v>
      </c>
      <c r="BB949">
        <v>476913.32799999998</v>
      </c>
      <c r="BC949">
        <v>563669.25599999994</v>
      </c>
      <c r="BD949">
        <v>650425.18400000012</v>
      </c>
      <c r="BE949">
        <v>700000</v>
      </c>
      <c r="BF949">
        <v>700000</v>
      </c>
      <c r="BG949">
        <v>700000</v>
      </c>
      <c r="BH949">
        <v>740000</v>
      </c>
      <c r="BI949">
        <v>810000</v>
      </c>
      <c r="BJ949">
        <v>879999.99999999988</v>
      </c>
      <c r="BK949">
        <v>1037500</v>
      </c>
      <c r="BL949">
        <v>1230000</v>
      </c>
      <c r="BM949">
        <v>1422500</v>
      </c>
      <c r="BN949">
        <v>1615000</v>
      </c>
      <c r="BO949">
        <v>1807500</v>
      </c>
      <c r="BP949">
        <v>2000000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1</v>
      </c>
      <c r="BZ949">
        <v>1</v>
      </c>
      <c r="CA949">
        <v>1</v>
      </c>
      <c r="CB949">
        <v>1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 x14ac:dyDescent="0.35">
      <c r="A950">
        <v>348910</v>
      </c>
      <c r="B950" t="s">
        <v>47</v>
      </c>
      <c r="C950" t="s">
        <v>48</v>
      </c>
      <c r="D950" s="1">
        <v>45820</v>
      </c>
      <c r="E950">
        <v>53850</v>
      </c>
      <c r="F950">
        <v>105</v>
      </c>
      <c r="G950" t="s">
        <v>49</v>
      </c>
      <c r="H950" t="s">
        <v>50</v>
      </c>
      <c r="I950" t="s">
        <v>51</v>
      </c>
      <c r="K950">
        <v>202506118060359</v>
      </c>
      <c r="L950">
        <v>1053300516650</v>
      </c>
      <c r="M950">
        <v>20250611</v>
      </c>
      <c r="N950" t="s">
        <v>784</v>
      </c>
      <c r="P950" t="s">
        <v>54</v>
      </c>
      <c r="Q950" t="s">
        <v>73</v>
      </c>
      <c r="R950">
        <v>225092.72</v>
      </c>
      <c r="S950">
        <v>0</v>
      </c>
      <c r="T950">
        <v>51665</v>
      </c>
      <c r="U950" t="s">
        <v>392</v>
      </c>
      <c r="V950" t="s">
        <v>393</v>
      </c>
      <c r="W950" t="s">
        <v>53</v>
      </c>
      <c r="Y950" t="s">
        <v>54</v>
      </c>
      <c r="Z950">
        <v>1471</v>
      </c>
      <c r="AH950">
        <v>0</v>
      </c>
      <c r="AI950">
        <v>202506</v>
      </c>
      <c r="AJ950" t="s">
        <v>767</v>
      </c>
      <c r="AK950">
        <v>1</v>
      </c>
      <c r="AL950">
        <v>1</v>
      </c>
      <c r="AO950">
        <v>0</v>
      </c>
      <c r="AP950">
        <v>999</v>
      </c>
      <c r="AQ950">
        <v>600</v>
      </c>
      <c r="AR950">
        <v>600999</v>
      </c>
      <c r="AS950" t="s">
        <v>55</v>
      </c>
      <c r="AU950" t="s">
        <v>55</v>
      </c>
      <c r="AV950">
        <v>200185.1</v>
      </c>
      <c r="AW950">
        <v>200678.35</v>
      </c>
      <c r="AX950">
        <v>200833.98800000001</v>
      </c>
      <c r="AY950">
        <v>203335.45449999999</v>
      </c>
      <c r="AZ950">
        <v>206132.084</v>
      </c>
      <c r="BA950">
        <v>210268.38</v>
      </c>
      <c r="BB950">
        <v>240578.77600000001</v>
      </c>
      <c r="BC950">
        <v>246254.52549999999</v>
      </c>
      <c r="BD950">
        <v>249318.614</v>
      </c>
      <c r="BE950">
        <v>279250.00000000012</v>
      </c>
      <c r="BF950">
        <v>297500</v>
      </c>
      <c r="BG950">
        <v>301679.391</v>
      </c>
      <c r="BH950">
        <v>321114.18400000001</v>
      </c>
      <c r="BI950">
        <v>325987.95250000001</v>
      </c>
      <c r="BJ950">
        <v>347664.57799999998</v>
      </c>
      <c r="BK950">
        <v>372571.65</v>
      </c>
      <c r="BL950">
        <v>399884.79399999999</v>
      </c>
      <c r="BM950">
        <v>443839.04049999989</v>
      </c>
      <c r="BN950">
        <v>575445.98</v>
      </c>
      <c r="BO950">
        <v>717686.51049999997</v>
      </c>
      <c r="BP950">
        <v>1154498.28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 x14ac:dyDescent="0.35">
      <c r="A951">
        <v>348909</v>
      </c>
      <c r="B951" t="s">
        <v>47</v>
      </c>
      <c r="C951" t="s">
        <v>48</v>
      </c>
      <c r="D951" s="1">
        <v>45820</v>
      </c>
      <c r="E951">
        <v>53850</v>
      </c>
      <c r="F951">
        <v>200</v>
      </c>
      <c r="G951" t="s">
        <v>255</v>
      </c>
      <c r="H951" t="s">
        <v>50</v>
      </c>
      <c r="I951" t="s">
        <v>51</v>
      </c>
      <c r="K951">
        <v>202506118062007</v>
      </c>
      <c r="L951">
        <v>2003300003846</v>
      </c>
      <c r="M951">
        <v>20250611</v>
      </c>
      <c r="N951" t="s">
        <v>74</v>
      </c>
      <c r="Q951" t="s">
        <v>52</v>
      </c>
      <c r="R951">
        <v>295000</v>
      </c>
      <c r="S951">
        <v>0</v>
      </c>
      <c r="T951">
        <v>3742834</v>
      </c>
      <c r="U951" t="s">
        <v>405</v>
      </c>
      <c r="V951" t="s">
        <v>406</v>
      </c>
      <c r="W951" t="s">
        <v>53</v>
      </c>
      <c r="Y951" t="s">
        <v>54</v>
      </c>
      <c r="Z951">
        <v>1837</v>
      </c>
      <c r="AH951">
        <v>0</v>
      </c>
      <c r="AI951">
        <v>202506</v>
      </c>
      <c r="AJ951" t="s">
        <v>59</v>
      </c>
      <c r="AK951">
        <v>0</v>
      </c>
      <c r="AL951">
        <v>1</v>
      </c>
      <c r="AO951">
        <v>0</v>
      </c>
      <c r="AP951">
        <v>999</v>
      </c>
      <c r="AQ951">
        <v>600</v>
      </c>
      <c r="AR951">
        <v>600999</v>
      </c>
      <c r="AS951" t="s">
        <v>55</v>
      </c>
      <c r="AU951" t="s">
        <v>55</v>
      </c>
      <c r="AV951">
        <v>233000</v>
      </c>
      <c r="AW951">
        <v>236000</v>
      </c>
      <c r="AX951">
        <v>239000</v>
      </c>
      <c r="AY951">
        <v>242000</v>
      </c>
      <c r="AZ951">
        <v>245000</v>
      </c>
      <c r="BA951">
        <v>257500</v>
      </c>
      <c r="BB951">
        <v>270000</v>
      </c>
      <c r="BC951">
        <v>282500</v>
      </c>
      <c r="BD951">
        <v>295000</v>
      </c>
      <c r="BE951">
        <v>295000</v>
      </c>
      <c r="BF951">
        <v>295000</v>
      </c>
      <c r="BG951">
        <v>295000</v>
      </c>
      <c r="BH951">
        <v>295000</v>
      </c>
      <c r="BI951">
        <v>296250</v>
      </c>
      <c r="BJ951">
        <v>297500</v>
      </c>
      <c r="BK951">
        <v>298750</v>
      </c>
      <c r="BL951">
        <v>300000</v>
      </c>
      <c r="BM951">
        <v>350000</v>
      </c>
      <c r="BN951">
        <v>400000</v>
      </c>
      <c r="BO951">
        <v>450000</v>
      </c>
      <c r="BP951">
        <v>500000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  <c r="CC951">
        <v>1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 x14ac:dyDescent="0.35">
      <c r="A952">
        <v>348905</v>
      </c>
      <c r="B952" t="s">
        <v>47</v>
      </c>
      <c r="C952" t="s">
        <v>48</v>
      </c>
      <c r="D952" s="1">
        <v>45820</v>
      </c>
      <c r="E952">
        <v>53850</v>
      </c>
      <c r="F952">
        <v>182</v>
      </c>
      <c r="G952" t="s">
        <v>72</v>
      </c>
      <c r="H952" t="s">
        <v>50</v>
      </c>
      <c r="I952" t="s">
        <v>51</v>
      </c>
      <c r="K952">
        <v>202506118061965</v>
      </c>
      <c r="L952">
        <v>1823300170963</v>
      </c>
      <c r="M952">
        <v>20250611</v>
      </c>
      <c r="N952" t="s">
        <v>256</v>
      </c>
      <c r="Q952" t="s">
        <v>73</v>
      </c>
      <c r="R952">
        <v>210000</v>
      </c>
      <c r="S952">
        <v>0</v>
      </c>
      <c r="T952">
        <v>3066145</v>
      </c>
      <c r="U952" t="s">
        <v>1518</v>
      </c>
      <c r="V952" t="s">
        <v>1519</v>
      </c>
      <c r="W952" t="s">
        <v>53</v>
      </c>
      <c r="Y952" t="s">
        <v>54</v>
      </c>
      <c r="Z952">
        <v>616</v>
      </c>
      <c r="AH952">
        <v>0</v>
      </c>
      <c r="AI952">
        <v>202506</v>
      </c>
      <c r="AJ952" t="s">
        <v>767</v>
      </c>
      <c r="AK952">
        <v>1</v>
      </c>
      <c r="AL952">
        <v>1</v>
      </c>
      <c r="AO952">
        <v>0</v>
      </c>
      <c r="AP952">
        <v>999</v>
      </c>
      <c r="AQ952">
        <v>600</v>
      </c>
      <c r="AR952">
        <v>600999</v>
      </c>
      <c r="AS952" t="s">
        <v>55</v>
      </c>
      <c r="AU952" t="s">
        <v>55</v>
      </c>
      <c r="AV952">
        <v>162000</v>
      </c>
      <c r="AW952">
        <v>177200</v>
      </c>
      <c r="AX952">
        <v>192400</v>
      </c>
      <c r="AY952">
        <v>200000</v>
      </c>
      <c r="AZ952">
        <v>200000</v>
      </c>
      <c r="BA952">
        <v>200000</v>
      </c>
      <c r="BB952">
        <v>200000</v>
      </c>
      <c r="BC952">
        <v>200000</v>
      </c>
      <c r="BD952">
        <v>200000</v>
      </c>
      <c r="BE952">
        <v>200000</v>
      </c>
      <c r="BF952">
        <v>200000</v>
      </c>
      <c r="BG952">
        <v>200000</v>
      </c>
      <c r="BH952">
        <v>200000</v>
      </c>
      <c r="BI952">
        <v>205000</v>
      </c>
      <c r="BJ952">
        <v>215000</v>
      </c>
      <c r="BK952">
        <v>225000</v>
      </c>
      <c r="BL952">
        <v>228200</v>
      </c>
      <c r="BM952">
        <v>231400</v>
      </c>
      <c r="BN952">
        <v>233000</v>
      </c>
      <c r="BO952">
        <v>233000</v>
      </c>
      <c r="BP952">
        <v>233000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D952">
        <v>1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 x14ac:dyDescent="0.35">
      <c r="A953">
        <v>348902</v>
      </c>
      <c r="B953" t="s">
        <v>47</v>
      </c>
      <c r="C953" t="s">
        <v>48</v>
      </c>
      <c r="D953" s="1">
        <v>45820</v>
      </c>
      <c r="E953">
        <v>53850</v>
      </c>
      <c r="F953">
        <v>173</v>
      </c>
      <c r="G953" t="s">
        <v>1156</v>
      </c>
      <c r="H953" t="s">
        <v>50</v>
      </c>
      <c r="I953" t="s">
        <v>51</v>
      </c>
      <c r="K953">
        <v>202506118061920</v>
      </c>
      <c r="L953">
        <v>1733302704363</v>
      </c>
      <c r="M953">
        <v>20250611</v>
      </c>
      <c r="N953" t="s">
        <v>694</v>
      </c>
      <c r="Q953" t="s">
        <v>52</v>
      </c>
      <c r="R953">
        <v>70990.02</v>
      </c>
      <c r="S953">
        <v>0</v>
      </c>
      <c r="T953">
        <v>4418266</v>
      </c>
      <c r="U953" t="s">
        <v>1520</v>
      </c>
      <c r="V953" t="s">
        <v>1521</v>
      </c>
      <c r="W953" t="s">
        <v>53</v>
      </c>
      <c r="Y953" t="s">
        <v>54</v>
      </c>
      <c r="Z953">
        <v>1179</v>
      </c>
      <c r="AH953">
        <v>0</v>
      </c>
      <c r="AI953">
        <v>202506</v>
      </c>
      <c r="AJ953" t="s">
        <v>767</v>
      </c>
      <c r="AK953">
        <v>1</v>
      </c>
      <c r="AL953">
        <v>1</v>
      </c>
      <c r="AO953">
        <v>1</v>
      </c>
      <c r="AP953">
        <v>999</v>
      </c>
      <c r="AQ953">
        <v>600</v>
      </c>
      <c r="AR953">
        <v>600999</v>
      </c>
      <c r="AS953" t="s">
        <v>55</v>
      </c>
      <c r="AU953" t="s">
        <v>55</v>
      </c>
      <c r="AV953">
        <v>1006.5</v>
      </c>
      <c r="AW953">
        <v>1052.7339999999999</v>
      </c>
      <c r="AX953">
        <v>1127.58</v>
      </c>
      <c r="AY953">
        <v>1414.4680000000001</v>
      </c>
      <c r="AZ953">
        <v>1622.598</v>
      </c>
      <c r="BA953">
        <v>1841.29</v>
      </c>
      <c r="BB953">
        <v>2391.9520000000002</v>
      </c>
      <c r="BC953">
        <v>3848.9180000000001</v>
      </c>
      <c r="BD953">
        <v>5555.95</v>
      </c>
      <c r="BE953">
        <v>5662.14</v>
      </c>
      <c r="BF953">
        <v>7955.45</v>
      </c>
      <c r="BG953">
        <v>8103.232</v>
      </c>
      <c r="BH953">
        <v>8882.2099999999991</v>
      </c>
      <c r="BI953">
        <v>12106.768000000009</v>
      </c>
      <c r="BJ953">
        <v>12891.47</v>
      </c>
      <c r="BK953">
        <v>16652.68</v>
      </c>
      <c r="BL953">
        <v>36005.086000000003</v>
      </c>
      <c r="BM953">
        <v>42116.26</v>
      </c>
      <c r="BN953">
        <v>49856.69</v>
      </c>
      <c r="BO953">
        <v>97573.113999999972</v>
      </c>
      <c r="BP953">
        <v>161797.57999999999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1</v>
      </c>
      <c r="CF953">
        <v>1</v>
      </c>
      <c r="CG953">
        <v>1</v>
      </c>
      <c r="CH953">
        <v>1</v>
      </c>
      <c r="CI953">
        <v>1</v>
      </c>
      <c r="CJ953">
        <v>0</v>
      </c>
      <c r="CK953">
        <v>0</v>
      </c>
    </row>
    <row r="954" spans="1:89" x14ac:dyDescent="0.35">
      <c r="A954">
        <v>348900</v>
      </c>
      <c r="B954" t="s">
        <v>47</v>
      </c>
      <c r="C954" t="s">
        <v>48</v>
      </c>
      <c r="D954" s="1">
        <v>45820</v>
      </c>
      <c r="E954">
        <v>53850</v>
      </c>
      <c r="F954">
        <v>102</v>
      </c>
      <c r="G954" t="s">
        <v>60</v>
      </c>
      <c r="H954" t="s">
        <v>50</v>
      </c>
      <c r="I954" t="s">
        <v>51</v>
      </c>
      <c r="K954">
        <v>202506118061275</v>
      </c>
      <c r="L954">
        <v>1503300003188</v>
      </c>
      <c r="M954">
        <v>20250611</v>
      </c>
      <c r="N954" t="s">
        <v>167</v>
      </c>
      <c r="Q954" t="s">
        <v>73</v>
      </c>
      <c r="R954">
        <v>15000000</v>
      </c>
      <c r="S954">
        <v>0</v>
      </c>
      <c r="T954">
        <v>4269640</v>
      </c>
      <c r="U954">
        <v>4797080969</v>
      </c>
      <c r="V954" t="s">
        <v>81</v>
      </c>
      <c r="W954" t="s">
        <v>82</v>
      </c>
      <c r="X954" t="s">
        <v>83</v>
      </c>
      <c r="Y954" t="s">
        <v>54</v>
      </c>
      <c r="Z954">
        <v>1926</v>
      </c>
      <c r="AH954">
        <v>0</v>
      </c>
      <c r="AI954">
        <v>202506</v>
      </c>
      <c r="AJ954" t="s">
        <v>767</v>
      </c>
      <c r="AK954">
        <v>1</v>
      </c>
      <c r="AL954">
        <v>1</v>
      </c>
      <c r="AO954">
        <v>0</v>
      </c>
      <c r="AP954">
        <v>999</v>
      </c>
      <c r="AQ954">
        <v>259</v>
      </c>
      <c r="AR954">
        <v>259999</v>
      </c>
      <c r="AT954">
        <v>1</v>
      </c>
      <c r="AU954" t="s">
        <v>84</v>
      </c>
      <c r="AV954">
        <v>15000000</v>
      </c>
      <c r="AW954">
        <v>15000000</v>
      </c>
      <c r="AX954">
        <v>15000000</v>
      </c>
      <c r="AY954">
        <v>15000000</v>
      </c>
      <c r="AZ954">
        <v>15000000</v>
      </c>
      <c r="BA954">
        <v>15000000</v>
      </c>
      <c r="BB954">
        <v>15000000</v>
      </c>
      <c r="BC954">
        <v>15000000</v>
      </c>
      <c r="BD954">
        <v>15000000</v>
      </c>
      <c r="BE954">
        <v>15000000</v>
      </c>
      <c r="BF954">
        <v>15000000</v>
      </c>
      <c r="BG954">
        <v>15000000</v>
      </c>
      <c r="BH954">
        <v>15000000</v>
      </c>
      <c r="BI954">
        <v>15000000</v>
      </c>
      <c r="BJ954">
        <v>15000000</v>
      </c>
      <c r="BK954">
        <v>15000000</v>
      </c>
      <c r="BL954">
        <v>15000000</v>
      </c>
      <c r="BM954">
        <v>15000000</v>
      </c>
      <c r="BN954">
        <v>15000000</v>
      </c>
      <c r="BO954">
        <v>15000000</v>
      </c>
      <c r="BP954">
        <v>15000000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1</v>
      </c>
      <c r="CJ954">
        <v>1</v>
      </c>
      <c r="CK954">
        <v>1</v>
      </c>
    </row>
    <row r="955" spans="1:89" x14ac:dyDescent="0.35">
      <c r="A955">
        <v>348898</v>
      </c>
      <c r="B955" t="s">
        <v>47</v>
      </c>
      <c r="C955" t="s">
        <v>48</v>
      </c>
      <c r="D955" s="1">
        <v>45820</v>
      </c>
      <c r="E955">
        <v>53850</v>
      </c>
      <c r="F955">
        <v>102</v>
      </c>
      <c r="G955" t="s">
        <v>60</v>
      </c>
      <c r="H955" t="s">
        <v>50</v>
      </c>
      <c r="I955" t="s">
        <v>51</v>
      </c>
      <c r="K955">
        <v>202506118058928</v>
      </c>
      <c r="L955">
        <v>1023302279020</v>
      </c>
      <c r="M955">
        <v>20250611</v>
      </c>
      <c r="N955" t="s">
        <v>64</v>
      </c>
      <c r="Q955" t="s">
        <v>52</v>
      </c>
      <c r="R955">
        <v>469991.14</v>
      </c>
      <c r="S955">
        <v>0</v>
      </c>
      <c r="T955">
        <v>225102</v>
      </c>
      <c r="U955">
        <v>3613570724</v>
      </c>
      <c r="V955" t="s">
        <v>1250</v>
      </c>
      <c r="W955" t="s">
        <v>66</v>
      </c>
      <c r="X955" t="s">
        <v>1251</v>
      </c>
      <c r="Y955" t="s">
        <v>54</v>
      </c>
      <c r="Z955">
        <v>1203</v>
      </c>
      <c r="AH955">
        <v>0</v>
      </c>
      <c r="AI955">
        <v>202506</v>
      </c>
      <c r="AJ955" t="s">
        <v>767</v>
      </c>
      <c r="AK955">
        <v>1</v>
      </c>
      <c r="AL955">
        <v>1</v>
      </c>
      <c r="AO955">
        <v>0</v>
      </c>
      <c r="AP955">
        <v>493</v>
      </c>
      <c r="AQ955">
        <v>430</v>
      </c>
      <c r="AR955">
        <v>430493</v>
      </c>
      <c r="AS955" t="s">
        <v>80</v>
      </c>
      <c r="AU955" t="s">
        <v>80</v>
      </c>
      <c r="AV955">
        <v>3208144.83</v>
      </c>
      <c r="AW955">
        <v>3229707.1005000002</v>
      </c>
      <c r="AX955">
        <v>3251269.3709999998</v>
      </c>
      <c r="AY955">
        <v>3272831.6414999999</v>
      </c>
      <c r="AZ955">
        <v>3294393.912</v>
      </c>
      <c r="BA955">
        <v>3315956.1825000001</v>
      </c>
      <c r="BB955">
        <v>3337518.4530000002</v>
      </c>
      <c r="BC955">
        <v>3359080.7234999998</v>
      </c>
      <c r="BD955">
        <v>3380642.9939999999</v>
      </c>
      <c r="BE955">
        <v>3402205.2645</v>
      </c>
      <c r="BF955">
        <v>3423767.5350000001</v>
      </c>
      <c r="BG955">
        <v>3445329.8054999998</v>
      </c>
      <c r="BH955">
        <v>3466892.0759999999</v>
      </c>
      <c r="BI955">
        <v>3488454.3465</v>
      </c>
      <c r="BJ955">
        <v>3510016.6170000001</v>
      </c>
      <c r="BK955">
        <v>3531578.8875000002</v>
      </c>
      <c r="BL955">
        <v>3553141.1579999998</v>
      </c>
      <c r="BM955">
        <v>3574703.4284999999</v>
      </c>
      <c r="BN955">
        <v>3596265.699</v>
      </c>
      <c r="BO955">
        <v>3617827.9695000001</v>
      </c>
      <c r="BP955">
        <v>3639390.24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 x14ac:dyDescent="0.35">
      <c r="A956">
        <v>348895</v>
      </c>
      <c r="B956" t="s">
        <v>47</v>
      </c>
      <c r="C956" t="s">
        <v>48</v>
      </c>
      <c r="D956" s="1">
        <v>45820</v>
      </c>
      <c r="E956">
        <v>53850</v>
      </c>
      <c r="F956">
        <v>171</v>
      </c>
      <c r="G956" t="s">
        <v>151</v>
      </c>
      <c r="H956" t="s">
        <v>50</v>
      </c>
      <c r="I956" t="s">
        <v>51</v>
      </c>
      <c r="K956">
        <v>202506118061914</v>
      </c>
      <c r="L956">
        <v>1713302219286</v>
      </c>
      <c r="M956">
        <v>20250611</v>
      </c>
      <c r="N956" t="s">
        <v>779</v>
      </c>
      <c r="P956" t="s">
        <v>54</v>
      </c>
      <c r="Q956" t="s">
        <v>52</v>
      </c>
      <c r="R956">
        <v>257000</v>
      </c>
      <c r="S956">
        <v>0</v>
      </c>
      <c r="T956">
        <v>4928601</v>
      </c>
      <c r="U956" t="s">
        <v>670</v>
      </c>
      <c r="V956" t="s">
        <v>671</v>
      </c>
      <c r="W956" t="s">
        <v>53</v>
      </c>
      <c r="Y956" t="s">
        <v>54</v>
      </c>
      <c r="Z956">
        <v>856</v>
      </c>
      <c r="AH956">
        <v>0</v>
      </c>
      <c r="AI956">
        <v>202506</v>
      </c>
      <c r="AJ956" t="s">
        <v>59</v>
      </c>
      <c r="AK956">
        <v>0</v>
      </c>
      <c r="AL956">
        <v>1</v>
      </c>
      <c r="AO956">
        <v>0</v>
      </c>
      <c r="AP956">
        <v>999</v>
      </c>
      <c r="AQ956">
        <v>600</v>
      </c>
      <c r="AR956">
        <v>600999</v>
      </c>
      <c r="AS956" t="s">
        <v>55</v>
      </c>
      <c r="AU956" t="s">
        <v>55</v>
      </c>
      <c r="AV956">
        <v>202500</v>
      </c>
      <c r="AW956">
        <v>202500</v>
      </c>
      <c r="AX956">
        <v>202500</v>
      </c>
      <c r="AY956">
        <v>202500</v>
      </c>
      <c r="AZ956">
        <v>202500</v>
      </c>
      <c r="BA956">
        <v>202500</v>
      </c>
      <c r="BB956">
        <v>202500</v>
      </c>
      <c r="BC956">
        <v>202500</v>
      </c>
      <c r="BD956">
        <v>202655.56</v>
      </c>
      <c r="BE956">
        <v>203161.13</v>
      </c>
      <c r="BF956">
        <v>205963.9</v>
      </c>
      <c r="BG956">
        <v>214477.5</v>
      </c>
      <c r="BH956">
        <v>239730</v>
      </c>
      <c r="BI956">
        <v>248625</v>
      </c>
      <c r="BJ956">
        <v>250000</v>
      </c>
      <c r="BK956">
        <v>250000</v>
      </c>
      <c r="BL956">
        <v>252800</v>
      </c>
      <c r="BM956">
        <v>257232.47500000001</v>
      </c>
      <c r="BN956">
        <v>260254.65</v>
      </c>
      <c r="BO956">
        <v>464072.17499999981</v>
      </c>
      <c r="BP956">
        <v>840000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1</v>
      </c>
      <c r="CF956">
        <v>1</v>
      </c>
      <c r="CG956">
        <v>1</v>
      </c>
      <c r="CH956">
        <v>0</v>
      </c>
      <c r="CI956">
        <v>0</v>
      </c>
      <c r="CJ956">
        <v>0</v>
      </c>
      <c r="CK956">
        <v>0</v>
      </c>
    </row>
    <row r="957" spans="1:89" x14ac:dyDescent="0.35">
      <c r="A957">
        <v>348891</v>
      </c>
      <c r="B957" t="s">
        <v>47</v>
      </c>
      <c r="C957" t="s">
        <v>48</v>
      </c>
      <c r="D957" s="1">
        <v>45820</v>
      </c>
      <c r="E957">
        <v>53850</v>
      </c>
      <c r="F957">
        <v>286</v>
      </c>
      <c r="G957" t="s">
        <v>99</v>
      </c>
      <c r="H957" t="s">
        <v>50</v>
      </c>
      <c r="I957" t="s">
        <v>51</v>
      </c>
      <c r="K957">
        <v>202506118059843</v>
      </c>
      <c r="L957">
        <v>2863300003269</v>
      </c>
      <c r="M957">
        <v>20250611</v>
      </c>
      <c r="N957" t="s">
        <v>784</v>
      </c>
      <c r="P957" t="s">
        <v>54</v>
      </c>
      <c r="Q957" t="s">
        <v>73</v>
      </c>
      <c r="R957">
        <v>1093229.97</v>
      </c>
      <c r="S957">
        <v>0</v>
      </c>
      <c r="T957">
        <v>1703846</v>
      </c>
      <c r="U957">
        <v>2557890692</v>
      </c>
      <c r="V957" t="s">
        <v>319</v>
      </c>
      <c r="W957" t="s">
        <v>66</v>
      </c>
      <c r="X957" t="s">
        <v>283</v>
      </c>
      <c r="Y957" t="s">
        <v>54</v>
      </c>
      <c r="Z957">
        <v>1877</v>
      </c>
      <c r="AH957">
        <v>0</v>
      </c>
      <c r="AI957">
        <v>202506</v>
      </c>
      <c r="AJ957" t="s">
        <v>88</v>
      </c>
      <c r="AK957">
        <v>0</v>
      </c>
      <c r="AL957">
        <v>1</v>
      </c>
      <c r="AO957">
        <v>0</v>
      </c>
      <c r="AP957">
        <v>999</v>
      </c>
      <c r="AQ957">
        <v>430</v>
      </c>
      <c r="AR957">
        <v>430999</v>
      </c>
      <c r="AT957">
        <v>1</v>
      </c>
      <c r="AU957" t="s">
        <v>68</v>
      </c>
      <c r="AV957">
        <v>1091696.83</v>
      </c>
      <c r="AW957">
        <v>1093076.656</v>
      </c>
      <c r="AX957">
        <v>1097819.378</v>
      </c>
      <c r="AY957">
        <v>1126587.9040000001</v>
      </c>
      <c r="AZ957">
        <v>1151370.22</v>
      </c>
      <c r="BA957">
        <v>1187619.1200000001</v>
      </c>
      <c r="BB957">
        <v>1215402.348</v>
      </c>
      <c r="BC957">
        <v>1228538.55</v>
      </c>
      <c r="BD957">
        <v>1300557.6259999999</v>
      </c>
      <c r="BE957">
        <v>1471494.2009999999</v>
      </c>
      <c r="BF957">
        <v>1500000</v>
      </c>
      <c r="BG957">
        <v>1500000</v>
      </c>
      <c r="BH957">
        <v>1500000</v>
      </c>
      <c r="BI957">
        <v>1551049.2990000001</v>
      </c>
      <c r="BJ957">
        <v>1589171.0279999999</v>
      </c>
      <c r="BK957">
        <v>1825654.93</v>
      </c>
      <c r="BL957">
        <v>2055872.46</v>
      </c>
      <c r="BM957">
        <v>2075849.8470000001</v>
      </c>
      <c r="BN957">
        <v>2385195.7199999988</v>
      </c>
      <c r="BO957">
        <v>3549999.9999999991</v>
      </c>
      <c r="BP957">
        <v>4000000</v>
      </c>
      <c r="BQ957">
        <v>1</v>
      </c>
      <c r="BR957">
        <v>1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 x14ac:dyDescent="0.35">
      <c r="A958">
        <v>348890</v>
      </c>
      <c r="B958" t="s">
        <v>47</v>
      </c>
      <c r="C958" t="s">
        <v>48</v>
      </c>
      <c r="D958" s="1">
        <v>45820</v>
      </c>
      <c r="E958">
        <v>53850</v>
      </c>
      <c r="F958">
        <v>102</v>
      </c>
      <c r="G958" t="s">
        <v>60</v>
      </c>
      <c r="H958" t="s">
        <v>50</v>
      </c>
      <c r="I958" t="s">
        <v>51</v>
      </c>
      <c r="K958">
        <v>202506118060223</v>
      </c>
      <c r="L958">
        <v>1023302279020</v>
      </c>
      <c r="M958">
        <v>20250611</v>
      </c>
      <c r="N958" t="s">
        <v>1018</v>
      </c>
      <c r="P958" t="s">
        <v>1501</v>
      </c>
      <c r="Q958" t="s">
        <v>73</v>
      </c>
      <c r="R958">
        <v>700000</v>
      </c>
      <c r="S958">
        <v>0</v>
      </c>
      <c r="T958">
        <v>225102</v>
      </c>
      <c r="U958">
        <v>3613570724</v>
      </c>
      <c r="V958" t="s">
        <v>1250</v>
      </c>
      <c r="W958" t="s">
        <v>66</v>
      </c>
      <c r="X958" t="s">
        <v>1251</v>
      </c>
      <c r="Y958" t="s">
        <v>54</v>
      </c>
      <c r="Z958">
        <v>1203</v>
      </c>
      <c r="AH958">
        <v>0</v>
      </c>
      <c r="AI958">
        <v>202506</v>
      </c>
      <c r="AJ958" t="s">
        <v>767</v>
      </c>
      <c r="AK958">
        <v>1</v>
      </c>
      <c r="AL958">
        <v>1</v>
      </c>
      <c r="AO958">
        <v>0</v>
      </c>
      <c r="AP958">
        <v>493</v>
      </c>
      <c r="AQ958">
        <v>430</v>
      </c>
      <c r="AR958">
        <v>430493</v>
      </c>
      <c r="AS958" t="s">
        <v>80</v>
      </c>
      <c r="AU958" t="s">
        <v>80</v>
      </c>
      <c r="AV958">
        <v>807716.46</v>
      </c>
      <c r="AW958">
        <v>808980.63699999999</v>
      </c>
      <c r="AX958">
        <v>810244.81400000001</v>
      </c>
      <c r="AY958">
        <v>811508.99099999992</v>
      </c>
      <c r="AZ958">
        <v>812773.16799999995</v>
      </c>
      <c r="BA958">
        <v>814037.34499999997</v>
      </c>
      <c r="BB958">
        <v>815301.522</v>
      </c>
      <c r="BC958">
        <v>816565.69900000002</v>
      </c>
      <c r="BD958">
        <v>817829.87599999993</v>
      </c>
      <c r="BE958">
        <v>819094.05299999996</v>
      </c>
      <c r="BF958">
        <v>820358.23</v>
      </c>
      <c r="BG958">
        <v>821622.40700000001</v>
      </c>
      <c r="BH958">
        <v>822886.58400000003</v>
      </c>
      <c r="BI958">
        <v>824150.76099999994</v>
      </c>
      <c r="BJ958">
        <v>825414.93799999997</v>
      </c>
      <c r="BK958">
        <v>826679.11499999999</v>
      </c>
      <c r="BL958">
        <v>827943.29200000002</v>
      </c>
      <c r="BM958">
        <v>829207.46900000004</v>
      </c>
      <c r="BN958">
        <v>830471.64599999995</v>
      </c>
      <c r="BO958">
        <v>831735.82299999997</v>
      </c>
      <c r="BP958">
        <v>833000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 x14ac:dyDescent="0.35">
      <c r="A959">
        <v>348888</v>
      </c>
      <c r="B959" t="s">
        <v>47</v>
      </c>
      <c r="C959" t="s">
        <v>48</v>
      </c>
      <c r="D959" s="1">
        <v>45820</v>
      </c>
      <c r="E959">
        <v>53850</v>
      </c>
      <c r="F959">
        <v>149</v>
      </c>
      <c r="G959" t="s">
        <v>261</v>
      </c>
      <c r="H959" t="s">
        <v>50</v>
      </c>
      <c r="I959" t="s">
        <v>51</v>
      </c>
      <c r="K959">
        <v>202506118061012</v>
      </c>
      <c r="L959">
        <v>1490060046823</v>
      </c>
      <c r="M959">
        <v>20250611</v>
      </c>
      <c r="N959" t="s">
        <v>1153</v>
      </c>
      <c r="Q959" t="s">
        <v>52</v>
      </c>
      <c r="R959">
        <v>200000</v>
      </c>
      <c r="S959">
        <v>0</v>
      </c>
      <c r="T959">
        <v>2011620</v>
      </c>
      <c r="U959" t="s">
        <v>627</v>
      </c>
      <c r="V959" t="s">
        <v>628</v>
      </c>
      <c r="W959" t="s">
        <v>53</v>
      </c>
      <c r="Y959" t="s">
        <v>54</v>
      </c>
      <c r="Z959">
        <v>1231</v>
      </c>
      <c r="AH959">
        <v>0</v>
      </c>
      <c r="AI959">
        <v>202506</v>
      </c>
      <c r="AJ959" t="s">
        <v>88</v>
      </c>
      <c r="AK959">
        <v>0</v>
      </c>
      <c r="AL959">
        <v>1</v>
      </c>
      <c r="AO959">
        <v>0</v>
      </c>
      <c r="AP959">
        <v>999</v>
      </c>
      <c r="AQ959">
        <v>600</v>
      </c>
      <c r="AR959">
        <v>600999</v>
      </c>
      <c r="AS959" t="s">
        <v>55</v>
      </c>
      <c r="AU959" t="s">
        <v>55</v>
      </c>
      <c r="AV959">
        <v>200000</v>
      </c>
      <c r="AW959">
        <v>200000</v>
      </c>
      <c r="AX959">
        <v>200000</v>
      </c>
      <c r="AY959">
        <v>200000</v>
      </c>
      <c r="AZ959">
        <v>200000</v>
      </c>
      <c r="BA959">
        <v>200000</v>
      </c>
      <c r="BB959">
        <v>200000</v>
      </c>
      <c r="BC959">
        <v>200000</v>
      </c>
      <c r="BD959">
        <v>200000</v>
      </c>
      <c r="BE959">
        <v>200000</v>
      </c>
      <c r="BF959">
        <v>200000</v>
      </c>
      <c r="BG959">
        <v>200000</v>
      </c>
      <c r="BH959">
        <v>200000</v>
      </c>
      <c r="BI959">
        <v>200000</v>
      </c>
      <c r="BJ959">
        <v>200000</v>
      </c>
      <c r="BK959">
        <v>200000</v>
      </c>
      <c r="BL959">
        <v>200000</v>
      </c>
      <c r="BM959">
        <v>200000</v>
      </c>
      <c r="BN959">
        <v>200000</v>
      </c>
      <c r="BO959">
        <v>200000</v>
      </c>
      <c r="BP959">
        <v>200000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1</v>
      </c>
      <c r="CD959">
        <v>1</v>
      </c>
      <c r="CE959">
        <v>1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1</v>
      </c>
    </row>
    <row r="960" spans="1:89" x14ac:dyDescent="0.35">
      <c r="A960">
        <v>348887</v>
      </c>
      <c r="B960" t="s">
        <v>47</v>
      </c>
      <c r="C960" t="s">
        <v>48</v>
      </c>
      <c r="D960" s="1">
        <v>45820</v>
      </c>
      <c r="E960">
        <v>53850</v>
      </c>
      <c r="F960">
        <v>161</v>
      </c>
      <c r="G960" t="s">
        <v>461</v>
      </c>
      <c r="H960" t="s">
        <v>50</v>
      </c>
      <c r="I960" t="s">
        <v>51</v>
      </c>
      <c r="K960">
        <v>202506118060648</v>
      </c>
      <c r="L960">
        <v>1613300029653</v>
      </c>
      <c r="M960">
        <v>20250611</v>
      </c>
      <c r="N960" t="s">
        <v>784</v>
      </c>
      <c r="P960" t="s">
        <v>54</v>
      </c>
      <c r="Q960" t="s">
        <v>73</v>
      </c>
      <c r="R960">
        <v>400000</v>
      </c>
      <c r="S960">
        <v>0</v>
      </c>
      <c r="T960">
        <v>4088769</v>
      </c>
      <c r="U960">
        <v>5150120722</v>
      </c>
      <c r="V960" t="s">
        <v>1721</v>
      </c>
      <c r="W960" t="s">
        <v>66</v>
      </c>
      <c r="X960" t="s">
        <v>215</v>
      </c>
      <c r="Y960" t="s">
        <v>54</v>
      </c>
      <c r="Z960">
        <v>1903</v>
      </c>
      <c r="AH960">
        <v>0</v>
      </c>
      <c r="AI960">
        <v>202506</v>
      </c>
      <c r="AJ960" t="s">
        <v>88</v>
      </c>
      <c r="AK960">
        <v>0</v>
      </c>
      <c r="AL960">
        <v>1</v>
      </c>
      <c r="AM960">
        <v>4088769</v>
      </c>
      <c r="AN960">
        <v>1</v>
      </c>
      <c r="AO960">
        <v>0</v>
      </c>
      <c r="AP960">
        <v>464</v>
      </c>
      <c r="AQ960">
        <v>430</v>
      </c>
      <c r="AR960">
        <v>430464</v>
      </c>
      <c r="AS960" t="s">
        <v>216</v>
      </c>
      <c r="AU960" t="s">
        <v>216</v>
      </c>
      <c r="AV960">
        <v>390000</v>
      </c>
      <c r="AW960">
        <v>391000</v>
      </c>
      <c r="AX960">
        <v>392000</v>
      </c>
      <c r="AY960">
        <v>393000</v>
      </c>
      <c r="AZ960">
        <v>394000</v>
      </c>
      <c r="BA960">
        <v>395000</v>
      </c>
      <c r="BB960">
        <v>396000</v>
      </c>
      <c r="BC960">
        <v>397000</v>
      </c>
      <c r="BD960">
        <v>398000</v>
      </c>
      <c r="BE960">
        <v>399000</v>
      </c>
      <c r="BF960">
        <v>400000</v>
      </c>
      <c r="BG960">
        <v>400000</v>
      </c>
      <c r="BH960">
        <v>400000</v>
      </c>
      <c r="BI960">
        <v>400000</v>
      </c>
      <c r="BJ960">
        <v>400000</v>
      </c>
      <c r="BK960">
        <v>400000</v>
      </c>
      <c r="BL960">
        <v>400000</v>
      </c>
      <c r="BM960">
        <v>400000</v>
      </c>
      <c r="BN960">
        <v>400000</v>
      </c>
      <c r="BO960">
        <v>400000</v>
      </c>
      <c r="BP960">
        <v>400000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1</v>
      </c>
      <c r="CD960">
        <v>1</v>
      </c>
      <c r="CE960">
        <v>1</v>
      </c>
      <c r="CF960">
        <v>1</v>
      </c>
      <c r="CG960">
        <v>1</v>
      </c>
      <c r="CH960">
        <v>1</v>
      </c>
      <c r="CI960">
        <v>1</v>
      </c>
      <c r="CJ960">
        <v>1</v>
      </c>
      <c r="CK960">
        <v>1</v>
      </c>
    </row>
    <row r="961" spans="1:89" x14ac:dyDescent="0.35">
      <c r="A961">
        <v>348885</v>
      </c>
      <c r="B961" t="s">
        <v>47</v>
      </c>
      <c r="C961" t="s">
        <v>48</v>
      </c>
      <c r="D961" s="1">
        <v>45820</v>
      </c>
      <c r="E961">
        <v>53850</v>
      </c>
      <c r="F961">
        <v>102</v>
      </c>
      <c r="G961" t="s">
        <v>60</v>
      </c>
      <c r="H961" t="s">
        <v>50</v>
      </c>
      <c r="I961" t="s">
        <v>51</v>
      </c>
      <c r="K961">
        <v>202506118061628</v>
      </c>
      <c r="L961">
        <v>1603300002981</v>
      </c>
      <c r="M961">
        <v>20250611</v>
      </c>
      <c r="N961" t="s">
        <v>149</v>
      </c>
      <c r="Q961" t="s">
        <v>52</v>
      </c>
      <c r="R961">
        <v>75195700.159999996</v>
      </c>
      <c r="S961">
        <v>0</v>
      </c>
      <c r="T961">
        <v>4990319</v>
      </c>
      <c r="U961">
        <v>6655971007</v>
      </c>
      <c r="V961" t="s">
        <v>968</v>
      </c>
      <c r="W961" t="s">
        <v>969</v>
      </c>
      <c r="X961" t="s">
        <v>283</v>
      </c>
      <c r="Y961" t="s">
        <v>54</v>
      </c>
      <c r="Z961">
        <v>739</v>
      </c>
      <c r="AH961">
        <v>0</v>
      </c>
      <c r="AI961">
        <v>202506</v>
      </c>
      <c r="AJ961" t="s">
        <v>767</v>
      </c>
      <c r="AK961">
        <v>1</v>
      </c>
      <c r="AL961">
        <v>1</v>
      </c>
      <c r="AO961">
        <v>0</v>
      </c>
      <c r="AP961">
        <v>999</v>
      </c>
      <c r="AQ961">
        <v>475</v>
      </c>
      <c r="AR961">
        <v>475999</v>
      </c>
      <c r="AT961">
        <v>1</v>
      </c>
      <c r="AU961" t="s">
        <v>68</v>
      </c>
      <c r="AV961">
        <v>625176.67000000004</v>
      </c>
      <c r="AW961">
        <v>625176.67000000004</v>
      </c>
      <c r="AX961">
        <v>625176.67000000004</v>
      </c>
      <c r="AY961">
        <v>625176.67000000004</v>
      </c>
      <c r="AZ961">
        <v>625176.67000000004</v>
      </c>
      <c r="BA961">
        <v>625176.67000000004</v>
      </c>
      <c r="BB961">
        <v>625176.67000000004</v>
      </c>
      <c r="BC961">
        <v>625176.67000000004</v>
      </c>
      <c r="BD961">
        <v>625176.67000000004</v>
      </c>
      <c r="BE961">
        <v>625176.67000000004</v>
      </c>
      <c r="BF961">
        <v>625176.67000000004</v>
      </c>
      <c r="BG961">
        <v>625176.67000000004</v>
      </c>
      <c r="BH961">
        <v>625176.67000000004</v>
      </c>
      <c r="BI961">
        <v>625176.67000000004</v>
      </c>
      <c r="BJ961">
        <v>625176.67000000004</v>
      </c>
      <c r="BK961">
        <v>625176.67000000004</v>
      </c>
      <c r="BL961">
        <v>625176.67000000004</v>
      </c>
      <c r="BM961">
        <v>625176.67000000004</v>
      </c>
      <c r="BN961">
        <v>625176.67000000004</v>
      </c>
      <c r="BO961">
        <v>625176.67000000004</v>
      </c>
      <c r="BP961">
        <v>625176.67000000004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1</v>
      </c>
      <c r="CF961">
        <v>1</v>
      </c>
      <c r="CG961">
        <v>1</v>
      </c>
      <c r="CH961">
        <v>1</v>
      </c>
      <c r="CI961">
        <v>1</v>
      </c>
      <c r="CJ961">
        <v>1</v>
      </c>
      <c r="CK961">
        <v>1</v>
      </c>
    </row>
    <row r="962" spans="1:89" x14ac:dyDescent="0.35">
      <c r="A962">
        <v>348884</v>
      </c>
      <c r="B962" t="s">
        <v>47</v>
      </c>
      <c r="C962" t="s">
        <v>48</v>
      </c>
      <c r="D962" s="1">
        <v>45820</v>
      </c>
      <c r="E962">
        <v>53850</v>
      </c>
      <c r="F962">
        <v>136</v>
      </c>
      <c r="G962" t="s">
        <v>122</v>
      </c>
      <c r="H962" t="s">
        <v>50</v>
      </c>
      <c r="I962" t="s">
        <v>51</v>
      </c>
      <c r="K962">
        <v>202506118060772</v>
      </c>
      <c r="L962">
        <v>1361147800126</v>
      </c>
      <c r="M962">
        <v>20250611</v>
      </c>
      <c r="N962" t="s">
        <v>1018</v>
      </c>
      <c r="P962" t="s">
        <v>672</v>
      </c>
      <c r="Q962" t="s">
        <v>52</v>
      </c>
      <c r="R962">
        <v>1149602.8999999999</v>
      </c>
      <c r="S962">
        <v>0</v>
      </c>
      <c r="T962">
        <v>4395683</v>
      </c>
      <c r="U962">
        <v>2036760037</v>
      </c>
      <c r="V962" t="s">
        <v>124</v>
      </c>
      <c r="W962" t="s">
        <v>66</v>
      </c>
      <c r="X962" t="s">
        <v>125</v>
      </c>
      <c r="Y962" t="s">
        <v>54</v>
      </c>
      <c r="Z962">
        <v>1627</v>
      </c>
      <c r="AH962">
        <v>0</v>
      </c>
      <c r="AI962">
        <v>202506</v>
      </c>
      <c r="AJ962" t="s">
        <v>88</v>
      </c>
      <c r="AK962">
        <v>0</v>
      </c>
      <c r="AL962">
        <v>1</v>
      </c>
      <c r="AO962">
        <v>0</v>
      </c>
      <c r="AP962">
        <v>999</v>
      </c>
      <c r="AQ962">
        <v>430</v>
      </c>
      <c r="AR962">
        <v>430999</v>
      </c>
      <c r="AT962">
        <v>1</v>
      </c>
      <c r="AU962" t="s">
        <v>68</v>
      </c>
      <c r="AV962">
        <v>1149602.8999999999</v>
      </c>
      <c r="AW962">
        <v>1149602.8999999999</v>
      </c>
      <c r="AX962">
        <v>1149602.8999999999</v>
      </c>
      <c r="AY962">
        <v>1149602.8999999999</v>
      </c>
      <c r="AZ962">
        <v>1149602.8999999999</v>
      </c>
      <c r="BA962">
        <v>1149602.8999999999</v>
      </c>
      <c r="BB962">
        <v>1149602.8999999999</v>
      </c>
      <c r="BC962">
        <v>1149602.8999999999</v>
      </c>
      <c r="BD962">
        <v>1149602.8999999999</v>
      </c>
      <c r="BE962">
        <v>1149602.8999999999</v>
      </c>
      <c r="BF962">
        <v>1149602.8999999999</v>
      </c>
      <c r="BG962">
        <v>1149602.8999999999</v>
      </c>
      <c r="BH962">
        <v>1149602.8999999999</v>
      </c>
      <c r="BI962">
        <v>1149602.8999999999</v>
      </c>
      <c r="BJ962">
        <v>1149602.8999999999</v>
      </c>
      <c r="BK962">
        <v>1149602.8999999999</v>
      </c>
      <c r="BL962">
        <v>1149602.8999999999</v>
      </c>
      <c r="BM962">
        <v>1149602.8999999999</v>
      </c>
      <c r="BN962">
        <v>1149602.8999999999</v>
      </c>
      <c r="BO962">
        <v>1149602.8999999999</v>
      </c>
      <c r="BP962">
        <v>1149602.8999999999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>
        <v>1</v>
      </c>
    </row>
    <row r="963" spans="1:89" x14ac:dyDescent="0.35">
      <c r="A963">
        <v>348881</v>
      </c>
      <c r="B963" t="s">
        <v>47</v>
      </c>
      <c r="C963" t="s">
        <v>48</v>
      </c>
      <c r="D963" s="1">
        <v>45820</v>
      </c>
      <c r="E963">
        <v>53850</v>
      </c>
      <c r="F963">
        <v>118</v>
      </c>
      <c r="G963" t="s">
        <v>396</v>
      </c>
      <c r="H963" t="s">
        <v>50</v>
      </c>
      <c r="I963" t="s">
        <v>51</v>
      </c>
      <c r="K963" t="s">
        <v>1522</v>
      </c>
      <c r="L963">
        <v>1183306278085</v>
      </c>
      <c r="M963">
        <v>20250611</v>
      </c>
      <c r="N963" t="s">
        <v>694</v>
      </c>
      <c r="Q963" t="s">
        <v>52</v>
      </c>
      <c r="R963">
        <v>1787.56</v>
      </c>
      <c r="S963">
        <v>0</v>
      </c>
      <c r="T963">
        <v>196672</v>
      </c>
      <c r="U963" t="s">
        <v>1523</v>
      </c>
      <c r="V963" t="s">
        <v>1524</v>
      </c>
      <c r="W963" t="s">
        <v>53</v>
      </c>
      <c r="Y963" t="s">
        <v>54</v>
      </c>
      <c r="AH963">
        <v>0</v>
      </c>
      <c r="AI963">
        <v>202506</v>
      </c>
      <c r="AJ963" t="s">
        <v>767</v>
      </c>
      <c r="AK963">
        <v>1</v>
      </c>
      <c r="AL963">
        <v>1</v>
      </c>
      <c r="AO963">
        <v>1</v>
      </c>
      <c r="AP963">
        <v>999</v>
      </c>
      <c r="AQ963">
        <v>600</v>
      </c>
      <c r="AR963">
        <v>600999</v>
      </c>
      <c r="AS963" t="s">
        <v>55</v>
      </c>
      <c r="AU963" t="s">
        <v>55</v>
      </c>
      <c r="AV963">
        <v>1006.5</v>
      </c>
      <c r="AW963">
        <v>1052.7339999999999</v>
      </c>
      <c r="AX963">
        <v>1127.58</v>
      </c>
      <c r="AY963">
        <v>1414.4680000000001</v>
      </c>
      <c r="AZ963">
        <v>1622.598</v>
      </c>
      <c r="BA963">
        <v>1841.29</v>
      </c>
      <c r="BB963">
        <v>2391.9520000000002</v>
      </c>
      <c r="BC963">
        <v>3848.9180000000001</v>
      </c>
      <c r="BD963">
        <v>5555.95</v>
      </c>
      <c r="BE963">
        <v>5662.14</v>
      </c>
      <c r="BF963">
        <v>7955.45</v>
      </c>
      <c r="BG963">
        <v>8103.232</v>
      </c>
      <c r="BH963">
        <v>8882.2099999999991</v>
      </c>
      <c r="BI963">
        <v>12106.768000000009</v>
      </c>
      <c r="BJ963">
        <v>12891.47</v>
      </c>
      <c r="BK963">
        <v>16652.68</v>
      </c>
      <c r="BL963">
        <v>36005.086000000003</v>
      </c>
      <c r="BM963">
        <v>42116.26</v>
      </c>
      <c r="BN963">
        <v>49856.69</v>
      </c>
      <c r="BO963">
        <v>97573.113999999972</v>
      </c>
      <c r="BP963">
        <v>161797.57999999999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 x14ac:dyDescent="0.35">
      <c r="A964">
        <v>348879</v>
      </c>
      <c r="B964" t="s">
        <v>47</v>
      </c>
      <c r="C964" t="s">
        <v>48</v>
      </c>
      <c r="D964" s="1">
        <v>45819</v>
      </c>
      <c r="E964">
        <v>53850</v>
      </c>
      <c r="F964">
        <v>103</v>
      </c>
      <c r="G964" t="s">
        <v>75</v>
      </c>
      <c r="H964" t="s">
        <v>50</v>
      </c>
      <c r="I964" t="s">
        <v>51</v>
      </c>
      <c r="K964">
        <v>202506108056981</v>
      </c>
      <c r="L964">
        <v>1033306974262</v>
      </c>
      <c r="M964">
        <v>20250610</v>
      </c>
      <c r="N964" t="s">
        <v>784</v>
      </c>
      <c r="P964" t="s">
        <v>54</v>
      </c>
      <c r="Q964" t="s">
        <v>73</v>
      </c>
      <c r="R964">
        <v>800000</v>
      </c>
      <c r="S964">
        <v>0</v>
      </c>
      <c r="T964">
        <v>4679373</v>
      </c>
      <c r="U964">
        <v>3294040724</v>
      </c>
      <c r="V964" t="s">
        <v>790</v>
      </c>
      <c r="W964" t="s">
        <v>92</v>
      </c>
      <c r="X964" t="s">
        <v>791</v>
      </c>
      <c r="Y964" t="s">
        <v>54</v>
      </c>
      <c r="Z964">
        <v>1926</v>
      </c>
      <c r="AH964">
        <v>0</v>
      </c>
      <c r="AI964">
        <v>202506</v>
      </c>
      <c r="AJ964" t="s">
        <v>767</v>
      </c>
      <c r="AK964">
        <v>1</v>
      </c>
      <c r="AL964">
        <v>1</v>
      </c>
      <c r="AO964">
        <v>0</v>
      </c>
      <c r="AP964">
        <v>999</v>
      </c>
      <c r="AQ964">
        <v>492</v>
      </c>
      <c r="AR964">
        <v>492999</v>
      </c>
      <c r="AT964">
        <v>1</v>
      </c>
      <c r="AU964" t="s">
        <v>93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 x14ac:dyDescent="0.35">
      <c r="A965">
        <v>348878</v>
      </c>
      <c r="B965" t="s">
        <v>47</v>
      </c>
      <c r="C965" t="s">
        <v>48</v>
      </c>
      <c r="D965" s="1">
        <v>45819</v>
      </c>
      <c r="E965">
        <v>53850</v>
      </c>
      <c r="F965">
        <v>279</v>
      </c>
      <c r="G965" t="s">
        <v>129</v>
      </c>
      <c r="H965" t="s">
        <v>50</v>
      </c>
      <c r="I965" t="s">
        <v>51</v>
      </c>
      <c r="K965" t="s">
        <v>1525</v>
      </c>
      <c r="L965">
        <v>2793300010143</v>
      </c>
      <c r="M965">
        <v>20250610</v>
      </c>
      <c r="N965" t="s">
        <v>694</v>
      </c>
      <c r="Q965" t="s">
        <v>52</v>
      </c>
      <c r="R965">
        <v>1256.45</v>
      </c>
      <c r="S965">
        <v>0</v>
      </c>
      <c r="T965">
        <v>4995791</v>
      </c>
      <c r="U965">
        <v>17098181005</v>
      </c>
      <c r="V965" t="s">
        <v>1526</v>
      </c>
      <c r="W965" t="s">
        <v>66</v>
      </c>
      <c r="X965" t="s">
        <v>308</v>
      </c>
      <c r="Y965" t="s">
        <v>54</v>
      </c>
      <c r="Z965">
        <v>1786</v>
      </c>
      <c r="AH965">
        <v>0</v>
      </c>
      <c r="AI965">
        <v>202506</v>
      </c>
      <c r="AJ965" t="s">
        <v>767</v>
      </c>
      <c r="AK965">
        <v>1</v>
      </c>
      <c r="AL965">
        <v>1</v>
      </c>
      <c r="AO965">
        <v>1</v>
      </c>
      <c r="AP965">
        <v>999</v>
      </c>
      <c r="AQ965">
        <v>430</v>
      </c>
      <c r="AR965">
        <v>430999</v>
      </c>
      <c r="AT965">
        <v>1</v>
      </c>
      <c r="AU965" t="s">
        <v>68</v>
      </c>
      <c r="AV965">
        <v>1004.79</v>
      </c>
      <c r="AW965">
        <v>1020.1925</v>
      </c>
      <c r="AX965">
        <v>1033.5899999999999</v>
      </c>
      <c r="AY965">
        <v>1054.3820000000001</v>
      </c>
      <c r="AZ965">
        <v>1088.81</v>
      </c>
      <c r="BA965">
        <v>1130.7625</v>
      </c>
      <c r="BB965">
        <v>1181.82</v>
      </c>
      <c r="BC965">
        <v>1188.6524999999999</v>
      </c>
      <c r="BD965">
        <v>1242.846</v>
      </c>
      <c r="BE965">
        <v>1332.1714999999999</v>
      </c>
      <c r="BF965">
        <v>1386.7149999999999</v>
      </c>
      <c r="BG965">
        <v>1495.4949999999999</v>
      </c>
      <c r="BH965">
        <v>1547.1379999999999</v>
      </c>
      <c r="BI965">
        <v>1597.471</v>
      </c>
      <c r="BJ965">
        <v>1667.7760000000001</v>
      </c>
      <c r="BK965">
        <v>1867.885</v>
      </c>
      <c r="BL965">
        <v>1978.634</v>
      </c>
      <c r="BM965">
        <v>2034.2315000000001</v>
      </c>
      <c r="BN965">
        <v>2137.1950000000002</v>
      </c>
      <c r="BO965">
        <v>19274.369499999972</v>
      </c>
      <c r="BP965">
        <v>664672.81999999995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 x14ac:dyDescent="0.35">
      <c r="A966">
        <v>348877</v>
      </c>
      <c r="B966" t="s">
        <v>47</v>
      </c>
      <c r="C966" t="s">
        <v>48</v>
      </c>
      <c r="D966" s="1">
        <v>45819</v>
      </c>
      <c r="E966">
        <v>53850</v>
      </c>
      <c r="F966">
        <v>102</v>
      </c>
      <c r="G966" t="s">
        <v>60</v>
      </c>
      <c r="H966" t="s">
        <v>50</v>
      </c>
      <c r="I966" t="s">
        <v>51</v>
      </c>
      <c r="K966">
        <v>202506108057024</v>
      </c>
      <c r="L966">
        <v>1603300002981</v>
      </c>
      <c r="M966">
        <v>20250610</v>
      </c>
      <c r="N966" t="s">
        <v>784</v>
      </c>
      <c r="P966" t="s">
        <v>54</v>
      </c>
      <c r="Q966" t="s">
        <v>73</v>
      </c>
      <c r="R966">
        <v>75195700.159999996</v>
      </c>
      <c r="S966">
        <v>0</v>
      </c>
      <c r="T966">
        <v>4990319</v>
      </c>
      <c r="U966">
        <v>6655971007</v>
      </c>
      <c r="V966" t="s">
        <v>968</v>
      </c>
      <c r="W966" t="s">
        <v>969</v>
      </c>
      <c r="X966" t="s">
        <v>283</v>
      </c>
      <c r="Y966" t="s">
        <v>54</v>
      </c>
      <c r="Z966">
        <v>739</v>
      </c>
      <c r="AH966">
        <v>0</v>
      </c>
      <c r="AI966">
        <v>202506</v>
      </c>
      <c r="AJ966" t="s">
        <v>767</v>
      </c>
      <c r="AK966">
        <v>1</v>
      </c>
      <c r="AL966">
        <v>1</v>
      </c>
      <c r="AO966">
        <v>0</v>
      </c>
      <c r="AP966">
        <v>999</v>
      </c>
      <c r="AQ966">
        <v>475</v>
      </c>
      <c r="AR966">
        <v>475999</v>
      </c>
      <c r="AT966">
        <v>1</v>
      </c>
      <c r="AU966" t="s">
        <v>68</v>
      </c>
      <c r="AV966">
        <v>1091696.83</v>
      </c>
      <c r="AW966">
        <v>1093076.656</v>
      </c>
      <c r="AX966">
        <v>1097819.378</v>
      </c>
      <c r="AY966">
        <v>1126587.9040000001</v>
      </c>
      <c r="AZ966">
        <v>1151370.22</v>
      </c>
      <c r="BA966">
        <v>1187619.1200000001</v>
      </c>
      <c r="BB966">
        <v>1215402.348</v>
      </c>
      <c r="BC966">
        <v>1228538.55</v>
      </c>
      <c r="BD966">
        <v>1300557.6259999999</v>
      </c>
      <c r="BE966">
        <v>1471494.2009999999</v>
      </c>
      <c r="BF966">
        <v>1500000</v>
      </c>
      <c r="BG966">
        <v>1500000</v>
      </c>
      <c r="BH966">
        <v>1500000</v>
      </c>
      <c r="BI966">
        <v>1551049.2990000001</v>
      </c>
      <c r="BJ966">
        <v>1589171.0279999999</v>
      </c>
      <c r="BK966">
        <v>1825654.93</v>
      </c>
      <c r="BL966">
        <v>2055872.46</v>
      </c>
      <c r="BM966">
        <v>2075849.8470000001</v>
      </c>
      <c r="BN966">
        <v>2385195.7199999988</v>
      </c>
      <c r="BO966">
        <v>3549999.9999999991</v>
      </c>
      <c r="BP966">
        <v>4000000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1</v>
      </c>
      <c r="CG966">
        <v>1</v>
      </c>
      <c r="CH966">
        <v>1</v>
      </c>
      <c r="CI966">
        <v>1</v>
      </c>
      <c r="CJ966">
        <v>1</v>
      </c>
      <c r="CK966">
        <v>1</v>
      </c>
    </row>
    <row r="967" spans="1:89" x14ac:dyDescent="0.35">
      <c r="A967">
        <v>348872</v>
      </c>
      <c r="B967" t="s">
        <v>47</v>
      </c>
      <c r="C967" t="s">
        <v>48</v>
      </c>
      <c r="D967" s="1">
        <v>45819</v>
      </c>
      <c r="E967">
        <v>53850</v>
      </c>
      <c r="F967">
        <v>105</v>
      </c>
      <c r="G967" t="s">
        <v>49</v>
      </c>
      <c r="H967" t="s">
        <v>50</v>
      </c>
      <c r="I967" t="s">
        <v>51</v>
      </c>
      <c r="K967">
        <v>202506108058130</v>
      </c>
      <c r="L967">
        <v>1053300336450</v>
      </c>
      <c r="M967">
        <v>20250610</v>
      </c>
      <c r="N967" t="s">
        <v>256</v>
      </c>
      <c r="Q967" t="s">
        <v>73</v>
      </c>
      <c r="R967">
        <v>158000</v>
      </c>
      <c r="S967">
        <v>0</v>
      </c>
      <c r="T967">
        <v>33645</v>
      </c>
      <c r="U967" t="s">
        <v>458</v>
      </c>
      <c r="V967" t="s">
        <v>459</v>
      </c>
      <c r="W967" t="s">
        <v>53</v>
      </c>
      <c r="Y967" t="s">
        <v>54</v>
      </c>
      <c r="Z967">
        <v>833</v>
      </c>
      <c r="AH967">
        <v>0</v>
      </c>
      <c r="AI967">
        <v>202506</v>
      </c>
      <c r="AJ967" t="s">
        <v>767</v>
      </c>
      <c r="AK967">
        <v>1</v>
      </c>
      <c r="AL967">
        <v>1</v>
      </c>
      <c r="AO967">
        <v>0</v>
      </c>
      <c r="AP967">
        <v>999</v>
      </c>
      <c r="AQ967">
        <v>600</v>
      </c>
      <c r="AR967">
        <v>600999</v>
      </c>
      <c r="AS967" t="s">
        <v>55</v>
      </c>
      <c r="AU967" t="s">
        <v>55</v>
      </c>
      <c r="AV967">
        <v>162000</v>
      </c>
      <c r="AW967">
        <v>177200</v>
      </c>
      <c r="AX967">
        <v>192400</v>
      </c>
      <c r="AY967">
        <v>200000</v>
      </c>
      <c r="AZ967">
        <v>200000</v>
      </c>
      <c r="BA967">
        <v>200000</v>
      </c>
      <c r="BB967">
        <v>200000</v>
      </c>
      <c r="BC967">
        <v>200000</v>
      </c>
      <c r="BD967">
        <v>200000</v>
      </c>
      <c r="BE967">
        <v>200000</v>
      </c>
      <c r="BF967">
        <v>200000</v>
      </c>
      <c r="BG967">
        <v>200000</v>
      </c>
      <c r="BH967">
        <v>200000</v>
      </c>
      <c r="BI967">
        <v>205000</v>
      </c>
      <c r="BJ967">
        <v>215000</v>
      </c>
      <c r="BK967">
        <v>225000</v>
      </c>
      <c r="BL967">
        <v>228200</v>
      </c>
      <c r="BM967">
        <v>231400</v>
      </c>
      <c r="BN967">
        <v>233000</v>
      </c>
      <c r="BO967">
        <v>233000</v>
      </c>
      <c r="BP967">
        <v>233000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 x14ac:dyDescent="0.35">
      <c r="A968">
        <v>348871</v>
      </c>
      <c r="B968" t="s">
        <v>47</v>
      </c>
      <c r="C968" t="s">
        <v>48</v>
      </c>
      <c r="D968" s="1">
        <v>45819</v>
      </c>
      <c r="E968">
        <v>53850</v>
      </c>
      <c r="F968">
        <v>149</v>
      </c>
      <c r="G968" t="s">
        <v>261</v>
      </c>
      <c r="H968" t="s">
        <v>50</v>
      </c>
      <c r="I968" t="s">
        <v>51</v>
      </c>
      <c r="K968" t="s">
        <v>1527</v>
      </c>
      <c r="L968">
        <v>1493300664043</v>
      </c>
      <c r="M968">
        <v>20250610</v>
      </c>
      <c r="N968" t="s">
        <v>694</v>
      </c>
      <c r="Q968" t="s">
        <v>52</v>
      </c>
      <c r="R968">
        <v>3216.9</v>
      </c>
      <c r="S968">
        <v>0</v>
      </c>
      <c r="T968">
        <v>2012794</v>
      </c>
      <c r="U968" t="s">
        <v>1528</v>
      </c>
      <c r="V968" t="s">
        <v>1529</v>
      </c>
      <c r="W968" t="s">
        <v>53</v>
      </c>
      <c r="Y968" t="s">
        <v>54</v>
      </c>
      <c r="Z968">
        <v>1046</v>
      </c>
      <c r="AH968">
        <v>0</v>
      </c>
      <c r="AI968">
        <v>202506</v>
      </c>
      <c r="AJ968" t="s">
        <v>767</v>
      </c>
      <c r="AK968">
        <v>1</v>
      </c>
      <c r="AL968">
        <v>1</v>
      </c>
      <c r="AO968">
        <v>1</v>
      </c>
      <c r="AP968">
        <v>999</v>
      </c>
      <c r="AQ968">
        <v>600</v>
      </c>
      <c r="AR968">
        <v>600999</v>
      </c>
      <c r="AS968" t="s">
        <v>55</v>
      </c>
      <c r="AU968" t="s">
        <v>55</v>
      </c>
      <c r="AV968">
        <v>1006.5</v>
      </c>
      <c r="AW968">
        <v>1052.7339999999999</v>
      </c>
      <c r="AX968">
        <v>1127.58</v>
      </c>
      <c r="AY968">
        <v>1414.4680000000001</v>
      </c>
      <c r="AZ968">
        <v>1622.598</v>
      </c>
      <c r="BA968">
        <v>1841.29</v>
      </c>
      <c r="BB968">
        <v>2391.9520000000002</v>
      </c>
      <c r="BC968">
        <v>3848.9180000000001</v>
      </c>
      <c r="BD968">
        <v>5555.95</v>
      </c>
      <c r="BE968">
        <v>5662.14</v>
      </c>
      <c r="BF968">
        <v>7955.45</v>
      </c>
      <c r="BG968">
        <v>8103.232</v>
      </c>
      <c r="BH968">
        <v>8882.2099999999991</v>
      </c>
      <c r="BI968">
        <v>12106.768000000009</v>
      </c>
      <c r="BJ968">
        <v>12891.47</v>
      </c>
      <c r="BK968">
        <v>16652.68</v>
      </c>
      <c r="BL968">
        <v>36005.086000000003</v>
      </c>
      <c r="BM968">
        <v>42116.26</v>
      </c>
      <c r="BN968">
        <v>49856.69</v>
      </c>
      <c r="BO968">
        <v>97573.113999999972</v>
      </c>
      <c r="BP968">
        <v>161797.57999999999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 x14ac:dyDescent="0.35">
      <c r="A969">
        <v>348867</v>
      </c>
      <c r="B969" t="s">
        <v>47</v>
      </c>
      <c r="C969" t="s">
        <v>48</v>
      </c>
      <c r="D969" s="1">
        <v>45819</v>
      </c>
      <c r="E969">
        <v>53850</v>
      </c>
      <c r="F969">
        <v>268</v>
      </c>
      <c r="G969" t="s">
        <v>873</v>
      </c>
      <c r="H969" t="s">
        <v>50</v>
      </c>
      <c r="I969" t="s">
        <v>51</v>
      </c>
      <c r="K969" t="s">
        <v>1778</v>
      </c>
      <c r="L969">
        <v>2683300000189</v>
      </c>
      <c r="M969">
        <v>20250610</v>
      </c>
      <c r="N969" t="s">
        <v>694</v>
      </c>
      <c r="Q969" t="s">
        <v>52</v>
      </c>
      <c r="R969">
        <v>1039.8699999999999</v>
      </c>
      <c r="S969">
        <v>0</v>
      </c>
      <c r="T969">
        <v>1606414</v>
      </c>
      <c r="U969">
        <v>1574540793</v>
      </c>
      <c r="V969" t="s">
        <v>1779</v>
      </c>
      <c r="W969" t="s">
        <v>66</v>
      </c>
      <c r="X969" t="s">
        <v>1780</v>
      </c>
      <c r="Y969" t="s">
        <v>54</v>
      </c>
      <c r="Z969">
        <v>1627</v>
      </c>
      <c r="AH969">
        <v>0</v>
      </c>
      <c r="AI969">
        <v>202506</v>
      </c>
      <c r="AJ969" t="s">
        <v>767</v>
      </c>
      <c r="AK969">
        <v>1</v>
      </c>
      <c r="AL969">
        <v>1</v>
      </c>
      <c r="AM969">
        <v>1606414</v>
      </c>
      <c r="AN969">
        <v>1</v>
      </c>
      <c r="AO969">
        <v>1</v>
      </c>
      <c r="AP969">
        <v>999</v>
      </c>
      <c r="AQ969">
        <v>430</v>
      </c>
      <c r="AR969">
        <v>430999</v>
      </c>
      <c r="AT969">
        <v>1</v>
      </c>
      <c r="AU969" t="s">
        <v>68</v>
      </c>
      <c r="AV969">
        <v>1004.79</v>
      </c>
      <c r="AW969">
        <v>1020.1925</v>
      </c>
      <c r="AX969">
        <v>1033.5899999999999</v>
      </c>
      <c r="AY969">
        <v>1054.3820000000001</v>
      </c>
      <c r="AZ969">
        <v>1088.81</v>
      </c>
      <c r="BA969">
        <v>1130.7625</v>
      </c>
      <c r="BB969">
        <v>1181.82</v>
      </c>
      <c r="BC969">
        <v>1188.6524999999999</v>
      </c>
      <c r="BD969">
        <v>1242.846</v>
      </c>
      <c r="BE969">
        <v>1332.1714999999999</v>
      </c>
      <c r="BF969">
        <v>1386.7149999999999</v>
      </c>
      <c r="BG969">
        <v>1495.4949999999999</v>
      </c>
      <c r="BH969">
        <v>1547.1379999999999</v>
      </c>
      <c r="BI969">
        <v>1597.471</v>
      </c>
      <c r="BJ969">
        <v>1667.7760000000001</v>
      </c>
      <c r="BK969">
        <v>1867.885</v>
      </c>
      <c r="BL969">
        <v>1978.634</v>
      </c>
      <c r="BM969">
        <v>2034.2315000000001</v>
      </c>
      <c r="BN969">
        <v>2137.1950000000002</v>
      </c>
      <c r="BO969">
        <v>19274.369499999972</v>
      </c>
      <c r="BP969">
        <v>664672.81999999995</v>
      </c>
      <c r="BQ969">
        <v>1</v>
      </c>
      <c r="BR969">
        <v>1</v>
      </c>
      <c r="BS969">
        <v>1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 x14ac:dyDescent="0.35">
      <c r="A970">
        <v>348866</v>
      </c>
      <c r="B970" t="s">
        <v>47</v>
      </c>
      <c r="C970" t="s">
        <v>48</v>
      </c>
      <c r="D970" s="1">
        <v>45819</v>
      </c>
      <c r="E970">
        <v>53850</v>
      </c>
      <c r="F970">
        <v>195</v>
      </c>
      <c r="G970" t="s">
        <v>217</v>
      </c>
      <c r="H970" t="s">
        <v>50</v>
      </c>
      <c r="I970" t="s">
        <v>51</v>
      </c>
      <c r="K970">
        <v>202506108058045</v>
      </c>
      <c r="L970">
        <v>1953300019387</v>
      </c>
      <c r="M970">
        <v>20250610</v>
      </c>
      <c r="N970" t="s">
        <v>694</v>
      </c>
      <c r="Q970" t="s">
        <v>52</v>
      </c>
      <c r="R970">
        <v>9833.6</v>
      </c>
      <c r="S970">
        <v>0</v>
      </c>
      <c r="T970">
        <v>3006477</v>
      </c>
      <c r="U970" t="s">
        <v>1530</v>
      </c>
      <c r="V970" t="s">
        <v>1531</v>
      </c>
      <c r="W970" t="s">
        <v>53</v>
      </c>
      <c r="Y970" t="s">
        <v>54</v>
      </c>
      <c r="Z970">
        <v>1463</v>
      </c>
      <c r="AH970">
        <v>0</v>
      </c>
      <c r="AI970">
        <v>202506</v>
      </c>
      <c r="AJ970" t="s">
        <v>767</v>
      </c>
      <c r="AK970">
        <v>1</v>
      </c>
      <c r="AL970">
        <v>1</v>
      </c>
      <c r="AO970">
        <v>1</v>
      </c>
      <c r="AP970">
        <v>999</v>
      </c>
      <c r="AQ970">
        <v>600</v>
      </c>
      <c r="AR970">
        <v>600999</v>
      </c>
      <c r="AS970" t="s">
        <v>55</v>
      </c>
      <c r="AU970" t="s">
        <v>55</v>
      </c>
      <c r="AV970">
        <v>1006.5</v>
      </c>
      <c r="AW970">
        <v>1052.7339999999999</v>
      </c>
      <c r="AX970">
        <v>1127.58</v>
      </c>
      <c r="AY970">
        <v>1414.4680000000001</v>
      </c>
      <c r="AZ970">
        <v>1622.598</v>
      </c>
      <c r="BA970">
        <v>1841.29</v>
      </c>
      <c r="BB970">
        <v>2391.9520000000002</v>
      </c>
      <c r="BC970">
        <v>3848.9180000000001</v>
      </c>
      <c r="BD970">
        <v>5555.95</v>
      </c>
      <c r="BE970">
        <v>5662.14</v>
      </c>
      <c r="BF970">
        <v>7955.45</v>
      </c>
      <c r="BG970">
        <v>8103.232</v>
      </c>
      <c r="BH970">
        <v>8882.2099999999991</v>
      </c>
      <c r="BI970">
        <v>12106.768000000009</v>
      </c>
      <c r="BJ970">
        <v>12891.47</v>
      </c>
      <c r="BK970">
        <v>16652.68</v>
      </c>
      <c r="BL970">
        <v>36005.086000000003</v>
      </c>
      <c r="BM970">
        <v>42116.26</v>
      </c>
      <c r="BN970">
        <v>49856.69</v>
      </c>
      <c r="BO970">
        <v>97573.113999999972</v>
      </c>
      <c r="BP970">
        <v>161797.57999999999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1</v>
      </c>
      <c r="CC970">
        <v>1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 x14ac:dyDescent="0.35">
      <c r="A971">
        <v>348863</v>
      </c>
      <c r="B971" t="s">
        <v>47</v>
      </c>
      <c r="C971" t="s">
        <v>48</v>
      </c>
      <c r="D971" s="1">
        <v>45819</v>
      </c>
      <c r="E971">
        <v>53850</v>
      </c>
      <c r="F971">
        <v>116</v>
      </c>
      <c r="G971" t="s">
        <v>801</v>
      </c>
      <c r="H971" t="s">
        <v>50</v>
      </c>
      <c r="I971" t="s">
        <v>51</v>
      </c>
      <c r="K971">
        <v>202506108055575</v>
      </c>
      <c r="L971">
        <v>2173300010307</v>
      </c>
      <c r="M971">
        <v>20250610</v>
      </c>
      <c r="N971" t="s">
        <v>779</v>
      </c>
      <c r="P971" t="s">
        <v>54</v>
      </c>
      <c r="Q971" t="s">
        <v>52</v>
      </c>
      <c r="R971">
        <v>1230000</v>
      </c>
      <c r="S971">
        <v>0</v>
      </c>
      <c r="T971">
        <v>4434879</v>
      </c>
      <c r="U971">
        <v>1595620061</v>
      </c>
      <c r="V971" t="s">
        <v>1078</v>
      </c>
      <c r="W971" t="s">
        <v>66</v>
      </c>
      <c r="X971" t="s">
        <v>389</v>
      </c>
      <c r="Y971" t="s">
        <v>54</v>
      </c>
      <c r="Z971">
        <v>1696</v>
      </c>
      <c r="AH971">
        <v>0</v>
      </c>
      <c r="AI971">
        <v>202506</v>
      </c>
      <c r="AJ971" t="s">
        <v>767</v>
      </c>
      <c r="AK971">
        <v>1</v>
      </c>
      <c r="AL971">
        <v>1</v>
      </c>
      <c r="AO971">
        <v>0</v>
      </c>
      <c r="AP971">
        <v>999</v>
      </c>
      <c r="AQ971">
        <v>430</v>
      </c>
      <c r="AR971">
        <v>430999</v>
      </c>
      <c r="AT971">
        <v>1</v>
      </c>
      <c r="AU971" t="s">
        <v>68</v>
      </c>
      <c r="AV971">
        <v>1010413.22</v>
      </c>
      <c r="AW971">
        <v>1013062.2709999999</v>
      </c>
      <c r="AX971">
        <v>1015711.322</v>
      </c>
      <c r="AY971">
        <v>1031722.561</v>
      </c>
      <c r="AZ971">
        <v>1051551.568</v>
      </c>
      <c r="BA971">
        <v>1063068.3125</v>
      </c>
      <c r="BB971">
        <v>1067935.247</v>
      </c>
      <c r="BC971">
        <v>1135502.8895</v>
      </c>
      <c r="BD971">
        <v>1328471.9480000001</v>
      </c>
      <c r="BE971">
        <v>1500000</v>
      </c>
      <c r="BF971">
        <v>1500000</v>
      </c>
      <c r="BG971">
        <v>1500000</v>
      </c>
      <c r="BH971">
        <v>1600000</v>
      </c>
      <c r="BI971">
        <v>1712500</v>
      </c>
      <c r="BJ971">
        <v>1825000</v>
      </c>
      <c r="BK971">
        <v>1937500</v>
      </c>
      <c r="BL971">
        <v>2002600</v>
      </c>
      <c r="BM971">
        <v>2008450</v>
      </c>
      <c r="BN971">
        <v>2187789.4529999988</v>
      </c>
      <c r="BO971">
        <v>2974341.9914999981</v>
      </c>
      <c r="BP971">
        <v>3760894.53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 x14ac:dyDescent="0.35">
      <c r="A972">
        <v>348861</v>
      </c>
      <c r="B972" t="s">
        <v>47</v>
      </c>
      <c r="C972" t="s">
        <v>48</v>
      </c>
      <c r="D972" s="1">
        <v>45819</v>
      </c>
      <c r="E972">
        <v>53850</v>
      </c>
      <c r="F972">
        <v>187</v>
      </c>
      <c r="G972" t="s">
        <v>109</v>
      </c>
      <c r="H972" t="s">
        <v>50</v>
      </c>
      <c r="I972" t="s">
        <v>51</v>
      </c>
      <c r="K972">
        <v>202506108055638</v>
      </c>
      <c r="L972">
        <v>999361870311</v>
      </c>
      <c r="M972">
        <v>20250610</v>
      </c>
      <c r="N972" t="s">
        <v>779</v>
      </c>
      <c r="P972" t="s">
        <v>54</v>
      </c>
      <c r="Q972" t="s">
        <v>52</v>
      </c>
      <c r="R972">
        <v>1362805.46</v>
      </c>
      <c r="S972">
        <v>0</v>
      </c>
      <c r="T972">
        <v>3004644</v>
      </c>
      <c r="U972">
        <v>80008750731</v>
      </c>
      <c r="V972" t="s">
        <v>117</v>
      </c>
      <c r="W972" t="s">
        <v>118</v>
      </c>
      <c r="Y972" t="s">
        <v>54</v>
      </c>
      <c r="Z972">
        <v>1627</v>
      </c>
      <c r="AH972">
        <v>0</v>
      </c>
      <c r="AI972">
        <v>202506</v>
      </c>
      <c r="AJ972" t="s">
        <v>88</v>
      </c>
      <c r="AK972">
        <v>0</v>
      </c>
      <c r="AL972">
        <v>1</v>
      </c>
      <c r="AO972">
        <v>0</v>
      </c>
      <c r="AP972">
        <v>999</v>
      </c>
      <c r="AQ972">
        <v>173</v>
      </c>
      <c r="AR972">
        <v>173999</v>
      </c>
      <c r="AS972" t="s">
        <v>84</v>
      </c>
      <c r="AU972" t="s">
        <v>84</v>
      </c>
      <c r="AV972">
        <v>1025096.37</v>
      </c>
      <c r="AW972">
        <v>1092509.6370000001</v>
      </c>
      <c r="AX972">
        <v>1132586.976</v>
      </c>
      <c r="AY972">
        <v>1140733.72</v>
      </c>
      <c r="AZ972">
        <v>1176293.4879999999</v>
      </c>
      <c r="BA972">
        <v>1250000</v>
      </c>
      <c r="BB972">
        <v>1316000</v>
      </c>
      <c r="BC972">
        <v>1346841.638</v>
      </c>
      <c r="BD972">
        <v>1362805.46</v>
      </c>
      <c r="BE972">
        <v>1362805.46</v>
      </c>
      <c r="BF972">
        <v>1362805.46</v>
      </c>
      <c r="BG972">
        <v>1362805.46</v>
      </c>
      <c r="BH972">
        <v>1362805.46</v>
      </c>
      <c r="BI972">
        <v>1388841.638</v>
      </c>
      <c r="BJ972">
        <v>1403194.2080000001</v>
      </c>
      <c r="BK972">
        <v>1418601.36</v>
      </c>
      <c r="BL972">
        <v>1459673.38</v>
      </c>
      <c r="BM972">
        <v>1770955.422999999</v>
      </c>
      <c r="BN972">
        <v>2490471.459999999</v>
      </c>
      <c r="BO972">
        <v>4117121.5699999728</v>
      </c>
      <c r="BP972">
        <v>15500000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1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 x14ac:dyDescent="0.35">
      <c r="A973">
        <v>348858</v>
      </c>
      <c r="B973" t="s">
        <v>47</v>
      </c>
      <c r="C973" t="s">
        <v>48</v>
      </c>
      <c r="D973" s="1">
        <v>45819</v>
      </c>
      <c r="E973">
        <v>53850</v>
      </c>
      <c r="F973">
        <v>259</v>
      </c>
      <c r="G973" t="s">
        <v>77</v>
      </c>
      <c r="H973" t="s">
        <v>50</v>
      </c>
      <c r="I973" t="s">
        <v>51</v>
      </c>
      <c r="K973">
        <v>202506108056982</v>
      </c>
      <c r="L973">
        <v>2593300001020</v>
      </c>
      <c r="M973">
        <v>20250610</v>
      </c>
      <c r="N973" t="s">
        <v>784</v>
      </c>
      <c r="P973" t="s">
        <v>54</v>
      </c>
      <c r="Q973" t="s">
        <v>73</v>
      </c>
      <c r="R973">
        <v>1400000</v>
      </c>
      <c r="S973">
        <v>0</v>
      </c>
      <c r="T973">
        <v>4983845</v>
      </c>
      <c r="U973">
        <v>8480620726</v>
      </c>
      <c r="V973" t="s">
        <v>78</v>
      </c>
      <c r="W973" t="s">
        <v>66</v>
      </c>
      <c r="X973" t="s">
        <v>79</v>
      </c>
      <c r="Y973" t="s">
        <v>54</v>
      </c>
      <c r="Z973">
        <v>1058</v>
      </c>
      <c r="AH973">
        <v>0</v>
      </c>
      <c r="AI973">
        <v>202506</v>
      </c>
      <c r="AJ973" t="s">
        <v>767</v>
      </c>
      <c r="AK973">
        <v>1</v>
      </c>
      <c r="AL973">
        <v>1</v>
      </c>
      <c r="AO973">
        <v>0</v>
      </c>
      <c r="AP973">
        <v>620</v>
      </c>
      <c r="AQ973">
        <v>430</v>
      </c>
      <c r="AR973">
        <v>430620</v>
      </c>
      <c r="AS973" t="s">
        <v>80</v>
      </c>
      <c r="AU973" t="s">
        <v>80</v>
      </c>
      <c r="AV973">
        <v>620000</v>
      </c>
      <c r="AW973">
        <v>674784.08000000007</v>
      </c>
      <c r="AX973">
        <v>700000</v>
      </c>
      <c r="AY973">
        <v>734938.70500000007</v>
      </c>
      <c r="AZ973">
        <v>800000</v>
      </c>
      <c r="BA973">
        <v>815163.73</v>
      </c>
      <c r="BB973">
        <v>855151.57</v>
      </c>
      <c r="BC973">
        <v>928064.07499999995</v>
      </c>
      <c r="BD973">
        <v>972757.19</v>
      </c>
      <c r="BE973">
        <v>993011.53</v>
      </c>
      <c r="BF973">
        <v>1015378.22</v>
      </c>
      <c r="BG973">
        <v>1238720</v>
      </c>
      <c r="BH973">
        <v>1546306.64</v>
      </c>
      <c r="BI973">
        <v>1795500</v>
      </c>
      <c r="BJ973">
        <v>2263165.14</v>
      </c>
      <c r="BK973">
        <v>2431000</v>
      </c>
      <c r="BL973">
        <v>2814221.66</v>
      </c>
      <c r="BM973">
        <v>3376056.5</v>
      </c>
      <c r="BN973">
        <v>4000000</v>
      </c>
      <c r="BO973">
        <v>10873500</v>
      </c>
      <c r="BP973">
        <v>11747000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1</v>
      </c>
      <c r="CB973">
        <v>1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 x14ac:dyDescent="0.35">
      <c r="A974">
        <v>348857</v>
      </c>
      <c r="B974" t="s">
        <v>47</v>
      </c>
      <c r="C974" t="s">
        <v>48</v>
      </c>
      <c r="D974" s="1">
        <v>45819</v>
      </c>
      <c r="E974">
        <v>53850</v>
      </c>
      <c r="F974">
        <v>149</v>
      </c>
      <c r="G974" t="s">
        <v>261</v>
      </c>
      <c r="H974" t="s">
        <v>50</v>
      </c>
      <c r="I974" t="s">
        <v>51</v>
      </c>
      <c r="K974" t="s">
        <v>1527</v>
      </c>
      <c r="L974">
        <v>1493300664043</v>
      </c>
      <c r="M974">
        <v>20250610</v>
      </c>
      <c r="N974" t="s">
        <v>694</v>
      </c>
      <c r="Q974" t="s">
        <v>52</v>
      </c>
      <c r="R974">
        <v>3216.9</v>
      </c>
      <c r="S974">
        <v>0</v>
      </c>
      <c r="T974">
        <v>4383917</v>
      </c>
      <c r="U974" t="s">
        <v>1532</v>
      </c>
      <c r="V974" t="s">
        <v>1533</v>
      </c>
      <c r="W974" t="s">
        <v>53</v>
      </c>
      <c r="Y974" t="s">
        <v>54</v>
      </c>
      <c r="Z974">
        <v>1046</v>
      </c>
      <c r="AH974">
        <v>0</v>
      </c>
      <c r="AI974">
        <v>202506</v>
      </c>
      <c r="AJ974" t="s">
        <v>767</v>
      </c>
      <c r="AK974">
        <v>1</v>
      </c>
      <c r="AL974">
        <v>1</v>
      </c>
      <c r="AO974">
        <v>1</v>
      </c>
      <c r="AP974">
        <v>999</v>
      </c>
      <c r="AQ974">
        <v>600</v>
      </c>
      <c r="AR974">
        <v>600999</v>
      </c>
      <c r="AS974" t="s">
        <v>55</v>
      </c>
      <c r="AU974" t="s">
        <v>55</v>
      </c>
      <c r="AV974">
        <v>1006.5</v>
      </c>
      <c r="AW974">
        <v>1052.7339999999999</v>
      </c>
      <c r="AX974">
        <v>1127.58</v>
      </c>
      <c r="AY974">
        <v>1414.4680000000001</v>
      </c>
      <c r="AZ974">
        <v>1622.598</v>
      </c>
      <c r="BA974">
        <v>1841.29</v>
      </c>
      <c r="BB974">
        <v>2391.9520000000002</v>
      </c>
      <c r="BC974">
        <v>3848.9180000000001</v>
      </c>
      <c r="BD974">
        <v>5555.95</v>
      </c>
      <c r="BE974">
        <v>5662.14</v>
      </c>
      <c r="BF974">
        <v>7955.45</v>
      </c>
      <c r="BG974">
        <v>8103.232</v>
      </c>
      <c r="BH974">
        <v>8882.2099999999991</v>
      </c>
      <c r="BI974">
        <v>12106.768000000009</v>
      </c>
      <c r="BJ974">
        <v>12891.47</v>
      </c>
      <c r="BK974">
        <v>16652.68</v>
      </c>
      <c r="BL974">
        <v>36005.086000000003</v>
      </c>
      <c r="BM974">
        <v>42116.26</v>
      </c>
      <c r="BN974">
        <v>49856.69</v>
      </c>
      <c r="BO974">
        <v>97573.113999999972</v>
      </c>
      <c r="BP974">
        <v>161797.57999999999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 x14ac:dyDescent="0.35">
      <c r="A975">
        <v>348856</v>
      </c>
      <c r="B975" t="s">
        <v>47</v>
      </c>
      <c r="C975" t="s">
        <v>48</v>
      </c>
      <c r="D975" s="1">
        <v>45819</v>
      </c>
      <c r="E975">
        <v>53850</v>
      </c>
      <c r="F975">
        <v>125</v>
      </c>
      <c r="G975" t="s">
        <v>102</v>
      </c>
      <c r="H975" t="s">
        <v>50</v>
      </c>
      <c r="I975" t="s">
        <v>51</v>
      </c>
      <c r="K975" t="s">
        <v>1534</v>
      </c>
      <c r="L975">
        <v>1253300002492</v>
      </c>
      <c r="M975">
        <v>20250610</v>
      </c>
      <c r="N975" t="s">
        <v>694</v>
      </c>
      <c r="Q975" t="s">
        <v>52</v>
      </c>
      <c r="R975">
        <v>1472.69</v>
      </c>
      <c r="S975">
        <v>0</v>
      </c>
      <c r="T975">
        <v>4930799</v>
      </c>
      <c r="U975">
        <v>5212370638</v>
      </c>
      <c r="V975" t="s">
        <v>295</v>
      </c>
      <c r="W975" t="s">
        <v>66</v>
      </c>
      <c r="X975" t="s">
        <v>296</v>
      </c>
      <c r="Y975" t="s">
        <v>54</v>
      </c>
      <c r="Z975">
        <v>982</v>
      </c>
      <c r="AH975">
        <v>0</v>
      </c>
      <c r="AI975">
        <v>202506</v>
      </c>
      <c r="AJ975" t="s">
        <v>767</v>
      </c>
      <c r="AK975">
        <v>1</v>
      </c>
      <c r="AL975">
        <v>1</v>
      </c>
      <c r="AO975">
        <v>1</v>
      </c>
      <c r="AP975">
        <v>999</v>
      </c>
      <c r="AQ975">
        <v>430</v>
      </c>
      <c r="AR975">
        <v>430999</v>
      </c>
      <c r="AT975">
        <v>1</v>
      </c>
      <c r="AU975" t="s">
        <v>68</v>
      </c>
      <c r="AV975">
        <v>1004.79</v>
      </c>
      <c r="AW975">
        <v>1020.1925</v>
      </c>
      <c r="AX975">
        <v>1033.5899999999999</v>
      </c>
      <c r="AY975">
        <v>1054.3820000000001</v>
      </c>
      <c r="AZ975">
        <v>1088.81</v>
      </c>
      <c r="BA975">
        <v>1130.7625</v>
      </c>
      <c r="BB975">
        <v>1181.82</v>
      </c>
      <c r="BC975">
        <v>1188.6524999999999</v>
      </c>
      <c r="BD975">
        <v>1242.846</v>
      </c>
      <c r="BE975">
        <v>1332.1714999999999</v>
      </c>
      <c r="BF975">
        <v>1386.7149999999999</v>
      </c>
      <c r="BG975">
        <v>1495.4949999999999</v>
      </c>
      <c r="BH975">
        <v>1547.1379999999999</v>
      </c>
      <c r="BI975">
        <v>1597.471</v>
      </c>
      <c r="BJ975">
        <v>1667.7760000000001</v>
      </c>
      <c r="BK975">
        <v>1867.885</v>
      </c>
      <c r="BL975">
        <v>1978.634</v>
      </c>
      <c r="BM975">
        <v>2034.2315000000001</v>
      </c>
      <c r="BN975">
        <v>2137.1950000000002</v>
      </c>
      <c r="BO975">
        <v>19274.369499999972</v>
      </c>
      <c r="BP975">
        <v>664672.81999999995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 x14ac:dyDescent="0.35">
      <c r="A976">
        <v>348854</v>
      </c>
      <c r="B976" t="s">
        <v>47</v>
      </c>
      <c r="C976" t="s">
        <v>48</v>
      </c>
      <c r="D976" s="1">
        <v>45819</v>
      </c>
      <c r="E976">
        <v>53850</v>
      </c>
      <c r="F976">
        <v>196</v>
      </c>
      <c r="G976" t="s">
        <v>170</v>
      </c>
      <c r="H976" t="s">
        <v>50</v>
      </c>
      <c r="I976" t="s">
        <v>51</v>
      </c>
      <c r="K976" t="s">
        <v>1535</v>
      </c>
      <c r="L976">
        <v>1963302354339</v>
      </c>
      <c r="M976">
        <v>20250610</v>
      </c>
      <c r="N976" t="s">
        <v>694</v>
      </c>
      <c r="Q976" t="s">
        <v>52</v>
      </c>
      <c r="R976">
        <v>1095.5999999999999</v>
      </c>
      <c r="S976">
        <v>0</v>
      </c>
      <c r="T976">
        <v>4943315</v>
      </c>
      <c r="U976">
        <v>1578810713</v>
      </c>
      <c r="V976" t="s">
        <v>975</v>
      </c>
      <c r="W976" t="s">
        <v>288</v>
      </c>
      <c r="X976" t="s">
        <v>300</v>
      </c>
      <c r="Y976" t="s">
        <v>54</v>
      </c>
      <c r="Z976">
        <v>1453</v>
      </c>
      <c r="AH976">
        <v>0</v>
      </c>
      <c r="AI976">
        <v>202506</v>
      </c>
      <c r="AJ976" t="s">
        <v>767</v>
      </c>
      <c r="AK976">
        <v>1</v>
      </c>
      <c r="AL976">
        <v>1</v>
      </c>
      <c r="AO976">
        <v>1</v>
      </c>
      <c r="AP976">
        <v>999</v>
      </c>
      <c r="AQ976">
        <v>480</v>
      </c>
      <c r="AR976">
        <v>480999</v>
      </c>
      <c r="AT976">
        <v>1</v>
      </c>
      <c r="AU976" t="s">
        <v>93</v>
      </c>
      <c r="AV976">
        <v>2006.41</v>
      </c>
      <c r="AW976">
        <v>4045.6860000000001</v>
      </c>
      <c r="AX976">
        <v>6084.9620000000004</v>
      </c>
      <c r="AY976">
        <v>8124.2379999999994</v>
      </c>
      <c r="AZ976">
        <v>10163.513999999999</v>
      </c>
      <c r="BA976">
        <v>12202.79</v>
      </c>
      <c r="BB976">
        <v>14242.066000000001</v>
      </c>
      <c r="BC976">
        <v>16281.342000000001</v>
      </c>
      <c r="BD976">
        <v>18320.617999999999</v>
      </c>
      <c r="BE976">
        <v>20359.894</v>
      </c>
      <c r="BF976">
        <v>22399.17</v>
      </c>
      <c r="BG976">
        <v>24438.446</v>
      </c>
      <c r="BH976">
        <v>26477.722000000002</v>
      </c>
      <c r="BI976">
        <v>28516.998</v>
      </c>
      <c r="BJ976">
        <v>30556.274000000001</v>
      </c>
      <c r="BK976">
        <v>32595.55</v>
      </c>
      <c r="BL976">
        <v>34634.826000000001</v>
      </c>
      <c r="BM976">
        <v>36674.101999999999</v>
      </c>
      <c r="BN976">
        <v>38713.377999999997</v>
      </c>
      <c r="BO976">
        <v>40752.654000000002</v>
      </c>
      <c r="BP976">
        <v>42791.93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 x14ac:dyDescent="0.35">
      <c r="A977">
        <v>348853</v>
      </c>
      <c r="B977" t="s">
        <v>47</v>
      </c>
      <c r="C977" t="s">
        <v>48</v>
      </c>
      <c r="D977" s="1">
        <v>45819</v>
      </c>
      <c r="E977">
        <v>53850</v>
      </c>
      <c r="F977">
        <v>268</v>
      </c>
      <c r="G977" t="s">
        <v>873</v>
      </c>
      <c r="H977" t="s">
        <v>50</v>
      </c>
      <c r="I977" t="s">
        <v>51</v>
      </c>
      <c r="K977" t="s">
        <v>1781</v>
      </c>
      <c r="L977">
        <v>2683300005043</v>
      </c>
      <c r="M977">
        <v>20250610</v>
      </c>
      <c r="N977" t="s">
        <v>694</v>
      </c>
      <c r="Q977" t="s">
        <v>52</v>
      </c>
      <c r="R977">
        <v>1898.42</v>
      </c>
      <c r="S977">
        <v>0</v>
      </c>
      <c r="T977">
        <v>1687990</v>
      </c>
      <c r="U977">
        <v>3703970792</v>
      </c>
      <c r="V977" t="s">
        <v>1728</v>
      </c>
      <c r="W977" t="s">
        <v>66</v>
      </c>
      <c r="X977" t="s">
        <v>300</v>
      </c>
      <c r="Y977" t="s">
        <v>54</v>
      </c>
      <c r="Z977">
        <v>1891</v>
      </c>
      <c r="AH977">
        <v>0</v>
      </c>
      <c r="AI977">
        <v>202506</v>
      </c>
      <c r="AJ977" t="s">
        <v>774</v>
      </c>
      <c r="AK977">
        <v>1</v>
      </c>
      <c r="AL977">
        <v>1</v>
      </c>
      <c r="AM977">
        <v>1687990</v>
      </c>
      <c r="AN977">
        <v>1</v>
      </c>
      <c r="AO977">
        <v>1</v>
      </c>
      <c r="AP977">
        <v>999</v>
      </c>
      <c r="AQ977">
        <v>430</v>
      </c>
      <c r="AR977">
        <v>430999</v>
      </c>
      <c r="AT977">
        <v>1</v>
      </c>
      <c r="AU977" t="s">
        <v>68</v>
      </c>
      <c r="AV977">
        <v>1004.79</v>
      </c>
      <c r="AW977">
        <v>1020.1925</v>
      </c>
      <c r="AX977">
        <v>1033.5899999999999</v>
      </c>
      <c r="AY977">
        <v>1054.3820000000001</v>
      </c>
      <c r="AZ977">
        <v>1088.81</v>
      </c>
      <c r="BA977">
        <v>1130.7625</v>
      </c>
      <c r="BB977">
        <v>1181.82</v>
      </c>
      <c r="BC977">
        <v>1188.6524999999999</v>
      </c>
      <c r="BD977">
        <v>1242.846</v>
      </c>
      <c r="BE977">
        <v>1332.1714999999999</v>
      </c>
      <c r="BF977">
        <v>1386.7149999999999</v>
      </c>
      <c r="BG977">
        <v>1495.4949999999999</v>
      </c>
      <c r="BH977">
        <v>1547.1379999999999</v>
      </c>
      <c r="BI977">
        <v>1597.471</v>
      </c>
      <c r="BJ977">
        <v>1667.7760000000001</v>
      </c>
      <c r="BK977">
        <v>1867.885</v>
      </c>
      <c r="BL977">
        <v>1978.634</v>
      </c>
      <c r="BM977">
        <v>2034.2315000000001</v>
      </c>
      <c r="BN977">
        <v>2137.1950000000002</v>
      </c>
      <c r="BO977">
        <v>19274.369499999972</v>
      </c>
      <c r="BP977">
        <v>664672.81999999995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 x14ac:dyDescent="0.35">
      <c r="A978">
        <v>348852</v>
      </c>
      <c r="B978" t="s">
        <v>47</v>
      </c>
      <c r="C978" t="s">
        <v>48</v>
      </c>
      <c r="D978" s="1">
        <v>45819</v>
      </c>
      <c r="E978">
        <v>53850</v>
      </c>
      <c r="F978">
        <v>147</v>
      </c>
      <c r="G978" t="s">
        <v>286</v>
      </c>
      <c r="H978" t="s">
        <v>50</v>
      </c>
      <c r="I978" t="s">
        <v>51</v>
      </c>
      <c r="K978">
        <v>202506108058305</v>
      </c>
      <c r="L978">
        <v>1473300001779</v>
      </c>
      <c r="M978">
        <v>20250610</v>
      </c>
      <c r="N978" t="s">
        <v>694</v>
      </c>
      <c r="Q978" t="s">
        <v>52</v>
      </c>
      <c r="R978">
        <v>5331.37</v>
      </c>
      <c r="S978">
        <v>0</v>
      </c>
      <c r="T978">
        <v>4609332</v>
      </c>
      <c r="U978" t="s">
        <v>1536</v>
      </c>
      <c r="V978" t="s">
        <v>1537</v>
      </c>
      <c r="W978" t="s">
        <v>53</v>
      </c>
      <c r="Y978" t="s">
        <v>54</v>
      </c>
      <c r="AH978">
        <v>0</v>
      </c>
      <c r="AI978">
        <v>202506</v>
      </c>
      <c r="AJ978" t="s">
        <v>767</v>
      </c>
      <c r="AK978">
        <v>1</v>
      </c>
      <c r="AL978">
        <v>1</v>
      </c>
      <c r="AO978">
        <v>1</v>
      </c>
      <c r="AP978">
        <v>999</v>
      </c>
      <c r="AQ978">
        <v>600</v>
      </c>
      <c r="AR978">
        <v>600999</v>
      </c>
      <c r="AS978" t="s">
        <v>55</v>
      </c>
      <c r="AU978" t="s">
        <v>55</v>
      </c>
      <c r="AV978">
        <v>1006.5</v>
      </c>
      <c r="AW978">
        <v>1052.7339999999999</v>
      </c>
      <c r="AX978">
        <v>1127.58</v>
      </c>
      <c r="AY978">
        <v>1414.4680000000001</v>
      </c>
      <c r="AZ978">
        <v>1622.598</v>
      </c>
      <c r="BA978">
        <v>1841.29</v>
      </c>
      <c r="BB978">
        <v>2391.9520000000002</v>
      </c>
      <c r="BC978">
        <v>3848.9180000000001</v>
      </c>
      <c r="BD978">
        <v>5555.95</v>
      </c>
      <c r="BE978">
        <v>5662.14</v>
      </c>
      <c r="BF978">
        <v>7955.45</v>
      </c>
      <c r="BG978">
        <v>8103.232</v>
      </c>
      <c r="BH978">
        <v>8882.2099999999991</v>
      </c>
      <c r="BI978">
        <v>12106.768000000009</v>
      </c>
      <c r="BJ978">
        <v>12891.47</v>
      </c>
      <c r="BK978">
        <v>16652.68</v>
      </c>
      <c r="BL978">
        <v>36005.086000000003</v>
      </c>
      <c r="BM978">
        <v>42116.26</v>
      </c>
      <c r="BN978">
        <v>49856.69</v>
      </c>
      <c r="BO978">
        <v>97573.113999999972</v>
      </c>
      <c r="BP978">
        <v>161797.57999999999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 x14ac:dyDescent="0.35">
      <c r="A979">
        <v>348851</v>
      </c>
      <c r="B979" t="s">
        <v>47</v>
      </c>
      <c r="C979" t="s">
        <v>48</v>
      </c>
      <c r="D979" s="1">
        <v>45819</v>
      </c>
      <c r="E979">
        <v>53850</v>
      </c>
      <c r="F979">
        <v>149</v>
      </c>
      <c r="G979" t="s">
        <v>261</v>
      </c>
      <c r="H979" t="s">
        <v>50</v>
      </c>
      <c r="I979" t="s">
        <v>51</v>
      </c>
      <c r="K979" t="s">
        <v>1527</v>
      </c>
      <c r="L979">
        <v>1493300664043</v>
      </c>
      <c r="M979">
        <v>20250610</v>
      </c>
      <c r="N979" t="s">
        <v>694</v>
      </c>
      <c r="Q979" t="s">
        <v>52</v>
      </c>
      <c r="R979">
        <v>3216.9</v>
      </c>
      <c r="S979">
        <v>0</v>
      </c>
      <c r="T979">
        <v>4230775</v>
      </c>
      <c r="U979" t="s">
        <v>1538</v>
      </c>
      <c r="V979" t="s">
        <v>1539</v>
      </c>
      <c r="W979" t="s">
        <v>53</v>
      </c>
      <c r="Y979" t="s">
        <v>54</v>
      </c>
      <c r="Z979">
        <v>1046</v>
      </c>
      <c r="AH979">
        <v>0</v>
      </c>
      <c r="AI979">
        <v>202506</v>
      </c>
      <c r="AJ979" t="s">
        <v>767</v>
      </c>
      <c r="AK979">
        <v>1</v>
      </c>
      <c r="AL979">
        <v>1</v>
      </c>
      <c r="AO979">
        <v>1</v>
      </c>
      <c r="AP979">
        <v>999</v>
      </c>
      <c r="AQ979">
        <v>600</v>
      </c>
      <c r="AR979">
        <v>600999</v>
      </c>
      <c r="AS979" t="s">
        <v>55</v>
      </c>
      <c r="AU979" t="s">
        <v>55</v>
      </c>
      <c r="AV979">
        <v>1006.5</v>
      </c>
      <c r="AW979">
        <v>1052.7339999999999</v>
      </c>
      <c r="AX979">
        <v>1127.58</v>
      </c>
      <c r="AY979">
        <v>1414.4680000000001</v>
      </c>
      <c r="AZ979">
        <v>1622.598</v>
      </c>
      <c r="BA979">
        <v>1841.29</v>
      </c>
      <c r="BB979">
        <v>2391.9520000000002</v>
      </c>
      <c r="BC979">
        <v>3848.9180000000001</v>
      </c>
      <c r="BD979">
        <v>5555.95</v>
      </c>
      <c r="BE979">
        <v>5662.14</v>
      </c>
      <c r="BF979">
        <v>7955.45</v>
      </c>
      <c r="BG979">
        <v>8103.232</v>
      </c>
      <c r="BH979">
        <v>8882.2099999999991</v>
      </c>
      <c r="BI979">
        <v>12106.768000000009</v>
      </c>
      <c r="BJ979">
        <v>12891.47</v>
      </c>
      <c r="BK979">
        <v>16652.68</v>
      </c>
      <c r="BL979">
        <v>36005.086000000003</v>
      </c>
      <c r="BM979">
        <v>42116.26</v>
      </c>
      <c r="BN979">
        <v>49856.69</v>
      </c>
      <c r="BO979">
        <v>97573.113999999972</v>
      </c>
      <c r="BP979">
        <v>161797.57999999999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 x14ac:dyDescent="0.35">
      <c r="A980">
        <v>348848</v>
      </c>
      <c r="B980" t="s">
        <v>47</v>
      </c>
      <c r="C980" t="s">
        <v>48</v>
      </c>
      <c r="D980" s="1">
        <v>45819</v>
      </c>
      <c r="E980">
        <v>53850</v>
      </c>
      <c r="F980">
        <v>109</v>
      </c>
      <c r="G980" t="s">
        <v>108</v>
      </c>
      <c r="H980" t="s">
        <v>50</v>
      </c>
      <c r="I980" t="s">
        <v>51</v>
      </c>
      <c r="K980" t="s">
        <v>1540</v>
      </c>
      <c r="L980">
        <v>1093306674452</v>
      </c>
      <c r="M980">
        <v>20250610</v>
      </c>
      <c r="N980" t="s">
        <v>694</v>
      </c>
      <c r="Q980" t="s">
        <v>52</v>
      </c>
      <c r="R980">
        <v>2616.7199999999998</v>
      </c>
      <c r="S980">
        <v>0</v>
      </c>
      <c r="T980">
        <v>4924753</v>
      </c>
      <c r="U980">
        <v>7222270725</v>
      </c>
      <c r="V980" t="s">
        <v>307</v>
      </c>
      <c r="W980" t="s">
        <v>66</v>
      </c>
      <c r="X980" t="s">
        <v>308</v>
      </c>
      <c r="Y980" t="s">
        <v>54</v>
      </c>
      <c r="Z980">
        <v>1903</v>
      </c>
      <c r="AH980">
        <v>0</v>
      </c>
      <c r="AI980">
        <v>202506</v>
      </c>
      <c r="AJ980" t="s">
        <v>767</v>
      </c>
      <c r="AK980">
        <v>1</v>
      </c>
      <c r="AL980">
        <v>1</v>
      </c>
      <c r="AO980">
        <v>1</v>
      </c>
      <c r="AP980">
        <v>999</v>
      </c>
      <c r="AQ980">
        <v>430</v>
      </c>
      <c r="AR980">
        <v>430999</v>
      </c>
      <c r="AT980">
        <v>1</v>
      </c>
      <c r="AU980" t="s">
        <v>68</v>
      </c>
      <c r="AV980">
        <v>1004.79</v>
      </c>
      <c r="AW980">
        <v>1020.1925</v>
      </c>
      <c r="AX980">
        <v>1033.5899999999999</v>
      </c>
      <c r="AY980">
        <v>1054.3820000000001</v>
      </c>
      <c r="AZ980">
        <v>1088.81</v>
      </c>
      <c r="BA980">
        <v>1130.7625</v>
      </c>
      <c r="BB980">
        <v>1181.82</v>
      </c>
      <c r="BC980">
        <v>1188.6524999999999</v>
      </c>
      <c r="BD980">
        <v>1242.846</v>
      </c>
      <c r="BE980">
        <v>1332.1714999999999</v>
      </c>
      <c r="BF980">
        <v>1386.7149999999999</v>
      </c>
      <c r="BG980">
        <v>1495.4949999999999</v>
      </c>
      <c r="BH980">
        <v>1547.1379999999999</v>
      </c>
      <c r="BI980">
        <v>1597.471</v>
      </c>
      <c r="BJ980">
        <v>1667.7760000000001</v>
      </c>
      <c r="BK980">
        <v>1867.885</v>
      </c>
      <c r="BL980">
        <v>1978.634</v>
      </c>
      <c r="BM980">
        <v>2034.2315000000001</v>
      </c>
      <c r="BN980">
        <v>2137.1950000000002</v>
      </c>
      <c r="BO980">
        <v>19274.369499999972</v>
      </c>
      <c r="BP980">
        <v>664672.81999999995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1</v>
      </c>
      <c r="CJ980">
        <v>0</v>
      </c>
      <c r="CK980">
        <v>0</v>
      </c>
    </row>
    <row r="981" spans="1:89" x14ac:dyDescent="0.35">
      <c r="A981">
        <v>348846</v>
      </c>
      <c r="B981" t="s">
        <v>47</v>
      </c>
      <c r="C981" t="s">
        <v>48</v>
      </c>
      <c r="D981" s="1">
        <v>45819</v>
      </c>
      <c r="E981">
        <v>53850</v>
      </c>
      <c r="F981">
        <v>164</v>
      </c>
      <c r="G981" t="s">
        <v>193</v>
      </c>
      <c r="H981" t="s">
        <v>50</v>
      </c>
      <c r="I981" t="s">
        <v>51</v>
      </c>
      <c r="K981">
        <v>202506108058364</v>
      </c>
      <c r="L981">
        <v>1643300370057</v>
      </c>
      <c r="M981">
        <v>20250610</v>
      </c>
      <c r="N981" t="s">
        <v>694</v>
      </c>
      <c r="Q981" t="s">
        <v>52</v>
      </c>
      <c r="R981">
        <v>13210.56</v>
      </c>
      <c r="S981">
        <v>0</v>
      </c>
      <c r="T981">
        <v>816125</v>
      </c>
      <c r="U981" t="s">
        <v>1541</v>
      </c>
      <c r="V981" t="s">
        <v>1542</v>
      </c>
      <c r="W981" t="s">
        <v>53</v>
      </c>
      <c r="Y981" t="s">
        <v>54</v>
      </c>
      <c r="Z981">
        <v>793</v>
      </c>
      <c r="AH981">
        <v>0</v>
      </c>
      <c r="AI981">
        <v>202506</v>
      </c>
      <c r="AJ981" t="s">
        <v>767</v>
      </c>
      <c r="AK981">
        <v>1</v>
      </c>
      <c r="AL981">
        <v>1</v>
      </c>
      <c r="AO981">
        <v>1</v>
      </c>
      <c r="AP981">
        <v>999</v>
      </c>
      <c r="AQ981">
        <v>600</v>
      </c>
      <c r="AR981">
        <v>600999</v>
      </c>
      <c r="AS981" t="s">
        <v>55</v>
      </c>
      <c r="AU981" t="s">
        <v>55</v>
      </c>
      <c r="AV981">
        <v>1006.5</v>
      </c>
      <c r="AW981">
        <v>1052.7339999999999</v>
      </c>
      <c r="AX981">
        <v>1127.58</v>
      </c>
      <c r="AY981">
        <v>1414.4680000000001</v>
      </c>
      <c r="AZ981">
        <v>1622.598</v>
      </c>
      <c r="BA981">
        <v>1841.29</v>
      </c>
      <c r="BB981">
        <v>2391.9520000000002</v>
      </c>
      <c r="BC981">
        <v>3848.9180000000001</v>
      </c>
      <c r="BD981">
        <v>5555.95</v>
      </c>
      <c r="BE981">
        <v>5662.14</v>
      </c>
      <c r="BF981">
        <v>7955.45</v>
      </c>
      <c r="BG981">
        <v>8103.232</v>
      </c>
      <c r="BH981">
        <v>8882.2099999999991</v>
      </c>
      <c r="BI981">
        <v>12106.768000000009</v>
      </c>
      <c r="BJ981">
        <v>12891.47</v>
      </c>
      <c r="BK981">
        <v>16652.68</v>
      </c>
      <c r="BL981">
        <v>36005.086000000003</v>
      </c>
      <c r="BM981">
        <v>42116.26</v>
      </c>
      <c r="BN981">
        <v>49856.69</v>
      </c>
      <c r="BO981">
        <v>97573.113999999972</v>
      </c>
      <c r="BP981">
        <v>161797.57999999999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1</v>
      </c>
      <c r="CC981">
        <v>1</v>
      </c>
      <c r="CD981">
        <v>1</v>
      </c>
      <c r="CE981">
        <v>1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 x14ac:dyDescent="0.35">
      <c r="A982">
        <v>348840</v>
      </c>
      <c r="B982" t="s">
        <v>47</v>
      </c>
      <c r="C982" t="s">
        <v>48</v>
      </c>
      <c r="D982" s="1">
        <v>45819</v>
      </c>
      <c r="E982">
        <v>53850</v>
      </c>
      <c r="F982">
        <v>109</v>
      </c>
      <c r="G982" t="s">
        <v>108</v>
      </c>
      <c r="H982" t="s">
        <v>50</v>
      </c>
      <c r="I982" t="s">
        <v>51</v>
      </c>
      <c r="K982" t="s">
        <v>1543</v>
      </c>
      <c r="L982">
        <v>1093306672791</v>
      </c>
      <c r="M982">
        <v>20250610</v>
      </c>
      <c r="N982" t="s">
        <v>694</v>
      </c>
      <c r="Q982" t="s">
        <v>52</v>
      </c>
      <c r="R982">
        <v>1248.1500000000001</v>
      </c>
      <c r="S982">
        <v>0</v>
      </c>
      <c r="T982">
        <v>4711527</v>
      </c>
      <c r="U982">
        <v>6286800724</v>
      </c>
      <c r="V982" t="s">
        <v>1544</v>
      </c>
      <c r="W982" t="s">
        <v>66</v>
      </c>
      <c r="X982" t="s">
        <v>105</v>
      </c>
      <c r="Y982" t="s">
        <v>54</v>
      </c>
      <c r="Z982">
        <v>502</v>
      </c>
      <c r="AH982">
        <v>0</v>
      </c>
      <c r="AI982">
        <v>202506</v>
      </c>
      <c r="AJ982" t="s">
        <v>767</v>
      </c>
      <c r="AK982">
        <v>1</v>
      </c>
      <c r="AL982">
        <v>1</v>
      </c>
      <c r="AO982">
        <v>1</v>
      </c>
      <c r="AP982">
        <v>999</v>
      </c>
      <c r="AQ982">
        <v>430</v>
      </c>
      <c r="AR982">
        <v>430999</v>
      </c>
      <c r="AT982">
        <v>1</v>
      </c>
      <c r="AU982" t="s">
        <v>68</v>
      </c>
      <c r="AV982">
        <v>1004.79</v>
      </c>
      <c r="AW982">
        <v>1020.1925</v>
      </c>
      <c r="AX982">
        <v>1033.5899999999999</v>
      </c>
      <c r="AY982">
        <v>1054.3820000000001</v>
      </c>
      <c r="AZ982">
        <v>1088.81</v>
      </c>
      <c r="BA982">
        <v>1130.7625</v>
      </c>
      <c r="BB982">
        <v>1181.82</v>
      </c>
      <c r="BC982">
        <v>1188.6524999999999</v>
      </c>
      <c r="BD982">
        <v>1242.846</v>
      </c>
      <c r="BE982">
        <v>1332.1714999999999</v>
      </c>
      <c r="BF982">
        <v>1386.7149999999999</v>
      </c>
      <c r="BG982">
        <v>1495.4949999999999</v>
      </c>
      <c r="BH982">
        <v>1547.1379999999999</v>
      </c>
      <c r="BI982">
        <v>1597.471</v>
      </c>
      <c r="BJ982">
        <v>1667.7760000000001</v>
      </c>
      <c r="BK982">
        <v>1867.885</v>
      </c>
      <c r="BL982">
        <v>1978.634</v>
      </c>
      <c r="BM982">
        <v>2034.2315000000001</v>
      </c>
      <c r="BN982">
        <v>2137.1950000000002</v>
      </c>
      <c r="BO982">
        <v>19274.369499999972</v>
      </c>
      <c r="BP982">
        <v>664672.81999999995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 x14ac:dyDescent="0.35">
      <c r="A983">
        <v>348839</v>
      </c>
      <c r="B983" t="s">
        <v>47</v>
      </c>
      <c r="C983" t="s">
        <v>48</v>
      </c>
      <c r="D983" s="1">
        <v>45819</v>
      </c>
      <c r="E983">
        <v>53850</v>
      </c>
      <c r="F983">
        <v>110</v>
      </c>
      <c r="G983" t="s">
        <v>228</v>
      </c>
      <c r="H983" t="s">
        <v>50</v>
      </c>
      <c r="I983" t="s">
        <v>51</v>
      </c>
      <c r="K983">
        <v>202506108058174</v>
      </c>
      <c r="L983">
        <v>1103306284439</v>
      </c>
      <c r="M983">
        <v>20250610</v>
      </c>
      <c r="N983" t="s">
        <v>694</v>
      </c>
      <c r="Q983" t="s">
        <v>52</v>
      </c>
      <c r="R983">
        <v>35138.76</v>
      </c>
      <c r="S983">
        <v>0</v>
      </c>
      <c r="T983">
        <v>548785</v>
      </c>
      <c r="U983" t="s">
        <v>1545</v>
      </c>
      <c r="V983" t="s">
        <v>1546</v>
      </c>
      <c r="W983" t="s">
        <v>53</v>
      </c>
      <c r="Y983" t="s">
        <v>54</v>
      </c>
      <c r="Z983">
        <v>1072</v>
      </c>
      <c r="AH983">
        <v>0</v>
      </c>
      <c r="AI983">
        <v>202506</v>
      </c>
      <c r="AJ983" t="s">
        <v>767</v>
      </c>
      <c r="AK983">
        <v>1</v>
      </c>
      <c r="AL983">
        <v>1</v>
      </c>
      <c r="AO983">
        <v>1</v>
      </c>
      <c r="AP983">
        <v>999</v>
      </c>
      <c r="AQ983">
        <v>600</v>
      </c>
      <c r="AR983">
        <v>600999</v>
      </c>
      <c r="AS983" t="s">
        <v>55</v>
      </c>
      <c r="AU983" t="s">
        <v>55</v>
      </c>
      <c r="AV983">
        <v>1006.5</v>
      </c>
      <c r="AW983">
        <v>1052.7339999999999</v>
      </c>
      <c r="AX983">
        <v>1127.58</v>
      </c>
      <c r="AY983">
        <v>1414.4680000000001</v>
      </c>
      <c r="AZ983">
        <v>1622.598</v>
      </c>
      <c r="BA983">
        <v>1841.29</v>
      </c>
      <c r="BB983">
        <v>2391.9520000000002</v>
      </c>
      <c r="BC983">
        <v>3848.9180000000001</v>
      </c>
      <c r="BD983">
        <v>5555.95</v>
      </c>
      <c r="BE983">
        <v>5662.14</v>
      </c>
      <c r="BF983">
        <v>7955.45</v>
      </c>
      <c r="BG983">
        <v>8103.232</v>
      </c>
      <c r="BH983">
        <v>8882.2099999999991</v>
      </c>
      <c r="BI983">
        <v>12106.768000000009</v>
      </c>
      <c r="BJ983">
        <v>12891.47</v>
      </c>
      <c r="BK983">
        <v>16652.68</v>
      </c>
      <c r="BL983">
        <v>36005.086000000003</v>
      </c>
      <c r="BM983">
        <v>42116.26</v>
      </c>
      <c r="BN983">
        <v>49856.69</v>
      </c>
      <c r="BO983">
        <v>97573.113999999972</v>
      </c>
      <c r="BP983">
        <v>161797.57999999999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F983">
        <v>1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 x14ac:dyDescent="0.35">
      <c r="A984">
        <v>348832</v>
      </c>
      <c r="B984" t="s">
        <v>47</v>
      </c>
      <c r="C984" t="s">
        <v>48</v>
      </c>
      <c r="D984" s="1">
        <v>45819</v>
      </c>
      <c r="E984">
        <v>53850</v>
      </c>
      <c r="F984">
        <v>161</v>
      </c>
      <c r="G984" t="s">
        <v>461</v>
      </c>
      <c r="H984" t="s">
        <v>50</v>
      </c>
      <c r="I984" t="s">
        <v>51</v>
      </c>
      <c r="K984">
        <v>202506108057656</v>
      </c>
      <c r="L984">
        <v>1613300029653</v>
      </c>
      <c r="M984">
        <v>20250610</v>
      </c>
      <c r="N984" t="s">
        <v>149</v>
      </c>
      <c r="Q984" t="s">
        <v>52</v>
      </c>
      <c r="R984">
        <v>434214.95</v>
      </c>
      <c r="S984">
        <v>0</v>
      </c>
      <c r="T984">
        <v>4088769</v>
      </c>
      <c r="U984">
        <v>5150120722</v>
      </c>
      <c r="V984" t="s">
        <v>1721</v>
      </c>
      <c r="W984" t="s">
        <v>66</v>
      </c>
      <c r="X984" t="s">
        <v>215</v>
      </c>
      <c r="Y984" t="s">
        <v>54</v>
      </c>
      <c r="Z984">
        <v>1903</v>
      </c>
      <c r="AH984">
        <v>0</v>
      </c>
      <c r="AI984">
        <v>202506</v>
      </c>
      <c r="AJ984" t="s">
        <v>88</v>
      </c>
      <c r="AK984">
        <v>0</v>
      </c>
      <c r="AL984">
        <v>1</v>
      </c>
      <c r="AM984">
        <v>4088769</v>
      </c>
      <c r="AN984">
        <v>1</v>
      </c>
      <c r="AO984">
        <v>0</v>
      </c>
      <c r="AP984">
        <v>464</v>
      </c>
      <c r="AQ984">
        <v>430</v>
      </c>
      <c r="AR984">
        <v>430464</v>
      </c>
      <c r="AS984" t="s">
        <v>216</v>
      </c>
      <c r="AU984" t="s">
        <v>216</v>
      </c>
      <c r="AV984">
        <v>419331.55</v>
      </c>
      <c r="AW984">
        <v>420819.89</v>
      </c>
      <c r="AX984">
        <v>422308.23</v>
      </c>
      <c r="AY984">
        <v>423796.57</v>
      </c>
      <c r="AZ984">
        <v>425284.91</v>
      </c>
      <c r="BA984">
        <v>426773.25</v>
      </c>
      <c r="BB984">
        <v>428261.59</v>
      </c>
      <c r="BC984">
        <v>429749.93</v>
      </c>
      <c r="BD984">
        <v>431238.27</v>
      </c>
      <c r="BE984">
        <v>432726.61</v>
      </c>
      <c r="BF984">
        <v>434214.95</v>
      </c>
      <c r="BG984">
        <v>443168.799</v>
      </c>
      <c r="BH984">
        <v>452122.64799999999</v>
      </c>
      <c r="BI984">
        <v>461076.49699999997</v>
      </c>
      <c r="BJ984">
        <v>470030.34600000002</v>
      </c>
      <c r="BK984">
        <v>478984.19500000001</v>
      </c>
      <c r="BL984">
        <v>487938.04399999999</v>
      </c>
      <c r="BM984">
        <v>496891.89299999998</v>
      </c>
      <c r="BN984">
        <v>505845.74200000003</v>
      </c>
      <c r="BO984">
        <v>514799.59100000001</v>
      </c>
      <c r="BP984">
        <v>523753.44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 x14ac:dyDescent="0.35">
      <c r="A985">
        <v>348827</v>
      </c>
      <c r="B985" t="s">
        <v>47</v>
      </c>
      <c r="C985" t="s">
        <v>48</v>
      </c>
      <c r="D985" s="1">
        <v>45818</v>
      </c>
      <c r="E985">
        <v>53850</v>
      </c>
      <c r="F985">
        <v>274</v>
      </c>
      <c r="G985" t="s">
        <v>624</v>
      </c>
      <c r="H985" t="s">
        <v>50</v>
      </c>
      <c r="I985" t="s">
        <v>51</v>
      </c>
      <c r="K985">
        <v>202506098055200</v>
      </c>
      <c r="L985">
        <v>2743300000954</v>
      </c>
      <c r="M985">
        <v>20250609</v>
      </c>
      <c r="N985" t="s">
        <v>694</v>
      </c>
      <c r="Q985" t="s">
        <v>52</v>
      </c>
      <c r="R985">
        <v>5555.95</v>
      </c>
      <c r="S985">
        <v>0</v>
      </c>
      <c r="T985">
        <v>1666695</v>
      </c>
      <c r="U985" t="s">
        <v>673</v>
      </c>
      <c r="V985" t="s">
        <v>674</v>
      </c>
      <c r="W985" t="s">
        <v>53</v>
      </c>
      <c r="Y985" t="s">
        <v>54</v>
      </c>
      <c r="Z985">
        <v>1751</v>
      </c>
      <c r="AH985">
        <v>0</v>
      </c>
      <c r="AI985">
        <v>202506</v>
      </c>
      <c r="AJ985" t="s">
        <v>59</v>
      </c>
      <c r="AK985">
        <v>0</v>
      </c>
      <c r="AL985">
        <v>1</v>
      </c>
      <c r="AO985">
        <v>1</v>
      </c>
      <c r="AP985">
        <v>999</v>
      </c>
      <c r="AQ985">
        <v>600</v>
      </c>
      <c r="AR985">
        <v>600999</v>
      </c>
      <c r="AS985" t="s">
        <v>55</v>
      </c>
      <c r="AU985" t="s">
        <v>55</v>
      </c>
      <c r="AV985">
        <v>1006.5</v>
      </c>
      <c r="AW985">
        <v>1052.7339999999999</v>
      </c>
      <c r="AX985">
        <v>1127.58</v>
      </c>
      <c r="AY985">
        <v>1414.4680000000001</v>
      </c>
      <c r="AZ985">
        <v>1622.598</v>
      </c>
      <c r="BA985">
        <v>1841.29</v>
      </c>
      <c r="BB985">
        <v>2391.9520000000002</v>
      </c>
      <c r="BC985">
        <v>3848.9180000000001</v>
      </c>
      <c r="BD985">
        <v>5555.95</v>
      </c>
      <c r="BE985">
        <v>5662.14</v>
      </c>
      <c r="BF985">
        <v>7955.45</v>
      </c>
      <c r="BG985">
        <v>8103.232</v>
      </c>
      <c r="BH985">
        <v>8882.2099999999991</v>
      </c>
      <c r="BI985">
        <v>12106.768000000009</v>
      </c>
      <c r="BJ985">
        <v>12891.47</v>
      </c>
      <c r="BK985">
        <v>16652.68</v>
      </c>
      <c r="BL985">
        <v>36005.086000000003</v>
      </c>
      <c r="BM985">
        <v>42116.26</v>
      </c>
      <c r="BN985">
        <v>49856.69</v>
      </c>
      <c r="BO985">
        <v>97573.113999999972</v>
      </c>
      <c r="BP985">
        <v>161797.57999999999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 x14ac:dyDescent="0.35">
      <c r="A986">
        <v>348826</v>
      </c>
      <c r="B986" t="s">
        <v>47</v>
      </c>
      <c r="C986" t="s">
        <v>48</v>
      </c>
      <c r="D986" s="1">
        <v>45818</v>
      </c>
      <c r="E986">
        <v>53850</v>
      </c>
      <c r="F986">
        <v>120</v>
      </c>
      <c r="G986" t="s">
        <v>1464</v>
      </c>
      <c r="H986" t="s">
        <v>50</v>
      </c>
      <c r="I986" t="s">
        <v>51</v>
      </c>
      <c r="K986" t="s">
        <v>1782</v>
      </c>
      <c r="L986">
        <v>1203300002401</v>
      </c>
      <c r="M986">
        <v>20250609</v>
      </c>
      <c r="N986" t="s">
        <v>694</v>
      </c>
      <c r="Q986" t="s">
        <v>52</v>
      </c>
      <c r="R986">
        <v>1153.07</v>
      </c>
      <c r="S986">
        <v>0</v>
      </c>
      <c r="T986">
        <v>613876</v>
      </c>
      <c r="U986">
        <v>574290722</v>
      </c>
      <c r="V986" t="s">
        <v>1716</v>
      </c>
      <c r="W986" t="s">
        <v>1717</v>
      </c>
      <c r="X986" t="s">
        <v>107</v>
      </c>
      <c r="Y986" t="s">
        <v>54</v>
      </c>
      <c r="Z986">
        <v>1058</v>
      </c>
      <c r="AH986">
        <v>0</v>
      </c>
      <c r="AI986">
        <v>202506</v>
      </c>
      <c r="AJ986" t="s">
        <v>774</v>
      </c>
      <c r="AK986">
        <v>1</v>
      </c>
      <c r="AL986">
        <v>1</v>
      </c>
      <c r="AM986">
        <v>613876</v>
      </c>
      <c r="AN986">
        <v>1</v>
      </c>
      <c r="AO986">
        <v>1</v>
      </c>
      <c r="AP986">
        <v>999</v>
      </c>
      <c r="AQ986">
        <v>500</v>
      </c>
      <c r="AR986">
        <v>500999</v>
      </c>
      <c r="AT986">
        <v>1</v>
      </c>
      <c r="AU986" t="s">
        <v>80</v>
      </c>
      <c r="AV986">
        <v>1024.83</v>
      </c>
      <c r="AW986">
        <v>1074.95</v>
      </c>
      <c r="AX986">
        <v>1125.07</v>
      </c>
      <c r="AY986">
        <v>1180.8955000000001</v>
      </c>
      <c r="AZ986">
        <v>1270.954</v>
      </c>
      <c r="BA986">
        <v>1361.0125</v>
      </c>
      <c r="BB986">
        <v>1461.192</v>
      </c>
      <c r="BC986">
        <v>1586.674</v>
      </c>
      <c r="BD986">
        <v>1712.1559999999999</v>
      </c>
      <c r="BE986">
        <v>1825.5735</v>
      </c>
      <c r="BF986">
        <v>1922.905</v>
      </c>
      <c r="BG986">
        <v>2020.2365</v>
      </c>
      <c r="BH986">
        <v>3155.9140000000011</v>
      </c>
      <c r="BI986">
        <v>5070.3509999999987</v>
      </c>
      <c r="BJ986">
        <v>6984.7879999999977</v>
      </c>
      <c r="BK986">
        <v>7690.7725</v>
      </c>
      <c r="BL986">
        <v>7913.3760000000002</v>
      </c>
      <c r="BM986">
        <v>8135.9794999999986</v>
      </c>
      <c r="BN986">
        <v>23068.389999999989</v>
      </c>
      <c r="BO986">
        <v>40452.434999999983</v>
      </c>
      <c r="BP986">
        <v>57836.480000000003</v>
      </c>
      <c r="BQ986">
        <v>1</v>
      </c>
      <c r="BR986">
        <v>1</v>
      </c>
      <c r="BS986">
        <v>1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 x14ac:dyDescent="0.35">
      <c r="A987">
        <v>348821</v>
      </c>
      <c r="B987" t="s">
        <v>47</v>
      </c>
      <c r="C987" t="s">
        <v>48</v>
      </c>
      <c r="D987" s="1">
        <v>45818</v>
      </c>
      <c r="E987">
        <v>53850</v>
      </c>
      <c r="F987">
        <v>279</v>
      </c>
      <c r="G987" t="s">
        <v>129</v>
      </c>
      <c r="H987" t="s">
        <v>50</v>
      </c>
      <c r="I987" t="s">
        <v>51</v>
      </c>
      <c r="K987" t="s">
        <v>1547</v>
      </c>
      <c r="L987">
        <v>2793300001520</v>
      </c>
      <c r="M987">
        <v>20250609</v>
      </c>
      <c r="N987" t="s">
        <v>694</v>
      </c>
      <c r="Q987" t="s">
        <v>52</v>
      </c>
      <c r="R987">
        <v>1399.88</v>
      </c>
      <c r="S987">
        <v>0</v>
      </c>
      <c r="T987">
        <v>1693372</v>
      </c>
      <c r="U987" t="s">
        <v>1548</v>
      </c>
      <c r="V987" t="s">
        <v>1549</v>
      </c>
      <c r="W987" t="s">
        <v>97</v>
      </c>
      <c r="X987" t="s">
        <v>300</v>
      </c>
      <c r="Y987" t="s">
        <v>54</v>
      </c>
      <c r="Z987">
        <v>1786</v>
      </c>
      <c r="AH987">
        <v>0</v>
      </c>
      <c r="AI987">
        <v>202506</v>
      </c>
      <c r="AJ987" t="s">
        <v>868</v>
      </c>
      <c r="AK987">
        <v>1</v>
      </c>
      <c r="AL987">
        <v>1</v>
      </c>
      <c r="AO987">
        <v>1</v>
      </c>
      <c r="AP987">
        <v>999</v>
      </c>
      <c r="AQ987">
        <v>615</v>
      </c>
      <c r="AR987">
        <v>615999</v>
      </c>
      <c r="AT987">
        <v>1</v>
      </c>
      <c r="AU987" t="s">
        <v>80</v>
      </c>
      <c r="AV987">
        <v>1024.83</v>
      </c>
      <c r="AW987">
        <v>1074.95</v>
      </c>
      <c r="AX987">
        <v>1125.07</v>
      </c>
      <c r="AY987">
        <v>1180.8955000000001</v>
      </c>
      <c r="AZ987">
        <v>1270.954</v>
      </c>
      <c r="BA987">
        <v>1361.0125</v>
      </c>
      <c r="BB987">
        <v>1461.192</v>
      </c>
      <c r="BC987">
        <v>1586.674</v>
      </c>
      <c r="BD987">
        <v>1712.1559999999999</v>
      </c>
      <c r="BE987">
        <v>1825.5735</v>
      </c>
      <c r="BF987">
        <v>1922.905</v>
      </c>
      <c r="BG987">
        <v>2020.2365</v>
      </c>
      <c r="BH987">
        <v>3155.9140000000011</v>
      </c>
      <c r="BI987">
        <v>5070.3509999999987</v>
      </c>
      <c r="BJ987">
        <v>6984.7879999999977</v>
      </c>
      <c r="BK987">
        <v>7690.7725</v>
      </c>
      <c r="BL987">
        <v>7913.3760000000002</v>
      </c>
      <c r="BM987">
        <v>8135.9794999999986</v>
      </c>
      <c r="BN987">
        <v>23068.389999999989</v>
      </c>
      <c r="BO987">
        <v>40452.434999999983</v>
      </c>
      <c r="BP987">
        <v>57836.480000000003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 x14ac:dyDescent="0.35">
      <c r="A988">
        <v>348820</v>
      </c>
      <c r="B988" t="s">
        <v>47</v>
      </c>
      <c r="C988" t="s">
        <v>48</v>
      </c>
      <c r="D988" s="1">
        <v>45818</v>
      </c>
      <c r="E988">
        <v>53850</v>
      </c>
      <c r="F988">
        <v>136</v>
      </c>
      <c r="G988" t="s">
        <v>122</v>
      </c>
      <c r="H988" t="s">
        <v>50</v>
      </c>
      <c r="I988" t="s">
        <v>51</v>
      </c>
      <c r="K988">
        <v>202506098053697</v>
      </c>
      <c r="L988">
        <v>1363300003325</v>
      </c>
      <c r="M988">
        <v>20250609</v>
      </c>
      <c r="N988" t="s">
        <v>163</v>
      </c>
      <c r="Q988" t="s">
        <v>52</v>
      </c>
      <c r="R988">
        <v>1156392.72</v>
      </c>
      <c r="S988">
        <v>0</v>
      </c>
      <c r="T988">
        <v>4395683</v>
      </c>
      <c r="U988">
        <v>2036760037</v>
      </c>
      <c r="V988" t="s">
        <v>124</v>
      </c>
      <c r="W988" t="s">
        <v>66</v>
      </c>
      <c r="X988" t="s">
        <v>125</v>
      </c>
      <c r="Y988" t="s">
        <v>54</v>
      </c>
      <c r="Z988">
        <v>1627</v>
      </c>
      <c r="AH988">
        <v>0</v>
      </c>
      <c r="AI988">
        <v>202506</v>
      </c>
      <c r="AJ988" t="s">
        <v>88</v>
      </c>
      <c r="AK988">
        <v>0</v>
      </c>
      <c r="AL988">
        <v>1</v>
      </c>
      <c r="AO988">
        <v>0</v>
      </c>
      <c r="AP988">
        <v>999</v>
      </c>
      <c r="AQ988">
        <v>430</v>
      </c>
      <c r="AR988">
        <v>430999</v>
      </c>
      <c r="AT988">
        <v>1</v>
      </c>
      <c r="AU988" t="s">
        <v>68</v>
      </c>
      <c r="AV988">
        <v>715933.74</v>
      </c>
      <c r="AW988">
        <v>737956.68900000001</v>
      </c>
      <c r="AX988">
        <v>759979.63800000004</v>
      </c>
      <c r="AY988">
        <v>782002.58699999994</v>
      </c>
      <c r="AZ988">
        <v>804025.53599999996</v>
      </c>
      <c r="BA988">
        <v>826048.48499999999</v>
      </c>
      <c r="BB988">
        <v>848071.43400000001</v>
      </c>
      <c r="BC988">
        <v>870094.38299999991</v>
      </c>
      <c r="BD988">
        <v>892117.33199999994</v>
      </c>
      <c r="BE988">
        <v>914140.28099999996</v>
      </c>
      <c r="BF988">
        <v>936163.23</v>
      </c>
      <c r="BG988">
        <v>958186.179</v>
      </c>
      <c r="BH988">
        <v>980209.12800000003</v>
      </c>
      <c r="BI988">
        <v>1002232.077</v>
      </c>
      <c r="BJ988">
        <v>1024255.026</v>
      </c>
      <c r="BK988">
        <v>1046277.975</v>
      </c>
      <c r="BL988">
        <v>1068300.9240000001</v>
      </c>
      <c r="BM988">
        <v>1090323.8729999999</v>
      </c>
      <c r="BN988">
        <v>1112346.8219999999</v>
      </c>
      <c r="BO988">
        <v>1134369.7709999999</v>
      </c>
      <c r="BP988">
        <v>1156392.72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1</v>
      </c>
      <c r="CJ988">
        <v>1</v>
      </c>
      <c r="CK988">
        <v>1</v>
      </c>
    </row>
    <row r="989" spans="1:89" x14ac:dyDescent="0.35">
      <c r="A989">
        <v>348816</v>
      </c>
      <c r="B989" t="s">
        <v>47</v>
      </c>
      <c r="C989" t="s">
        <v>48</v>
      </c>
      <c r="D989" s="1">
        <v>45818</v>
      </c>
      <c r="E989">
        <v>53850</v>
      </c>
      <c r="F989">
        <v>267</v>
      </c>
      <c r="G989" t="s">
        <v>775</v>
      </c>
      <c r="H989" t="s">
        <v>50</v>
      </c>
      <c r="I989" t="s">
        <v>51</v>
      </c>
      <c r="K989" t="s">
        <v>1783</v>
      </c>
      <c r="L989">
        <v>2673300000258</v>
      </c>
      <c r="M989">
        <v>20250609</v>
      </c>
      <c r="N989" t="s">
        <v>694</v>
      </c>
      <c r="Q989" t="s">
        <v>52</v>
      </c>
      <c r="R989">
        <v>1342.29</v>
      </c>
      <c r="S989">
        <v>0</v>
      </c>
      <c r="T989">
        <v>1616725</v>
      </c>
      <c r="U989">
        <v>2694030798</v>
      </c>
      <c r="V989" t="s">
        <v>1724</v>
      </c>
      <c r="W989" t="s">
        <v>66</v>
      </c>
      <c r="X989" t="s">
        <v>300</v>
      </c>
      <c r="Y989" t="s">
        <v>54</v>
      </c>
      <c r="Z989">
        <v>1878</v>
      </c>
      <c r="AH989">
        <v>0</v>
      </c>
      <c r="AI989">
        <v>202506</v>
      </c>
      <c r="AJ989" t="s">
        <v>774</v>
      </c>
      <c r="AK989">
        <v>1</v>
      </c>
      <c r="AL989">
        <v>1</v>
      </c>
      <c r="AM989">
        <v>1616725</v>
      </c>
      <c r="AN989">
        <v>1</v>
      </c>
      <c r="AO989">
        <v>1</v>
      </c>
      <c r="AP989">
        <v>999</v>
      </c>
      <c r="AQ989">
        <v>430</v>
      </c>
      <c r="AR989">
        <v>430999</v>
      </c>
      <c r="AT989">
        <v>1</v>
      </c>
      <c r="AU989" t="s">
        <v>68</v>
      </c>
      <c r="AV989">
        <v>1004.79</v>
      </c>
      <c r="AW989">
        <v>1020.1925</v>
      </c>
      <c r="AX989">
        <v>1033.5899999999999</v>
      </c>
      <c r="AY989">
        <v>1054.3820000000001</v>
      </c>
      <c r="AZ989">
        <v>1088.81</v>
      </c>
      <c r="BA989">
        <v>1130.7625</v>
      </c>
      <c r="BB989">
        <v>1181.82</v>
      </c>
      <c r="BC989">
        <v>1188.6524999999999</v>
      </c>
      <c r="BD989">
        <v>1242.846</v>
      </c>
      <c r="BE989">
        <v>1332.1714999999999</v>
      </c>
      <c r="BF989">
        <v>1386.7149999999999</v>
      </c>
      <c r="BG989">
        <v>1495.4949999999999</v>
      </c>
      <c r="BH989">
        <v>1547.1379999999999</v>
      </c>
      <c r="BI989">
        <v>1597.471</v>
      </c>
      <c r="BJ989">
        <v>1667.7760000000001</v>
      </c>
      <c r="BK989">
        <v>1867.885</v>
      </c>
      <c r="BL989">
        <v>1978.634</v>
      </c>
      <c r="BM989">
        <v>2034.2315000000001</v>
      </c>
      <c r="BN989">
        <v>2137.1950000000002</v>
      </c>
      <c r="BO989">
        <v>19274.369499999972</v>
      </c>
      <c r="BP989">
        <v>664672.81999999995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 x14ac:dyDescent="0.35">
      <c r="A990">
        <v>348813</v>
      </c>
      <c r="B990" t="s">
        <v>47</v>
      </c>
      <c r="C990" t="s">
        <v>48</v>
      </c>
      <c r="D990" s="1">
        <v>45818</v>
      </c>
      <c r="E990">
        <v>53850</v>
      </c>
      <c r="F990">
        <v>167</v>
      </c>
      <c r="G990" t="s">
        <v>838</v>
      </c>
      <c r="H990" t="s">
        <v>50</v>
      </c>
      <c r="I990" t="s">
        <v>51</v>
      </c>
      <c r="K990" t="s">
        <v>1784</v>
      </c>
      <c r="L990">
        <v>1673301674288</v>
      </c>
      <c r="M990">
        <v>20250609</v>
      </c>
      <c r="N990" t="s">
        <v>694</v>
      </c>
      <c r="Q990" t="s">
        <v>52</v>
      </c>
      <c r="R990">
        <v>1289.72</v>
      </c>
      <c r="S990">
        <v>0</v>
      </c>
      <c r="T990">
        <v>562079</v>
      </c>
      <c r="U990">
        <v>4629890726</v>
      </c>
      <c r="V990" t="s">
        <v>1730</v>
      </c>
      <c r="W990" t="s">
        <v>66</v>
      </c>
      <c r="X990" t="s">
        <v>955</v>
      </c>
      <c r="Y990" t="s">
        <v>54</v>
      </c>
      <c r="Z990">
        <v>1175</v>
      </c>
      <c r="AH990">
        <v>0</v>
      </c>
      <c r="AI990">
        <v>202506</v>
      </c>
      <c r="AJ990" t="s">
        <v>774</v>
      </c>
      <c r="AK990">
        <v>1</v>
      </c>
      <c r="AL990">
        <v>1</v>
      </c>
      <c r="AM990">
        <v>562079</v>
      </c>
      <c r="AN990">
        <v>1</v>
      </c>
      <c r="AO990">
        <v>1</v>
      </c>
      <c r="AP990">
        <v>999</v>
      </c>
      <c r="AQ990">
        <v>430</v>
      </c>
      <c r="AR990">
        <v>430999</v>
      </c>
      <c r="AT990">
        <v>1</v>
      </c>
      <c r="AU990" t="s">
        <v>68</v>
      </c>
      <c r="AV990">
        <v>1004.79</v>
      </c>
      <c r="AW990">
        <v>1020.1925</v>
      </c>
      <c r="AX990">
        <v>1033.5899999999999</v>
      </c>
      <c r="AY990">
        <v>1054.3820000000001</v>
      </c>
      <c r="AZ990">
        <v>1088.81</v>
      </c>
      <c r="BA990">
        <v>1130.7625</v>
      </c>
      <c r="BB990">
        <v>1181.82</v>
      </c>
      <c r="BC990">
        <v>1188.6524999999999</v>
      </c>
      <c r="BD990">
        <v>1242.846</v>
      </c>
      <c r="BE990">
        <v>1332.1714999999999</v>
      </c>
      <c r="BF990">
        <v>1386.7149999999999</v>
      </c>
      <c r="BG990">
        <v>1495.4949999999999</v>
      </c>
      <c r="BH990">
        <v>1547.1379999999999</v>
      </c>
      <c r="BI990">
        <v>1597.471</v>
      </c>
      <c r="BJ990">
        <v>1667.7760000000001</v>
      </c>
      <c r="BK990">
        <v>1867.885</v>
      </c>
      <c r="BL990">
        <v>1978.634</v>
      </c>
      <c r="BM990">
        <v>2034.2315000000001</v>
      </c>
      <c r="BN990">
        <v>2137.1950000000002</v>
      </c>
      <c r="BO990">
        <v>19274.369499999972</v>
      </c>
      <c r="BP990">
        <v>664672.81999999995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 x14ac:dyDescent="0.35">
      <c r="A991">
        <v>348812</v>
      </c>
      <c r="B991" t="s">
        <v>47</v>
      </c>
      <c r="C991" t="s">
        <v>48</v>
      </c>
      <c r="D991" s="1">
        <v>45818</v>
      </c>
      <c r="E991">
        <v>53850</v>
      </c>
      <c r="F991">
        <v>102</v>
      </c>
      <c r="G991" t="s">
        <v>60</v>
      </c>
      <c r="H991" t="s">
        <v>50</v>
      </c>
      <c r="I991" t="s">
        <v>51</v>
      </c>
      <c r="K991" t="s">
        <v>1785</v>
      </c>
      <c r="L991">
        <v>1023308717200</v>
      </c>
      <c r="M991">
        <v>20250609</v>
      </c>
      <c r="N991" t="s">
        <v>694</v>
      </c>
      <c r="Q991" t="s">
        <v>52</v>
      </c>
      <c r="R991">
        <v>1025.23</v>
      </c>
      <c r="S991">
        <v>0</v>
      </c>
      <c r="T991">
        <v>4140619</v>
      </c>
      <c r="U991">
        <v>5799380729</v>
      </c>
      <c r="V991" t="s">
        <v>1753</v>
      </c>
      <c r="W991" t="s">
        <v>66</v>
      </c>
      <c r="X991" t="s">
        <v>955</v>
      </c>
      <c r="Y991" t="s">
        <v>54</v>
      </c>
      <c r="Z991">
        <v>1203</v>
      </c>
      <c r="AH991">
        <v>0</v>
      </c>
      <c r="AI991">
        <v>202506</v>
      </c>
      <c r="AJ991" t="s">
        <v>767</v>
      </c>
      <c r="AK991">
        <v>1</v>
      </c>
      <c r="AL991">
        <v>1</v>
      </c>
      <c r="AM991">
        <v>4140619</v>
      </c>
      <c r="AN991">
        <v>1</v>
      </c>
      <c r="AO991">
        <v>1</v>
      </c>
      <c r="AP991">
        <v>999</v>
      </c>
      <c r="AQ991">
        <v>430</v>
      </c>
      <c r="AR991">
        <v>430999</v>
      </c>
      <c r="AT991">
        <v>1</v>
      </c>
      <c r="AU991" t="s">
        <v>68</v>
      </c>
      <c r="AV991">
        <v>1004.79</v>
      </c>
      <c r="AW991">
        <v>1020.1925</v>
      </c>
      <c r="AX991">
        <v>1033.5899999999999</v>
      </c>
      <c r="AY991">
        <v>1054.3820000000001</v>
      </c>
      <c r="AZ991">
        <v>1088.81</v>
      </c>
      <c r="BA991">
        <v>1130.7625</v>
      </c>
      <c r="BB991">
        <v>1181.82</v>
      </c>
      <c r="BC991">
        <v>1188.6524999999999</v>
      </c>
      <c r="BD991">
        <v>1242.846</v>
      </c>
      <c r="BE991">
        <v>1332.1714999999999</v>
      </c>
      <c r="BF991">
        <v>1386.7149999999999</v>
      </c>
      <c r="BG991">
        <v>1495.4949999999999</v>
      </c>
      <c r="BH991">
        <v>1547.1379999999999</v>
      </c>
      <c r="BI991">
        <v>1597.471</v>
      </c>
      <c r="BJ991">
        <v>1667.7760000000001</v>
      </c>
      <c r="BK991">
        <v>1867.885</v>
      </c>
      <c r="BL991">
        <v>1978.634</v>
      </c>
      <c r="BM991">
        <v>2034.2315000000001</v>
      </c>
      <c r="BN991">
        <v>2137.1950000000002</v>
      </c>
      <c r="BO991">
        <v>19274.369499999972</v>
      </c>
      <c r="BP991">
        <v>664672.81999999995</v>
      </c>
      <c r="BQ991">
        <v>1</v>
      </c>
      <c r="BR991">
        <v>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 x14ac:dyDescent="0.35">
      <c r="A992">
        <v>348808</v>
      </c>
      <c r="B992" t="s">
        <v>47</v>
      </c>
      <c r="C992" t="s">
        <v>48</v>
      </c>
      <c r="D992" s="1">
        <v>45818</v>
      </c>
      <c r="E992">
        <v>53850</v>
      </c>
      <c r="F992">
        <v>192</v>
      </c>
      <c r="G992" t="s">
        <v>156</v>
      </c>
      <c r="H992" t="s">
        <v>50</v>
      </c>
      <c r="I992" t="s">
        <v>51</v>
      </c>
      <c r="K992">
        <v>202506098055085</v>
      </c>
      <c r="L992">
        <v>1923300181649</v>
      </c>
      <c r="M992">
        <v>20250609</v>
      </c>
      <c r="N992" t="s">
        <v>694</v>
      </c>
      <c r="Q992" t="s">
        <v>52</v>
      </c>
      <c r="R992">
        <v>11906.71</v>
      </c>
      <c r="S992">
        <v>0</v>
      </c>
      <c r="T992">
        <v>4717312</v>
      </c>
      <c r="U992" t="s">
        <v>1550</v>
      </c>
      <c r="V992" t="s">
        <v>1551</v>
      </c>
      <c r="W992" t="s">
        <v>53</v>
      </c>
      <c r="Y992" t="s">
        <v>54</v>
      </c>
      <c r="Z992">
        <v>363</v>
      </c>
      <c r="AH992">
        <v>0</v>
      </c>
      <c r="AI992">
        <v>202506</v>
      </c>
      <c r="AJ992" t="s">
        <v>767</v>
      </c>
      <c r="AK992">
        <v>1</v>
      </c>
      <c r="AL992">
        <v>1</v>
      </c>
      <c r="AO992">
        <v>1</v>
      </c>
      <c r="AP992">
        <v>999</v>
      </c>
      <c r="AQ992">
        <v>600</v>
      </c>
      <c r="AR992">
        <v>600999</v>
      </c>
      <c r="AS992" t="s">
        <v>55</v>
      </c>
      <c r="AU992" t="s">
        <v>55</v>
      </c>
      <c r="AV992">
        <v>1006.5</v>
      </c>
      <c r="AW992">
        <v>1052.7339999999999</v>
      </c>
      <c r="AX992">
        <v>1127.58</v>
      </c>
      <c r="AY992">
        <v>1414.4680000000001</v>
      </c>
      <c r="AZ992">
        <v>1622.598</v>
      </c>
      <c r="BA992">
        <v>1841.29</v>
      </c>
      <c r="BB992">
        <v>2391.9520000000002</v>
      </c>
      <c r="BC992">
        <v>3848.9180000000001</v>
      </c>
      <c r="BD992">
        <v>5555.95</v>
      </c>
      <c r="BE992">
        <v>5662.14</v>
      </c>
      <c r="BF992">
        <v>7955.45</v>
      </c>
      <c r="BG992">
        <v>8103.232</v>
      </c>
      <c r="BH992">
        <v>8882.2099999999991</v>
      </c>
      <c r="BI992">
        <v>12106.768000000009</v>
      </c>
      <c r="BJ992">
        <v>12891.47</v>
      </c>
      <c r="BK992">
        <v>16652.68</v>
      </c>
      <c r="BL992">
        <v>36005.086000000003</v>
      </c>
      <c r="BM992">
        <v>42116.26</v>
      </c>
      <c r="BN992">
        <v>49856.69</v>
      </c>
      <c r="BO992">
        <v>97573.113999999972</v>
      </c>
      <c r="BP992">
        <v>161797.57999999999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1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 x14ac:dyDescent="0.35">
      <c r="A993">
        <v>348806</v>
      </c>
      <c r="B993" t="s">
        <v>47</v>
      </c>
      <c r="C993" t="s">
        <v>48</v>
      </c>
      <c r="D993" s="1">
        <v>45818</v>
      </c>
      <c r="E993">
        <v>53850</v>
      </c>
      <c r="F993">
        <v>109</v>
      </c>
      <c r="G993" t="s">
        <v>108</v>
      </c>
      <c r="H993" t="s">
        <v>50</v>
      </c>
      <c r="I993" t="s">
        <v>51</v>
      </c>
      <c r="K993" t="s">
        <v>1552</v>
      </c>
      <c r="L993">
        <v>1093300221090</v>
      </c>
      <c r="M993">
        <v>20250609</v>
      </c>
      <c r="N993" t="s">
        <v>694</v>
      </c>
      <c r="Q993" t="s">
        <v>52</v>
      </c>
      <c r="R993">
        <v>1399.42</v>
      </c>
      <c r="S993">
        <v>0</v>
      </c>
      <c r="T993">
        <v>4861802</v>
      </c>
      <c r="U993">
        <v>3811090723</v>
      </c>
      <c r="V993" t="s">
        <v>530</v>
      </c>
      <c r="W993" t="s">
        <v>66</v>
      </c>
      <c r="X993" t="s">
        <v>107</v>
      </c>
      <c r="Y993" t="s">
        <v>54</v>
      </c>
      <c r="Z993">
        <v>1919</v>
      </c>
      <c r="AH993">
        <v>0</v>
      </c>
      <c r="AI993">
        <v>202506</v>
      </c>
      <c r="AJ993" t="s">
        <v>767</v>
      </c>
      <c r="AK993">
        <v>1</v>
      </c>
      <c r="AL993">
        <v>1</v>
      </c>
      <c r="AO993">
        <v>1</v>
      </c>
      <c r="AP993">
        <v>999</v>
      </c>
      <c r="AQ993">
        <v>430</v>
      </c>
      <c r="AR993">
        <v>430999</v>
      </c>
      <c r="AT993">
        <v>1</v>
      </c>
      <c r="AU993" t="s">
        <v>68</v>
      </c>
      <c r="AV993">
        <v>1004.79</v>
      </c>
      <c r="AW993">
        <v>1020.1925</v>
      </c>
      <c r="AX993">
        <v>1033.5899999999999</v>
      </c>
      <c r="AY993">
        <v>1054.3820000000001</v>
      </c>
      <c r="AZ993">
        <v>1088.81</v>
      </c>
      <c r="BA993">
        <v>1130.7625</v>
      </c>
      <c r="BB993">
        <v>1181.82</v>
      </c>
      <c r="BC993">
        <v>1188.6524999999999</v>
      </c>
      <c r="BD993">
        <v>1242.846</v>
      </c>
      <c r="BE993">
        <v>1332.1714999999999</v>
      </c>
      <c r="BF993">
        <v>1386.7149999999999</v>
      </c>
      <c r="BG993">
        <v>1495.4949999999999</v>
      </c>
      <c r="BH993">
        <v>1547.1379999999999</v>
      </c>
      <c r="BI993">
        <v>1597.471</v>
      </c>
      <c r="BJ993">
        <v>1667.7760000000001</v>
      </c>
      <c r="BK993">
        <v>1867.885</v>
      </c>
      <c r="BL993">
        <v>1978.634</v>
      </c>
      <c r="BM993">
        <v>2034.2315000000001</v>
      </c>
      <c r="BN993">
        <v>2137.1950000000002</v>
      </c>
      <c r="BO993">
        <v>19274.369499999972</v>
      </c>
      <c r="BP993">
        <v>664672.81999999995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 x14ac:dyDescent="0.35">
      <c r="A994">
        <v>348800</v>
      </c>
      <c r="B994" t="s">
        <v>47</v>
      </c>
      <c r="C994" t="s">
        <v>48</v>
      </c>
      <c r="D994" s="1">
        <v>45818</v>
      </c>
      <c r="E994">
        <v>53850</v>
      </c>
      <c r="F994">
        <v>188</v>
      </c>
      <c r="G994" t="s">
        <v>252</v>
      </c>
      <c r="H994" t="s">
        <v>50</v>
      </c>
      <c r="I994" t="s">
        <v>51</v>
      </c>
      <c r="K994" t="s">
        <v>1786</v>
      </c>
      <c r="L994">
        <v>1883300028081</v>
      </c>
      <c r="M994">
        <v>20250609</v>
      </c>
      <c r="N994" t="s">
        <v>694</v>
      </c>
      <c r="Q994" t="s">
        <v>52</v>
      </c>
      <c r="R994">
        <v>1130.8599999999999</v>
      </c>
      <c r="S994">
        <v>0</v>
      </c>
      <c r="T994">
        <v>3001543</v>
      </c>
      <c r="U994">
        <v>943900738</v>
      </c>
      <c r="V994" t="s">
        <v>1712</v>
      </c>
      <c r="W994" t="s">
        <v>66</v>
      </c>
      <c r="X994" t="s">
        <v>107</v>
      </c>
      <c r="Y994" t="s">
        <v>54</v>
      </c>
      <c r="Z994">
        <v>1627</v>
      </c>
      <c r="AH994">
        <v>0</v>
      </c>
      <c r="AI994">
        <v>202506</v>
      </c>
      <c r="AJ994" t="s">
        <v>767</v>
      </c>
      <c r="AK994">
        <v>1</v>
      </c>
      <c r="AL994">
        <v>1</v>
      </c>
      <c r="AM994">
        <v>3001543</v>
      </c>
      <c r="AN994">
        <v>1</v>
      </c>
      <c r="AO994">
        <v>1</v>
      </c>
      <c r="AP994">
        <v>999</v>
      </c>
      <c r="AQ994">
        <v>430</v>
      </c>
      <c r="AR994">
        <v>430999</v>
      </c>
      <c r="AT994">
        <v>1</v>
      </c>
      <c r="AU994" t="s">
        <v>68</v>
      </c>
      <c r="AV994">
        <v>1004.79</v>
      </c>
      <c r="AW994">
        <v>1020.1925</v>
      </c>
      <c r="AX994">
        <v>1033.5899999999999</v>
      </c>
      <c r="AY994">
        <v>1054.3820000000001</v>
      </c>
      <c r="AZ994">
        <v>1088.81</v>
      </c>
      <c r="BA994">
        <v>1130.7625</v>
      </c>
      <c r="BB994">
        <v>1181.82</v>
      </c>
      <c r="BC994">
        <v>1188.6524999999999</v>
      </c>
      <c r="BD994">
        <v>1242.846</v>
      </c>
      <c r="BE994">
        <v>1332.1714999999999</v>
      </c>
      <c r="BF994">
        <v>1386.7149999999999</v>
      </c>
      <c r="BG994">
        <v>1495.4949999999999</v>
      </c>
      <c r="BH994">
        <v>1547.1379999999999</v>
      </c>
      <c r="BI994">
        <v>1597.471</v>
      </c>
      <c r="BJ994">
        <v>1667.7760000000001</v>
      </c>
      <c r="BK994">
        <v>1867.885</v>
      </c>
      <c r="BL994">
        <v>1978.634</v>
      </c>
      <c r="BM994">
        <v>2034.2315000000001</v>
      </c>
      <c r="BN994">
        <v>2137.1950000000002</v>
      </c>
      <c r="BO994">
        <v>19274.369499999972</v>
      </c>
      <c r="BP994">
        <v>664672.81999999995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 x14ac:dyDescent="0.35">
      <c r="A995">
        <v>348797</v>
      </c>
      <c r="B995" t="s">
        <v>47</v>
      </c>
      <c r="C995" t="s">
        <v>48</v>
      </c>
      <c r="D995" s="1">
        <v>45818</v>
      </c>
      <c r="E995">
        <v>53850</v>
      </c>
      <c r="F995">
        <v>136</v>
      </c>
      <c r="G995" t="s">
        <v>122</v>
      </c>
      <c r="H995" t="s">
        <v>50</v>
      </c>
      <c r="I995" t="s">
        <v>51</v>
      </c>
      <c r="K995">
        <v>202506098053696</v>
      </c>
      <c r="L995">
        <v>1361147800126</v>
      </c>
      <c r="M995">
        <v>20250609</v>
      </c>
      <c r="N995" t="s">
        <v>176</v>
      </c>
      <c r="Q995" t="s">
        <v>73</v>
      </c>
      <c r="R995">
        <v>1156392.72</v>
      </c>
      <c r="S995">
        <v>0</v>
      </c>
      <c r="T995">
        <v>4395683</v>
      </c>
      <c r="U995">
        <v>2036760037</v>
      </c>
      <c r="V995" t="s">
        <v>124</v>
      </c>
      <c r="W995" t="s">
        <v>66</v>
      </c>
      <c r="X995" t="s">
        <v>125</v>
      </c>
      <c r="Y995" t="s">
        <v>54</v>
      </c>
      <c r="Z995">
        <v>1627</v>
      </c>
      <c r="AH995">
        <v>0</v>
      </c>
      <c r="AI995">
        <v>202506</v>
      </c>
      <c r="AJ995" t="s">
        <v>88</v>
      </c>
      <c r="AK995">
        <v>0</v>
      </c>
      <c r="AL995">
        <v>1</v>
      </c>
      <c r="AO995">
        <v>0</v>
      </c>
      <c r="AP995">
        <v>999</v>
      </c>
      <c r="AQ995">
        <v>430</v>
      </c>
      <c r="AR995">
        <v>430999</v>
      </c>
      <c r="AT995">
        <v>1</v>
      </c>
      <c r="AU995" t="s">
        <v>68</v>
      </c>
      <c r="AV995">
        <v>715933.74</v>
      </c>
      <c r="AW995">
        <v>737956.68900000001</v>
      </c>
      <c r="AX995">
        <v>759979.63800000004</v>
      </c>
      <c r="AY995">
        <v>782002.58699999994</v>
      </c>
      <c r="AZ995">
        <v>804025.53599999996</v>
      </c>
      <c r="BA995">
        <v>826048.48499999999</v>
      </c>
      <c r="BB995">
        <v>848071.43400000001</v>
      </c>
      <c r="BC995">
        <v>870094.38299999991</v>
      </c>
      <c r="BD995">
        <v>892117.33199999994</v>
      </c>
      <c r="BE995">
        <v>914140.28099999996</v>
      </c>
      <c r="BF995">
        <v>936163.23</v>
      </c>
      <c r="BG995">
        <v>958186.179</v>
      </c>
      <c r="BH995">
        <v>980209.12800000003</v>
      </c>
      <c r="BI995">
        <v>1002232.077</v>
      </c>
      <c r="BJ995">
        <v>1024255.026</v>
      </c>
      <c r="BK995">
        <v>1046277.975</v>
      </c>
      <c r="BL995">
        <v>1068300.9240000001</v>
      </c>
      <c r="BM995">
        <v>1090323.8729999999</v>
      </c>
      <c r="BN995">
        <v>1112346.8219999999</v>
      </c>
      <c r="BO995">
        <v>1134369.7709999999</v>
      </c>
      <c r="BP995">
        <v>1156392.72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1</v>
      </c>
      <c r="CC995">
        <v>1</v>
      </c>
      <c r="CD995">
        <v>1</v>
      </c>
      <c r="CE995">
        <v>1</v>
      </c>
      <c r="CF995">
        <v>1</v>
      </c>
      <c r="CG995">
        <v>1</v>
      </c>
      <c r="CH995">
        <v>1</v>
      </c>
      <c r="CI995">
        <v>1</v>
      </c>
      <c r="CJ995">
        <v>1</v>
      </c>
      <c r="CK995">
        <v>1</v>
      </c>
    </row>
    <row r="996" spans="1:89" x14ac:dyDescent="0.35">
      <c r="A996">
        <v>348792</v>
      </c>
      <c r="B996" t="s">
        <v>47</v>
      </c>
      <c r="C996" t="s">
        <v>48</v>
      </c>
      <c r="D996" s="1">
        <v>45818</v>
      </c>
      <c r="E996">
        <v>53850</v>
      </c>
      <c r="F996">
        <v>137</v>
      </c>
      <c r="G996" t="s">
        <v>138</v>
      </c>
      <c r="H996" t="s">
        <v>50</v>
      </c>
      <c r="I996" t="s">
        <v>51</v>
      </c>
      <c r="K996" t="s">
        <v>675</v>
      </c>
      <c r="L996">
        <v>1373300005221</v>
      </c>
      <c r="M996">
        <v>20250609</v>
      </c>
      <c r="N996" t="s">
        <v>694</v>
      </c>
      <c r="Q996" t="s">
        <v>52</v>
      </c>
      <c r="R996">
        <v>1025.6600000000001</v>
      </c>
      <c r="S996">
        <v>0</v>
      </c>
      <c r="T996">
        <v>4896820</v>
      </c>
      <c r="U996">
        <v>1790220709</v>
      </c>
      <c r="V996" t="s">
        <v>676</v>
      </c>
      <c r="W996" t="s">
        <v>66</v>
      </c>
      <c r="X996" t="s">
        <v>677</v>
      </c>
      <c r="Y996" t="s">
        <v>54</v>
      </c>
      <c r="Z996">
        <v>1856</v>
      </c>
      <c r="AH996">
        <v>0</v>
      </c>
      <c r="AI996">
        <v>202506</v>
      </c>
      <c r="AJ996" t="s">
        <v>88</v>
      </c>
      <c r="AK996">
        <v>0</v>
      </c>
      <c r="AL996">
        <v>1</v>
      </c>
      <c r="AO996">
        <v>1</v>
      </c>
      <c r="AP996">
        <v>999</v>
      </c>
      <c r="AQ996">
        <v>430</v>
      </c>
      <c r="AR996">
        <v>430999</v>
      </c>
      <c r="AT996">
        <v>1</v>
      </c>
      <c r="AU996" t="s">
        <v>68</v>
      </c>
      <c r="AV996">
        <v>1004.79</v>
      </c>
      <c r="AW996">
        <v>1020.1925</v>
      </c>
      <c r="AX996">
        <v>1033.5899999999999</v>
      </c>
      <c r="AY996">
        <v>1054.3820000000001</v>
      </c>
      <c r="AZ996">
        <v>1088.81</v>
      </c>
      <c r="BA996">
        <v>1130.7625</v>
      </c>
      <c r="BB996">
        <v>1181.82</v>
      </c>
      <c r="BC996">
        <v>1188.6524999999999</v>
      </c>
      <c r="BD996">
        <v>1242.846</v>
      </c>
      <c r="BE996">
        <v>1332.1714999999999</v>
      </c>
      <c r="BF996">
        <v>1386.7149999999999</v>
      </c>
      <c r="BG996">
        <v>1495.4949999999999</v>
      </c>
      <c r="BH996">
        <v>1547.1379999999999</v>
      </c>
      <c r="BI996">
        <v>1597.471</v>
      </c>
      <c r="BJ996">
        <v>1667.7760000000001</v>
      </c>
      <c r="BK996">
        <v>1867.885</v>
      </c>
      <c r="BL996">
        <v>1978.634</v>
      </c>
      <c r="BM996">
        <v>2034.2315000000001</v>
      </c>
      <c r="BN996">
        <v>2137.1950000000002</v>
      </c>
      <c r="BO996">
        <v>19274.369499999972</v>
      </c>
      <c r="BP996">
        <v>664672.81999999995</v>
      </c>
      <c r="BQ996">
        <v>1</v>
      </c>
      <c r="BR996">
        <v>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 x14ac:dyDescent="0.35">
      <c r="A997">
        <v>348791</v>
      </c>
      <c r="B997" t="s">
        <v>47</v>
      </c>
      <c r="C997" t="s">
        <v>48</v>
      </c>
      <c r="D997" s="1">
        <v>45818</v>
      </c>
      <c r="E997">
        <v>53850</v>
      </c>
      <c r="F997">
        <v>192</v>
      </c>
      <c r="G997" t="s">
        <v>156</v>
      </c>
      <c r="H997" t="s">
        <v>50</v>
      </c>
      <c r="I997" t="s">
        <v>51</v>
      </c>
      <c r="K997">
        <v>202506098055085</v>
      </c>
      <c r="L997">
        <v>1923300181649</v>
      </c>
      <c r="M997">
        <v>20250609</v>
      </c>
      <c r="N997" t="s">
        <v>694</v>
      </c>
      <c r="Q997" t="s">
        <v>52</v>
      </c>
      <c r="R997">
        <v>11906.71</v>
      </c>
      <c r="S997">
        <v>0</v>
      </c>
      <c r="T997">
        <v>4306613</v>
      </c>
      <c r="U997" t="s">
        <v>1553</v>
      </c>
      <c r="V997" t="s">
        <v>1554</v>
      </c>
      <c r="W997" t="s">
        <v>53</v>
      </c>
      <c r="Y997" t="s">
        <v>54</v>
      </c>
      <c r="AH997">
        <v>0</v>
      </c>
      <c r="AI997">
        <v>202506</v>
      </c>
      <c r="AJ997" t="s">
        <v>767</v>
      </c>
      <c r="AK997">
        <v>1</v>
      </c>
      <c r="AL997">
        <v>1</v>
      </c>
      <c r="AO997">
        <v>1</v>
      </c>
      <c r="AP997">
        <v>999</v>
      </c>
      <c r="AQ997">
        <v>600</v>
      </c>
      <c r="AR997">
        <v>600999</v>
      </c>
      <c r="AS997" t="s">
        <v>55</v>
      </c>
      <c r="AU997" t="s">
        <v>55</v>
      </c>
      <c r="AV997">
        <v>1006.5</v>
      </c>
      <c r="AW997">
        <v>1052.7339999999999</v>
      </c>
      <c r="AX997">
        <v>1127.58</v>
      </c>
      <c r="AY997">
        <v>1414.4680000000001</v>
      </c>
      <c r="AZ997">
        <v>1622.598</v>
      </c>
      <c r="BA997">
        <v>1841.29</v>
      </c>
      <c r="BB997">
        <v>2391.9520000000002</v>
      </c>
      <c r="BC997">
        <v>3848.9180000000001</v>
      </c>
      <c r="BD997">
        <v>5555.95</v>
      </c>
      <c r="BE997">
        <v>5662.14</v>
      </c>
      <c r="BF997">
        <v>7955.45</v>
      </c>
      <c r="BG997">
        <v>8103.232</v>
      </c>
      <c r="BH997">
        <v>8882.2099999999991</v>
      </c>
      <c r="BI997">
        <v>12106.768000000009</v>
      </c>
      <c r="BJ997">
        <v>12891.47</v>
      </c>
      <c r="BK997">
        <v>16652.68</v>
      </c>
      <c r="BL997">
        <v>36005.086000000003</v>
      </c>
      <c r="BM997">
        <v>42116.26</v>
      </c>
      <c r="BN997">
        <v>49856.69</v>
      </c>
      <c r="BO997">
        <v>97573.113999999972</v>
      </c>
      <c r="BP997">
        <v>161797.57999999999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1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 x14ac:dyDescent="0.35">
      <c r="A998">
        <v>348789</v>
      </c>
      <c r="B998" t="s">
        <v>47</v>
      </c>
      <c r="C998" t="s">
        <v>48</v>
      </c>
      <c r="D998" s="1">
        <v>45818</v>
      </c>
      <c r="E998">
        <v>53850</v>
      </c>
      <c r="F998">
        <v>105</v>
      </c>
      <c r="G998" t="s">
        <v>49</v>
      </c>
      <c r="H998" t="s">
        <v>50</v>
      </c>
      <c r="I998" t="s">
        <v>51</v>
      </c>
      <c r="K998">
        <v>202506098052986</v>
      </c>
      <c r="L998">
        <v>1053306287103</v>
      </c>
      <c r="M998">
        <v>20250609</v>
      </c>
      <c r="N998" t="s">
        <v>784</v>
      </c>
      <c r="P998" t="s">
        <v>54</v>
      </c>
      <c r="Q998" t="s">
        <v>73</v>
      </c>
      <c r="R998">
        <v>3816880.07</v>
      </c>
      <c r="S998">
        <v>0</v>
      </c>
      <c r="T998">
        <v>4263360</v>
      </c>
      <c r="U998">
        <v>5982300724</v>
      </c>
      <c r="V998" t="s">
        <v>115</v>
      </c>
      <c r="W998" t="s">
        <v>66</v>
      </c>
      <c r="X998" t="s">
        <v>116</v>
      </c>
      <c r="Y998" t="s">
        <v>54</v>
      </c>
      <c r="Z998">
        <v>1058</v>
      </c>
      <c r="AH998">
        <v>0</v>
      </c>
      <c r="AI998">
        <v>202506</v>
      </c>
      <c r="AJ998" t="s">
        <v>767</v>
      </c>
      <c r="AK998">
        <v>1</v>
      </c>
      <c r="AL998">
        <v>1</v>
      </c>
      <c r="AO998">
        <v>0</v>
      </c>
      <c r="AP998">
        <v>999</v>
      </c>
      <c r="AQ998">
        <v>430</v>
      </c>
      <c r="AR998">
        <v>430999</v>
      </c>
      <c r="AT998">
        <v>1</v>
      </c>
      <c r="AU998" t="s">
        <v>68</v>
      </c>
      <c r="AV998">
        <v>1091696.83</v>
      </c>
      <c r="AW998">
        <v>1093076.656</v>
      </c>
      <c r="AX998">
        <v>1097819.378</v>
      </c>
      <c r="AY998">
        <v>1126587.9040000001</v>
      </c>
      <c r="AZ998">
        <v>1151370.22</v>
      </c>
      <c r="BA998">
        <v>1187619.1200000001</v>
      </c>
      <c r="BB998">
        <v>1215402.348</v>
      </c>
      <c r="BC998">
        <v>1228538.55</v>
      </c>
      <c r="BD998">
        <v>1300557.6259999999</v>
      </c>
      <c r="BE998">
        <v>1471494.2009999999</v>
      </c>
      <c r="BF998">
        <v>1500000</v>
      </c>
      <c r="BG998">
        <v>1500000</v>
      </c>
      <c r="BH998">
        <v>1500000</v>
      </c>
      <c r="BI998">
        <v>1551049.2990000001</v>
      </c>
      <c r="BJ998">
        <v>1589171.0279999999</v>
      </c>
      <c r="BK998">
        <v>1825654.93</v>
      </c>
      <c r="BL998">
        <v>2055872.46</v>
      </c>
      <c r="BM998">
        <v>2075849.8470000001</v>
      </c>
      <c r="BN998">
        <v>2385195.7199999988</v>
      </c>
      <c r="BO998">
        <v>3549999.9999999991</v>
      </c>
      <c r="BP998">
        <v>4000000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1</v>
      </c>
      <c r="CC998">
        <v>1</v>
      </c>
      <c r="CD998">
        <v>1</v>
      </c>
      <c r="CE998">
        <v>1</v>
      </c>
      <c r="CF998">
        <v>1</v>
      </c>
      <c r="CG998">
        <v>1</v>
      </c>
      <c r="CH998">
        <v>1</v>
      </c>
      <c r="CI998">
        <v>1</v>
      </c>
      <c r="CJ998">
        <v>1</v>
      </c>
      <c r="CK998">
        <v>0</v>
      </c>
    </row>
    <row r="999" spans="1:89" x14ac:dyDescent="0.35">
      <c r="A999">
        <v>348787</v>
      </c>
      <c r="B999" t="s">
        <v>47</v>
      </c>
      <c r="C999" t="s">
        <v>48</v>
      </c>
      <c r="D999" s="1">
        <v>45818</v>
      </c>
      <c r="E999">
        <v>53850</v>
      </c>
      <c r="F999">
        <v>109</v>
      </c>
      <c r="G999" t="s">
        <v>108</v>
      </c>
      <c r="H999" t="s">
        <v>50</v>
      </c>
      <c r="I999" t="s">
        <v>51</v>
      </c>
      <c r="K999" t="s">
        <v>1555</v>
      </c>
      <c r="L999">
        <v>1093306677028</v>
      </c>
      <c r="M999">
        <v>20250609</v>
      </c>
      <c r="N999" t="s">
        <v>694</v>
      </c>
      <c r="Q999" t="s">
        <v>52</v>
      </c>
      <c r="R999">
        <v>2669.27</v>
      </c>
      <c r="S999">
        <v>0</v>
      </c>
      <c r="T999">
        <v>3711845</v>
      </c>
      <c r="U999">
        <v>8604300726</v>
      </c>
      <c r="V999" t="s">
        <v>977</v>
      </c>
      <c r="W999" t="s">
        <v>66</v>
      </c>
      <c r="X999" t="s">
        <v>105</v>
      </c>
      <c r="Y999" t="s">
        <v>54</v>
      </c>
      <c r="Z999">
        <v>502</v>
      </c>
      <c r="AH999">
        <v>0</v>
      </c>
      <c r="AI999">
        <v>202506</v>
      </c>
      <c r="AJ999" t="s">
        <v>767</v>
      </c>
      <c r="AK999">
        <v>1</v>
      </c>
      <c r="AL999">
        <v>1</v>
      </c>
      <c r="AO999">
        <v>1</v>
      </c>
      <c r="AP999">
        <v>999</v>
      </c>
      <c r="AQ999">
        <v>430</v>
      </c>
      <c r="AR999">
        <v>430999</v>
      </c>
      <c r="AT999">
        <v>1</v>
      </c>
      <c r="AU999" t="s">
        <v>68</v>
      </c>
      <c r="AV999">
        <v>1004.79</v>
      </c>
      <c r="AW999">
        <v>1020.1925</v>
      </c>
      <c r="AX999">
        <v>1033.5899999999999</v>
      </c>
      <c r="AY999">
        <v>1054.3820000000001</v>
      </c>
      <c r="AZ999">
        <v>1088.81</v>
      </c>
      <c r="BA999">
        <v>1130.7625</v>
      </c>
      <c r="BB999">
        <v>1181.82</v>
      </c>
      <c r="BC999">
        <v>1188.6524999999999</v>
      </c>
      <c r="BD999">
        <v>1242.846</v>
      </c>
      <c r="BE999">
        <v>1332.1714999999999</v>
      </c>
      <c r="BF999">
        <v>1386.7149999999999</v>
      </c>
      <c r="BG999">
        <v>1495.4949999999999</v>
      </c>
      <c r="BH999">
        <v>1547.1379999999999</v>
      </c>
      <c r="BI999">
        <v>1597.471</v>
      </c>
      <c r="BJ999">
        <v>1667.7760000000001</v>
      </c>
      <c r="BK999">
        <v>1867.885</v>
      </c>
      <c r="BL999">
        <v>1978.634</v>
      </c>
      <c r="BM999">
        <v>2034.2315000000001</v>
      </c>
      <c r="BN999">
        <v>2137.1950000000002</v>
      </c>
      <c r="BO999">
        <v>19274.369499999972</v>
      </c>
      <c r="BP999">
        <v>664672.81999999995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1</v>
      </c>
      <c r="CD999">
        <v>1</v>
      </c>
      <c r="CE999">
        <v>1</v>
      </c>
      <c r="CF999">
        <v>1</v>
      </c>
      <c r="CG999">
        <v>1</v>
      </c>
      <c r="CH999">
        <v>1</v>
      </c>
      <c r="CI999">
        <v>1</v>
      </c>
      <c r="CJ999">
        <v>0</v>
      </c>
      <c r="CK999">
        <v>0</v>
      </c>
    </row>
    <row r="1000" spans="1:89" x14ac:dyDescent="0.35">
      <c r="A1000">
        <v>348784</v>
      </c>
      <c r="B1000" t="s">
        <v>47</v>
      </c>
      <c r="C1000" t="s">
        <v>48</v>
      </c>
      <c r="D1000" s="1">
        <v>45818</v>
      </c>
      <c r="E1000">
        <v>53850</v>
      </c>
      <c r="F1000">
        <v>284</v>
      </c>
      <c r="G1000" t="s">
        <v>249</v>
      </c>
      <c r="H1000" t="s">
        <v>50</v>
      </c>
      <c r="I1000" t="s">
        <v>51</v>
      </c>
      <c r="K1000" t="s">
        <v>678</v>
      </c>
      <c r="L1000">
        <v>2843300001336</v>
      </c>
      <c r="M1000">
        <v>20250609</v>
      </c>
      <c r="N1000" t="s">
        <v>694</v>
      </c>
      <c r="Q1000" t="s">
        <v>52</v>
      </c>
      <c r="R1000">
        <v>1620.54</v>
      </c>
      <c r="S1000">
        <v>0</v>
      </c>
      <c r="T1000">
        <v>1684901</v>
      </c>
      <c r="U1000">
        <v>2403010693</v>
      </c>
      <c r="V1000" t="s">
        <v>522</v>
      </c>
      <c r="W1000" t="s">
        <v>66</v>
      </c>
      <c r="X1000" t="s">
        <v>523</v>
      </c>
      <c r="Y1000" t="s">
        <v>54</v>
      </c>
      <c r="Z1000">
        <v>1767</v>
      </c>
      <c r="AH1000">
        <v>0</v>
      </c>
      <c r="AI1000">
        <v>202506</v>
      </c>
      <c r="AJ1000" t="s">
        <v>88</v>
      </c>
      <c r="AK1000">
        <v>0</v>
      </c>
      <c r="AL1000">
        <v>1</v>
      </c>
      <c r="AO1000">
        <v>1</v>
      </c>
      <c r="AP1000">
        <v>999</v>
      </c>
      <c r="AQ1000">
        <v>430</v>
      </c>
      <c r="AR1000">
        <v>430999</v>
      </c>
      <c r="AT1000">
        <v>1</v>
      </c>
      <c r="AU1000" t="s">
        <v>68</v>
      </c>
      <c r="AV1000">
        <v>1004.79</v>
      </c>
      <c r="AW1000">
        <v>1020.1925</v>
      </c>
      <c r="AX1000">
        <v>1033.5899999999999</v>
      </c>
      <c r="AY1000">
        <v>1054.3820000000001</v>
      </c>
      <c r="AZ1000">
        <v>1088.81</v>
      </c>
      <c r="BA1000">
        <v>1130.7625</v>
      </c>
      <c r="BB1000">
        <v>1181.82</v>
      </c>
      <c r="BC1000">
        <v>1188.6524999999999</v>
      </c>
      <c r="BD1000">
        <v>1242.846</v>
      </c>
      <c r="BE1000">
        <v>1332.1714999999999</v>
      </c>
      <c r="BF1000">
        <v>1386.7149999999999</v>
      </c>
      <c r="BG1000">
        <v>1495.4949999999999</v>
      </c>
      <c r="BH1000">
        <v>1547.1379999999999</v>
      </c>
      <c r="BI1000">
        <v>1597.471</v>
      </c>
      <c r="BJ1000">
        <v>1667.7760000000001</v>
      </c>
      <c r="BK1000">
        <v>1867.885</v>
      </c>
      <c r="BL1000">
        <v>1978.634</v>
      </c>
      <c r="BM1000">
        <v>2034.2315000000001</v>
      </c>
      <c r="BN1000">
        <v>2137.1950000000002</v>
      </c>
      <c r="BO1000">
        <v>19274.369499999972</v>
      </c>
      <c r="BP1000">
        <v>664672.81999999995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1</v>
      </c>
      <c r="CC1000">
        <v>1</v>
      </c>
      <c r="CD1000">
        <v>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 x14ac:dyDescent="0.35">
      <c r="A1001">
        <v>348783</v>
      </c>
      <c r="B1001" t="s">
        <v>47</v>
      </c>
      <c r="C1001" t="s">
        <v>48</v>
      </c>
      <c r="D1001" s="1">
        <v>45818</v>
      </c>
      <c r="E1001">
        <v>53850</v>
      </c>
      <c r="F1001">
        <v>169</v>
      </c>
      <c r="G1001" t="s">
        <v>846</v>
      </c>
      <c r="H1001" t="s">
        <v>50</v>
      </c>
      <c r="I1001" t="s">
        <v>51</v>
      </c>
      <c r="K1001">
        <v>202506098054318</v>
      </c>
      <c r="L1001">
        <v>1693302224337</v>
      </c>
      <c r="M1001">
        <v>20250609</v>
      </c>
      <c r="N1001" t="s">
        <v>76</v>
      </c>
      <c r="Q1001" t="s">
        <v>52</v>
      </c>
      <c r="R1001">
        <v>240000</v>
      </c>
      <c r="S1001">
        <v>0</v>
      </c>
      <c r="T1001">
        <v>4566922</v>
      </c>
      <c r="U1001" t="s">
        <v>1066</v>
      </c>
      <c r="V1001" t="s">
        <v>1067</v>
      </c>
      <c r="W1001" t="s">
        <v>53</v>
      </c>
      <c r="Y1001" t="s">
        <v>54</v>
      </c>
      <c r="Z1001">
        <v>1261</v>
      </c>
      <c r="AH1001">
        <v>0</v>
      </c>
      <c r="AI1001">
        <v>202506</v>
      </c>
      <c r="AJ1001" t="s">
        <v>767</v>
      </c>
      <c r="AK1001">
        <v>1</v>
      </c>
      <c r="AL1001">
        <v>1</v>
      </c>
      <c r="AO1001">
        <v>0</v>
      </c>
      <c r="AP1001">
        <v>999</v>
      </c>
      <c r="AQ1001">
        <v>600</v>
      </c>
      <c r="AR1001">
        <v>600999</v>
      </c>
      <c r="AS1001" t="s">
        <v>55</v>
      </c>
      <c r="AU1001" t="s">
        <v>55</v>
      </c>
      <c r="AV1001">
        <v>250000</v>
      </c>
      <c r="AW1001">
        <v>250000</v>
      </c>
      <c r="AX1001">
        <v>250000</v>
      </c>
      <c r="AY1001">
        <v>250000</v>
      </c>
      <c r="AZ1001">
        <v>250000</v>
      </c>
      <c r="BA1001">
        <v>250000</v>
      </c>
      <c r="BB1001">
        <v>250000</v>
      </c>
      <c r="BC1001">
        <v>250000</v>
      </c>
      <c r="BD1001">
        <v>250000</v>
      </c>
      <c r="BE1001">
        <v>250000</v>
      </c>
      <c r="BF1001">
        <v>250000</v>
      </c>
      <c r="BG1001">
        <v>265000</v>
      </c>
      <c r="BH1001">
        <v>280000</v>
      </c>
      <c r="BI1001">
        <v>295000</v>
      </c>
      <c r="BJ1001">
        <v>310000</v>
      </c>
      <c r="BK1001">
        <v>325000</v>
      </c>
      <c r="BL1001">
        <v>340000</v>
      </c>
      <c r="BM1001">
        <v>355000</v>
      </c>
      <c r="BN1001">
        <v>370000</v>
      </c>
      <c r="BO1001">
        <v>385000</v>
      </c>
      <c r="BP1001">
        <v>400000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 x14ac:dyDescent="0.35">
      <c r="A1002">
        <v>348782</v>
      </c>
      <c r="B1002" t="s">
        <v>47</v>
      </c>
      <c r="C1002" t="s">
        <v>48</v>
      </c>
      <c r="D1002" s="1">
        <v>45818</v>
      </c>
      <c r="E1002">
        <v>53850</v>
      </c>
      <c r="F1002">
        <v>216</v>
      </c>
      <c r="G1002" t="s">
        <v>309</v>
      </c>
      <c r="H1002" t="s">
        <v>50</v>
      </c>
      <c r="I1002" t="s">
        <v>51</v>
      </c>
      <c r="K1002" t="s">
        <v>679</v>
      </c>
      <c r="L1002">
        <v>2163300012270</v>
      </c>
      <c r="M1002">
        <v>20250609</v>
      </c>
      <c r="N1002" t="s">
        <v>694</v>
      </c>
      <c r="Q1002" t="s">
        <v>52</v>
      </c>
      <c r="R1002">
        <v>1140.96</v>
      </c>
      <c r="S1002">
        <v>0</v>
      </c>
      <c r="T1002">
        <v>3723660</v>
      </c>
      <c r="U1002">
        <v>1453600676</v>
      </c>
      <c r="V1002" t="s">
        <v>311</v>
      </c>
      <c r="W1002" t="s">
        <v>66</v>
      </c>
      <c r="X1002" t="s">
        <v>296</v>
      </c>
      <c r="Y1002" t="s">
        <v>54</v>
      </c>
      <c r="Z1002">
        <v>1595</v>
      </c>
      <c r="AH1002">
        <v>0</v>
      </c>
      <c r="AI1002">
        <v>202506</v>
      </c>
      <c r="AJ1002" t="s">
        <v>59</v>
      </c>
      <c r="AK1002">
        <v>0</v>
      </c>
      <c r="AL1002">
        <v>1</v>
      </c>
      <c r="AO1002">
        <v>1</v>
      </c>
      <c r="AP1002">
        <v>999</v>
      </c>
      <c r="AQ1002">
        <v>430</v>
      </c>
      <c r="AR1002">
        <v>430999</v>
      </c>
      <c r="AT1002">
        <v>1</v>
      </c>
      <c r="AU1002" t="s">
        <v>68</v>
      </c>
      <c r="AV1002">
        <v>1004.79</v>
      </c>
      <c r="AW1002">
        <v>1020.1925</v>
      </c>
      <c r="AX1002">
        <v>1033.5899999999999</v>
      </c>
      <c r="AY1002">
        <v>1054.3820000000001</v>
      </c>
      <c r="AZ1002">
        <v>1088.81</v>
      </c>
      <c r="BA1002">
        <v>1130.7625</v>
      </c>
      <c r="BB1002">
        <v>1181.82</v>
      </c>
      <c r="BC1002">
        <v>1188.6524999999999</v>
      </c>
      <c r="BD1002">
        <v>1242.846</v>
      </c>
      <c r="BE1002">
        <v>1332.1714999999999</v>
      </c>
      <c r="BF1002">
        <v>1386.7149999999999</v>
      </c>
      <c r="BG1002">
        <v>1495.4949999999999</v>
      </c>
      <c r="BH1002">
        <v>1547.1379999999999</v>
      </c>
      <c r="BI1002">
        <v>1597.471</v>
      </c>
      <c r="BJ1002">
        <v>1667.7760000000001</v>
      </c>
      <c r="BK1002">
        <v>1867.885</v>
      </c>
      <c r="BL1002">
        <v>1978.634</v>
      </c>
      <c r="BM1002">
        <v>2034.2315000000001</v>
      </c>
      <c r="BN1002">
        <v>2137.1950000000002</v>
      </c>
      <c r="BO1002">
        <v>19274.369499999972</v>
      </c>
      <c r="BP1002">
        <v>664672.81999999995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 x14ac:dyDescent="0.35">
      <c r="A1003">
        <v>348781</v>
      </c>
      <c r="B1003" t="s">
        <v>47</v>
      </c>
      <c r="C1003" t="s">
        <v>48</v>
      </c>
      <c r="D1003" s="1">
        <v>45818</v>
      </c>
      <c r="E1003">
        <v>53850</v>
      </c>
      <c r="F1003">
        <v>175</v>
      </c>
      <c r="G1003" t="s">
        <v>94</v>
      </c>
      <c r="H1003" t="s">
        <v>50</v>
      </c>
      <c r="I1003" t="s">
        <v>51</v>
      </c>
      <c r="K1003" t="s">
        <v>680</v>
      </c>
      <c r="L1003">
        <v>1753302203838</v>
      </c>
      <c r="M1003">
        <v>20250609</v>
      </c>
      <c r="N1003" t="s">
        <v>694</v>
      </c>
      <c r="Q1003" t="s">
        <v>52</v>
      </c>
      <c r="R1003">
        <v>1189.71</v>
      </c>
      <c r="S1003">
        <v>0</v>
      </c>
      <c r="T1003">
        <v>4913064</v>
      </c>
      <c r="U1003">
        <v>1222420778</v>
      </c>
      <c r="V1003" t="s">
        <v>681</v>
      </c>
      <c r="W1003" t="s">
        <v>66</v>
      </c>
      <c r="X1003" t="s">
        <v>105</v>
      </c>
      <c r="Y1003" t="s">
        <v>54</v>
      </c>
      <c r="Z1003">
        <v>1110</v>
      </c>
      <c r="AH1003">
        <v>0</v>
      </c>
      <c r="AI1003">
        <v>202506</v>
      </c>
      <c r="AJ1003" t="s">
        <v>59</v>
      </c>
      <c r="AK1003">
        <v>0</v>
      </c>
      <c r="AL1003">
        <v>1</v>
      </c>
      <c r="AO1003">
        <v>1</v>
      </c>
      <c r="AP1003">
        <v>999</v>
      </c>
      <c r="AQ1003">
        <v>430</v>
      </c>
      <c r="AR1003">
        <v>430999</v>
      </c>
      <c r="AT1003">
        <v>1</v>
      </c>
      <c r="AU1003" t="s">
        <v>68</v>
      </c>
      <c r="AV1003">
        <v>1004.79</v>
      </c>
      <c r="AW1003">
        <v>1020.1925</v>
      </c>
      <c r="AX1003">
        <v>1033.5899999999999</v>
      </c>
      <c r="AY1003">
        <v>1054.3820000000001</v>
      </c>
      <c r="AZ1003">
        <v>1088.81</v>
      </c>
      <c r="BA1003">
        <v>1130.7625</v>
      </c>
      <c r="BB1003">
        <v>1181.82</v>
      </c>
      <c r="BC1003">
        <v>1188.6524999999999</v>
      </c>
      <c r="BD1003">
        <v>1242.846</v>
      </c>
      <c r="BE1003">
        <v>1332.1714999999999</v>
      </c>
      <c r="BF1003">
        <v>1386.7149999999999</v>
      </c>
      <c r="BG1003">
        <v>1495.4949999999999</v>
      </c>
      <c r="BH1003">
        <v>1547.1379999999999</v>
      </c>
      <c r="BI1003">
        <v>1597.471</v>
      </c>
      <c r="BJ1003">
        <v>1667.7760000000001</v>
      </c>
      <c r="BK1003">
        <v>1867.885</v>
      </c>
      <c r="BL1003">
        <v>1978.634</v>
      </c>
      <c r="BM1003">
        <v>2034.2315000000001</v>
      </c>
      <c r="BN1003">
        <v>2137.1950000000002</v>
      </c>
      <c r="BO1003">
        <v>19274.369499999972</v>
      </c>
      <c r="BP1003">
        <v>664672.81999999995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 x14ac:dyDescent="0.35">
      <c r="A1004">
        <v>348775</v>
      </c>
      <c r="B1004" t="s">
        <v>47</v>
      </c>
      <c r="C1004" t="s">
        <v>48</v>
      </c>
      <c r="D1004" s="1">
        <v>45818</v>
      </c>
      <c r="E1004">
        <v>53850</v>
      </c>
      <c r="F1004">
        <v>274</v>
      </c>
      <c r="G1004" t="s">
        <v>624</v>
      </c>
      <c r="H1004" t="s">
        <v>50</v>
      </c>
      <c r="I1004" t="s">
        <v>51</v>
      </c>
      <c r="K1004">
        <v>202506098055200</v>
      </c>
      <c r="L1004">
        <v>2743300000954</v>
      </c>
      <c r="M1004">
        <v>20250609</v>
      </c>
      <c r="N1004" t="s">
        <v>694</v>
      </c>
      <c r="Q1004" t="s">
        <v>52</v>
      </c>
      <c r="R1004">
        <v>5555.95</v>
      </c>
      <c r="S1004">
        <v>0</v>
      </c>
      <c r="T1004">
        <v>1666696</v>
      </c>
      <c r="U1004" t="s">
        <v>682</v>
      </c>
      <c r="V1004" t="s">
        <v>683</v>
      </c>
      <c r="W1004" t="s">
        <v>53</v>
      </c>
      <c r="Y1004" t="s">
        <v>54</v>
      </c>
      <c r="Z1004">
        <v>1751</v>
      </c>
      <c r="AH1004">
        <v>0</v>
      </c>
      <c r="AI1004">
        <v>202506</v>
      </c>
      <c r="AJ1004" t="s">
        <v>59</v>
      </c>
      <c r="AK1004">
        <v>0</v>
      </c>
      <c r="AL1004">
        <v>1</v>
      </c>
      <c r="AO1004">
        <v>1</v>
      </c>
      <c r="AP1004">
        <v>999</v>
      </c>
      <c r="AQ1004">
        <v>600</v>
      </c>
      <c r="AR1004">
        <v>600999</v>
      </c>
      <c r="AS1004" t="s">
        <v>55</v>
      </c>
      <c r="AU1004" t="s">
        <v>55</v>
      </c>
      <c r="AV1004">
        <v>1006.5</v>
      </c>
      <c r="AW1004">
        <v>1052.7339999999999</v>
      </c>
      <c r="AX1004">
        <v>1127.58</v>
      </c>
      <c r="AY1004">
        <v>1414.4680000000001</v>
      </c>
      <c r="AZ1004">
        <v>1622.598</v>
      </c>
      <c r="BA1004">
        <v>1841.29</v>
      </c>
      <c r="BB1004">
        <v>2391.9520000000002</v>
      </c>
      <c r="BC1004">
        <v>3848.9180000000001</v>
      </c>
      <c r="BD1004">
        <v>5555.95</v>
      </c>
      <c r="BE1004">
        <v>5662.14</v>
      </c>
      <c r="BF1004">
        <v>7955.45</v>
      </c>
      <c r="BG1004">
        <v>8103.232</v>
      </c>
      <c r="BH1004">
        <v>8882.2099999999991</v>
      </c>
      <c r="BI1004">
        <v>12106.768000000009</v>
      </c>
      <c r="BJ1004">
        <v>12891.47</v>
      </c>
      <c r="BK1004">
        <v>16652.68</v>
      </c>
      <c r="BL1004">
        <v>36005.086000000003</v>
      </c>
      <c r="BM1004">
        <v>42116.26</v>
      </c>
      <c r="BN1004">
        <v>49856.69</v>
      </c>
      <c r="BO1004">
        <v>97573.113999999972</v>
      </c>
      <c r="BP1004">
        <v>161797.57999999999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 x14ac:dyDescent="0.35">
      <c r="A1005">
        <v>348772</v>
      </c>
      <c r="B1005" t="s">
        <v>47</v>
      </c>
      <c r="C1005" t="s">
        <v>48</v>
      </c>
      <c r="D1005" s="1">
        <v>45818</v>
      </c>
      <c r="E1005">
        <v>53850</v>
      </c>
      <c r="F1005">
        <v>120</v>
      </c>
      <c r="G1005" t="s">
        <v>1464</v>
      </c>
      <c r="H1005" t="s">
        <v>50</v>
      </c>
      <c r="I1005" t="s">
        <v>51</v>
      </c>
      <c r="K1005" t="s">
        <v>1787</v>
      </c>
      <c r="L1005">
        <v>1203300002401</v>
      </c>
      <c r="M1005">
        <v>20250609</v>
      </c>
      <c r="N1005" t="s">
        <v>694</v>
      </c>
      <c r="Q1005" t="s">
        <v>52</v>
      </c>
      <c r="R1005">
        <v>1099.3900000000001</v>
      </c>
      <c r="S1005">
        <v>0</v>
      </c>
      <c r="T1005">
        <v>613876</v>
      </c>
      <c r="U1005">
        <v>574290722</v>
      </c>
      <c r="V1005" t="s">
        <v>1716</v>
      </c>
      <c r="W1005" t="s">
        <v>1717</v>
      </c>
      <c r="X1005" t="s">
        <v>107</v>
      </c>
      <c r="Y1005" t="s">
        <v>54</v>
      </c>
      <c r="Z1005">
        <v>1058</v>
      </c>
      <c r="AH1005">
        <v>0</v>
      </c>
      <c r="AI1005">
        <v>202506</v>
      </c>
      <c r="AJ1005" t="s">
        <v>774</v>
      </c>
      <c r="AK1005">
        <v>1</v>
      </c>
      <c r="AL1005">
        <v>1</v>
      </c>
      <c r="AM1005">
        <v>613876</v>
      </c>
      <c r="AN1005">
        <v>1</v>
      </c>
      <c r="AO1005">
        <v>1</v>
      </c>
      <c r="AP1005">
        <v>999</v>
      </c>
      <c r="AQ1005">
        <v>500</v>
      </c>
      <c r="AR1005">
        <v>500999</v>
      </c>
      <c r="AT1005">
        <v>1</v>
      </c>
      <c r="AU1005" t="s">
        <v>80</v>
      </c>
      <c r="AV1005">
        <v>1024.83</v>
      </c>
      <c r="AW1005">
        <v>1074.95</v>
      </c>
      <c r="AX1005">
        <v>1125.07</v>
      </c>
      <c r="AY1005">
        <v>1180.8955000000001</v>
      </c>
      <c r="AZ1005">
        <v>1270.954</v>
      </c>
      <c r="BA1005">
        <v>1361.0125</v>
      </c>
      <c r="BB1005">
        <v>1461.192</v>
      </c>
      <c r="BC1005">
        <v>1586.674</v>
      </c>
      <c r="BD1005">
        <v>1712.1559999999999</v>
      </c>
      <c r="BE1005">
        <v>1825.5735</v>
      </c>
      <c r="BF1005">
        <v>1922.905</v>
      </c>
      <c r="BG1005">
        <v>2020.2365</v>
      </c>
      <c r="BH1005">
        <v>3155.9140000000011</v>
      </c>
      <c r="BI1005">
        <v>5070.3509999999987</v>
      </c>
      <c r="BJ1005">
        <v>6984.7879999999977</v>
      </c>
      <c r="BK1005">
        <v>7690.7725</v>
      </c>
      <c r="BL1005">
        <v>7913.3760000000002</v>
      </c>
      <c r="BM1005">
        <v>8135.9794999999986</v>
      </c>
      <c r="BN1005">
        <v>23068.389999999989</v>
      </c>
      <c r="BO1005">
        <v>40452.434999999983</v>
      </c>
      <c r="BP1005">
        <v>57836.480000000003</v>
      </c>
      <c r="BQ1005">
        <v>1</v>
      </c>
      <c r="BR1005">
        <v>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 x14ac:dyDescent="0.35">
      <c r="A1006">
        <v>348771</v>
      </c>
      <c r="B1006" t="s">
        <v>47</v>
      </c>
      <c r="C1006" t="s">
        <v>48</v>
      </c>
      <c r="D1006" s="1">
        <v>45818</v>
      </c>
      <c r="E1006">
        <v>53850</v>
      </c>
      <c r="F1006">
        <v>271</v>
      </c>
      <c r="G1006" t="s">
        <v>268</v>
      </c>
      <c r="H1006" t="s">
        <v>50</v>
      </c>
      <c r="I1006" t="s">
        <v>51</v>
      </c>
      <c r="K1006" t="s">
        <v>1788</v>
      </c>
      <c r="L1006">
        <v>2713300003639</v>
      </c>
      <c r="M1006">
        <v>20250609</v>
      </c>
      <c r="N1006" t="s">
        <v>694</v>
      </c>
      <c r="Q1006" t="s">
        <v>52</v>
      </c>
      <c r="R1006">
        <v>1013.51</v>
      </c>
      <c r="S1006">
        <v>0</v>
      </c>
      <c r="T1006">
        <v>1702847</v>
      </c>
      <c r="U1006">
        <v>1542760697</v>
      </c>
      <c r="V1006" t="s">
        <v>1789</v>
      </c>
      <c r="W1006" t="s">
        <v>66</v>
      </c>
      <c r="X1006" t="s">
        <v>308</v>
      </c>
      <c r="Y1006" t="s">
        <v>54</v>
      </c>
      <c r="Z1006">
        <v>1387</v>
      </c>
      <c r="AH1006">
        <v>0</v>
      </c>
      <c r="AI1006">
        <v>202506</v>
      </c>
      <c r="AJ1006" t="s">
        <v>88</v>
      </c>
      <c r="AK1006">
        <v>0</v>
      </c>
      <c r="AL1006">
        <v>1</v>
      </c>
      <c r="AM1006">
        <v>1702847</v>
      </c>
      <c r="AN1006">
        <v>1</v>
      </c>
      <c r="AO1006">
        <v>1</v>
      </c>
      <c r="AP1006">
        <v>999</v>
      </c>
      <c r="AQ1006">
        <v>430</v>
      </c>
      <c r="AR1006">
        <v>430999</v>
      </c>
      <c r="AT1006">
        <v>1</v>
      </c>
      <c r="AU1006" t="s">
        <v>68</v>
      </c>
      <c r="AV1006">
        <v>1004.79</v>
      </c>
      <c r="AW1006">
        <v>1020.1925</v>
      </c>
      <c r="AX1006">
        <v>1033.5899999999999</v>
      </c>
      <c r="AY1006">
        <v>1054.3820000000001</v>
      </c>
      <c r="AZ1006">
        <v>1088.81</v>
      </c>
      <c r="BA1006">
        <v>1130.7625</v>
      </c>
      <c r="BB1006">
        <v>1181.82</v>
      </c>
      <c r="BC1006">
        <v>1188.6524999999999</v>
      </c>
      <c r="BD1006">
        <v>1242.846</v>
      </c>
      <c r="BE1006">
        <v>1332.1714999999999</v>
      </c>
      <c r="BF1006">
        <v>1386.7149999999999</v>
      </c>
      <c r="BG1006">
        <v>1495.4949999999999</v>
      </c>
      <c r="BH1006">
        <v>1547.1379999999999</v>
      </c>
      <c r="BI1006">
        <v>1597.471</v>
      </c>
      <c r="BJ1006">
        <v>1667.7760000000001</v>
      </c>
      <c r="BK1006">
        <v>1867.885</v>
      </c>
      <c r="BL1006">
        <v>1978.634</v>
      </c>
      <c r="BM1006">
        <v>2034.2315000000001</v>
      </c>
      <c r="BN1006">
        <v>2137.1950000000002</v>
      </c>
      <c r="BO1006">
        <v>19274.369499999972</v>
      </c>
      <c r="BP1006">
        <v>664672.81999999995</v>
      </c>
      <c r="BQ1006">
        <v>1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 x14ac:dyDescent="0.35">
      <c r="A1007">
        <v>348769</v>
      </c>
      <c r="B1007" t="s">
        <v>47</v>
      </c>
      <c r="C1007" t="s">
        <v>48</v>
      </c>
      <c r="D1007" s="1">
        <v>45818</v>
      </c>
      <c r="E1007">
        <v>53850</v>
      </c>
      <c r="F1007">
        <v>141</v>
      </c>
      <c r="G1007" t="s">
        <v>184</v>
      </c>
      <c r="H1007" t="s">
        <v>50</v>
      </c>
      <c r="I1007" t="s">
        <v>51</v>
      </c>
      <c r="K1007">
        <v>202506098052815</v>
      </c>
      <c r="L1007">
        <v>1413300003855</v>
      </c>
      <c r="M1007">
        <v>20250609</v>
      </c>
      <c r="N1007" t="s">
        <v>784</v>
      </c>
      <c r="P1007" t="s">
        <v>54</v>
      </c>
      <c r="Q1007" t="s">
        <v>73</v>
      </c>
      <c r="R1007">
        <v>1500000</v>
      </c>
      <c r="S1007">
        <v>0</v>
      </c>
      <c r="T1007">
        <v>4968719</v>
      </c>
      <c r="U1007">
        <v>5154150758</v>
      </c>
      <c r="V1007" t="s">
        <v>667</v>
      </c>
      <c r="W1007" t="s">
        <v>66</v>
      </c>
      <c r="X1007" t="s">
        <v>658</v>
      </c>
      <c r="Y1007" t="s">
        <v>54</v>
      </c>
      <c r="Z1007">
        <v>1627</v>
      </c>
      <c r="AH1007">
        <v>0</v>
      </c>
      <c r="AI1007">
        <v>202506</v>
      </c>
      <c r="AJ1007" t="s">
        <v>88</v>
      </c>
      <c r="AK1007">
        <v>0</v>
      </c>
      <c r="AL1007">
        <v>1</v>
      </c>
      <c r="AO1007">
        <v>0</v>
      </c>
      <c r="AP1007">
        <v>999</v>
      </c>
      <c r="AQ1007">
        <v>430</v>
      </c>
      <c r="AR1007">
        <v>430999</v>
      </c>
      <c r="AT1007">
        <v>1</v>
      </c>
      <c r="AU1007" t="s">
        <v>68</v>
      </c>
      <c r="AV1007">
        <v>1091696.83</v>
      </c>
      <c r="AW1007">
        <v>1093076.656</v>
      </c>
      <c r="AX1007">
        <v>1097819.378</v>
      </c>
      <c r="AY1007">
        <v>1126587.9040000001</v>
      </c>
      <c r="AZ1007">
        <v>1151370.22</v>
      </c>
      <c r="BA1007">
        <v>1187619.1200000001</v>
      </c>
      <c r="BB1007">
        <v>1215402.348</v>
      </c>
      <c r="BC1007">
        <v>1228538.55</v>
      </c>
      <c r="BD1007">
        <v>1300557.6259999999</v>
      </c>
      <c r="BE1007">
        <v>1471494.2009999999</v>
      </c>
      <c r="BF1007">
        <v>1500000</v>
      </c>
      <c r="BG1007">
        <v>1500000</v>
      </c>
      <c r="BH1007">
        <v>1500000</v>
      </c>
      <c r="BI1007">
        <v>1551049.2990000001</v>
      </c>
      <c r="BJ1007">
        <v>1589171.0279999999</v>
      </c>
      <c r="BK1007">
        <v>1825654.93</v>
      </c>
      <c r="BL1007">
        <v>2055872.46</v>
      </c>
      <c r="BM1007">
        <v>2075849.8470000001</v>
      </c>
      <c r="BN1007">
        <v>2385195.7199999988</v>
      </c>
      <c r="BO1007">
        <v>3549999.9999999991</v>
      </c>
      <c r="BP1007">
        <v>4000000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 x14ac:dyDescent="0.35">
      <c r="A1008">
        <v>348768</v>
      </c>
      <c r="B1008" t="s">
        <v>47</v>
      </c>
      <c r="C1008" t="s">
        <v>48</v>
      </c>
      <c r="D1008" s="1">
        <v>45818</v>
      </c>
      <c r="E1008">
        <v>53850</v>
      </c>
      <c r="F1008">
        <v>109</v>
      </c>
      <c r="G1008" t="s">
        <v>108</v>
      </c>
      <c r="H1008" t="s">
        <v>50</v>
      </c>
      <c r="I1008" t="s">
        <v>51</v>
      </c>
      <c r="K1008" t="s">
        <v>1556</v>
      </c>
      <c r="L1008">
        <v>1093306674566</v>
      </c>
      <c r="M1008">
        <v>20250609</v>
      </c>
      <c r="N1008" t="s">
        <v>694</v>
      </c>
      <c r="Q1008" t="s">
        <v>52</v>
      </c>
      <c r="R1008">
        <v>2718.95</v>
      </c>
      <c r="S1008">
        <v>0</v>
      </c>
      <c r="T1008">
        <v>4931444</v>
      </c>
      <c r="U1008">
        <v>7632590720</v>
      </c>
      <c r="V1008" t="s">
        <v>1282</v>
      </c>
      <c r="W1008" t="s">
        <v>66</v>
      </c>
      <c r="X1008" t="s">
        <v>132</v>
      </c>
      <c r="Y1008" t="s">
        <v>54</v>
      </c>
      <c r="Z1008">
        <v>502</v>
      </c>
      <c r="AH1008">
        <v>0</v>
      </c>
      <c r="AI1008">
        <v>202506</v>
      </c>
      <c r="AJ1008" t="s">
        <v>767</v>
      </c>
      <c r="AK1008">
        <v>1</v>
      </c>
      <c r="AL1008">
        <v>1</v>
      </c>
      <c r="AO1008">
        <v>1</v>
      </c>
      <c r="AP1008">
        <v>999</v>
      </c>
      <c r="AQ1008">
        <v>430</v>
      </c>
      <c r="AR1008">
        <v>430999</v>
      </c>
      <c r="AT1008">
        <v>1</v>
      </c>
      <c r="AU1008" t="s">
        <v>68</v>
      </c>
      <c r="AV1008">
        <v>1004.79</v>
      </c>
      <c r="AW1008">
        <v>1020.1925</v>
      </c>
      <c r="AX1008">
        <v>1033.5899999999999</v>
      </c>
      <c r="AY1008">
        <v>1054.3820000000001</v>
      </c>
      <c r="AZ1008">
        <v>1088.81</v>
      </c>
      <c r="BA1008">
        <v>1130.7625</v>
      </c>
      <c r="BB1008">
        <v>1181.82</v>
      </c>
      <c r="BC1008">
        <v>1188.6524999999999</v>
      </c>
      <c r="BD1008">
        <v>1242.846</v>
      </c>
      <c r="BE1008">
        <v>1332.1714999999999</v>
      </c>
      <c r="BF1008">
        <v>1386.7149999999999</v>
      </c>
      <c r="BG1008">
        <v>1495.4949999999999</v>
      </c>
      <c r="BH1008">
        <v>1547.1379999999999</v>
      </c>
      <c r="BI1008">
        <v>1597.471</v>
      </c>
      <c r="BJ1008">
        <v>1667.7760000000001</v>
      </c>
      <c r="BK1008">
        <v>1867.885</v>
      </c>
      <c r="BL1008">
        <v>1978.634</v>
      </c>
      <c r="BM1008">
        <v>2034.2315000000001</v>
      </c>
      <c r="BN1008">
        <v>2137.1950000000002</v>
      </c>
      <c r="BO1008">
        <v>19274.369499999972</v>
      </c>
      <c r="BP1008">
        <v>664672.81999999995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1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1</v>
      </c>
      <c r="CJ1008">
        <v>0</v>
      </c>
      <c r="CK1008">
        <v>0</v>
      </c>
    </row>
    <row r="1009" spans="1:89" x14ac:dyDescent="0.35">
      <c r="A1009">
        <v>348766</v>
      </c>
      <c r="B1009" t="s">
        <v>47</v>
      </c>
      <c r="C1009" t="s">
        <v>48</v>
      </c>
      <c r="D1009" s="1">
        <v>45818</v>
      </c>
      <c r="E1009">
        <v>53850</v>
      </c>
      <c r="F1009">
        <v>171</v>
      </c>
      <c r="G1009" t="s">
        <v>151</v>
      </c>
      <c r="H1009" t="s">
        <v>50</v>
      </c>
      <c r="I1009" t="s">
        <v>51</v>
      </c>
      <c r="K1009" t="s">
        <v>1790</v>
      </c>
      <c r="L1009">
        <v>1713302216097</v>
      </c>
      <c r="M1009">
        <v>20250609</v>
      </c>
      <c r="N1009" t="s">
        <v>694</v>
      </c>
      <c r="Q1009" t="s">
        <v>52</v>
      </c>
      <c r="R1009">
        <v>1528.63</v>
      </c>
      <c r="S1009">
        <v>0</v>
      </c>
      <c r="T1009">
        <v>4780929</v>
      </c>
      <c r="U1009">
        <v>7472640726</v>
      </c>
      <c r="V1009" t="s">
        <v>1292</v>
      </c>
      <c r="W1009" t="s">
        <v>66</v>
      </c>
      <c r="X1009" t="s">
        <v>105</v>
      </c>
      <c r="Y1009" t="s">
        <v>54</v>
      </c>
      <c r="Z1009">
        <v>1118</v>
      </c>
      <c r="AH1009">
        <v>0</v>
      </c>
      <c r="AI1009">
        <v>202506</v>
      </c>
      <c r="AJ1009" t="s">
        <v>767</v>
      </c>
      <c r="AK1009">
        <v>1</v>
      </c>
      <c r="AL1009">
        <v>1</v>
      </c>
      <c r="AM1009">
        <v>4780929</v>
      </c>
      <c r="AN1009">
        <v>1</v>
      </c>
      <c r="AO1009">
        <v>1</v>
      </c>
      <c r="AP1009">
        <v>999</v>
      </c>
      <c r="AQ1009">
        <v>430</v>
      </c>
      <c r="AR1009">
        <v>430999</v>
      </c>
      <c r="AT1009">
        <v>1</v>
      </c>
      <c r="AU1009" t="s">
        <v>68</v>
      </c>
      <c r="AV1009">
        <v>1004.79</v>
      </c>
      <c r="AW1009">
        <v>1020.1925</v>
      </c>
      <c r="AX1009">
        <v>1033.5899999999999</v>
      </c>
      <c r="AY1009">
        <v>1054.3820000000001</v>
      </c>
      <c r="AZ1009">
        <v>1088.81</v>
      </c>
      <c r="BA1009">
        <v>1130.7625</v>
      </c>
      <c r="BB1009">
        <v>1181.82</v>
      </c>
      <c r="BC1009">
        <v>1188.6524999999999</v>
      </c>
      <c r="BD1009">
        <v>1242.846</v>
      </c>
      <c r="BE1009">
        <v>1332.1714999999999</v>
      </c>
      <c r="BF1009">
        <v>1386.7149999999999</v>
      </c>
      <c r="BG1009">
        <v>1495.4949999999999</v>
      </c>
      <c r="BH1009">
        <v>1547.1379999999999</v>
      </c>
      <c r="BI1009">
        <v>1597.471</v>
      </c>
      <c r="BJ1009">
        <v>1667.7760000000001</v>
      </c>
      <c r="BK1009">
        <v>1867.885</v>
      </c>
      <c r="BL1009">
        <v>1978.634</v>
      </c>
      <c r="BM1009">
        <v>2034.2315000000001</v>
      </c>
      <c r="BN1009">
        <v>2137.1950000000002</v>
      </c>
      <c r="BO1009">
        <v>19274.369499999972</v>
      </c>
      <c r="BP1009">
        <v>664672.81999999995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1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 x14ac:dyDescent="0.35">
      <c r="A1010">
        <v>348762</v>
      </c>
      <c r="B1010" t="s">
        <v>47</v>
      </c>
      <c r="C1010" t="s">
        <v>48</v>
      </c>
      <c r="D1010" s="1">
        <v>45818</v>
      </c>
      <c r="E1010">
        <v>53850</v>
      </c>
      <c r="F1010">
        <v>204</v>
      </c>
      <c r="G1010" t="s">
        <v>297</v>
      </c>
      <c r="H1010" t="s">
        <v>50</v>
      </c>
      <c r="I1010" t="s">
        <v>51</v>
      </c>
      <c r="K1010" t="s">
        <v>1791</v>
      </c>
      <c r="L1010">
        <v>2043300012553</v>
      </c>
      <c r="M1010">
        <v>20250609</v>
      </c>
      <c r="N1010" t="s">
        <v>694</v>
      </c>
      <c r="Q1010" t="s">
        <v>52</v>
      </c>
      <c r="R1010">
        <v>1076.3599999999999</v>
      </c>
      <c r="S1010">
        <v>0</v>
      </c>
      <c r="T1010">
        <v>4902092</v>
      </c>
      <c r="U1010">
        <v>14374361005</v>
      </c>
      <c r="V1010" t="s">
        <v>299</v>
      </c>
      <c r="W1010" t="s">
        <v>66</v>
      </c>
      <c r="X1010" t="s">
        <v>300</v>
      </c>
      <c r="Y1010" t="s">
        <v>54</v>
      </c>
      <c r="Z1010">
        <v>1810</v>
      </c>
      <c r="AH1010">
        <v>0</v>
      </c>
      <c r="AI1010">
        <v>202506</v>
      </c>
      <c r="AJ1010" t="s">
        <v>767</v>
      </c>
      <c r="AK1010">
        <v>1</v>
      </c>
      <c r="AL1010">
        <v>1</v>
      </c>
      <c r="AM1010">
        <v>4902092</v>
      </c>
      <c r="AN1010">
        <v>1</v>
      </c>
      <c r="AO1010">
        <v>1</v>
      </c>
      <c r="AP1010">
        <v>999</v>
      </c>
      <c r="AQ1010">
        <v>430</v>
      </c>
      <c r="AR1010">
        <v>430999</v>
      </c>
      <c r="AT1010">
        <v>1</v>
      </c>
      <c r="AU1010" t="s">
        <v>68</v>
      </c>
      <c r="AV1010">
        <v>1004.79</v>
      </c>
      <c r="AW1010">
        <v>1020.1925</v>
      </c>
      <c r="AX1010">
        <v>1033.5899999999999</v>
      </c>
      <c r="AY1010">
        <v>1054.3820000000001</v>
      </c>
      <c r="AZ1010">
        <v>1088.81</v>
      </c>
      <c r="BA1010">
        <v>1130.7625</v>
      </c>
      <c r="BB1010">
        <v>1181.82</v>
      </c>
      <c r="BC1010">
        <v>1188.6524999999999</v>
      </c>
      <c r="BD1010">
        <v>1242.846</v>
      </c>
      <c r="BE1010">
        <v>1332.1714999999999</v>
      </c>
      <c r="BF1010">
        <v>1386.7149999999999</v>
      </c>
      <c r="BG1010">
        <v>1495.4949999999999</v>
      </c>
      <c r="BH1010">
        <v>1547.1379999999999</v>
      </c>
      <c r="BI1010">
        <v>1597.471</v>
      </c>
      <c r="BJ1010">
        <v>1667.7760000000001</v>
      </c>
      <c r="BK1010">
        <v>1867.885</v>
      </c>
      <c r="BL1010">
        <v>1978.634</v>
      </c>
      <c r="BM1010">
        <v>2034.2315000000001</v>
      </c>
      <c r="BN1010">
        <v>2137.1950000000002</v>
      </c>
      <c r="BO1010">
        <v>19274.369499999972</v>
      </c>
      <c r="BP1010">
        <v>664672.81999999995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 x14ac:dyDescent="0.35">
      <c r="A1011">
        <v>348761</v>
      </c>
      <c r="B1011" t="s">
        <v>47</v>
      </c>
      <c r="C1011" t="s">
        <v>48</v>
      </c>
      <c r="D1011" s="1">
        <v>45818</v>
      </c>
      <c r="E1011">
        <v>53850</v>
      </c>
      <c r="F1011">
        <v>136</v>
      </c>
      <c r="G1011" t="s">
        <v>122</v>
      </c>
      <c r="H1011" t="s">
        <v>50</v>
      </c>
      <c r="I1011" t="s">
        <v>51</v>
      </c>
      <c r="K1011">
        <v>202506098053698</v>
      </c>
      <c r="L1011">
        <v>1363300003325</v>
      </c>
      <c r="M1011">
        <v>20250609</v>
      </c>
      <c r="N1011" t="s">
        <v>276</v>
      </c>
      <c r="Q1011" t="s">
        <v>73</v>
      </c>
      <c r="R1011">
        <v>999996.13</v>
      </c>
      <c r="S1011">
        <v>0</v>
      </c>
      <c r="T1011">
        <v>4395683</v>
      </c>
      <c r="U1011">
        <v>2036760037</v>
      </c>
      <c r="V1011" t="s">
        <v>124</v>
      </c>
      <c r="W1011" t="s">
        <v>66</v>
      </c>
      <c r="X1011" t="s">
        <v>125</v>
      </c>
      <c r="Y1011" t="s">
        <v>54</v>
      </c>
      <c r="Z1011">
        <v>1627</v>
      </c>
      <c r="AH1011">
        <v>0</v>
      </c>
      <c r="AI1011">
        <v>202506</v>
      </c>
      <c r="AJ1011" t="s">
        <v>88</v>
      </c>
      <c r="AK1011">
        <v>0</v>
      </c>
      <c r="AL1011">
        <v>1</v>
      </c>
      <c r="AO1011">
        <v>0</v>
      </c>
      <c r="AP1011">
        <v>999</v>
      </c>
      <c r="AQ1011">
        <v>430</v>
      </c>
      <c r="AR1011">
        <v>430999</v>
      </c>
      <c r="AT1011">
        <v>1</v>
      </c>
      <c r="AU1011" t="s">
        <v>68</v>
      </c>
      <c r="AV1011">
        <v>699996.13</v>
      </c>
      <c r="AW1011">
        <v>714996.13</v>
      </c>
      <c r="AX1011">
        <v>729996.13</v>
      </c>
      <c r="AY1011">
        <v>744996.13</v>
      </c>
      <c r="AZ1011">
        <v>759996.13</v>
      </c>
      <c r="BA1011">
        <v>774996.13</v>
      </c>
      <c r="BB1011">
        <v>789996.13</v>
      </c>
      <c r="BC1011">
        <v>804996.13</v>
      </c>
      <c r="BD1011">
        <v>819996.13</v>
      </c>
      <c r="BE1011">
        <v>834996.13</v>
      </c>
      <c r="BF1011">
        <v>849996.13</v>
      </c>
      <c r="BG1011">
        <v>864996.13</v>
      </c>
      <c r="BH1011">
        <v>879996.13</v>
      </c>
      <c r="BI1011">
        <v>894996.13</v>
      </c>
      <c r="BJ1011">
        <v>909996.13</v>
      </c>
      <c r="BK1011">
        <v>924996.13</v>
      </c>
      <c r="BL1011">
        <v>939996.13</v>
      </c>
      <c r="BM1011">
        <v>954996.13</v>
      </c>
      <c r="BN1011">
        <v>969996.13</v>
      </c>
      <c r="BO1011">
        <v>984996.13</v>
      </c>
      <c r="BP1011">
        <v>999996.13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1</v>
      </c>
      <c r="CC1011">
        <v>1</v>
      </c>
      <c r="CD1011">
        <v>1</v>
      </c>
      <c r="CE1011">
        <v>1</v>
      </c>
      <c r="CF1011">
        <v>1</v>
      </c>
      <c r="CG1011">
        <v>1</v>
      </c>
      <c r="CH1011">
        <v>1</v>
      </c>
      <c r="CI1011">
        <v>1</v>
      </c>
      <c r="CJ1011">
        <v>1</v>
      </c>
      <c r="CK1011">
        <v>1</v>
      </c>
    </row>
    <row r="1012" spans="1:89" x14ac:dyDescent="0.35">
      <c r="A1012">
        <v>348758</v>
      </c>
      <c r="B1012" t="s">
        <v>47</v>
      </c>
      <c r="C1012" t="s">
        <v>48</v>
      </c>
      <c r="D1012" s="1">
        <v>45815</v>
      </c>
      <c r="E1012">
        <v>53850</v>
      </c>
      <c r="F1012">
        <v>147</v>
      </c>
      <c r="G1012" t="s">
        <v>286</v>
      </c>
      <c r="H1012" t="s">
        <v>50</v>
      </c>
      <c r="I1012" t="s">
        <v>51</v>
      </c>
      <c r="K1012">
        <v>202506068048398</v>
      </c>
      <c r="L1012">
        <v>1473300001691</v>
      </c>
      <c r="M1012">
        <v>20250606</v>
      </c>
      <c r="N1012" t="s">
        <v>694</v>
      </c>
      <c r="Q1012" t="s">
        <v>52</v>
      </c>
      <c r="R1012">
        <v>22560.58</v>
      </c>
      <c r="S1012">
        <v>0</v>
      </c>
      <c r="T1012">
        <v>4420547</v>
      </c>
      <c r="U1012" t="s">
        <v>1557</v>
      </c>
      <c r="V1012" t="s">
        <v>1558</v>
      </c>
      <c r="W1012" t="s">
        <v>53</v>
      </c>
      <c r="Y1012" t="s">
        <v>54</v>
      </c>
      <c r="Z1012">
        <v>1428</v>
      </c>
      <c r="AH1012">
        <v>0</v>
      </c>
      <c r="AI1012">
        <v>202506</v>
      </c>
      <c r="AJ1012" t="s">
        <v>767</v>
      </c>
      <c r="AK1012">
        <v>1</v>
      </c>
      <c r="AL1012">
        <v>1</v>
      </c>
      <c r="AO1012">
        <v>1</v>
      </c>
      <c r="AP1012">
        <v>999</v>
      </c>
      <c r="AQ1012">
        <v>600</v>
      </c>
      <c r="AR1012">
        <v>600999</v>
      </c>
      <c r="AS1012" t="s">
        <v>55</v>
      </c>
      <c r="AU1012" t="s">
        <v>55</v>
      </c>
      <c r="AV1012">
        <v>1006.5</v>
      </c>
      <c r="AW1012">
        <v>1052.7339999999999</v>
      </c>
      <c r="AX1012">
        <v>1127.58</v>
      </c>
      <c r="AY1012">
        <v>1414.4680000000001</v>
      </c>
      <c r="AZ1012">
        <v>1622.598</v>
      </c>
      <c r="BA1012">
        <v>1841.29</v>
      </c>
      <c r="BB1012">
        <v>2391.9520000000002</v>
      </c>
      <c r="BC1012">
        <v>3848.9180000000001</v>
      </c>
      <c r="BD1012">
        <v>5555.95</v>
      </c>
      <c r="BE1012">
        <v>5662.14</v>
      </c>
      <c r="BF1012">
        <v>7955.45</v>
      </c>
      <c r="BG1012">
        <v>8103.232</v>
      </c>
      <c r="BH1012">
        <v>8882.2099999999991</v>
      </c>
      <c r="BI1012">
        <v>12106.768000000009</v>
      </c>
      <c r="BJ1012">
        <v>12891.47</v>
      </c>
      <c r="BK1012">
        <v>16652.68</v>
      </c>
      <c r="BL1012">
        <v>36005.086000000003</v>
      </c>
      <c r="BM1012">
        <v>42116.26</v>
      </c>
      <c r="BN1012">
        <v>49856.69</v>
      </c>
      <c r="BO1012">
        <v>97573.113999999972</v>
      </c>
      <c r="BP1012">
        <v>161797.57999999999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1</v>
      </c>
      <c r="BZ1012">
        <v>1</v>
      </c>
      <c r="CA1012">
        <v>1</v>
      </c>
      <c r="CB1012">
        <v>1</v>
      </c>
      <c r="CC1012">
        <v>1</v>
      </c>
      <c r="CD1012">
        <v>1</v>
      </c>
      <c r="CE1012">
        <v>1</v>
      </c>
      <c r="CF1012">
        <v>1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 x14ac:dyDescent="0.35">
      <c r="A1013">
        <v>348752</v>
      </c>
      <c r="B1013" t="s">
        <v>47</v>
      </c>
      <c r="C1013" t="s">
        <v>48</v>
      </c>
      <c r="D1013" s="1">
        <v>45815</v>
      </c>
      <c r="E1013">
        <v>53850</v>
      </c>
      <c r="F1013">
        <v>173</v>
      </c>
      <c r="G1013" t="s">
        <v>1156</v>
      </c>
      <c r="H1013" t="s">
        <v>50</v>
      </c>
      <c r="I1013" t="s">
        <v>51</v>
      </c>
      <c r="K1013" t="s">
        <v>1559</v>
      </c>
      <c r="L1013">
        <v>1733302703033</v>
      </c>
      <c r="M1013">
        <v>20250606</v>
      </c>
      <c r="N1013" t="s">
        <v>694</v>
      </c>
      <c r="Q1013" t="s">
        <v>52</v>
      </c>
      <c r="R1013">
        <v>3970.27</v>
      </c>
      <c r="S1013">
        <v>0</v>
      </c>
      <c r="T1013">
        <v>496541</v>
      </c>
      <c r="U1013" t="s">
        <v>1560</v>
      </c>
      <c r="V1013" t="s">
        <v>1561</v>
      </c>
      <c r="W1013" t="s">
        <v>53</v>
      </c>
      <c r="Y1013" t="s">
        <v>54</v>
      </c>
      <c r="Z1013">
        <v>1470</v>
      </c>
      <c r="AH1013">
        <v>0</v>
      </c>
      <c r="AI1013">
        <v>202506</v>
      </c>
      <c r="AJ1013" t="s">
        <v>767</v>
      </c>
      <c r="AK1013">
        <v>1</v>
      </c>
      <c r="AL1013">
        <v>1</v>
      </c>
      <c r="AO1013">
        <v>1</v>
      </c>
      <c r="AP1013">
        <v>999</v>
      </c>
      <c r="AQ1013">
        <v>600</v>
      </c>
      <c r="AR1013">
        <v>600999</v>
      </c>
      <c r="AS1013" t="s">
        <v>55</v>
      </c>
      <c r="AU1013" t="s">
        <v>55</v>
      </c>
      <c r="AV1013">
        <v>1006.5</v>
      </c>
      <c r="AW1013">
        <v>1052.7339999999999</v>
      </c>
      <c r="AX1013">
        <v>1127.58</v>
      </c>
      <c r="AY1013">
        <v>1414.4680000000001</v>
      </c>
      <c r="AZ1013">
        <v>1622.598</v>
      </c>
      <c r="BA1013">
        <v>1841.29</v>
      </c>
      <c r="BB1013">
        <v>2391.9520000000002</v>
      </c>
      <c r="BC1013">
        <v>3848.9180000000001</v>
      </c>
      <c r="BD1013">
        <v>5555.95</v>
      </c>
      <c r="BE1013">
        <v>5662.14</v>
      </c>
      <c r="BF1013">
        <v>7955.45</v>
      </c>
      <c r="BG1013">
        <v>8103.232</v>
      </c>
      <c r="BH1013">
        <v>8882.2099999999991</v>
      </c>
      <c r="BI1013">
        <v>12106.768000000009</v>
      </c>
      <c r="BJ1013">
        <v>12891.47</v>
      </c>
      <c r="BK1013">
        <v>16652.68</v>
      </c>
      <c r="BL1013">
        <v>36005.086000000003</v>
      </c>
      <c r="BM1013">
        <v>42116.26</v>
      </c>
      <c r="BN1013">
        <v>49856.69</v>
      </c>
      <c r="BO1013">
        <v>97573.113999999972</v>
      </c>
      <c r="BP1013">
        <v>161797.57999999999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 x14ac:dyDescent="0.35">
      <c r="A1014">
        <v>348745</v>
      </c>
      <c r="B1014" t="s">
        <v>47</v>
      </c>
      <c r="C1014" t="s">
        <v>48</v>
      </c>
      <c r="D1014" s="1">
        <v>45815</v>
      </c>
      <c r="E1014">
        <v>53850</v>
      </c>
      <c r="F1014">
        <v>267</v>
      </c>
      <c r="G1014" t="s">
        <v>775</v>
      </c>
      <c r="H1014" t="s">
        <v>50</v>
      </c>
      <c r="I1014" t="s">
        <v>51</v>
      </c>
      <c r="K1014" t="s">
        <v>1792</v>
      </c>
      <c r="L1014">
        <v>2673300010262</v>
      </c>
      <c r="M1014">
        <v>20250606</v>
      </c>
      <c r="N1014" t="s">
        <v>694</v>
      </c>
      <c r="Q1014" t="s">
        <v>52</v>
      </c>
      <c r="R1014">
        <v>1129.19</v>
      </c>
      <c r="S1014">
        <v>0</v>
      </c>
      <c r="T1014">
        <v>1616725</v>
      </c>
      <c r="U1014">
        <v>2694030798</v>
      </c>
      <c r="V1014" t="s">
        <v>1724</v>
      </c>
      <c r="W1014" t="s">
        <v>66</v>
      </c>
      <c r="X1014" t="s">
        <v>300</v>
      </c>
      <c r="Y1014" t="s">
        <v>54</v>
      </c>
      <c r="Z1014">
        <v>1878</v>
      </c>
      <c r="AH1014">
        <v>0</v>
      </c>
      <c r="AI1014">
        <v>202506</v>
      </c>
      <c r="AJ1014" t="s">
        <v>774</v>
      </c>
      <c r="AK1014">
        <v>1</v>
      </c>
      <c r="AL1014">
        <v>1</v>
      </c>
      <c r="AM1014">
        <v>1616725</v>
      </c>
      <c r="AN1014">
        <v>1</v>
      </c>
      <c r="AO1014">
        <v>1</v>
      </c>
      <c r="AP1014">
        <v>999</v>
      </c>
      <c r="AQ1014">
        <v>430</v>
      </c>
      <c r="AR1014">
        <v>430999</v>
      </c>
      <c r="AT1014">
        <v>1</v>
      </c>
      <c r="AU1014" t="s">
        <v>68</v>
      </c>
      <c r="AV1014">
        <v>1004.79</v>
      </c>
      <c r="AW1014">
        <v>1020.1925</v>
      </c>
      <c r="AX1014">
        <v>1033.5899999999999</v>
      </c>
      <c r="AY1014">
        <v>1054.3820000000001</v>
      </c>
      <c r="AZ1014">
        <v>1088.81</v>
      </c>
      <c r="BA1014">
        <v>1130.7625</v>
      </c>
      <c r="BB1014">
        <v>1181.82</v>
      </c>
      <c r="BC1014">
        <v>1188.6524999999999</v>
      </c>
      <c r="BD1014">
        <v>1242.846</v>
      </c>
      <c r="BE1014">
        <v>1332.1714999999999</v>
      </c>
      <c r="BF1014">
        <v>1386.7149999999999</v>
      </c>
      <c r="BG1014">
        <v>1495.4949999999999</v>
      </c>
      <c r="BH1014">
        <v>1547.1379999999999</v>
      </c>
      <c r="BI1014">
        <v>1597.471</v>
      </c>
      <c r="BJ1014">
        <v>1667.7760000000001</v>
      </c>
      <c r="BK1014">
        <v>1867.885</v>
      </c>
      <c r="BL1014">
        <v>1978.634</v>
      </c>
      <c r="BM1014">
        <v>2034.2315000000001</v>
      </c>
      <c r="BN1014">
        <v>2137.1950000000002</v>
      </c>
      <c r="BO1014">
        <v>19274.369499999972</v>
      </c>
      <c r="BP1014">
        <v>664672.81999999995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 x14ac:dyDescent="0.35">
      <c r="A1015">
        <v>348744</v>
      </c>
      <c r="B1015" t="s">
        <v>47</v>
      </c>
      <c r="C1015" t="s">
        <v>48</v>
      </c>
      <c r="D1015" s="1">
        <v>45815</v>
      </c>
      <c r="E1015">
        <v>53850</v>
      </c>
      <c r="F1015">
        <v>117</v>
      </c>
      <c r="G1015" t="s">
        <v>133</v>
      </c>
      <c r="H1015" t="s">
        <v>50</v>
      </c>
      <c r="I1015" t="s">
        <v>51</v>
      </c>
      <c r="K1015" t="s">
        <v>1793</v>
      </c>
      <c r="L1015">
        <v>1173300538726</v>
      </c>
      <c r="M1015">
        <v>20250606</v>
      </c>
      <c r="N1015" t="s">
        <v>694</v>
      </c>
      <c r="Q1015" t="s">
        <v>52</v>
      </c>
      <c r="R1015">
        <v>1694.4</v>
      </c>
      <c r="S1015">
        <v>0</v>
      </c>
      <c r="T1015">
        <v>4784989</v>
      </c>
      <c r="U1015">
        <v>1269590772</v>
      </c>
      <c r="V1015" t="s">
        <v>1736</v>
      </c>
      <c r="W1015" t="s">
        <v>66</v>
      </c>
      <c r="X1015" t="s">
        <v>448</v>
      </c>
      <c r="Y1015" t="s">
        <v>54</v>
      </c>
      <c r="Z1015">
        <v>1926</v>
      </c>
      <c r="AH1015">
        <v>0</v>
      </c>
      <c r="AI1015">
        <v>202506</v>
      </c>
      <c r="AJ1015" t="s">
        <v>774</v>
      </c>
      <c r="AK1015">
        <v>1</v>
      </c>
      <c r="AL1015">
        <v>1</v>
      </c>
      <c r="AM1015">
        <v>4784989</v>
      </c>
      <c r="AN1015">
        <v>1</v>
      </c>
      <c r="AO1015">
        <v>1</v>
      </c>
      <c r="AP1015">
        <v>999</v>
      </c>
      <c r="AQ1015">
        <v>430</v>
      </c>
      <c r="AR1015">
        <v>430999</v>
      </c>
      <c r="AT1015">
        <v>1</v>
      </c>
      <c r="AU1015" t="s">
        <v>68</v>
      </c>
      <c r="AV1015">
        <v>1004.79</v>
      </c>
      <c r="AW1015">
        <v>1020.1925</v>
      </c>
      <c r="AX1015">
        <v>1033.5899999999999</v>
      </c>
      <c r="AY1015">
        <v>1054.3820000000001</v>
      </c>
      <c r="AZ1015">
        <v>1088.81</v>
      </c>
      <c r="BA1015">
        <v>1130.7625</v>
      </c>
      <c r="BB1015">
        <v>1181.82</v>
      </c>
      <c r="BC1015">
        <v>1188.6524999999999</v>
      </c>
      <c r="BD1015">
        <v>1242.846</v>
      </c>
      <c r="BE1015">
        <v>1332.1714999999999</v>
      </c>
      <c r="BF1015">
        <v>1386.7149999999999</v>
      </c>
      <c r="BG1015">
        <v>1495.4949999999999</v>
      </c>
      <c r="BH1015">
        <v>1547.1379999999999</v>
      </c>
      <c r="BI1015">
        <v>1597.471</v>
      </c>
      <c r="BJ1015">
        <v>1667.7760000000001</v>
      </c>
      <c r="BK1015">
        <v>1867.885</v>
      </c>
      <c r="BL1015">
        <v>1978.634</v>
      </c>
      <c r="BM1015">
        <v>2034.2315000000001</v>
      </c>
      <c r="BN1015">
        <v>2137.1950000000002</v>
      </c>
      <c r="BO1015">
        <v>19274.369499999972</v>
      </c>
      <c r="BP1015">
        <v>664672.81999999995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  <c r="CC1015">
        <v>1</v>
      </c>
      <c r="CD1015">
        <v>1</v>
      </c>
      <c r="CE1015">
        <v>1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 x14ac:dyDescent="0.35">
      <c r="A1016">
        <v>348739</v>
      </c>
      <c r="B1016" t="s">
        <v>47</v>
      </c>
      <c r="C1016" t="s">
        <v>48</v>
      </c>
      <c r="D1016" s="1">
        <v>45815</v>
      </c>
      <c r="E1016">
        <v>53850</v>
      </c>
      <c r="F1016">
        <v>102</v>
      </c>
      <c r="G1016" t="s">
        <v>60</v>
      </c>
      <c r="H1016" t="s">
        <v>50</v>
      </c>
      <c r="I1016" t="s">
        <v>51</v>
      </c>
      <c r="K1016">
        <v>202506068046908</v>
      </c>
      <c r="L1016">
        <v>1023308719030</v>
      </c>
      <c r="M1016">
        <v>20250606</v>
      </c>
      <c r="N1016" t="s">
        <v>784</v>
      </c>
      <c r="P1016" t="s">
        <v>54</v>
      </c>
      <c r="Q1016" t="s">
        <v>73</v>
      </c>
      <c r="R1016">
        <v>1000000</v>
      </c>
      <c r="S1016">
        <v>0</v>
      </c>
      <c r="T1016">
        <v>4414552</v>
      </c>
      <c r="U1016">
        <v>6605700720</v>
      </c>
      <c r="V1016" t="s">
        <v>631</v>
      </c>
      <c r="W1016" t="s">
        <v>66</v>
      </c>
      <c r="X1016" t="s">
        <v>87</v>
      </c>
      <c r="Y1016" t="s">
        <v>54</v>
      </c>
      <c r="Z1016">
        <v>739</v>
      </c>
      <c r="AH1016">
        <v>0</v>
      </c>
      <c r="AI1016">
        <v>202506</v>
      </c>
      <c r="AJ1016" t="s">
        <v>88</v>
      </c>
      <c r="AK1016">
        <v>0</v>
      </c>
      <c r="AL1016">
        <v>1</v>
      </c>
      <c r="AO1016">
        <v>0</v>
      </c>
      <c r="AP1016">
        <v>412</v>
      </c>
      <c r="AQ1016">
        <v>430</v>
      </c>
      <c r="AR1016">
        <v>430412</v>
      </c>
      <c r="AS1016" t="s">
        <v>80</v>
      </c>
      <c r="AU1016" t="s">
        <v>80</v>
      </c>
      <c r="AV1016">
        <v>620000</v>
      </c>
      <c r="AW1016">
        <v>674784.08000000007</v>
      </c>
      <c r="AX1016">
        <v>700000</v>
      </c>
      <c r="AY1016">
        <v>734938.70500000007</v>
      </c>
      <c r="AZ1016">
        <v>800000</v>
      </c>
      <c r="BA1016">
        <v>815163.73</v>
      </c>
      <c r="BB1016">
        <v>855151.57</v>
      </c>
      <c r="BC1016">
        <v>928064.07499999995</v>
      </c>
      <c r="BD1016">
        <v>972757.19</v>
      </c>
      <c r="BE1016">
        <v>993011.53</v>
      </c>
      <c r="BF1016">
        <v>1015378.22</v>
      </c>
      <c r="BG1016">
        <v>1238720</v>
      </c>
      <c r="BH1016">
        <v>1546306.64</v>
      </c>
      <c r="BI1016">
        <v>1795500</v>
      </c>
      <c r="BJ1016">
        <v>2263165.14</v>
      </c>
      <c r="BK1016">
        <v>2431000</v>
      </c>
      <c r="BL1016">
        <v>2814221.66</v>
      </c>
      <c r="BM1016">
        <v>3376056.5</v>
      </c>
      <c r="BN1016">
        <v>4000000</v>
      </c>
      <c r="BO1016">
        <v>10873500</v>
      </c>
      <c r="BP1016">
        <v>11747000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 x14ac:dyDescent="0.35">
      <c r="A1017">
        <v>348738</v>
      </c>
      <c r="B1017" t="s">
        <v>47</v>
      </c>
      <c r="C1017" t="s">
        <v>48</v>
      </c>
      <c r="D1017" s="1">
        <v>45815</v>
      </c>
      <c r="E1017">
        <v>53850</v>
      </c>
      <c r="F1017">
        <v>105</v>
      </c>
      <c r="G1017" t="s">
        <v>49</v>
      </c>
      <c r="H1017" t="s">
        <v>50</v>
      </c>
      <c r="I1017" t="s">
        <v>51</v>
      </c>
      <c r="K1017" t="s">
        <v>684</v>
      </c>
      <c r="L1017">
        <v>1053306286975</v>
      </c>
      <c r="M1017">
        <v>20250606</v>
      </c>
      <c r="N1017" t="s">
        <v>694</v>
      </c>
      <c r="Q1017" t="s">
        <v>52</v>
      </c>
      <c r="R1017">
        <v>1184.79</v>
      </c>
      <c r="S1017">
        <v>0</v>
      </c>
      <c r="T1017">
        <v>434072</v>
      </c>
      <c r="U1017" t="s">
        <v>685</v>
      </c>
      <c r="V1017" t="s">
        <v>686</v>
      </c>
      <c r="W1017" t="s">
        <v>53</v>
      </c>
      <c r="Y1017" t="s">
        <v>54</v>
      </c>
      <c r="Z1017">
        <v>833</v>
      </c>
      <c r="AH1017">
        <v>0</v>
      </c>
      <c r="AI1017">
        <v>202506</v>
      </c>
      <c r="AJ1017" t="s">
        <v>59</v>
      </c>
      <c r="AK1017">
        <v>0</v>
      </c>
      <c r="AL1017">
        <v>1</v>
      </c>
      <c r="AO1017">
        <v>1</v>
      </c>
      <c r="AP1017">
        <v>999</v>
      </c>
      <c r="AQ1017">
        <v>600</v>
      </c>
      <c r="AR1017">
        <v>600999</v>
      </c>
      <c r="AS1017" t="s">
        <v>55</v>
      </c>
      <c r="AU1017" t="s">
        <v>55</v>
      </c>
      <c r="AV1017">
        <v>1006.5</v>
      </c>
      <c r="AW1017">
        <v>1052.7339999999999</v>
      </c>
      <c r="AX1017">
        <v>1127.58</v>
      </c>
      <c r="AY1017">
        <v>1414.4680000000001</v>
      </c>
      <c r="AZ1017">
        <v>1622.598</v>
      </c>
      <c r="BA1017">
        <v>1841.29</v>
      </c>
      <c r="BB1017">
        <v>2391.9520000000002</v>
      </c>
      <c r="BC1017">
        <v>3848.9180000000001</v>
      </c>
      <c r="BD1017">
        <v>5555.95</v>
      </c>
      <c r="BE1017">
        <v>5662.14</v>
      </c>
      <c r="BF1017">
        <v>7955.45</v>
      </c>
      <c r="BG1017">
        <v>8103.232</v>
      </c>
      <c r="BH1017">
        <v>8882.2099999999991</v>
      </c>
      <c r="BI1017">
        <v>12106.768000000009</v>
      </c>
      <c r="BJ1017">
        <v>12891.47</v>
      </c>
      <c r="BK1017">
        <v>16652.68</v>
      </c>
      <c r="BL1017">
        <v>36005.086000000003</v>
      </c>
      <c r="BM1017">
        <v>42116.26</v>
      </c>
      <c r="BN1017">
        <v>49856.69</v>
      </c>
      <c r="BO1017">
        <v>97573.113999999972</v>
      </c>
      <c r="BP1017">
        <v>161797.57999999999</v>
      </c>
      <c r="BQ1017">
        <v>1</v>
      </c>
      <c r="BR1017">
        <v>1</v>
      </c>
      <c r="BS1017">
        <v>1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 x14ac:dyDescent="0.35">
      <c r="A1018">
        <v>348736</v>
      </c>
      <c r="B1018" t="s">
        <v>47</v>
      </c>
      <c r="C1018" t="s">
        <v>48</v>
      </c>
      <c r="D1018" s="1">
        <v>45815</v>
      </c>
      <c r="E1018">
        <v>53850</v>
      </c>
      <c r="F1018">
        <v>173</v>
      </c>
      <c r="G1018" t="s">
        <v>1156</v>
      </c>
      <c r="H1018" t="s">
        <v>50</v>
      </c>
      <c r="I1018" t="s">
        <v>51</v>
      </c>
      <c r="K1018" t="s">
        <v>1559</v>
      </c>
      <c r="L1018">
        <v>1733302703033</v>
      </c>
      <c r="M1018">
        <v>20250606</v>
      </c>
      <c r="N1018" t="s">
        <v>694</v>
      </c>
      <c r="Q1018" t="s">
        <v>52</v>
      </c>
      <c r="R1018">
        <v>3970.27</v>
      </c>
      <c r="S1018">
        <v>0</v>
      </c>
      <c r="T1018">
        <v>571081</v>
      </c>
      <c r="U1018" t="s">
        <v>1562</v>
      </c>
      <c r="V1018" t="s">
        <v>1563</v>
      </c>
      <c r="W1018" t="s">
        <v>53</v>
      </c>
      <c r="Y1018" t="s">
        <v>54</v>
      </c>
      <c r="Z1018">
        <v>1179</v>
      </c>
      <c r="AH1018">
        <v>0</v>
      </c>
      <c r="AI1018">
        <v>202506</v>
      </c>
      <c r="AJ1018" t="s">
        <v>767</v>
      </c>
      <c r="AK1018">
        <v>1</v>
      </c>
      <c r="AL1018">
        <v>1</v>
      </c>
      <c r="AO1018">
        <v>1</v>
      </c>
      <c r="AP1018">
        <v>999</v>
      </c>
      <c r="AQ1018">
        <v>600</v>
      </c>
      <c r="AR1018">
        <v>600999</v>
      </c>
      <c r="AS1018" t="s">
        <v>55</v>
      </c>
      <c r="AU1018" t="s">
        <v>55</v>
      </c>
      <c r="AV1018">
        <v>1006.5</v>
      </c>
      <c r="AW1018">
        <v>1052.7339999999999</v>
      </c>
      <c r="AX1018">
        <v>1127.58</v>
      </c>
      <c r="AY1018">
        <v>1414.4680000000001</v>
      </c>
      <c r="AZ1018">
        <v>1622.598</v>
      </c>
      <c r="BA1018">
        <v>1841.29</v>
      </c>
      <c r="BB1018">
        <v>2391.9520000000002</v>
      </c>
      <c r="BC1018">
        <v>3848.9180000000001</v>
      </c>
      <c r="BD1018">
        <v>5555.95</v>
      </c>
      <c r="BE1018">
        <v>5662.14</v>
      </c>
      <c r="BF1018">
        <v>7955.45</v>
      </c>
      <c r="BG1018">
        <v>8103.232</v>
      </c>
      <c r="BH1018">
        <v>8882.2099999999991</v>
      </c>
      <c r="BI1018">
        <v>12106.768000000009</v>
      </c>
      <c r="BJ1018">
        <v>12891.47</v>
      </c>
      <c r="BK1018">
        <v>16652.68</v>
      </c>
      <c r="BL1018">
        <v>36005.086000000003</v>
      </c>
      <c r="BM1018">
        <v>42116.26</v>
      </c>
      <c r="BN1018">
        <v>49856.69</v>
      </c>
      <c r="BO1018">
        <v>97573.113999999972</v>
      </c>
      <c r="BP1018">
        <v>161797.57999999999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 x14ac:dyDescent="0.35">
      <c r="A1019">
        <v>348734</v>
      </c>
      <c r="B1019" t="s">
        <v>47</v>
      </c>
      <c r="C1019" t="s">
        <v>48</v>
      </c>
      <c r="D1019" s="1">
        <v>45815</v>
      </c>
      <c r="E1019">
        <v>53850</v>
      </c>
      <c r="F1019">
        <v>134</v>
      </c>
      <c r="G1019" t="s">
        <v>322</v>
      </c>
      <c r="H1019" t="s">
        <v>50</v>
      </c>
      <c r="I1019" t="s">
        <v>51</v>
      </c>
      <c r="K1019">
        <v>202506068048357</v>
      </c>
      <c r="L1019">
        <v>1303300001226</v>
      </c>
      <c r="M1019">
        <v>20250606</v>
      </c>
      <c r="N1019" t="s">
        <v>694</v>
      </c>
      <c r="Q1019" t="s">
        <v>52</v>
      </c>
      <c r="R1019">
        <v>26834.720000000001</v>
      </c>
      <c r="S1019">
        <v>0</v>
      </c>
      <c r="T1019">
        <v>4005229</v>
      </c>
      <c r="U1019" t="s">
        <v>1564</v>
      </c>
      <c r="V1019" t="s">
        <v>1565</v>
      </c>
      <c r="W1019" t="s">
        <v>53</v>
      </c>
      <c r="Y1019" t="s">
        <v>54</v>
      </c>
      <c r="Z1019">
        <v>801</v>
      </c>
      <c r="AH1019">
        <v>0</v>
      </c>
      <c r="AI1019">
        <v>202506</v>
      </c>
      <c r="AJ1019" t="s">
        <v>767</v>
      </c>
      <c r="AK1019">
        <v>1</v>
      </c>
      <c r="AL1019">
        <v>1</v>
      </c>
      <c r="AO1019">
        <v>1</v>
      </c>
      <c r="AP1019">
        <v>999</v>
      </c>
      <c r="AQ1019">
        <v>600</v>
      </c>
      <c r="AR1019">
        <v>600999</v>
      </c>
      <c r="AS1019" t="s">
        <v>55</v>
      </c>
      <c r="AU1019" t="s">
        <v>55</v>
      </c>
      <c r="AV1019">
        <v>1006.5</v>
      </c>
      <c r="AW1019">
        <v>1052.7339999999999</v>
      </c>
      <c r="AX1019">
        <v>1127.58</v>
      </c>
      <c r="AY1019">
        <v>1414.4680000000001</v>
      </c>
      <c r="AZ1019">
        <v>1622.598</v>
      </c>
      <c r="BA1019">
        <v>1841.29</v>
      </c>
      <c r="BB1019">
        <v>2391.9520000000002</v>
      </c>
      <c r="BC1019">
        <v>3848.9180000000001</v>
      </c>
      <c r="BD1019">
        <v>5555.95</v>
      </c>
      <c r="BE1019">
        <v>5662.14</v>
      </c>
      <c r="BF1019">
        <v>7955.45</v>
      </c>
      <c r="BG1019">
        <v>8103.232</v>
      </c>
      <c r="BH1019">
        <v>8882.2099999999991</v>
      </c>
      <c r="BI1019">
        <v>12106.768000000009</v>
      </c>
      <c r="BJ1019">
        <v>12891.47</v>
      </c>
      <c r="BK1019">
        <v>16652.68</v>
      </c>
      <c r="BL1019">
        <v>36005.086000000003</v>
      </c>
      <c r="BM1019">
        <v>42116.26</v>
      </c>
      <c r="BN1019">
        <v>49856.69</v>
      </c>
      <c r="BO1019">
        <v>97573.113999999972</v>
      </c>
      <c r="BP1019">
        <v>161797.57999999999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  <c r="CC1019">
        <v>1</v>
      </c>
      <c r="CD1019">
        <v>1</v>
      </c>
      <c r="CE1019">
        <v>1</v>
      </c>
      <c r="CF1019">
        <v>1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 x14ac:dyDescent="0.35">
      <c r="A1020">
        <v>348733</v>
      </c>
      <c r="B1020" t="s">
        <v>47</v>
      </c>
      <c r="C1020" t="s">
        <v>48</v>
      </c>
      <c r="D1020" s="1">
        <v>45815</v>
      </c>
      <c r="E1020">
        <v>53850</v>
      </c>
      <c r="F1020">
        <v>181</v>
      </c>
      <c r="G1020" t="s">
        <v>820</v>
      </c>
      <c r="H1020" t="s">
        <v>50</v>
      </c>
      <c r="I1020" t="s">
        <v>51</v>
      </c>
      <c r="K1020">
        <v>202506068048512</v>
      </c>
      <c r="L1020">
        <v>1813300010594</v>
      </c>
      <c r="M1020">
        <v>20250606</v>
      </c>
      <c r="N1020" t="s">
        <v>694</v>
      </c>
      <c r="Q1020" t="s">
        <v>52</v>
      </c>
      <c r="R1020">
        <v>18063.330000000002</v>
      </c>
      <c r="S1020">
        <v>0</v>
      </c>
      <c r="T1020">
        <v>601835</v>
      </c>
      <c r="U1020">
        <v>83003310725</v>
      </c>
      <c r="V1020" t="s">
        <v>1350</v>
      </c>
      <c r="W1020" t="s">
        <v>205</v>
      </c>
      <c r="Y1020" t="s">
        <v>54</v>
      </c>
      <c r="Z1020">
        <v>1401</v>
      </c>
      <c r="AH1020">
        <v>0</v>
      </c>
      <c r="AI1020">
        <v>202506</v>
      </c>
      <c r="AJ1020" t="s">
        <v>767</v>
      </c>
      <c r="AK1020">
        <v>1</v>
      </c>
      <c r="AL1020">
        <v>1</v>
      </c>
      <c r="AO1020">
        <v>1</v>
      </c>
      <c r="AP1020">
        <v>999</v>
      </c>
      <c r="AQ1020">
        <v>102</v>
      </c>
      <c r="AR1020">
        <v>102999</v>
      </c>
      <c r="AS1020" t="s">
        <v>84</v>
      </c>
      <c r="AU1020" t="s">
        <v>84</v>
      </c>
      <c r="AV1020">
        <v>1101.49</v>
      </c>
      <c r="AW1020">
        <v>8420.8524999999991</v>
      </c>
      <c r="AX1020">
        <v>15740.215</v>
      </c>
      <c r="AY1020">
        <v>23059.577499999999</v>
      </c>
      <c r="AZ1020">
        <v>30378.94</v>
      </c>
      <c r="BA1020">
        <v>36157.842499999999</v>
      </c>
      <c r="BB1020">
        <v>41936.745000000003</v>
      </c>
      <c r="BC1020">
        <v>47715.647500000006</v>
      </c>
      <c r="BD1020">
        <v>53494.55</v>
      </c>
      <c r="BE1020">
        <v>55331.022500000006</v>
      </c>
      <c r="BF1020">
        <v>57167.495000000003</v>
      </c>
      <c r="BG1020">
        <v>59003.967499999999</v>
      </c>
      <c r="BH1020">
        <v>60840.44</v>
      </c>
      <c r="BI1020">
        <v>65742.679999999993</v>
      </c>
      <c r="BJ1020">
        <v>70644.92</v>
      </c>
      <c r="BK1020">
        <v>75547.16</v>
      </c>
      <c r="BL1020">
        <v>80449.399999999994</v>
      </c>
      <c r="BM1020">
        <v>239805.44</v>
      </c>
      <c r="BN1020">
        <v>399161.48</v>
      </c>
      <c r="BO1020">
        <v>558517.52</v>
      </c>
      <c r="BP1020">
        <v>717873.56</v>
      </c>
      <c r="BQ1020">
        <v>1</v>
      </c>
      <c r="BR1020">
        <v>1</v>
      </c>
      <c r="BS1020">
        <v>1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 x14ac:dyDescent="0.35">
      <c r="A1021">
        <v>348730</v>
      </c>
      <c r="B1021" t="s">
        <v>47</v>
      </c>
      <c r="C1021" t="s">
        <v>48</v>
      </c>
      <c r="D1021" s="1">
        <v>45815</v>
      </c>
      <c r="E1021">
        <v>53850</v>
      </c>
      <c r="F1021">
        <v>105</v>
      </c>
      <c r="G1021" t="s">
        <v>49</v>
      </c>
      <c r="H1021" t="s">
        <v>50</v>
      </c>
      <c r="I1021" t="s">
        <v>51</v>
      </c>
      <c r="K1021">
        <v>202506068048227</v>
      </c>
      <c r="L1021">
        <v>1053305150380</v>
      </c>
      <c r="M1021">
        <v>20250606</v>
      </c>
      <c r="N1021" t="s">
        <v>74</v>
      </c>
      <c r="Q1021" t="s">
        <v>52</v>
      </c>
      <c r="R1021">
        <v>200200</v>
      </c>
      <c r="S1021">
        <v>0</v>
      </c>
      <c r="T1021">
        <v>515038</v>
      </c>
      <c r="U1021" t="s">
        <v>1566</v>
      </c>
      <c r="V1021" t="s">
        <v>1567</v>
      </c>
      <c r="W1021" t="s">
        <v>53</v>
      </c>
      <c r="Y1021" t="s">
        <v>54</v>
      </c>
      <c r="AH1021">
        <v>0</v>
      </c>
      <c r="AI1021">
        <v>202506</v>
      </c>
      <c r="AJ1021" t="s">
        <v>767</v>
      </c>
      <c r="AK1021">
        <v>1</v>
      </c>
      <c r="AL1021">
        <v>1</v>
      </c>
      <c r="AO1021">
        <v>0</v>
      </c>
      <c r="AP1021">
        <v>999</v>
      </c>
      <c r="AQ1021">
        <v>600</v>
      </c>
      <c r="AR1021">
        <v>600999</v>
      </c>
      <c r="AS1021" t="s">
        <v>55</v>
      </c>
      <c r="AU1021" t="s">
        <v>55</v>
      </c>
      <c r="AV1021">
        <v>233000</v>
      </c>
      <c r="AW1021">
        <v>236000</v>
      </c>
      <c r="AX1021">
        <v>239000</v>
      </c>
      <c r="AY1021">
        <v>242000</v>
      </c>
      <c r="AZ1021">
        <v>245000</v>
      </c>
      <c r="BA1021">
        <v>257500</v>
      </c>
      <c r="BB1021">
        <v>270000</v>
      </c>
      <c r="BC1021">
        <v>282500</v>
      </c>
      <c r="BD1021">
        <v>295000</v>
      </c>
      <c r="BE1021">
        <v>295000</v>
      </c>
      <c r="BF1021">
        <v>295000</v>
      </c>
      <c r="BG1021">
        <v>295000</v>
      </c>
      <c r="BH1021">
        <v>295000</v>
      </c>
      <c r="BI1021">
        <v>296250</v>
      </c>
      <c r="BJ1021">
        <v>297500</v>
      </c>
      <c r="BK1021">
        <v>298750</v>
      </c>
      <c r="BL1021">
        <v>300000</v>
      </c>
      <c r="BM1021">
        <v>350000</v>
      </c>
      <c r="BN1021">
        <v>400000</v>
      </c>
      <c r="BO1021">
        <v>450000</v>
      </c>
      <c r="BP1021">
        <v>500000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 x14ac:dyDescent="0.35">
      <c r="A1022">
        <v>348728</v>
      </c>
      <c r="B1022" t="s">
        <v>47</v>
      </c>
      <c r="C1022" t="s">
        <v>48</v>
      </c>
      <c r="D1022" s="1">
        <v>45815</v>
      </c>
      <c r="E1022">
        <v>53850</v>
      </c>
      <c r="F1022">
        <v>173</v>
      </c>
      <c r="G1022" t="s">
        <v>1156</v>
      </c>
      <c r="H1022" t="s">
        <v>50</v>
      </c>
      <c r="I1022" t="s">
        <v>51</v>
      </c>
      <c r="K1022" t="s">
        <v>1559</v>
      </c>
      <c r="L1022">
        <v>1733302703033</v>
      </c>
      <c r="M1022">
        <v>20250606</v>
      </c>
      <c r="N1022" t="s">
        <v>694</v>
      </c>
      <c r="Q1022" t="s">
        <v>52</v>
      </c>
      <c r="R1022">
        <v>3970.27</v>
      </c>
      <c r="S1022">
        <v>0</v>
      </c>
      <c r="T1022">
        <v>571084</v>
      </c>
      <c r="U1022" t="s">
        <v>1568</v>
      </c>
      <c r="V1022" t="s">
        <v>1569</v>
      </c>
      <c r="W1022" t="s">
        <v>53</v>
      </c>
      <c r="Y1022" t="s">
        <v>54</v>
      </c>
      <c r="AH1022">
        <v>0</v>
      </c>
      <c r="AI1022">
        <v>202506</v>
      </c>
      <c r="AJ1022" t="s">
        <v>767</v>
      </c>
      <c r="AK1022">
        <v>1</v>
      </c>
      <c r="AL1022">
        <v>1</v>
      </c>
      <c r="AO1022">
        <v>1</v>
      </c>
      <c r="AP1022">
        <v>999</v>
      </c>
      <c r="AQ1022">
        <v>600</v>
      </c>
      <c r="AR1022">
        <v>600999</v>
      </c>
      <c r="AS1022" t="s">
        <v>55</v>
      </c>
      <c r="AU1022" t="s">
        <v>55</v>
      </c>
      <c r="AV1022">
        <v>1006.5</v>
      </c>
      <c r="AW1022">
        <v>1052.7339999999999</v>
      </c>
      <c r="AX1022">
        <v>1127.58</v>
      </c>
      <c r="AY1022">
        <v>1414.4680000000001</v>
      </c>
      <c r="AZ1022">
        <v>1622.598</v>
      </c>
      <c r="BA1022">
        <v>1841.29</v>
      </c>
      <c r="BB1022">
        <v>2391.9520000000002</v>
      </c>
      <c r="BC1022">
        <v>3848.9180000000001</v>
      </c>
      <c r="BD1022">
        <v>5555.95</v>
      </c>
      <c r="BE1022">
        <v>5662.14</v>
      </c>
      <c r="BF1022">
        <v>7955.45</v>
      </c>
      <c r="BG1022">
        <v>8103.232</v>
      </c>
      <c r="BH1022">
        <v>8882.2099999999991</v>
      </c>
      <c r="BI1022">
        <v>12106.768000000009</v>
      </c>
      <c r="BJ1022">
        <v>12891.47</v>
      </c>
      <c r="BK1022">
        <v>16652.68</v>
      </c>
      <c r="BL1022">
        <v>36005.086000000003</v>
      </c>
      <c r="BM1022">
        <v>42116.26</v>
      </c>
      <c r="BN1022">
        <v>49856.69</v>
      </c>
      <c r="BO1022">
        <v>97573.113999999972</v>
      </c>
      <c r="BP1022">
        <v>161797.57999999999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 x14ac:dyDescent="0.35">
      <c r="A1023">
        <v>348727</v>
      </c>
      <c r="B1023" t="s">
        <v>47</v>
      </c>
      <c r="C1023" t="s">
        <v>48</v>
      </c>
      <c r="D1023" s="1">
        <v>45815</v>
      </c>
      <c r="E1023">
        <v>53850</v>
      </c>
      <c r="F1023">
        <v>274</v>
      </c>
      <c r="G1023" t="s">
        <v>624</v>
      </c>
      <c r="H1023" t="s">
        <v>50</v>
      </c>
      <c r="I1023" t="s">
        <v>51</v>
      </c>
      <c r="K1023">
        <v>202506068048663</v>
      </c>
      <c r="L1023">
        <v>2743300010228</v>
      </c>
      <c r="M1023">
        <v>20250606</v>
      </c>
      <c r="N1023" t="s">
        <v>694</v>
      </c>
      <c r="Q1023" t="s">
        <v>52</v>
      </c>
      <c r="R1023">
        <v>8000.27</v>
      </c>
      <c r="S1023">
        <v>0</v>
      </c>
      <c r="T1023">
        <v>1665626</v>
      </c>
      <c r="U1023" t="s">
        <v>687</v>
      </c>
      <c r="V1023" t="s">
        <v>688</v>
      </c>
      <c r="W1023" t="s">
        <v>53</v>
      </c>
      <c r="Y1023" t="s">
        <v>54</v>
      </c>
      <c r="Z1023">
        <v>1751</v>
      </c>
      <c r="AH1023">
        <v>0</v>
      </c>
      <c r="AI1023">
        <v>202506</v>
      </c>
      <c r="AJ1023" t="s">
        <v>59</v>
      </c>
      <c r="AK1023">
        <v>0</v>
      </c>
      <c r="AL1023">
        <v>1</v>
      </c>
      <c r="AO1023">
        <v>1</v>
      </c>
      <c r="AP1023">
        <v>999</v>
      </c>
      <c r="AQ1023">
        <v>600</v>
      </c>
      <c r="AR1023">
        <v>600999</v>
      </c>
      <c r="AS1023" t="s">
        <v>55</v>
      </c>
      <c r="AU1023" t="s">
        <v>55</v>
      </c>
      <c r="AV1023">
        <v>1006.5</v>
      </c>
      <c r="AW1023">
        <v>1052.7339999999999</v>
      </c>
      <c r="AX1023">
        <v>1127.58</v>
      </c>
      <c r="AY1023">
        <v>1414.4680000000001</v>
      </c>
      <c r="AZ1023">
        <v>1622.598</v>
      </c>
      <c r="BA1023">
        <v>1841.29</v>
      </c>
      <c r="BB1023">
        <v>2391.9520000000002</v>
      </c>
      <c r="BC1023">
        <v>3848.9180000000001</v>
      </c>
      <c r="BD1023">
        <v>5555.95</v>
      </c>
      <c r="BE1023">
        <v>5662.14</v>
      </c>
      <c r="BF1023">
        <v>7955.45</v>
      </c>
      <c r="BG1023">
        <v>8103.232</v>
      </c>
      <c r="BH1023">
        <v>8882.2099999999991</v>
      </c>
      <c r="BI1023">
        <v>12106.768000000009</v>
      </c>
      <c r="BJ1023">
        <v>12891.47</v>
      </c>
      <c r="BK1023">
        <v>16652.68</v>
      </c>
      <c r="BL1023">
        <v>36005.086000000003</v>
      </c>
      <c r="BM1023">
        <v>42116.26</v>
      </c>
      <c r="BN1023">
        <v>49856.69</v>
      </c>
      <c r="BO1023">
        <v>97573.113999999972</v>
      </c>
      <c r="BP1023">
        <v>161797.57999999999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 x14ac:dyDescent="0.35">
      <c r="A1024">
        <v>348726</v>
      </c>
      <c r="B1024" t="s">
        <v>47</v>
      </c>
      <c r="C1024" t="s">
        <v>48</v>
      </c>
      <c r="D1024" s="1">
        <v>45815</v>
      </c>
      <c r="E1024">
        <v>53850</v>
      </c>
      <c r="F1024">
        <v>192</v>
      </c>
      <c r="G1024" t="s">
        <v>156</v>
      </c>
      <c r="H1024" t="s">
        <v>50</v>
      </c>
      <c r="I1024" t="s">
        <v>51</v>
      </c>
      <c r="K1024">
        <v>202506068046636</v>
      </c>
      <c r="L1024">
        <v>1923300182666</v>
      </c>
      <c r="M1024">
        <v>20250606</v>
      </c>
      <c r="N1024" t="s">
        <v>784</v>
      </c>
      <c r="P1024" t="s">
        <v>54</v>
      </c>
      <c r="Q1024" t="s">
        <v>73</v>
      </c>
      <c r="R1024">
        <v>500000</v>
      </c>
      <c r="S1024">
        <v>0</v>
      </c>
      <c r="T1024">
        <v>3007445</v>
      </c>
      <c r="U1024">
        <v>1846730735</v>
      </c>
      <c r="V1024" t="s">
        <v>1374</v>
      </c>
      <c r="W1024" t="s">
        <v>66</v>
      </c>
      <c r="X1024" t="s">
        <v>215</v>
      </c>
      <c r="Y1024" t="s">
        <v>54</v>
      </c>
      <c r="Z1024">
        <v>1627</v>
      </c>
      <c r="AH1024">
        <v>0</v>
      </c>
      <c r="AI1024">
        <v>202506</v>
      </c>
      <c r="AJ1024" t="s">
        <v>767</v>
      </c>
      <c r="AK1024">
        <v>1</v>
      </c>
      <c r="AL1024">
        <v>1</v>
      </c>
      <c r="AO1024">
        <v>0</v>
      </c>
      <c r="AP1024">
        <v>464</v>
      </c>
      <c r="AQ1024">
        <v>430</v>
      </c>
      <c r="AR1024">
        <v>430464</v>
      </c>
      <c r="AS1024" t="s">
        <v>216</v>
      </c>
      <c r="AU1024" t="s">
        <v>216</v>
      </c>
      <c r="AV1024">
        <v>390000</v>
      </c>
      <c r="AW1024">
        <v>391000</v>
      </c>
      <c r="AX1024">
        <v>392000</v>
      </c>
      <c r="AY1024">
        <v>393000</v>
      </c>
      <c r="AZ1024">
        <v>394000</v>
      </c>
      <c r="BA1024">
        <v>395000</v>
      </c>
      <c r="BB1024">
        <v>396000</v>
      </c>
      <c r="BC1024">
        <v>397000</v>
      </c>
      <c r="BD1024">
        <v>398000</v>
      </c>
      <c r="BE1024">
        <v>399000</v>
      </c>
      <c r="BF1024">
        <v>400000</v>
      </c>
      <c r="BG1024">
        <v>400000</v>
      </c>
      <c r="BH1024">
        <v>400000</v>
      </c>
      <c r="BI1024">
        <v>400000</v>
      </c>
      <c r="BJ1024">
        <v>400000</v>
      </c>
      <c r="BK1024">
        <v>400000</v>
      </c>
      <c r="BL1024">
        <v>400000</v>
      </c>
      <c r="BM1024">
        <v>400000</v>
      </c>
      <c r="BN1024">
        <v>400000</v>
      </c>
      <c r="BO1024">
        <v>400000</v>
      </c>
      <c r="BP1024">
        <v>400000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1</v>
      </c>
      <c r="CF1024">
        <v>1</v>
      </c>
      <c r="CG1024">
        <v>1</v>
      </c>
      <c r="CH1024">
        <v>1</v>
      </c>
      <c r="CI1024">
        <v>1</v>
      </c>
      <c r="CJ1024">
        <v>1</v>
      </c>
      <c r="CK1024">
        <v>1</v>
      </c>
    </row>
    <row r="1025" spans="1:89" x14ac:dyDescent="0.35">
      <c r="A1025">
        <v>348725</v>
      </c>
      <c r="B1025" t="s">
        <v>47</v>
      </c>
      <c r="C1025" t="s">
        <v>48</v>
      </c>
      <c r="D1025" s="1">
        <v>45815</v>
      </c>
      <c r="E1025">
        <v>53850</v>
      </c>
      <c r="F1025">
        <v>268</v>
      </c>
      <c r="G1025" t="s">
        <v>873</v>
      </c>
      <c r="H1025" t="s">
        <v>50</v>
      </c>
      <c r="I1025" t="s">
        <v>51</v>
      </c>
      <c r="K1025">
        <v>202506068048083</v>
      </c>
      <c r="L1025">
        <v>2683300000171</v>
      </c>
      <c r="M1025">
        <v>20250606</v>
      </c>
      <c r="N1025" t="s">
        <v>798</v>
      </c>
      <c r="Q1025" t="s">
        <v>52</v>
      </c>
      <c r="R1025">
        <v>1424724.92</v>
      </c>
      <c r="S1025">
        <v>0</v>
      </c>
      <c r="T1025">
        <v>1606212</v>
      </c>
      <c r="U1025">
        <v>1495180794</v>
      </c>
      <c r="V1025" t="s">
        <v>874</v>
      </c>
      <c r="W1025" t="s">
        <v>66</v>
      </c>
      <c r="X1025" t="s">
        <v>875</v>
      </c>
      <c r="Y1025" t="s">
        <v>54</v>
      </c>
      <c r="Z1025">
        <v>1627</v>
      </c>
      <c r="AH1025">
        <v>0</v>
      </c>
      <c r="AI1025">
        <v>202506</v>
      </c>
      <c r="AJ1025" t="s">
        <v>767</v>
      </c>
      <c r="AK1025">
        <v>1</v>
      </c>
      <c r="AL1025">
        <v>1</v>
      </c>
      <c r="AO1025">
        <v>0</v>
      </c>
      <c r="AP1025">
        <v>999</v>
      </c>
      <c r="AQ1025">
        <v>430</v>
      </c>
      <c r="AR1025">
        <v>430999</v>
      </c>
      <c r="AT1025">
        <v>1</v>
      </c>
      <c r="AU1025" t="s">
        <v>68</v>
      </c>
      <c r="AV1025">
        <v>500000</v>
      </c>
      <c r="AW1025">
        <v>510000</v>
      </c>
      <c r="AX1025">
        <v>520000</v>
      </c>
      <c r="AY1025">
        <v>530000</v>
      </c>
      <c r="AZ1025">
        <v>540000</v>
      </c>
      <c r="BA1025">
        <v>550000</v>
      </c>
      <c r="BB1025">
        <v>560000</v>
      </c>
      <c r="BC1025">
        <v>570000</v>
      </c>
      <c r="BD1025">
        <v>580000</v>
      </c>
      <c r="BE1025">
        <v>590000</v>
      </c>
      <c r="BF1025">
        <v>600000</v>
      </c>
      <c r="BG1025">
        <v>720000.00000000012</v>
      </c>
      <c r="BH1025">
        <v>840000</v>
      </c>
      <c r="BI1025">
        <v>960000</v>
      </c>
      <c r="BJ1025">
        <v>1080000</v>
      </c>
      <c r="BK1025">
        <v>1200000</v>
      </c>
      <c r="BL1025">
        <v>1320000</v>
      </c>
      <c r="BM1025">
        <v>1440000</v>
      </c>
      <c r="BN1025">
        <v>1560000</v>
      </c>
      <c r="BO1025">
        <v>1680000</v>
      </c>
      <c r="BP1025">
        <v>1800000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1</v>
      </c>
      <c r="CF1025">
        <v>1</v>
      </c>
      <c r="CG1025">
        <v>1</v>
      </c>
      <c r="CH1025">
        <v>0</v>
      </c>
      <c r="CI1025">
        <v>0</v>
      </c>
      <c r="CJ1025">
        <v>0</v>
      </c>
      <c r="CK1025">
        <v>0</v>
      </c>
    </row>
    <row r="1026" spans="1:89" x14ac:dyDescent="0.35">
      <c r="A1026">
        <v>348721</v>
      </c>
      <c r="B1026" t="s">
        <v>47</v>
      </c>
      <c r="C1026" t="s">
        <v>48</v>
      </c>
      <c r="D1026" s="1">
        <v>45815</v>
      </c>
      <c r="E1026">
        <v>53850</v>
      </c>
      <c r="F1026">
        <v>174</v>
      </c>
      <c r="G1026" t="s">
        <v>328</v>
      </c>
      <c r="H1026" t="s">
        <v>50</v>
      </c>
      <c r="I1026" t="s">
        <v>51</v>
      </c>
      <c r="K1026">
        <v>202506058047514</v>
      </c>
      <c r="L1026">
        <v>1740050064849</v>
      </c>
      <c r="M1026">
        <v>20250605</v>
      </c>
      <c r="N1026" t="s">
        <v>1153</v>
      </c>
      <c r="Q1026" t="s">
        <v>52</v>
      </c>
      <c r="R1026">
        <v>238758.39999999999</v>
      </c>
      <c r="S1026">
        <v>0</v>
      </c>
      <c r="T1026">
        <v>4060269</v>
      </c>
      <c r="U1026" t="s">
        <v>1570</v>
      </c>
      <c r="V1026" t="s">
        <v>1571</v>
      </c>
      <c r="W1026" t="s">
        <v>53</v>
      </c>
      <c r="Y1026" t="s">
        <v>54</v>
      </c>
      <c r="Z1026">
        <v>448</v>
      </c>
      <c r="AH1026">
        <v>0</v>
      </c>
      <c r="AI1026">
        <v>202506</v>
      </c>
      <c r="AJ1026" t="s">
        <v>767</v>
      </c>
      <c r="AK1026">
        <v>1</v>
      </c>
      <c r="AL1026">
        <v>1</v>
      </c>
      <c r="AO1026">
        <v>0</v>
      </c>
      <c r="AP1026">
        <v>999</v>
      </c>
      <c r="AQ1026">
        <v>600</v>
      </c>
      <c r="AR1026">
        <v>600999</v>
      </c>
      <c r="AS1026" t="s">
        <v>55</v>
      </c>
      <c r="AU1026" t="s">
        <v>55</v>
      </c>
      <c r="AV1026">
        <v>200000</v>
      </c>
      <c r="AW1026">
        <v>200000</v>
      </c>
      <c r="AX1026">
        <v>200000</v>
      </c>
      <c r="AY1026">
        <v>200000</v>
      </c>
      <c r="AZ1026">
        <v>200000</v>
      </c>
      <c r="BA1026">
        <v>200000</v>
      </c>
      <c r="BB1026">
        <v>200000</v>
      </c>
      <c r="BC1026">
        <v>200000</v>
      </c>
      <c r="BD1026">
        <v>200000</v>
      </c>
      <c r="BE1026">
        <v>200000</v>
      </c>
      <c r="BF1026">
        <v>200000</v>
      </c>
      <c r="BG1026">
        <v>200000</v>
      </c>
      <c r="BH1026">
        <v>200000</v>
      </c>
      <c r="BI1026">
        <v>200000</v>
      </c>
      <c r="BJ1026">
        <v>200000</v>
      </c>
      <c r="BK1026">
        <v>200000</v>
      </c>
      <c r="BL1026">
        <v>200000</v>
      </c>
      <c r="BM1026">
        <v>200000</v>
      </c>
      <c r="BN1026">
        <v>200000</v>
      </c>
      <c r="BO1026">
        <v>200000</v>
      </c>
      <c r="BP1026">
        <v>200000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1</v>
      </c>
      <c r="CA1026">
        <v>1</v>
      </c>
      <c r="CB1026">
        <v>1</v>
      </c>
      <c r="CC1026">
        <v>1</v>
      </c>
      <c r="CD1026">
        <v>1</v>
      </c>
      <c r="CE1026">
        <v>1</v>
      </c>
      <c r="CF1026">
        <v>1</v>
      </c>
      <c r="CG1026">
        <v>1</v>
      </c>
      <c r="CH1026">
        <v>1</v>
      </c>
      <c r="CI1026">
        <v>1</v>
      </c>
      <c r="CJ1026">
        <v>1</v>
      </c>
      <c r="CK1026">
        <v>1</v>
      </c>
    </row>
    <row r="1027" spans="1:89" x14ac:dyDescent="0.35">
      <c r="A1027">
        <v>348718</v>
      </c>
      <c r="B1027" t="s">
        <v>47</v>
      </c>
      <c r="C1027" t="s">
        <v>48</v>
      </c>
      <c r="D1027" s="1">
        <v>45814</v>
      </c>
      <c r="E1027">
        <v>53850</v>
      </c>
      <c r="F1027">
        <v>192</v>
      </c>
      <c r="G1027" t="s">
        <v>156</v>
      </c>
      <c r="H1027" t="s">
        <v>50</v>
      </c>
      <c r="I1027" t="s">
        <v>51</v>
      </c>
      <c r="K1027">
        <v>202506058044158</v>
      </c>
      <c r="L1027">
        <v>1923300182666</v>
      </c>
      <c r="M1027">
        <v>20250605</v>
      </c>
      <c r="N1027" t="s">
        <v>784</v>
      </c>
      <c r="P1027" t="s">
        <v>54</v>
      </c>
      <c r="Q1027" t="s">
        <v>73</v>
      </c>
      <c r="R1027">
        <v>640000</v>
      </c>
      <c r="S1027">
        <v>0</v>
      </c>
      <c r="T1027">
        <v>3007445</v>
      </c>
      <c r="U1027">
        <v>1846730735</v>
      </c>
      <c r="V1027" t="s">
        <v>1374</v>
      </c>
      <c r="W1027" t="s">
        <v>66</v>
      </c>
      <c r="X1027" t="s">
        <v>215</v>
      </c>
      <c r="Y1027" t="s">
        <v>54</v>
      </c>
      <c r="Z1027">
        <v>1627</v>
      </c>
      <c r="AH1027">
        <v>0</v>
      </c>
      <c r="AI1027">
        <v>202506</v>
      </c>
      <c r="AJ1027" t="s">
        <v>767</v>
      </c>
      <c r="AK1027">
        <v>1</v>
      </c>
      <c r="AL1027">
        <v>1</v>
      </c>
      <c r="AO1027">
        <v>0</v>
      </c>
      <c r="AP1027">
        <v>464</v>
      </c>
      <c r="AQ1027">
        <v>430</v>
      </c>
      <c r="AR1027">
        <v>430464</v>
      </c>
      <c r="AS1027" t="s">
        <v>216</v>
      </c>
      <c r="AU1027" t="s">
        <v>216</v>
      </c>
      <c r="AV1027">
        <v>390000</v>
      </c>
      <c r="AW1027">
        <v>391000</v>
      </c>
      <c r="AX1027">
        <v>392000</v>
      </c>
      <c r="AY1027">
        <v>393000</v>
      </c>
      <c r="AZ1027">
        <v>394000</v>
      </c>
      <c r="BA1027">
        <v>395000</v>
      </c>
      <c r="BB1027">
        <v>396000</v>
      </c>
      <c r="BC1027">
        <v>397000</v>
      </c>
      <c r="BD1027">
        <v>398000</v>
      </c>
      <c r="BE1027">
        <v>399000</v>
      </c>
      <c r="BF1027">
        <v>400000</v>
      </c>
      <c r="BG1027">
        <v>400000</v>
      </c>
      <c r="BH1027">
        <v>400000</v>
      </c>
      <c r="BI1027">
        <v>400000</v>
      </c>
      <c r="BJ1027">
        <v>400000</v>
      </c>
      <c r="BK1027">
        <v>400000</v>
      </c>
      <c r="BL1027">
        <v>400000</v>
      </c>
      <c r="BM1027">
        <v>400000</v>
      </c>
      <c r="BN1027">
        <v>400000</v>
      </c>
      <c r="BO1027">
        <v>400000</v>
      </c>
      <c r="BP1027">
        <v>400000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1</v>
      </c>
      <c r="CC1027">
        <v>1</v>
      </c>
      <c r="CD1027">
        <v>1</v>
      </c>
      <c r="CE1027">
        <v>1</v>
      </c>
      <c r="CF1027">
        <v>1</v>
      </c>
      <c r="CG1027">
        <v>1</v>
      </c>
      <c r="CH1027">
        <v>1</v>
      </c>
      <c r="CI1027">
        <v>1</v>
      </c>
      <c r="CJ1027">
        <v>1</v>
      </c>
      <c r="CK1027">
        <v>1</v>
      </c>
    </row>
    <row r="1028" spans="1:89" x14ac:dyDescent="0.35">
      <c r="A1028">
        <v>348715</v>
      </c>
      <c r="B1028" t="s">
        <v>47</v>
      </c>
      <c r="C1028" t="s">
        <v>48</v>
      </c>
      <c r="D1028" s="1">
        <v>45814</v>
      </c>
      <c r="E1028">
        <v>53850</v>
      </c>
      <c r="F1028">
        <v>102</v>
      </c>
      <c r="G1028" t="s">
        <v>60</v>
      </c>
      <c r="H1028" t="s">
        <v>50</v>
      </c>
      <c r="I1028" t="s">
        <v>51</v>
      </c>
      <c r="K1028">
        <v>202506058043310</v>
      </c>
      <c r="L1028">
        <v>1023308719030</v>
      </c>
      <c r="M1028">
        <v>20250605</v>
      </c>
      <c r="N1028" t="s">
        <v>784</v>
      </c>
      <c r="P1028" t="s">
        <v>54</v>
      </c>
      <c r="Q1028" t="s">
        <v>73</v>
      </c>
      <c r="R1028">
        <v>10000000</v>
      </c>
      <c r="S1028">
        <v>0</v>
      </c>
      <c r="T1028">
        <v>4414552</v>
      </c>
      <c r="U1028">
        <v>6605700720</v>
      </c>
      <c r="V1028" t="s">
        <v>631</v>
      </c>
      <c r="W1028" t="s">
        <v>66</v>
      </c>
      <c r="X1028" t="s">
        <v>87</v>
      </c>
      <c r="Y1028" t="s">
        <v>54</v>
      </c>
      <c r="Z1028">
        <v>739</v>
      </c>
      <c r="AH1028">
        <v>0</v>
      </c>
      <c r="AI1028">
        <v>202506</v>
      </c>
      <c r="AJ1028" t="s">
        <v>88</v>
      </c>
      <c r="AK1028">
        <v>0</v>
      </c>
      <c r="AL1028">
        <v>1</v>
      </c>
      <c r="AO1028">
        <v>0</v>
      </c>
      <c r="AP1028">
        <v>412</v>
      </c>
      <c r="AQ1028">
        <v>430</v>
      </c>
      <c r="AR1028">
        <v>430412</v>
      </c>
      <c r="AS1028" t="s">
        <v>80</v>
      </c>
      <c r="AU1028" t="s">
        <v>80</v>
      </c>
      <c r="AV1028">
        <v>620000</v>
      </c>
      <c r="AW1028">
        <v>674784.08000000007</v>
      </c>
      <c r="AX1028">
        <v>700000</v>
      </c>
      <c r="AY1028">
        <v>734938.70500000007</v>
      </c>
      <c r="AZ1028">
        <v>800000</v>
      </c>
      <c r="BA1028">
        <v>815163.73</v>
      </c>
      <c r="BB1028">
        <v>855151.57</v>
      </c>
      <c r="BC1028">
        <v>928064.07499999995</v>
      </c>
      <c r="BD1028">
        <v>972757.19</v>
      </c>
      <c r="BE1028">
        <v>993011.53</v>
      </c>
      <c r="BF1028">
        <v>1015378.22</v>
      </c>
      <c r="BG1028">
        <v>1238720</v>
      </c>
      <c r="BH1028">
        <v>1546306.64</v>
      </c>
      <c r="BI1028">
        <v>1795500</v>
      </c>
      <c r="BJ1028">
        <v>2263165.14</v>
      </c>
      <c r="BK1028">
        <v>2431000</v>
      </c>
      <c r="BL1028">
        <v>2814221.66</v>
      </c>
      <c r="BM1028">
        <v>3376056.5</v>
      </c>
      <c r="BN1028">
        <v>4000000</v>
      </c>
      <c r="BO1028">
        <v>10873500</v>
      </c>
      <c r="BP1028">
        <v>11747000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1</v>
      </c>
      <c r="CB1028">
        <v>1</v>
      </c>
      <c r="CC1028">
        <v>1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1</v>
      </c>
      <c r="CJ1028">
        <v>0</v>
      </c>
      <c r="CK1028">
        <v>0</v>
      </c>
    </row>
    <row r="1029" spans="1:89" x14ac:dyDescent="0.35">
      <c r="A1029">
        <v>348713</v>
      </c>
      <c r="B1029" t="s">
        <v>47</v>
      </c>
      <c r="C1029" t="s">
        <v>48</v>
      </c>
      <c r="D1029" s="1">
        <v>45814</v>
      </c>
      <c r="E1029">
        <v>53850</v>
      </c>
      <c r="F1029">
        <v>104</v>
      </c>
      <c r="G1029" t="s">
        <v>56</v>
      </c>
      <c r="H1029" t="s">
        <v>50</v>
      </c>
      <c r="I1029" t="s">
        <v>51</v>
      </c>
      <c r="K1029">
        <v>202506058044539</v>
      </c>
      <c r="L1029">
        <v>1043304173550</v>
      </c>
      <c r="M1029">
        <v>20250605</v>
      </c>
      <c r="N1029" t="s">
        <v>951</v>
      </c>
      <c r="Q1029" t="s">
        <v>52</v>
      </c>
      <c r="R1029">
        <v>362243.12</v>
      </c>
      <c r="S1029">
        <v>0</v>
      </c>
      <c r="T1029">
        <v>417355</v>
      </c>
      <c r="U1029">
        <v>374690725</v>
      </c>
      <c r="V1029" t="s">
        <v>1762</v>
      </c>
      <c r="W1029" t="s">
        <v>66</v>
      </c>
      <c r="X1029" t="s">
        <v>215</v>
      </c>
      <c r="Y1029" t="s">
        <v>54</v>
      </c>
      <c r="Z1029">
        <v>1919</v>
      </c>
      <c r="AH1029">
        <v>0</v>
      </c>
      <c r="AI1029">
        <v>202506</v>
      </c>
      <c r="AJ1029" t="s">
        <v>767</v>
      </c>
      <c r="AK1029">
        <v>1</v>
      </c>
      <c r="AL1029">
        <v>1</v>
      </c>
      <c r="AM1029">
        <v>417355</v>
      </c>
      <c r="AN1029">
        <v>1</v>
      </c>
      <c r="AO1029">
        <v>0</v>
      </c>
      <c r="AP1029">
        <v>464</v>
      </c>
      <c r="AQ1029">
        <v>430</v>
      </c>
      <c r="AR1029">
        <v>430464</v>
      </c>
      <c r="AS1029" t="s">
        <v>216</v>
      </c>
      <c r="AU1029" t="s">
        <v>216</v>
      </c>
      <c r="AV1029">
        <v>318131.78999999998</v>
      </c>
      <c r="AW1029">
        <v>320882.12699999998</v>
      </c>
      <c r="AX1029">
        <v>323632.46399999998</v>
      </c>
      <c r="AY1029">
        <v>326382.80099999998</v>
      </c>
      <c r="AZ1029">
        <v>329133.13799999998</v>
      </c>
      <c r="BA1029">
        <v>331883.47499999998</v>
      </c>
      <c r="BB1029">
        <v>334633.81199999998</v>
      </c>
      <c r="BC1029">
        <v>337384.14899999998</v>
      </c>
      <c r="BD1029">
        <v>340134.48599999998</v>
      </c>
      <c r="BE1029">
        <v>342884.82299999997</v>
      </c>
      <c r="BF1029">
        <v>345635.16</v>
      </c>
      <c r="BG1029">
        <v>360965.321</v>
      </c>
      <c r="BH1029">
        <v>376295.48200000002</v>
      </c>
      <c r="BI1029">
        <v>391625.64299999998</v>
      </c>
      <c r="BJ1029">
        <v>406955.804</v>
      </c>
      <c r="BK1029">
        <v>422285.96500000003</v>
      </c>
      <c r="BL1029">
        <v>437616.12599999999</v>
      </c>
      <c r="BM1029">
        <v>452946.28700000001</v>
      </c>
      <c r="BN1029">
        <v>468276.44799999997</v>
      </c>
      <c r="BO1029">
        <v>483606.609</v>
      </c>
      <c r="BP1029">
        <v>498936.77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1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 x14ac:dyDescent="0.35">
      <c r="A1030">
        <v>348711</v>
      </c>
      <c r="B1030" t="s">
        <v>47</v>
      </c>
      <c r="C1030" t="s">
        <v>48</v>
      </c>
      <c r="D1030" s="1">
        <v>45814</v>
      </c>
      <c r="E1030">
        <v>53850</v>
      </c>
      <c r="F1030">
        <v>102</v>
      </c>
      <c r="G1030" t="s">
        <v>60</v>
      </c>
      <c r="H1030" t="s">
        <v>50</v>
      </c>
      <c r="I1030" t="s">
        <v>51</v>
      </c>
      <c r="K1030" t="s">
        <v>1572</v>
      </c>
      <c r="L1030">
        <v>2333300010665</v>
      </c>
      <c r="M1030">
        <v>20250605</v>
      </c>
      <c r="N1030" t="s">
        <v>694</v>
      </c>
      <c r="Q1030" t="s">
        <v>52</v>
      </c>
      <c r="R1030">
        <v>2929.56</v>
      </c>
      <c r="S1030">
        <v>0</v>
      </c>
      <c r="T1030">
        <v>4731205</v>
      </c>
      <c r="U1030" t="s">
        <v>1573</v>
      </c>
      <c r="V1030" t="s">
        <v>1574</v>
      </c>
      <c r="W1030" t="s">
        <v>53</v>
      </c>
      <c r="Y1030" t="s">
        <v>54</v>
      </c>
      <c r="AH1030">
        <v>0</v>
      </c>
      <c r="AI1030">
        <v>202506</v>
      </c>
      <c r="AJ1030" t="s">
        <v>767</v>
      </c>
      <c r="AK1030">
        <v>1</v>
      </c>
      <c r="AL1030">
        <v>1</v>
      </c>
      <c r="AO1030">
        <v>1</v>
      </c>
      <c r="AP1030">
        <v>999</v>
      </c>
      <c r="AQ1030">
        <v>600</v>
      </c>
      <c r="AR1030">
        <v>600999</v>
      </c>
      <c r="AS1030" t="s">
        <v>55</v>
      </c>
      <c r="AU1030" t="s">
        <v>55</v>
      </c>
      <c r="AV1030">
        <v>1006.5</v>
      </c>
      <c r="AW1030">
        <v>1052.7339999999999</v>
      </c>
      <c r="AX1030">
        <v>1127.58</v>
      </c>
      <c r="AY1030">
        <v>1414.4680000000001</v>
      </c>
      <c r="AZ1030">
        <v>1622.598</v>
      </c>
      <c r="BA1030">
        <v>1841.29</v>
      </c>
      <c r="BB1030">
        <v>2391.9520000000002</v>
      </c>
      <c r="BC1030">
        <v>3848.9180000000001</v>
      </c>
      <c r="BD1030">
        <v>5555.95</v>
      </c>
      <c r="BE1030">
        <v>5662.14</v>
      </c>
      <c r="BF1030">
        <v>7955.45</v>
      </c>
      <c r="BG1030">
        <v>8103.232</v>
      </c>
      <c r="BH1030">
        <v>8882.2099999999991</v>
      </c>
      <c r="BI1030">
        <v>12106.768000000009</v>
      </c>
      <c r="BJ1030">
        <v>12891.47</v>
      </c>
      <c r="BK1030">
        <v>16652.68</v>
      </c>
      <c r="BL1030">
        <v>36005.086000000003</v>
      </c>
      <c r="BM1030">
        <v>42116.26</v>
      </c>
      <c r="BN1030">
        <v>49856.69</v>
      </c>
      <c r="BO1030">
        <v>97573.113999999972</v>
      </c>
      <c r="BP1030">
        <v>161797.57999999999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 x14ac:dyDescent="0.35">
      <c r="A1031">
        <v>348706</v>
      </c>
      <c r="B1031" t="s">
        <v>47</v>
      </c>
      <c r="C1031" t="s">
        <v>48</v>
      </c>
      <c r="D1031" s="1">
        <v>45814</v>
      </c>
      <c r="E1031">
        <v>53850</v>
      </c>
      <c r="F1031">
        <v>175</v>
      </c>
      <c r="G1031" t="s">
        <v>94</v>
      </c>
      <c r="H1031" t="s">
        <v>50</v>
      </c>
      <c r="I1031" t="s">
        <v>51</v>
      </c>
      <c r="K1031">
        <v>202506058042566</v>
      </c>
      <c r="L1031">
        <v>1753305636160</v>
      </c>
      <c r="M1031">
        <v>20250605</v>
      </c>
      <c r="N1031" t="s">
        <v>779</v>
      </c>
      <c r="P1031" t="s">
        <v>54</v>
      </c>
      <c r="Q1031" t="s">
        <v>52</v>
      </c>
      <c r="R1031">
        <v>306431.34999999998</v>
      </c>
      <c r="S1031">
        <v>0</v>
      </c>
      <c r="T1031">
        <v>563616</v>
      </c>
      <c r="U1031">
        <v>55560775</v>
      </c>
      <c r="V1031" t="s">
        <v>214</v>
      </c>
      <c r="W1031" t="s">
        <v>66</v>
      </c>
      <c r="X1031" t="s">
        <v>215</v>
      </c>
      <c r="Y1031" t="s">
        <v>54</v>
      </c>
      <c r="Z1031">
        <v>739</v>
      </c>
      <c r="AH1031">
        <v>0</v>
      </c>
      <c r="AI1031">
        <v>202506</v>
      </c>
      <c r="AJ1031" t="s">
        <v>868</v>
      </c>
      <c r="AK1031">
        <v>1</v>
      </c>
      <c r="AL1031">
        <v>1</v>
      </c>
      <c r="AO1031">
        <v>0</v>
      </c>
      <c r="AP1031">
        <v>464</v>
      </c>
      <c r="AQ1031">
        <v>430</v>
      </c>
      <c r="AR1031">
        <v>430464</v>
      </c>
      <c r="AS1031" t="s">
        <v>216</v>
      </c>
      <c r="AU1031" t="s">
        <v>216</v>
      </c>
      <c r="AV1031">
        <v>366991.76</v>
      </c>
      <c r="AW1031">
        <v>396044.64399999997</v>
      </c>
      <c r="AX1031">
        <v>425097.52799999999</v>
      </c>
      <c r="AY1031">
        <v>450106.29599999997</v>
      </c>
      <c r="AZ1031">
        <v>450850.36800000002</v>
      </c>
      <c r="BA1031">
        <v>451594.44</v>
      </c>
      <c r="BB1031">
        <v>476913.32799999998</v>
      </c>
      <c r="BC1031">
        <v>563669.25599999994</v>
      </c>
      <c r="BD1031">
        <v>650425.18400000012</v>
      </c>
      <c r="BE1031">
        <v>700000</v>
      </c>
      <c r="BF1031">
        <v>700000</v>
      </c>
      <c r="BG1031">
        <v>700000</v>
      </c>
      <c r="BH1031">
        <v>740000</v>
      </c>
      <c r="BI1031">
        <v>810000</v>
      </c>
      <c r="BJ1031">
        <v>879999.99999999988</v>
      </c>
      <c r="BK1031">
        <v>1037500</v>
      </c>
      <c r="BL1031">
        <v>1230000</v>
      </c>
      <c r="BM1031">
        <v>1422500</v>
      </c>
      <c r="BN1031">
        <v>1615000</v>
      </c>
      <c r="BO1031">
        <v>1807500</v>
      </c>
      <c r="BP1031">
        <v>2000000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 x14ac:dyDescent="0.35">
      <c r="A1032">
        <v>348704</v>
      </c>
      <c r="B1032" t="s">
        <v>47</v>
      </c>
      <c r="C1032" t="s">
        <v>48</v>
      </c>
      <c r="D1032" s="1">
        <v>45814</v>
      </c>
      <c r="E1032">
        <v>53850</v>
      </c>
      <c r="F1032">
        <v>108</v>
      </c>
      <c r="G1032" t="s">
        <v>331</v>
      </c>
      <c r="H1032" t="s">
        <v>50</v>
      </c>
      <c r="I1032" t="s">
        <v>51</v>
      </c>
      <c r="K1032">
        <v>202506058044562</v>
      </c>
      <c r="L1032">
        <v>1083306290997</v>
      </c>
      <c r="M1032">
        <v>20250605</v>
      </c>
      <c r="N1032" t="s">
        <v>76</v>
      </c>
      <c r="Q1032" t="s">
        <v>52</v>
      </c>
      <c r="R1032">
        <v>238000</v>
      </c>
      <c r="S1032">
        <v>0</v>
      </c>
      <c r="T1032">
        <v>487505</v>
      </c>
      <c r="U1032" t="s">
        <v>1575</v>
      </c>
      <c r="V1032" t="s">
        <v>1576</v>
      </c>
      <c r="W1032" t="s">
        <v>53</v>
      </c>
      <c r="Y1032" t="s">
        <v>54</v>
      </c>
      <c r="Z1032">
        <v>667</v>
      </c>
      <c r="AH1032">
        <v>0</v>
      </c>
      <c r="AI1032">
        <v>202506</v>
      </c>
      <c r="AJ1032" t="s">
        <v>767</v>
      </c>
      <c r="AK1032">
        <v>1</v>
      </c>
      <c r="AL1032">
        <v>1</v>
      </c>
      <c r="AO1032">
        <v>0</v>
      </c>
      <c r="AP1032">
        <v>999</v>
      </c>
      <c r="AQ1032">
        <v>600</v>
      </c>
      <c r="AR1032">
        <v>600999</v>
      </c>
      <c r="AS1032" t="s">
        <v>55</v>
      </c>
      <c r="AU1032" t="s">
        <v>55</v>
      </c>
      <c r="AV1032">
        <v>250000</v>
      </c>
      <c r="AW1032">
        <v>250000</v>
      </c>
      <c r="AX1032">
        <v>250000</v>
      </c>
      <c r="AY1032">
        <v>250000</v>
      </c>
      <c r="AZ1032">
        <v>250000</v>
      </c>
      <c r="BA1032">
        <v>250000</v>
      </c>
      <c r="BB1032">
        <v>250000</v>
      </c>
      <c r="BC1032">
        <v>250000</v>
      </c>
      <c r="BD1032">
        <v>250000</v>
      </c>
      <c r="BE1032">
        <v>250000</v>
      </c>
      <c r="BF1032">
        <v>250000</v>
      </c>
      <c r="BG1032">
        <v>265000</v>
      </c>
      <c r="BH1032">
        <v>280000</v>
      </c>
      <c r="BI1032">
        <v>295000</v>
      </c>
      <c r="BJ1032">
        <v>310000</v>
      </c>
      <c r="BK1032">
        <v>325000</v>
      </c>
      <c r="BL1032">
        <v>340000</v>
      </c>
      <c r="BM1032">
        <v>355000</v>
      </c>
      <c r="BN1032">
        <v>370000</v>
      </c>
      <c r="BO1032">
        <v>385000</v>
      </c>
      <c r="BP1032">
        <v>400000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 x14ac:dyDescent="0.35">
      <c r="A1033">
        <v>348703</v>
      </c>
      <c r="B1033" t="s">
        <v>47</v>
      </c>
      <c r="C1033" t="s">
        <v>48</v>
      </c>
      <c r="D1033" s="1">
        <v>45814</v>
      </c>
      <c r="E1033">
        <v>53850</v>
      </c>
      <c r="F1033">
        <v>188</v>
      </c>
      <c r="G1033" t="s">
        <v>252</v>
      </c>
      <c r="H1033" t="s">
        <v>50</v>
      </c>
      <c r="I1033" t="s">
        <v>51</v>
      </c>
      <c r="K1033">
        <v>202506058042825</v>
      </c>
      <c r="L1033">
        <v>1883300028081</v>
      </c>
      <c r="M1033">
        <v>20250605</v>
      </c>
      <c r="N1033" t="s">
        <v>64</v>
      </c>
      <c r="Q1033" t="s">
        <v>52</v>
      </c>
      <c r="R1033">
        <v>797953.32</v>
      </c>
      <c r="S1033">
        <v>0</v>
      </c>
      <c r="T1033">
        <v>3001543</v>
      </c>
      <c r="U1033">
        <v>943900738</v>
      </c>
      <c r="V1033" t="s">
        <v>1742</v>
      </c>
      <c r="W1033" t="s">
        <v>66</v>
      </c>
      <c r="X1033" t="s">
        <v>107</v>
      </c>
      <c r="Y1033" t="s">
        <v>54</v>
      </c>
      <c r="Z1033">
        <v>1627</v>
      </c>
      <c r="AH1033">
        <v>0</v>
      </c>
      <c r="AI1033">
        <v>202506</v>
      </c>
      <c r="AJ1033" t="s">
        <v>767</v>
      </c>
      <c r="AK1033">
        <v>1</v>
      </c>
      <c r="AL1033">
        <v>1</v>
      </c>
      <c r="AM1033">
        <v>3001543</v>
      </c>
      <c r="AN1033">
        <v>1</v>
      </c>
      <c r="AO1033">
        <v>0</v>
      </c>
      <c r="AP1033">
        <v>999</v>
      </c>
      <c r="AQ1033">
        <v>430</v>
      </c>
      <c r="AR1033">
        <v>430999</v>
      </c>
      <c r="AT1033">
        <v>1</v>
      </c>
      <c r="AU1033" t="s">
        <v>68</v>
      </c>
      <c r="AV1033">
        <v>679018.89</v>
      </c>
      <c r="AW1033">
        <v>727294.50100000005</v>
      </c>
      <c r="AX1033">
        <v>775570.11199999996</v>
      </c>
      <c r="AY1033">
        <v>823845.723</v>
      </c>
      <c r="AZ1033">
        <v>872121.33400000003</v>
      </c>
      <c r="BA1033">
        <v>920396.94500000007</v>
      </c>
      <c r="BB1033">
        <v>968672.55599999998</v>
      </c>
      <c r="BC1033">
        <v>1016948.167</v>
      </c>
      <c r="BD1033">
        <v>1065223.7779999999</v>
      </c>
      <c r="BE1033">
        <v>1113499.389</v>
      </c>
      <c r="BF1033">
        <v>1161775</v>
      </c>
      <c r="BG1033">
        <v>1170065.8130000001</v>
      </c>
      <c r="BH1033">
        <v>1178356.6259999999</v>
      </c>
      <c r="BI1033">
        <v>1186647.439</v>
      </c>
      <c r="BJ1033">
        <v>1194938.2520000001</v>
      </c>
      <c r="BK1033">
        <v>1203229.0649999999</v>
      </c>
      <c r="BL1033">
        <v>1211519.878</v>
      </c>
      <c r="BM1033">
        <v>1219810.6910000001</v>
      </c>
      <c r="BN1033">
        <v>1228101.504</v>
      </c>
      <c r="BO1033">
        <v>1236392.317</v>
      </c>
      <c r="BP1033">
        <v>1244683.1299999999</v>
      </c>
      <c r="BQ1033">
        <v>1</v>
      </c>
      <c r="BR1033">
        <v>1</v>
      </c>
      <c r="BS1033">
        <v>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 x14ac:dyDescent="0.35">
      <c r="A1034">
        <v>348702</v>
      </c>
      <c r="B1034" t="s">
        <v>47</v>
      </c>
      <c r="C1034" t="s">
        <v>48</v>
      </c>
      <c r="D1034" s="1">
        <v>45814</v>
      </c>
      <c r="E1034">
        <v>53850</v>
      </c>
      <c r="F1034">
        <v>109</v>
      </c>
      <c r="G1034" t="s">
        <v>108</v>
      </c>
      <c r="H1034" t="s">
        <v>50</v>
      </c>
      <c r="I1034" t="s">
        <v>51</v>
      </c>
      <c r="K1034">
        <v>202506058044566</v>
      </c>
      <c r="L1034">
        <v>1093304102436</v>
      </c>
      <c r="M1034">
        <v>20250605</v>
      </c>
      <c r="N1034" t="s">
        <v>951</v>
      </c>
      <c r="Q1034" t="s">
        <v>52</v>
      </c>
      <c r="R1034">
        <v>345635.16</v>
      </c>
      <c r="S1034">
        <v>0</v>
      </c>
      <c r="T1034">
        <v>4142804</v>
      </c>
      <c r="U1034">
        <v>4794510729</v>
      </c>
      <c r="V1034" t="s">
        <v>260</v>
      </c>
      <c r="W1034" t="s">
        <v>66</v>
      </c>
      <c r="X1034" t="s">
        <v>215</v>
      </c>
      <c r="Y1034" t="s">
        <v>54</v>
      </c>
      <c r="Z1034">
        <v>1919</v>
      </c>
      <c r="AH1034">
        <v>0</v>
      </c>
      <c r="AI1034">
        <v>202506</v>
      </c>
      <c r="AJ1034" t="s">
        <v>88</v>
      </c>
      <c r="AK1034">
        <v>0</v>
      </c>
      <c r="AL1034">
        <v>1</v>
      </c>
      <c r="AO1034">
        <v>0</v>
      </c>
      <c r="AP1034">
        <v>464</v>
      </c>
      <c r="AQ1034">
        <v>430</v>
      </c>
      <c r="AR1034">
        <v>430464</v>
      </c>
      <c r="AS1034" t="s">
        <v>216</v>
      </c>
      <c r="AU1034" t="s">
        <v>216</v>
      </c>
      <c r="AV1034">
        <v>318131.78999999998</v>
      </c>
      <c r="AW1034">
        <v>320882.12699999998</v>
      </c>
      <c r="AX1034">
        <v>323632.46399999998</v>
      </c>
      <c r="AY1034">
        <v>326382.80099999998</v>
      </c>
      <c r="AZ1034">
        <v>329133.13799999998</v>
      </c>
      <c r="BA1034">
        <v>331883.47499999998</v>
      </c>
      <c r="BB1034">
        <v>334633.81199999998</v>
      </c>
      <c r="BC1034">
        <v>337384.14899999998</v>
      </c>
      <c r="BD1034">
        <v>340134.48599999998</v>
      </c>
      <c r="BE1034">
        <v>342884.82299999997</v>
      </c>
      <c r="BF1034">
        <v>345635.16</v>
      </c>
      <c r="BG1034">
        <v>360965.321</v>
      </c>
      <c r="BH1034">
        <v>376295.48200000002</v>
      </c>
      <c r="BI1034">
        <v>391625.64299999998</v>
      </c>
      <c r="BJ1034">
        <v>406955.804</v>
      </c>
      <c r="BK1034">
        <v>422285.96500000003</v>
      </c>
      <c r="BL1034">
        <v>437616.12599999999</v>
      </c>
      <c r="BM1034">
        <v>452946.28700000001</v>
      </c>
      <c r="BN1034">
        <v>468276.44799999997</v>
      </c>
      <c r="BO1034">
        <v>483606.609</v>
      </c>
      <c r="BP1034">
        <v>498936.77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1</v>
      </c>
      <c r="BZ1034">
        <v>1</v>
      </c>
      <c r="CA1034">
        <v>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 x14ac:dyDescent="0.35">
      <c r="A1035">
        <v>348699</v>
      </c>
      <c r="B1035" t="s">
        <v>47</v>
      </c>
      <c r="C1035" t="s">
        <v>48</v>
      </c>
      <c r="D1035" s="1">
        <v>45814</v>
      </c>
      <c r="E1035">
        <v>53850</v>
      </c>
      <c r="F1035">
        <v>147</v>
      </c>
      <c r="G1035" t="s">
        <v>286</v>
      </c>
      <c r="H1035" t="s">
        <v>50</v>
      </c>
      <c r="I1035" t="s">
        <v>51</v>
      </c>
      <c r="K1035" t="s">
        <v>1577</v>
      </c>
      <c r="L1035">
        <v>1473300002811</v>
      </c>
      <c r="M1035">
        <v>20250605</v>
      </c>
      <c r="N1035" t="s">
        <v>694</v>
      </c>
      <c r="Q1035" t="s">
        <v>52</v>
      </c>
      <c r="R1035">
        <v>4754.72</v>
      </c>
      <c r="S1035">
        <v>0</v>
      </c>
      <c r="T1035">
        <v>4921138</v>
      </c>
      <c r="U1035">
        <v>92008910637</v>
      </c>
      <c r="V1035" t="s">
        <v>1578</v>
      </c>
      <c r="W1035" t="s">
        <v>205</v>
      </c>
      <c r="Y1035" t="s">
        <v>54</v>
      </c>
      <c r="Z1035">
        <v>1356</v>
      </c>
      <c r="AH1035">
        <v>0</v>
      </c>
      <c r="AI1035">
        <v>202506</v>
      </c>
      <c r="AJ1035" t="s">
        <v>767</v>
      </c>
      <c r="AK1035">
        <v>1</v>
      </c>
      <c r="AL1035">
        <v>1</v>
      </c>
      <c r="AO1035">
        <v>1</v>
      </c>
      <c r="AP1035">
        <v>999</v>
      </c>
      <c r="AQ1035">
        <v>102</v>
      </c>
      <c r="AR1035">
        <v>102999</v>
      </c>
      <c r="AS1035" t="s">
        <v>84</v>
      </c>
      <c r="AU1035" t="s">
        <v>84</v>
      </c>
      <c r="AV1035">
        <v>1101.49</v>
      </c>
      <c r="AW1035">
        <v>8420.8524999999991</v>
      </c>
      <c r="AX1035">
        <v>15740.215</v>
      </c>
      <c r="AY1035">
        <v>23059.577499999999</v>
      </c>
      <c r="AZ1035">
        <v>30378.94</v>
      </c>
      <c r="BA1035">
        <v>36157.842499999999</v>
      </c>
      <c r="BB1035">
        <v>41936.745000000003</v>
      </c>
      <c r="BC1035">
        <v>47715.647500000006</v>
      </c>
      <c r="BD1035">
        <v>53494.55</v>
      </c>
      <c r="BE1035">
        <v>55331.022500000006</v>
      </c>
      <c r="BF1035">
        <v>57167.495000000003</v>
      </c>
      <c r="BG1035">
        <v>59003.967499999999</v>
      </c>
      <c r="BH1035">
        <v>60840.44</v>
      </c>
      <c r="BI1035">
        <v>65742.679999999993</v>
      </c>
      <c r="BJ1035">
        <v>70644.92</v>
      </c>
      <c r="BK1035">
        <v>75547.16</v>
      </c>
      <c r="BL1035">
        <v>80449.399999999994</v>
      </c>
      <c r="BM1035">
        <v>239805.44</v>
      </c>
      <c r="BN1035">
        <v>399161.48</v>
      </c>
      <c r="BO1035">
        <v>558517.52</v>
      </c>
      <c r="BP1035">
        <v>717873.56</v>
      </c>
      <c r="BQ1035">
        <v>1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 x14ac:dyDescent="0.35">
      <c r="A1036">
        <v>348698</v>
      </c>
      <c r="B1036" t="s">
        <v>47</v>
      </c>
      <c r="C1036" t="s">
        <v>48</v>
      </c>
      <c r="D1036" s="1">
        <v>45814</v>
      </c>
      <c r="E1036">
        <v>53850</v>
      </c>
      <c r="F1036">
        <v>102</v>
      </c>
      <c r="G1036" t="s">
        <v>60</v>
      </c>
      <c r="H1036" t="s">
        <v>50</v>
      </c>
      <c r="I1036" t="s">
        <v>51</v>
      </c>
      <c r="K1036">
        <v>202506058045064</v>
      </c>
      <c r="L1036">
        <v>1023308723686</v>
      </c>
      <c r="M1036">
        <v>20250605</v>
      </c>
      <c r="N1036" t="s">
        <v>779</v>
      </c>
      <c r="P1036" t="s">
        <v>54</v>
      </c>
      <c r="Q1036" t="s">
        <v>52</v>
      </c>
      <c r="R1036">
        <v>1536000</v>
      </c>
      <c r="S1036">
        <v>0</v>
      </c>
      <c r="T1036">
        <v>531420</v>
      </c>
      <c r="U1036" t="s">
        <v>1719</v>
      </c>
      <c r="V1036" t="s">
        <v>1720</v>
      </c>
      <c r="W1036" t="s">
        <v>97</v>
      </c>
      <c r="X1036" t="s">
        <v>1380</v>
      </c>
      <c r="Y1036" t="s">
        <v>54</v>
      </c>
      <c r="Z1036">
        <v>1306</v>
      </c>
      <c r="AH1036">
        <v>0</v>
      </c>
      <c r="AI1036">
        <v>202506</v>
      </c>
      <c r="AJ1036" t="s">
        <v>88</v>
      </c>
      <c r="AK1036">
        <v>0</v>
      </c>
      <c r="AL1036">
        <v>1</v>
      </c>
      <c r="AM1036">
        <v>531420</v>
      </c>
      <c r="AN1036">
        <v>1</v>
      </c>
      <c r="AO1036">
        <v>0</v>
      </c>
      <c r="AP1036">
        <v>999</v>
      </c>
      <c r="AQ1036">
        <v>615</v>
      </c>
      <c r="AR1036">
        <v>615999</v>
      </c>
      <c r="AT1036">
        <v>1</v>
      </c>
      <c r="AU1036" t="s">
        <v>80</v>
      </c>
      <c r="AV1036">
        <v>620000</v>
      </c>
      <c r="AW1036">
        <v>658862.05850000004</v>
      </c>
      <c r="AX1036">
        <v>696090.74300000002</v>
      </c>
      <c r="AY1036">
        <v>700000</v>
      </c>
      <c r="AZ1036">
        <v>725600</v>
      </c>
      <c r="BA1036">
        <v>804067.5</v>
      </c>
      <c r="BB1036">
        <v>898989.61200000008</v>
      </c>
      <c r="BC1036">
        <v>944081.30599999998</v>
      </c>
      <c r="BD1036">
        <v>971200</v>
      </c>
      <c r="BE1036">
        <v>992800</v>
      </c>
      <c r="BF1036">
        <v>1065000</v>
      </c>
      <c r="BG1036">
        <v>1229450</v>
      </c>
      <c r="BH1036">
        <v>1384600</v>
      </c>
      <c r="BI1036">
        <v>1470350</v>
      </c>
      <c r="BJ1036">
        <v>1540200</v>
      </c>
      <c r="BK1036">
        <v>1554000</v>
      </c>
      <c r="BL1036">
        <v>1572800</v>
      </c>
      <c r="BM1036">
        <v>1615000</v>
      </c>
      <c r="BN1036">
        <v>1735774.0819999999</v>
      </c>
      <c r="BO1036">
        <v>2071953.7790000001</v>
      </c>
      <c r="BP1036">
        <v>2342000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1</v>
      </c>
      <c r="BZ1036">
        <v>1</v>
      </c>
      <c r="CA1036">
        <v>1</v>
      </c>
      <c r="CB1036">
        <v>1</v>
      </c>
      <c r="CC1036">
        <v>1</v>
      </c>
      <c r="CD1036">
        <v>1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 x14ac:dyDescent="0.35">
      <c r="A1037">
        <v>348695</v>
      </c>
      <c r="B1037" t="s">
        <v>47</v>
      </c>
      <c r="C1037" t="s">
        <v>48</v>
      </c>
      <c r="D1037" s="1">
        <v>45814</v>
      </c>
      <c r="E1037">
        <v>53850</v>
      </c>
      <c r="F1037">
        <v>102</v>
      </c>
      <c r="G1037" t="s">
        <v>60</v>
      </c>
      <c r="H1037" t="s">
        <v>50</v>
      </c>
      <c r="I1037" t="s">
        <v>51</v>
      </c>
      <c r="K1037" t="s">
        <v>1572</v>
      </c>
      <c r="L1037">
        <v>2333300010665</v>
      </c>
      <c r="M1037">
        <v>20250605</v>
      </c>
      <c r="N1037" t="s">
        <v>694</v>
      </c>
      <c r="Q1037" t="s">
        <v>52</v>
      </c>
      <c r="R1037">
        <v>2929.56</v>
      </c>
      <c r="S1037">
        <v>0</v>
      </c>
      <c r="T1037">
        <v>4731171</v>
      </c>
      <c r="U1037" t="s">
        <v>1579</v>
      </c>
      <c r="V1037" t="s">
        <v>1580</v>
      </c>
      <c r="W1037" t="s">
        <v>53</v>
      </c>
      <c r="Y1037" t="s">
        <v>54</v>
      </c>
      <c r="AH1037">
        <v>0</v>
      </c>
      <c r="AI1037">
        <v>202506</v>
      </c>
      <c r="AJ1037" t="s">
        <v>767</v>
      </c>
      <c r="AK1037">
        <v>1</v>
      </c>
      <c r="AL1037">
        <v>1</v>
      </c>
      <c r="AO1037">
        <v>1</v>
      </c>
      <c r="AP1037">
        <v>999</v>
      </c>
      <c r="AQ1037">
        <v>600</v>
      </c>
      <c r="AR1037">
        <v>600999</v>
      </c>
      <c r="AS1037" t="s">
        <v>55</v>
      </c>
      <c r="AU1037" t="s">
        <v>55</v>
      </c>
      <c r="AV1037">
        <v>1006.5</v>
      </c>
      <c r="AW1037">
        <v>1052.7339999999999</v>
      </c>
      <c r="AX1037">
        <v>1127.58</v>
      </c>
      <c r="AY1037">
        <v>1414.4680000000001</v>
      </c>
      <c r="AZ1037">
        <v>1622.598</v>
      </c>
      <c r="BA1037">
        <v>1841.29</v>
      </c>
      <c r="BB1037">
        <v>2391.9520000000002</v>
      </c>
      <c r="BC1037">
        <v>3848.9180000000001</v>
      </c>
      <c r="BD1037">
        <v>5555.95</v>
      </c>
      <c r="BE1037">
        <v>5662.14</v>
      </c>
      <c r="BF1037">
        <v>7955.45</v>
      </c>
      <c r="BG1037">
        <v>8103.232</v>
      </c>
      <c r="BH1037">
        <v>8882.2099999999991</v>
      </c>
      <c r="BI1037">
        <v>12106.768000000009</v>
      </c>
      <c r="BJ1037">
        <v>12891.47</v>
      </c>
      <c r="BK1037">
        <v>16652.68</v>
      </c>
      <c r="BL1037">
        <v>36005.086000000003</v>
      </c>
      <c r="BM1037">
        <v>42116.26</v>
      </c>
      <c r="BN1037">
        <v>49856.69</v>
      </c>
      <c r="BO1037">
        <v>97573.113999999972</v>
      </c>
      <c r="BP1037">
        <v>161797.57999999999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 x14ac:dyDescent="0.35">
      <c r="A1038">
        <v>348693</v>
      </c>
      <c r="B1038" t="s">
        <v>47</v>
      </c>
      <c r="C1038" t="s">
        <v>48</v>
      </c>
      <c r="D1038" s="1">
        <v>45814</v>
      </c>
      <c r="E1038">
        <v>53850</v>
      </c>
      <c r="F1038">
        <v>109</v>
      </c>
      <c r="G1038" t="s">
        <v>108</v>
      </c>
      <c r="H1038" t="s">
        <v>50</v>
      </c>
      <c r="I1038" t="s">
        <v>51</v>
      </c>
      <c r="K1038">
        <v>202506058045164</v>
      </c>
      <c r="L1038">
        <v>1093306671972</v>
      </c>
      <c r="M1038">
        <v>20250605</v>
      </c>
      <c r="N1038" t="s">
        <v>694</v>
      </c>
      <c r="Q1038" t="s">
        <v>52</v>
      </c>
      <c r="R1038">
        <v>13670.64</v>
      </c>
      <c r="S1038">
        <v>0</v>
      </c>
      <c r="T1038">
        <v>4565764</v>
      </c>
      <c r="U1038" t="s">
        <v>1581</v>
      </c>
      <c r="V1038" t="s">
        <v>1582</v>
      </c>
      <c r="W1038" t="s">
        <v>53</v>
      </c>
      <c r="Y1038" t="s">
        <v>54</v>
      </c>
      <c r="Z1038">
        <v>1918</v>
      </c>
      <c r="AH1038">
        <v>0</v>
      </c>
      <c r="AI1038">
        <v>202506</v>
      </c>
      <c r="AJ1038" t="s">
        <v>767</v>
      </c>
      <c r="AK1038">
        <v>1</v>
      </c>
      <c r="AL1038">
        <v>1</v>
      </c>
      <c r="AO1038">
        <v>1</v>
      </c>
      <c r="AP1038">
        <v>999</v>
      </c>
      <c r="AQ1038">
        <v>600</v>
      </c>
      <c r="AR1038">
        <v>600999</v>
      </c>
      <c r="AS1038" t="s">
        <v>55</v>
      </c>
      <c r="AU1038" t="s">
        <v>55</v>
      </c>
      <c r="AV1038">
        <v>1006.5</v>
      </c>
      <c r="AW1038">
        <v>1052.7339999999999</v>
      </c>
      <c r="AX1038">
        <v>1127.58</v>
      </c>
      <c r="AY1038">
        <v>1414.4680000000001</v>
      </c>
      <c r="AZ1038">
        <v>1622.598</v>
      </c>
      <c r="BA1038">
        <v>1841.29</v>
      </c>
      <c r="BB1038">
        <v>2391.9520000000002</v>
      </c>
      <c r="BC1038">
        <v>3848.9180000000001</v>
      </c>
      <c r="BD1038">
        <v>5555.95</v>
      </c>
      <c r="BE1038">
        <v>5662.14</v>
      </c>
      <c r="BF1038">
        <v>7955.45</v>
      </c>
      <c r="BG1038">
        <v>8103.232</v>
      </c>
      <c r="BH1038">
        <v>8882.2099999999991</v>
      </c>
      <c r="BI1038">
        <v>12106.768000000009</v>
      </c>
      <c r="BJ1038">
        <v>12891.47</v>
      </c>
      <c r="BK1038">
        <v>16652.68</v>
      </c>
      <c r="BL1038">
        <v>36005.086000000003</v>
      </c>
      <c r="BM1038">
        <v>42116.26</v>
      </c>
      <c r="BN1038">
        <v>49856.69</v>
      </c>
      <c r="BO1038">
        <v>97573.113999999972</v>
      </c>
      <c r="BP1038">
        <v>161797.57999999999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 x14ac:dyDescent="0.35">
      <c r="A1039">
        <v>348690</v>
      </c>
      <c r="B1039" t="s">
        <v>47</v>
      </c>
      <c r="C1039" t="s">
        <v>48</v>
      </c>
      <c r="D1039" s="1">
        <v>45814</v>
      </c>
      <c r="E1039">
        <v>53850</v>
      </c>
      <c r="F1039">
        <v>102</v>
      </c>
      <c r="G1039" t="s">
        <v>60</v>
      </c>
      <c r="H1039" t="s">
        <v>50</v>
      </c>
      <c r="I1039" t="s">
        <v>51</v>
      </c>
      <c r="K1039">
        <v>202506058043120</v>
      </c>
      <c r="L1039">
        <v>1023308727640</v>
      </c>
      <c r="M1039">
        <v>20250605</v>
      </c>
      <c r="N1039" t="s">
        <v>784</v>
      </c>
      <c r="P1039" t="s">
        <v>54</v>
      </c>
      <c r="Q1039" t="s">
        <v>73</v>
      </c>
      <c r="R1039">
        <v>1025000</v>
      </c>
      <c r="S1039">
        <v>0</v>
      </c>
      <c r="T1039">
        <v>3728814</v>
      </c>
      <c r="U1039">
        <v>5509200720</v>
      </c>
      <c r="V1039" t="s">
        <v>1583</v>
      </c>
      <c r="W1039" t="s">
        <v>66</v>
      </c>
      <c r="X1039" t="s">
        <v>1264</v>
      </c>
      <c r="Y1039" t="s">
        <v>54</v>
      </c>
      <c r="Z1039">
        <v>739</v>
      </c>
      <c r="AH1039">
        <v>0</v>
      </c>
      <c r="AI1039">
        <v>202506</v>
      </c>
      <c r="AJ1039" t="s">
        <v>767</v>
      </c>
      <c r="AK1039">
        <v>1</v>
      </c>
      <c r="AL1039">
        <v>1</v>
      </c>
      <c r="AO1039">
        <v>0</v>
      </c>
      <c r="AP1039">
        <v>999</v>
      </c>
      <c r="AQ1039">
        <v>430</v>
      </c>
      <c r="AR1039">
        <v>430999</v>
      </c>
      <c r="AT1039">
        <v>1</v>
      </c>
      <c r="AU1039" t="s">
        <v>68</v>
      </c>
      <c r="AV1039">
        <v>1091696.83</v>
      </c>
      <c r="AW1039">
        <v>1093076.656</v>
      </c>
      <c r="AX1039">
        <v>1097819.378</v>
      </c>
      <c r="AY1039">
        <v>1126587.9040000001</v>
      </c>
      <c r="AZ1039">
        <v>1151370.22</v>
      </c>
      <c r="BA1039">
        <v>1187619.1200000001</v>
      </c>
      <c r="BB1039">
        <v>1215402.348</v>
      </c>
      <c r="BC1039">
        <v>1228538.55</v>
      </c>
      <c r="BD1039">
        <v>1300557.6259999999</v>
      </c>
      <c r="BE1039">
        <v>1471494.2009999999</v>
      </c>
      <c r="BF1039">
        <v>1500000</v>
      </c>
      <c r="BG1039">
        <v>1500000</v>
      </c>
      <c r="BH1039">
        <v>1500000</v>
      </c>
      <c r="BI1039">
        <v>1551049.2990000001</v>
      </c>
      <c r="BJ1039">
        <v>1589171.0279999999</v>
      </c>
      <c r="BK1039">
        <v>1825654.93</v>
      </c>
      <c r="BL1039">
        <v>2055872.46</v>
      </c>
      <c r="BM1039">
        <v>2075849.8470000001</v>
      </c>
      <c r="BN1039">
        <v>2385195.7199999988</v>
      </c>
      <c r="BO1039">
        <v>3549999.9999999991</v>
      </c>
      <c r="BP1039">
        <v>4000000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 x14ac:dyDescent="0.35">
      <c r="A1040">
        <v>348688</v>
      </c>
      <c r="B1040" t="s">
        <v>47</v>
      </c>
      <c r="C1040" t="s">
        <v>48</v>
      </c>
      <c r="D1040" s="1">
        <v>45814</v>
      </c>
      <c r="E1040">
        <v>53850</v>
      </c>
      <c r="F1040">
        <v>109</v>
      </c>
      <c r="G1040" t="s">
        <v>108</v>
      </c>
      <c r="H1040" t="s">
        <v>50</v>
      </c>
      <c r="I1040" t="s">
        <v>51</v>
      </c>
      <c r="K1040">
        <v>202506058045164</v>
      </c>
      <c r="L1040">
        <v>1093306671972</v>
      </c>
      <c r="M1040">
        <v>20250605</v>
      </c>
      <c r="N1040" t="s">
        <v>694</v>
      </c>
      <c r="Q1040" t="s">
        <v>52</v>
      </c>
      <c r="R1040">
        <v>13670.64</v>
      </c>
      <c r="S1040">
        <v>0</v>
      </c>
      <c r="T1040">
        <v>4565769</v>
      </c>
      <c r="U1040" t="s">
        <v>1584</v>
      </c>
      <c r="V1040" t="s">
        <v>1585</v>
      </c>
      <c r="W1040" t="s">
        <v>53</v>
      </c>
      <c r="Y1040" t="s">
        <v>54</v>
      </c>
      <c r="Z1040">
        <v>1918</v>
      </c>
      <c r="AH1040">
        <v>0</v>
      </c>
      <c r="AI1040">
        <v>202506</v>
      </c>
      <c r="AJ1040" t="s">
        <v>767</v>
      </c>
      <c r="AK1040">
        <v>1</v>
      </c>
      <c r="AL1040">
        <v>1</v>
      </c>
      <c r="AO1040">
        <v>1</v>
      </c>
      <c r="AP1040">
        <v>999</v>
      </c>
      <c r="AQ1040">
        <v>600</v>
      </c>
      <c r="AR1040">
        <v>600999</v>
      </c>
      <c r="AS1040" t="s">
        <v>55</v>
      </c>
      <c r="AU1040" t="s">
        <v>55</v>
      </c>
      <c r="AV1040">
        <v>1006.5</v>
      </c>
      <c r="AW1040">
        <v>1052.7339999999999</v>
      </c>
      <c r="AX1040">
        <v>1127.58</v>
      </c>
      <c r="AY1040">
        <v>1414.4680000000001</v>
      </c>
      <c r="AZ1040">
        <v>1622.598</v>
      </c>
      <c r="BA1040">
        <v>1841.29</v>
      </c>
      <c r="BB1040">
        <v>2391.9520000000002</v>
      </c>
      <c r="BC1040">
        <v>3848.9180000000001</v>
      </c>
      <c r="BD1040">
        <v>5555.95</v>
      </c>
      <c r="BE1040">
        <v>5662.14</v>
      </c>
      <c r="BF1040">
        <v>7955.45</v>
      </c>
      <c r="BG1040">
        <v>8103.232</v>
      </c>
      <c r="BH1040">
        <v>8882.2099999999991</v>
      </c>
      <c r="BI1040">
        <v>12106.768000000009</v>
      </c>
      <c r="BJ1040">
        <v>12891.47</v>
      </c>
      <c r="BK1040">
        <v>16652.68</v>
      </c>
      <c r="BL1040">
        <v>36005.086000000003</v>
      </c>
      <c r="BM1040">
        <v>42116.26</v>
      </c>
      <c r="BN1040">
        <v>49856.69</v>
      </c>
      <c r="BO1040">
        <v>97573.113999999972</v>
      </c>
      <c r="BP1040">
        <v>161797.57999999999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1</v>
      </c>
      <c r="BZ1040">
        <v>1</v>
      </c>
      <c r="CA1040">
        <v>1</v>
      </c>
      <c r="CB1040">
        <v>1</v>
      </c>
      <c r="CC1040">
        <v>1</v>
      </c>
      <c r="CD1040">
        <v>1</v>
      </c>
      <c r="CE1040">
        <v>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 x14ac:dyDescent="0.35">
      <c r="A1041">
        <v>348687</v>
      </c>
      <c r="B1041" t="s">
        <v>47</v>
      </c>
      <c r="C1041" t="s">
        <v>48</v>
      </c>
      <c r="D1041" s="1">
        <v>45814</v>
      </c>
      <c r="E1041">
        <v>53850</v>
      </c>
      <c r="F1041">
        <v>105</v>
      </c>
      <c r="G1041" t="s">
        <v>49</v>
      </c>
      <c r="H1041" t="s">
        <v>50</v>
      </c>
      <c r="I1041" t="s">
        <v>51</v>
      </c>
      <c r="K1041">
        <v>202506058045139</v>
      </c>
      <c r="L1041">
        <v>1053300516650</v>
      </c>
      <c r="M1041">
        <v>20250605</v>
      </c>
      <c r="N1041" t="s">
        <v>256</v>
      </c>
      <c r="Q1041" t="s">
        <v>73</v>
      </c>
      <c r="R1041">
        <v>225000</v>
      </c>
      <c r="S1041">
        <v>0</v>
      </c>
      <c r="T1041">
        <v>51665</v>
      </c>
      <c r="U1041" t="s">
        <v>392</v>
      </c>
      <c r="V1041" t="s">
        <v>393</v>
      </c>
      <c r="W1041" t="s">
        <v>53</v>
      </c>
      <c r="Y1041" t="s">
        <v>54</v>
      </c>
      <c r="Z1041">
        <v>1471</v>
      </c>
      <c r="AH1041">
        <v>0</v>
      </c>
      <c r="AI1041">
        <v>202506</v>
      </c>
      <c r="AJ1041" t="s">
        <v>767</v>
      </c>
      <c r="AK1041">
        <v>1</v>
      </c>
      <c r="AL1041">
        <v>1</v>
      </c>
      <c r="AO1041">
        <v>0</v>
      </c>
      <c r="AP1041">
        <v>999</v>
      </c>
      <c r="AQ1041">
        <v>600</v>
      </c>
      <c r="AR1041">
        <v>600999</v>
      </c>
      <c r="AS1041" t="s">
        <v>55</v>
      </c>
      <c r="AU1041" t="s">
        <v>55</v>
      </c>
      <c r="AV1041">
        <v>162000</v>
      </c>
      <c r="AW1041">
        <v>177200</v>
      </c>
      <c r="AX1041">
        <v>192400</v>
      </c>
      <c r="AY1041">
        <v>200000</v>
      </c>
      <c r="AZ1041">
        <v>200000</v>
      </c>
      <c r="BA1041">
        <v>200000</v>
      </c>
      <c r="BB1041">
        <v>200000</v>
      </c>
      <c r="BC1041">
        <v>200000</v>
      </c>
      <c r="BD1041">
        <v>200000</v>
      </c>
      <c r="BE1041">
        <v>200000</v>
      </c>
      <c r="BF1041">
        <v>200000</v>
      </c>
      <c r="BG1041">
        <v>200000</v>
      </c>
      <c r="BH1041">
        <v>200000</v>
      </c>
      <c r="BI1041">
        <v>205000</v>
      </c>
      <c r="BJ1041">
        <v>215000</v>
      </c>
      <c r="BK1041">
        <v>225000</v>
      </c>
      <c r="BL1041">
        <v>228200</v>
      </c>
      <c r="BM1041">
        <v>231400</v>
      </c>
      <c r="BN1041">
        <v>233000</v>
      </c>
      <c r="BO1041">
        <v>233000</v>
      </c>
      <c r="BP1041">
        <v>233000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1</v>
      </c>
      <c r="BZ1041">
        <v>1</v>
      </c>
      <c r="CA1041">
        <v>1</v>
      </c>
      <c r="CB1041">
        <v>1</v>
      </c>
      <c r="CC1041">
        <v>1</v>
      </c>
      <c r="CD1041">
        <v>1</v>
      </c>
      <c r="CE1041">
        <v>1</v>
      </c>
      <c r="CF1041">
        <v>1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 x14ac:dyDescent="0.35">
      <c r="A1042">
        <v>348682</v>
      </c>
      <c r="B1042" t="s">
        <v>47</v>
      </c>
      <c r="C1042" t="s">
        <v>48</v>
      </c>
      <c r="D1042" s="1">
        <v>45814</v>
      </c>
      <c r="E1042">
        <v>53850</v>
      </c>
      <c r="F1042">
        <v>116</v>
      </c>
      <c r="G1042" t="s">
        <v>801</v>
      </c>
      <c r="H1042" t="s">
        <v>50</v>
      </c>
      <c r="I1042" t="s">
        <v>51</v>
      </c>
      <c r="K1042">
        <v>202506058042478</v>
      </c>
      <c r="L1042">
        <v>2173300010307</v>
      </c>
      <c r="M1042">
        <v>20250605</v>
      </c>
      <c r="N1042" t="s">
        <v>779</v>
      </c>
      <c r="P1042" t="s">
        <v>54</v>
      </c>
      <c r="Q1042" t="s">
        <v>52</v>
      </c>
      <c r="R1042">
        <v>1200000</v>
      </c>
      <c r="S1042">
        <v>0</v>
      </c>
      <c r="T1042">
        <v>4434879</v>
      </c>
      <c r="U1042">
        <v>1595620061</v>
      </c>
      <c r="V1042" t="s">
        <v>1078</v>
      </c>
      <c r="W1042" t="s">
        <v>66</v>
      </c>
      <c r="X1042" t="s">
        <v>389</v>
      </c>
      <c r="Y1042" t="s">
        <v>54</v>
      </c>
      <c r="Z1042">
        <v>1696</v>
      </c>
      <c r="AH1042">
        <v>0</v>
      </c>
      <c r="AI1042">
        <v>202506</v>
      </c>
      <c r="AJ1042" t="s">
        <v>767</v>
      </c>
      <c r="AK1042">
        <v>1</v>
      </c>
      <c r="AL1042">
        <v>1</v>
      </c>
      <c r="AO1042">
        <v>0</v>
      </c>
      <c r="AP1042">
        <v>999</v>
      </c>
      <c r="AQ1042">
        <v>430</v>
      </c>
      <c r="AR1042">
        <v>430999</v>
      </c>
      <c r="AT1042">
        <v>1</v>
      </c>
      <c r="AU1042" t="s">
        <v>68</v>
      </c>
      <c r="AV1042">
        <v>1010413.22</v>
      </c>
      <c r="AW1042">
        <v>1013062.2709999999</v>
      </c>
      <c r="AX1042">
        <v>1015711.322</v>
      </c>
      <c r="AY1042">
        <v>1031722.561</v>
      </c>
      <c r="AZ1042">
        <v>1051551.568</v>
      </c>
      <c r="BA1042">
        <v>1063068.3125</v>
      </c>
      <c r="BB1042">
        <v>1067935.247</v>
      </c>
      <c r="BC1042">
        <v>1135502.8895</v>
      </c>
      <c r="BD1042">
        <v>1328471.9480000001</v>
      </c>
      <c r="BE1042">
        <v>1500000</v>
      </c>
      <c r="BF1042">
        <v>1500000</v>
      </c>
      <c r="BG1042">
        <v>1500000</v>
      </c>
      <c r="BH1042">
        <v>1600000</v>
      </c>
      <c r="BI1042">
        <v>1712500</v>
      </c>
      <c r="BJ1042">
        <v>1825000</v>
      </c>
      <c r="BK1042">
        <v>1937500</v>
      </c>
      <c r="BL1042">
        <v>2002600</v>
      </c>
      <c r="BM1042">
        <v>2008450</v>
      </c>
      <c r="BN1042">
        <v>2187789.4529999988</v>
      </c>
      <c r="BO1042">
        <v>2974341.9914999981</v>
      </c>
      <c r="BP1042">
        <v>3760894.53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 x14ac:dyDescent="0.35">
      <c r="A1043">
        <v>348678</v>
      </c>
      <c r="B1043" t="s">
        <v>47</v>
      </c>
      <c r="C1043" t="s">
        <v>48</v>
      </c>
      <c r="D1043" s="1">
        <v>45814</v>
      </c>
      <c r="E1043">
        <v>53850</v>
      </c>
      <c r="F1043">
        <v>182</v>
      </c>
      <c r="G1043" t="s">
        <v>72</v>
      </c>
      <c r="H1043" t="s">
        <v>50</v>
      </c>
      <c r="I1043" t="s">
        <v>51</v>
      </c>
      <c r="K1043">
        <v>202506058044831</v>
      </c>
      <c r="L1043">
        <v>1823300072312</v>
      </c>
      <c r="M1043">
        <v>20250605</v>
      </c>
      <c r="N1043" t="s">
        <v>76</v>
      </c>
      <c r="Q1043" t="s">
        <v>52</v>
      </c>
      <c r="R1043">
        <v>950000</v>
      </c>
      <c r="S1043">
        <v>0</v>
      </c>
      <c r="T1043">
        <v>3072878</v>
      </c>
      <c r="U1043">
        <v>333580736</v>
      </c>
      <c r="V1043" t="s">
        <v>106</v>
      </c>
      <c r="W1043" t="s">
        <v>66</v>
      </c>
      <c r="X1043" t="s">
        <v>107</v>
      </c>
      <c r="Y1043" t="s">
        <v>54</v>
      </c>
      <c r="Z1043">
        <v>1627</v>
      </c>
      <c r="AH1043">
        <v>0</v>
      </c>
      <c r="AI1043">
        <v>202506</v>
      </c>
      <c r="AJ1043" t="s">
        <v>767</v>
      </c>
      <c r="AK1043">
        <v>1</v>
      </c>
      <c r="AL1043">
        <v>1</v>
      </c>
      <c r="AO1043">
        <v>0</v>
      </c>
      <c r="AP1043">
        <v>999</v>
      </c>
      <c r="AQ1043">
        <v>430</v>
      </c>
      <c r="AR1043">
        <v>430999</v>
      </c>
      <c r="AT1043">
        <v>1</v>
      </c>
      <c r="AU1043" t="s">
        <v>68</v>
      </c>
      <c r="AV1043">
        <v>990000</v>
      </c>
      <c r="AW1043">
        <v>1095500</v>
      </c>
      <c r="AX1043">
        <v>1201000</v>
      </c>
      <c r="AY1043">
        <v>1306500</v>
      </c>
      <c r="AZ1043">
        <v>1412000</v>
      </c>
      <c r="BA1043">
        <v>1517500</v>
      </c>
      <c r="BB1043">
        <v>1623000</v>
      </c>
      <c r="BC1043">
        <v>1728500</v>
      </c>
      <c r="BD1043">
        <v>1834000</v>
      </c>
      <c r="BE1043">
        <v>1939500</v>
      </c>
      <c r="BF1043">
        <v>2045000</v>
      </c>
      <c r="BG1043">
        <v>2150500</v>
      </c>
      <c r="BH1043">
        <v>2256000</v>
      </c>
      <c r="BI1043">
        <v>2361500</v>
      </c>
      <c r="BJ1043">
        <v>2467000</v>
      </c>
      <c r="BK1043">
        <v>2572500</v>
      </c>
      <c r="BL1043">
        <v>2678000</v>
      </c>
      <c r="BM1043">
        <v>2783500</v>
      </c>
      <c r="BN1043">
        <v>2889000</v>
      </c>
      <c r="BO1043">
        <v>2994500</v>
      </c>
      <c r="BP1043">
        <v>3100000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 x14ac:dyDescent="0.35">
      <c r="A1044">
        <v>348676</v>
      </c>
      <c r="B1044" t="s">
        <v>47</v>
      </c>
      <c r="C1044" t="s">
        <v>48</v>
      </c>
      <c r="D1044" s="1">
        <v>45813</v>
      </c>
      <c r="E1044">
        <v>53850</v>
      </c>
      <c r="F1044">
        <v>108</v>
      </c>
      <c r="G1044" t="s">
        <v>331</v>
      </c>
      <c r="H1044" t="s">
        <v>50</v>
      </c>
      <c r="I1044" t="s">
        <v>51</v>
      </c>
      <c r="K1044">
        <v>202506058040544</v>
      </c>
      <c r="L1044">
        <v>1085500039514</v>
      </c>
      <c r="M1044">
        <v>20250605</v>
      </c>
      <c r="N1044" t="s">
        <v>890</v>
      </c>
      <c r="Q1044" t="s">
        <v>73</v>
      </c>
      <c r="R1044">
        <v>196195.76</v>
      </c>
      <c r="S1044">
        <v>0</v>
      </c>
      <c r="T1044">
        <v>426147</v>
      </c>
      <c r="U1044" t="s">
        <v>1134</v>
      </c>
      <c r="V1044" t="s">
        <v>1135</v>
      </c>
      <c r="W1044" t="s">
        <v>53</v>
      </c>
      <c r="Y1044" t="s">
        <v>54</v>
      </c>
      <c r="AH1044">
        <v>0</v>
      </c>
      <c r="AI1044">
        <v>202506</v>
      </c>
      <c r="AJ1044" t="s">
        <v>767</v>
      </c>
      <c r="AK1044">
        <v>1</v>
      </c>
      <c r="AL1044">
        <v>1</v>
      </c>
      <c r="AO1044">
        <v>0</v>
      </c>
      <c r="AP1044">
        <v>999</v>
      </c>
      <c r="AQ1044">
        <v>600</v>
      </c>
      <c r="AR1044">
        <v>600999</v>
      </c>
      <c r="AS1044" t="s">
        <v>55</v>
      </c>
      <c r="AU1044" t="s">
        <v>55</v>
      </c>
      <c r="AV1044">
        <v>168023.98</v>
      </c>
      <c r="AW1044">
        <v>177267.98499999999</v>
      </c>
      <c r="AX1044">
        <v>186511.99</v>
      </c>
      <c r="AY1044">
        <v>195755.995</v>
      </c>
      <c r="AZ1044">
        <v>205000</v>
      </c>
      <c r="BA1044">
        <v>205000</v>
      </c>
      <c r="BB1044">
        <v>205000</v>
      </c>
      <c r="BC1044">
        <v>205000</v>
      </c>
      <c r="BD1044">
        <v>205000</v>
      </c>
      <c r="BE1044">
        <v>205000</v>
      </c>
      <c r="BF1044">
        <v>205000</v>
      </c>
      <c r="BG1044">
        <v>205000</v>
      </c>
      <c r="BH1044">
        <v>205000</v>
      </c>
      <c r="BI1044">
        <v>205000</v>
      </c>
      <c r="BJ1044">
        <v>205000</v>
      </c>
      <c r="BK1044">
        <v>205000</v>
      </c>
      <c r="BL1044">
        <v>205000</v>
      </c>
      <c r="BM1044">
        <v>228857.75</v>
      </c>
      <c r="BN1044">
        <v>252715.5</v>
      </c>
      <c r="BO1044">
        <v>276573.25</v>
      </c>
      <c r="BP1044">
        <v>300431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 x14ac:dyDescent="0.35">
      <c r="A1045">
        <v>348675</v>
      </c>
      <c r="B1045" t="s">
        <v>47</v>
      </c>
      <c r="C1045" t="s">
        <v>48</v>
      </c>
      <c r="D1045" s="1">
        <v>45813</v>
      </c>
      <c r="E1045">
        <v>53850</v>
      </c>
      <c r="F1045">
        <v>108</v>
      </c>
      <c r="G1045" t="s">
        <v>331</v>
      </c>
      <c r="H1045" t="s">
        <v>50</v>
      </c>
      <c r="I1045" t="s">
        <v>51</v>
      </c>
      <c r="K1045">
        <v>202506058040544</v>
      </c>
      <c r="L1045">
        <v>1085500039514</v>
      </c>
      <c r="M1045">
        <v>20250605</v>
      </c>
      <c r="N1045" t="s">
        <v>890</v>
      </c>
      <c r="Q1045" t="s">
        <v>73</v>
      </c>
      <c r="R1045">
        <v>196195.76</v>
      </c>
      <c r="S1045">
        <v>0</v>
      </c>
      <c r="T1045">
        <v>412179</v>
      </c>
      <c r="U1045" t="s">
        <v>1132</v>
      </c>
      <c r="V1045" t="s">
        <v>1133</v>
      </c>
      <c r="W1045" t="s">
        <v>53</v>
      </c>
      <c r="Y1045" t="s">
        <v>54</v>
      </c>
      <c r="Z1045">
        <v>667</v>
      </c>
      <c r="AH1045">
        <v>0</v>
      </c>
      <c r="AI1045">
        <v>202506</v>
      </c>
      <c r="AJ1045" t="s">
        <v>767</v>
      </c>
      <c r="AK1045">
        <v>1</v>
      </c>
      <c r="AL1045">
        <v>1</v>
      </c>
      <c r="AO1045">
        <v>0</v>
      </c>
      <c r="AP1045">
        <v>999</v>
      </c>
      <c r="AQ1045">
        <v>600</v>
      </c>
      <c r="AR1045">
        <v>600999</v>
      </c>
      <c r="AS1045" t="s">
        <v>55</v>
      </c>
      <c r="AU1045" t="s">
        <v>55</v>
      </c>
      <c r="AV1045">
        <v>168023.98</v>
      </c>
      <c r="AW1045">
        <v>177267.98499999999</v>
      </c>
      <c r="AX1045">
        <v>186511.99</v>
      </c>
      <c r="AY1045">
        <v>195755.995</v>
      </c>
      <c r="AZ1045">
        <v>205000</v>
      </c>
      <c r="BA1045">
        <v>205000</v>
      </c>
      <c r="BB1045">
        <v>205000</v>
      </c>
      <c r="BC1045">
        <v>205000</v>
      </c>
      <c r="BD1045">
        <v>205000</v>
      </c>
      <c r="BE1045">
        <v>205000</v>
      </c>
      <c r="BF1045">
        <v>205000</v>
      </c>
      <c r="BG1045">
        <v>205000</v>
      </c>
      <c r="BH1045">
        <v>205000</v>
      </c>
      <c r="BI1045">
        <v>205000</v>
      </c>
      <c r="BJ1045">
        <v>205000</v>
      </c>
      <c r="BK1045">
        <v>205000</v>
      </c>
      <c r="BL1045">
        <v>205000</v>
      </c>
      <c r="BM1045">
        <v>228857.75</v>
      </c>
      <c r="BN1045">
        <v>252715.5</v>
      </c>
      <c r="BO1045">
        <v>276573.25</v>
      </c>
      <c r="BP1045">
        <v>300431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 x14ac:dyDescent="0.35">
      <c r="A1046">
        <v>348672</v>
      </c>
      <c r="B1046" t="s">
        <v>47</v>
      </c>
      <c r="C1046" t="s">
        <v>48</v>
      </c>
      <c r="D1046" s="1">
        <v>45813</v>
      </c>
      <c r="E1046">
        <v>53850</v>
      </c>
      <c r="F1046">
        <v>102</v>
      </c>
      <c r="G1046" t="s">
        <v>60</v>
      </c>
      <c r="H1046" t="s">
        <v>50</v>
      </c>
      <c r="I1046" t="s">
        <v>51</v>
      </c>
      <c r="K1046">
        <v>202506048041695</v>
      </c>
      <c r="L1046">
        <v>1023308725736</v>
      </c>
      <c r="M1046">
        <v>20250604</v>
      </c>
      <c r="N1046" t="s">
        <v>694</v>
      </c>
      <c r="Q1046" t="s">
        <v>52</v>
      </c>
      <c r="R1046">
        <v>5726.29</v>
      </c>
      <c r="S1046">
        <v>0</v>
      </c>
      <c r="T1046">
        <v>83832</v>
      </c>
      <c r="U1046" t="s">
        <v>1586</v>
      </c>
      <c r="V1046" t="s">
        <v>1587</v>
      </c>
      <c r="W1046" t="s">
        <v>53</v>
      </c>
      <c r="Y1046" t="s">
        <v>54</v>
      </c>
      <c r="Z1046">
        <v>841</v>
      </c>
      <c r="AH1046">
        <v>0</v>
      </c>
      <c r="AI1046">
        <v>202506</v>
      </c>
      <c r="AJ1046" t="s">
        <v>767</v>
      </c>
      <c r="AK1046">
        <v>1</v>
      </c>
      <c r="AL1046">
        <v>1</v>
      </c>
      <c r="AO1046">
        <v>1</v>
      </c>
      <c r="AP1046">
        <v>999</v>
      </c>
      <c r="AQ1046">
        <v>600</v>
      </c>
      <c r="AR1046">
        <v>600999</v>
      </c>
      <c r="AS1046" t="s">
        <v>55</v>
      </c>
      <c r="AU1046" t="s">
        <v>55</v>
      </c>
      <c r="AV1046">
        <v>1006.5</v>
      </c>
      <c r="AW1046">
        <v>1052.7339999999999</v>
      </c>
      <c r="AX1046">
        <v>1127.58</v>
      </c>
      <c r="AY1046">
        <v>1414.4680000000001</v>
      </c>
      <c r="AZ1046">
        <v>1622.598</v>
      </c>
      <c r="BA1046">
        <v>1841.29</v>
      </c>
      <c r="BB1046">
        <v>2391.9520000000002</v>
      </c>
      <c r="BC1046">
        <v>3848.9180000000001</v>
      </c>
      <c r="BD1046">
        <v>5555.95</v>
      </c>
      <c r="BE1046">
        <v>5662.14</v>
      </c>
      <c r="BF1046">
        <v>7955.45</v>
      </c>
      <c r="BG1046">
        <v>8103.232</v>
      </c>
      <c r="BH1046">
        <v>8882.2099999999991</v>
      </c>
      <c r="BI1046">
        <v>12106.768000000009</v>
      </c>
      <c r="BJ1046">
        <v>12891.47</v>
      </c>
      <c r="BK1046">
        <v>16652.68</v>
      </c>
      <c r="BL1046">
        <v>36005.086000000003</v>
      </c>
      <c r="BM1046">
        <v>42116.26</v>
      </c>
      <c r="BN1046">
        <v>49856.69</v>
      </c>
      <c r="BO1046">
        <v>97573.113999999972</v>
      </c>
      <c r="BP1046">
        <v>161797.57999999999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 x14ac:dyDescent="0.35">
      <c r="A1047">
        <v>348670</v>
      </c>
      <c r="B1047" t="s">
        <v>47</v>
      </c>
      <c r="C1047" t="s">
        <v>48</v>
      </c>
      <c r="D1047" s="1">
        <v>45813</v>
      </c>
      <c r="E1047">
        <v>53850</v>
      </c>
      <c r="F1047">
        <v>137</v>
      </c>
      <c r="G1047" t="s">
        <v>138</v>
      </c>
      <c r="H1047" t="s">
        <v>50</v>
      </c>
      <c r="I1047" t="s">
        <v>51</v>
      </c>
      <c r="K1047">
        <v>202506048040108</v>
      </c>
      <c r="L1047">
        <v>1373300005928</v>
      </c>
      <c r="M1047">
        <v>20250604</v>
      </c>
      <c r="N1047" t="s">
        <v>784</v>
      </c>
      <c r="P1047" t="s">
        <v>54</v>
      </c>
      <c r="Q1047" t="s">
        <v>73</v>
      </c>
      <c r="R1047">
        <v>1173554.6599999999</v>
      </c>
      <c r="S1047">
        <v>0</v>
      </c>
      <c r="T1047">
        <v>4229326</v>
      </c>
      <c r="U1047">
        <v>70190707</v>
      </c>
      <c r="V1047" t="s">
        <v>1588</v>
      </c>
      <c r="W1047" t="s">
        <v>66</v>
      </c>
      <c r="X1047" t="s">
        <v>169</v>
      </c>
      <c r="Y1047" t="s">
        <v>54</v>
      </c>
      <c r="Z1047">
        <v>1856</v>
      </c>
      <c r="AH1047">
        <v>0</v>
      </c>
      <c r="AI1047">
        <v>202506</v>
      </c>
      <c r="AJ1047" t="s">
        <v>767</v>
      </c>
      <c r="AK1047">
        <v>1</v>
      </c>
      <c r="AL1047">
        <v>1</v>
      </c>
      <c r="AO1047">
        <v>0</v>
      </c>
      <c r="AP1047">
        <v>999</v>
      </c>
      <c r="AQ1047">
        <v>430</v>
      </c>
      <c r="AR1047">
        <v>430999</v>
      </c>
      <c r="AT1047">
        <v>1</v>
      </c>
      <c r="AU1047" t="s">
        <v>68</v>
      </c>
      <c r="AV1047">
        <v>1091696.83</v>
      </c>
      <c r="AW1047">
        <v>1093076.656</v>
      </c>
      <c r="AX1047">
        <v>1097819.378</v>
      </c>
      <c r="AY1047">
        <v>1126587.9040000001</v>
      </c>
      <c r="AZ1047">
        <v>1151370.22</v>
      </c>
      <c r="BA1047">
        <v>1187619.1200000001</v>
      </c>
      <c r="BB1047">
        <v>1215402.348</v>
      </c>
      <c r="BC1047">
        <v>1228538.55</v>
      </c>
      <c r="BD1047">
        <v>1300557.6259999999</v>
      </c>
      <c r="BE1047">
        <v>1471494.2009999999</v>
      </c>
      <c r="BF1047">
        <v>1500000</v>
      </c>
      <c r="BG1047">
        <v>1500000</v>
      </c>
      <c r="BH1047">
        <v>1500000</v>
      </c>
      <c r="BI1047">
        <v>1551049.2990000001</v>
      </c>
      <c r="BJ1047">
        <v>1589171.0279999999</v>
      </c>
      <c r="BK1047">
        <v>1825654.93</v>
      </c>
      <c r="BL1047">
        <v>2055872.46</v>
      </c>
      <c r="BM1047">
        <v>2075849.8470000001</v>
      </c>
      <c r="BN1047">
        <v>2385195.7199999988</v>
      </c>
      <c r="BO1047">
        <v>3549999.9999999991</v>
      </c>
      <c r="BP1047">
        <v>4000000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 x14ac:dyDescent="0.35">
      <c r="A1048">
        <v>348666</v>
      </c>
      <c r="B1048" t="s">
        <v>47</v>
      </c>
      <c r="C1048" t="s">
        <v>48</v>
      </c>
      <c r="D1048" s="1">
        <v>45813</v>
      </c>
      <c r="E1048">
        <v>53850</v>
      </c>
      <c r="F1048">
        <v>273</v>
      </c>
      <c r="G1048" t="s">
        <v>63</v>
      </c>
      <c r="H1048" t="s">
        <v>50</v>
      </c>
      <c r="I1048" t="s">
        <v>51</v>
      </c>
      <c r="K1048">
        <v>202506048041603</v>
      </c>
      <c r="L1048">
        <v>2733300000142</v>
      </c>
      <c r="M1048">
        <v>20250604</v>
      </c>
      <c r="N1048" t="s">
        <v>149</v>
      </c>
      <c r="Q1048" t="s">
        <v>52</v>
      </c>
      <c r="R1048">
        <v>513150.03</v>
      </c>
      <c r="S1048">
        <v>0</v>
      </c>
      <c r="T1048">
        <v>1604768</v>
      </c>
      <c r="U1048">
        <v>1425470695</v>
      </c>
      <c r="V1048" t="s">
        <v>1589</v>
      </c>
      <c r="W1048" t="s">
        <v>66</v>
      </c>
      <c r="X1048" t="s">
        <v>1485</v>
      </c>
      <c r="Y1048" t="s">
        <v>54</v>
      </c>
      <c r="Z1048">
        <v>1856</v>
      </c>
      <c r="AH1048">
        <v>0</v>
      </c>
      <c r="AI1048">
        <v>202506</v>
      </c>
      <c r="AJ1048" t="s">
        <v>767</v>
      </c>
      <c r="AK1048">
        <v>1</v>
      </c>
      <c r="AL1048">
        <v>1</v>
      </c>
      <c r="AO1048">
        <v>0</v>
      </c>
      <c r="AP1048">
        <v>451</v>
      </c>
      <c r="AQ1048">
        <v>430</v>
      </c>
      <c r="AR1048">
        <v>430451</v>
      </c>
      <c r="AS1048" t="s">
        <v>80</v>
      </c>
      <c r="AU1048" t="s">
        <v>80</v>
      </c>
      <c r="AV1048">
        <v>436461.36</v>
      </c>
      <c r="AW1048">
        <v>468606.09499999997</v>
      </c>
      <c r="AX1048">
        <v>500750.83</v>
      </c>
      <c r="AY1048">
        <v>537083.18999999994</v>
      </c>
      <c r="AZ1048">
        <v>598541.30000000005</v>
      </c>
      <c r="BA1048">
        <v>659999.41</v>
      </c>
      <c r="BB1048">
        <v>713142.21700000006</v>
      </c>
      <c r="BC1048">
        <v>745496.76650000003</v>
      </c>
      <c r="BD1048">
        <v>777851.31599999999</v>
      </c>
      <c r="BE1048">
        <v>806278.92700000003</v>
      </c>
      <c r="BF1048">
        <v>829470.62</v>
      </c>
      <c r="BG1048">
        <v>852662.31300000008</v>
      </c>
      <c r="BH1048">
        <v>1295015.514</v>
      </c>
      <c r="BI1048">
        <v>2051739.845999999</v>
      </c>
      <c r="BJ1048">
        <v>2808464.1779999989</v>
      </c>
      <c r="BK1048">
        <v>3093490.9674999998</v>
      </c>
      <c r="BL1048">
        <v>3189838.74</v>
      </c>
      <c r="BM1048">
        <v>3286186.5125000002</v>
      </c>
      <c r="BN1048">
        <v>3345556.1290000002</v>
      </c>
      <c r="BO1048">
        <v>3398762.7195000001</v>
      </c>
      <c r="BP1048">
        <v>3451969.31</v>
      </c>
      <c r="BQ1048">
        <v>1</v>
      </c>
      <c r="BR1048">
        <v>1</v>
      </c>
      <c r="BS1048">
        <v>1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 x14ac:dyDescent="0.35">
      <c r="A1049">
        <v>348652</v>
      </c>
      <c r="B1049" t="s">
        <v>47</v>
      </c>
      <c r="C1049" t="s">
        <v>48</v>
      </c>
      <c r="D1049" s="1">
        <v>45813</v>
      </c>
      <c r="E1049">
        <v>53850</v>
      </c>
      <c r="F1049">
        <v>141</v>
      </c>
      <c r="G1049" t="s">
        <v>184</v>
      </c>
      <c r="H1049" t="s">
        <v>50</v>
      </c>
      <c r="I1049" t="s">
        <v>51</v>
      </c>
      <c r="K1049">
        <v>202506048040361</v>
      </c>
      <c r="L1049">
        <v>1413300003749</v>
      </c>
      <c r="M1049">
        <v>20250604</v>
      </c>
      <c r="N1049" t="s">
        <v>784</v>
      </c>
      <c r="P1049" t="s">
        <v>54</v>
      </c>
      <c r="Q1049" t="s">
        <v>73</v>
      </c>
      <c r="R1049">
        <v>1015378.22</v>
      </c>
      <c r="S1049">
        <v>0</v>
      </c>
      <c r="T1049">
        <v>4835947</v>
      </c>
      <c r="U1049">
        <v>3351210756</v>
      </c>
      <c r="V1049" t="s">
        <v>449</v>
      </c>
      <c r="W1049" t="s">
        <v>66</v>
      </c>
      <c r="X1049" t="s">
        <v>79</v>
      </c>
      <c r="Y1049" t="s">
        <v>54</v>
      </c>
      <c r="Z1049">
        <v>1627</v>
      </c>
      <c r="AH1049">
        <v>0</v>
      </c>
      <c r="AI1049">
        <v>202506</v>
      </c>
      <c r="AJ1049" t="s">
        <v>88</v>
      </c>
      <c r="AK1049">
        <v>0</v>
      </c>
      <c r="AL1049">
        <v>1</v>
      </c>
      <c r="AO1049">
        <v>0</v>
      </c>
      <c r="AP1049">
        <v>620</v>
      </c>
      <c r="AQ1049">
        <v>430</v>
      </c>
      <c r="AR1049">
        <v>430620</v>
      </c>
      <c r="AS1049" t="s">
        <v>80</v>
      </c>
      <c r="AU1049" t="s">
        <v>80</v>
      </c>
      <c r="AV1049">
        <v>620000</v>
      </c>
      <c r="AW1049">
        <v>674784.08000000007</v>
      </c>
      <c r="AX1049">
        <v>700000</v>
      </c>
      <c r="AY1049">
        <v>734938.70500000007</v>
      </c>
      <c r="AZ1049">
        <v>800000</v>
      </c>
      <c r="BA1049">
        <v>815163.73</v>
      </c>
      <c r="BB1049">
        <v>855151.57</v>
      </c>
      <c r="BC1049">
        <v>928064.07499999995</v>
      </c>
      <c r="BD1049">
        <v>972757.19</v>
      </c>
      <c r="BE1049">
        <v>993011.53</v>
      </c>
      <c r="BF1049">
        <v>1015378.22</v>
      </c>
      <c r="BG1049">
        <v>1238720</v>
      </c>
      <c r="BH1049">
        <v>1546306.64</v>
      </c>
      <c r="BI1049">
        <v>1795500</v>
      </c>
      <c r="BJ1049">
        <v>2263165.14</v>
      </c>
      <c r="BK1049">
        <v>2431000</v>
      </c>
      <c r="BL1049">
        <v>2814221.66</v>
      </c>
      <c r="BM1049">
        <v>3376056.5</v>
      </c>
      <c r="BN1049">
        <v>4000000</v>
      </c>
      <c r="BO1049">
        <v>10873500</v>
      </c>
      <c r="BP1049">
        <v>11747000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1</v>
      </c>
      <c r="CA1049">
        <v>1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 x14ac:dyDescent="0.35">
      <c r="A1050">
        <v>348644</v>
      </c>
      <c r="B1050" t="s">
        <v>47</v>
      </c>
      <c r="C1050" t="s">
        <v>48</v>
      </c>
      <c r="D1050" s="1">
        <v>45813</v>
      </c>
      <c r="E1050">
        <v>53850</v>
      </c>
      <c r="F1050">
        <v>136</v>
      </c>
      <c r="G1050" t="s">
        <v>122</v>
      </c>
      <c r="H1050" t="s">
        <v>50</v>
      </c>
      <c r="I1050" t="s">
        <v>51</v>
      </c>
      <c r="K1050">
        <v>202506048040454</v>
      </c>
      <c r="L1050">
        <v>1363300003325</v>
      </c>
      <c r="M1050">
        <v>20250604</v>
      </c>
      <c r="N1050" t="s">
        <v>123</v>
      </c>
      <c r="Q1050" t="s">
        <v>52</v>
      </c>
      <c r="R1050">
        <v>700000</v>
      </c>
      <c r="S1050">
        <v>0</v>
      </c>
      <c r="T1050">
        <v>4395683</v>
      </c>
      <c r="U1050">
        <v>2036760037</v>
      </c>
      <c r="V1050" t="s">
        <v>124</v>
      </c>
      <c r="W1050" t="s">
        <v>66</v>
      </c>
      <c r="X1050" t="s">
        <v>125</v>
      </c>
      <c r="Y1050" t="s">
        <v>54</v>
      </c>
      <c r="Z1050">
        <v>1627</v>
      </c>
      <c r="AH1050">
        <v>0</v>
      </c>
      <c r="AI1050">
        <v>202506</v>
      </c>
      <c r="AJ1050" t="s">
        <v>88</v>
      </c>
      <c r="AK1050">
        <v>0</v>
      </c>
      <c r="AL1050">
        <v>1</v>
      </c>
      <c r="AO1050">
        <v>0</v>
      </c>
      <c r="AP1050">
        <v>999</v>
      </c>
      <c r="AQ1050">
        <v>430</v>
      </c>
      <c r="AR1050">
        <v>430999</v>
      </c>
      <c r="AT1050">
        <v>1</v>
      </c>
      <c r="AU1050" t="s">
        <v>68</v>
      </c>
      <c r="AV1050">
        <v>700000</v>
      </c>
      <c r="AW1050">
        <v>730000</v>
      </c>
      <c r="AX1050">
        <v>760000</v>
      </c>
      <c r="AY1050">
        <v>790000</v>
      </c>
      <c r="AZ1050">
        <v>820000</v>
      </c>
      <c r="BA1050">
        <v>850000</v>
      </c>
      <c r="BB1050">
        <v>880000</v>
      </c>
      <c r="BC1050">
        <v>910000</v>
      </c>
      <c r="BD1050">
        <v>940000</v>
      </c>
      <c r="BE1050">
        <v>970000</v>
      </c>
      <c r="BF1050">
        <v>1000000</v>
      </c>
      <c r="BG1050">
        <v>1120000</v>
      </c>
      <c r="BH1050">
        <v>1240000</v>
      </c>
      <c r="BI1050">
        <v>1360000</v>
      </c>
      <c r="BJ1050">
        <v>1480000</v>
      </c>
      <c r="BK1050">
        <v>1600000</v>
      </c>
      <c r="BL1050">
        <v>1720000</v>
      </c>
      <c r="BM1050">
        <v>1840000</v>
      </c>
      <c r="BN1050">
        <v>1960000</v>
      </c>
      <c r="BO1050">
        <v>2080000</v>
      </c>
      <c r="BP1050">
        <v>2200000</v>
      </c>
      <c r="BQ1050">
        <v>1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 x14ac:dyDescent="0.35">
      <c r="A1051">
        <v>348643</v>
      </c>
      <c r="B1051" t="s">
        <v>47</v>
      </c>
      <c r="C1051" t="s">
        <v>48</v>
      </c>
      <c r="D1051" s="1">
        <v>45813</v>
      </c>
      <c r="E1051">
        <v>53850</v>
      </c>
      <c r="F1051">
        <v>170</v>
      </c>
      <c r="G1051" t="s">
        <v>229</v>
      </c>
      <c r="H1051" t="s">
        <v>50</v>
      </c>
      <c r="I1051" t="s">
        <v>51</v>
      </c>
      <c r="K1051">
        <v>202506048041179</v>
      </c>
      <c r="L1051">
        <v>1703306288195</v>
      </c>
      <c r="M1051">
        <v>20250604</v>
      </c>
      <c r="N1051" t="s">
        <v>1008</v>
      </c>
      <c r="Q1051" t="s">
        <v>73</v>
      </c>
      <c r="R1051">
        <v>2268731.63</v>
      </c>
      <c r="S1051">
        <v>0</v>
      </c>
      <c r="T1051">
        <v>4401631</v>
      </c>
      <c r="U1051">
        <v>4724350725</v>
      </c>
      <c r="V1051" t="s">
        <v>1014</v>
      </c>
      <c r="W1051" t="s">
        <v>66</v>
      </c>
      <c r="X1051" t="s">
        <v>296</v>
      </c>
      <c r="Y1051" t="s">
        <v>54</v>
      </c>
      <c r="Z1051">
        <v>1919</v>
      </c>
      <c r="AH1051">
        <v>0</v>
      </c>
      <c r="AI1051">
        <v>202506</v>
      </c>
      <c r="AJ1051" t="s">
        <v>767</v>
      </c>
      <c r="AK1051">
        <v>1</v>
      </c>
      <c r="AL1051">
        <v>1</v>
      </c>
      <c r="AO1051">
        <v>0</v>
      </c>
      <c r="AP1051">
        <v>999</v>
      </c>
      <c r="AQ1051">
        <v>430</v>
      </c>
      <c r="AR1051">
        <v>430999</v>
      </c>
      <c r="AT1051">
        <v>1</v>
      </c>
      <c r="AU1051" t="s">
        <v>68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 x14ac:dyDescent="0.35">
      <c r="A1052">
        <v>348642</v>
      </c>
      <c r="B1052" t="s">
        <v>47</v>
      </c>
      <c r="C1052" t="s">
        <v>48</v>
      </c>
      <c r="D1052" s="1">
        <v>45813</v>
      </c>
      <c r="E1052">
        <v>53850</v>
      </c>
      <c r="F1052">
        <v>182</v>
      </c>
      <c r="G1052" t="s">
        <v>72</v>
      </c>
      <c r="H1052" t="s">
        <v>50</v>
      </c>
      <c r="I1052" t="s">
        <v>51</v>
      </c>
      <c r="K1052">
        <v>202506048039695</v>
      </c>
      <c r="L1052">
        <v>1823300152957</v>
      </c>
      <c r="M1052">
        <v>20250604</v>
      </c>
      <c r="N1052" t="s">
        <v>784</v>
      </c>
      <c r="P1052" t="s">
        <v>54</v>
      </c>
      <c r="Q1052" t="s">
        <v>73</v>
      </c>
      <c r="R1052">
        <v>300000</v>
      </c>
      <c r="S1052">
        <v>0</v>
      </c>
      <c r="T1052">
        <v>3006585</v>
      </c>
      <c r="U1052" t="s">
        <v>1590</v>
      </c>
      <c r="V1052" t="s">
        <v>1591</v>
      </c>
      <c r="W1052" t="s">
        <v>53</v>
      </c>
      <c r="Y1052" t="s">
        <v>54</v>
      </c>
      <c r="Z1052">
        <v>619</v>
      </c>
      <c r="AH1052">
        <v>0</v>
      </c>
      <c r="AI1052">
        <v>202506</v>
      </c>
      <c r="AJ1052" t="s">
        <v>767</v>
      </c>
      <c r="AK1052">
        <v>1</v>
      </c>
      <c r="AL1052">
        <v>1</v>
      </c>
      <c r="AO1052">
        <v>0</v>
      </c>
      <c r="AP1052">
        <v>999</v>
      </c>
      <c r="AQ1052">
        <v>600</v>
      </c>
      <c r="AR1052">
        <v>600999</v>
      </c>
      <c r="AS1052" t="s">
        <v>55</v>
      </c>
      <c r="AU1052" t="s">
        <v>55</v>
      </c>
      <c r="AV1052">
        <v>200185.1</v>
      </c>
      <c r="AW1052">
        <v>200678.35</v>
      </c>
      <c r="AX1052">
        <v>200833.98800000001</v>
      </c>
      <c r="AY1052">
        <v>203335.45449999999</v>
      </c>
      <c r="AZ1052">
        <v>206132.084</v>
      </c>
      <c r="BA1052">
        <v>210268.38</v>
      </c>
      <c r="BB1052">
        <v>240578.77600000001</v>
      </c>
      <c r="BC1052">
        <v>246254.52549999999</v>
      </c>
      <c r="BD1052">
        <v>249318.614</v>
      </c>
      <c r="BE1052">
        <v>279250.00000000012</v>
      </c>
      <c r="BF1052">
        <v>297500</v>
      </c>
      <c r="BG1052">
        <v>301679.391</v>
      </c>
      <c r="BH1052">
        <v>321114.18400000001</v>
      </c>
      <c r="BI1052">
        <v>325987.95250000001</v>
      </c>
      <c r="BJ1052">
        <v>347664.57799999998</v>
      </c>
      <c r="BK1052">
        <v>372571.65</v>
      </c>
      <c r="BL1052">
        <v>399884.79399999999</v>
      </c>
      <c r="BM1052">
        <v>443839.04049999989</v>
      </c>
      <c r="BN1052">
        <v>575445.98</v>
      </c>
      <c r="BO1052">
        <v>717686.51049999997</v>
      </c>
      <c r="BP1052">
        <v>1154498.28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 x14ac:dyDescent="0.35">
      <c r="A1053">
        <v>348637</v>
      </c>
      <c r="B1053" t="s">
        <v>47</v>
      </c>
      <c r="C1053" t="s">
        <v>48</v>
      </c>
      <c r="D1053" s="1">
        <v>45813</v>
      </c>
      <c r="E1053">
        <v>53850</v>
      </c>
      <c r="F1053">
        <v>145</v>
      </c>
      <c r="G1053" t="s">
        <v>119</v>
      </c>
      <c r="H1053" t="s">
        <v>50</v>
      </c>
      <c r="I1053" t="s">
        <v>51</v>
      </c>
      <c r="K1053">
        <v>202506048040341</v>
      </c>
      <c r="L1053">
        <v>1453300003755</v>
      </c>
      <c r="M1053">
        <v>20250604</v>
      </c>
      <c r="N1053" t="s">
        <v>784</v>
      </c>
      <c r="P1053" t="s">
        <v>54</v>
      </c>
      <c r="Q1053" t="s">
        <v>73</v>
      </c>
      <c r="R1053">
        <v>1269710.27</v>
      </c>
      <c r="S1053">
        <v>0</v>
      </c>
      <c r="T1053">
        <v>4991602</v>
      </c>
      <c r="U1053">
        <v>80153690633</v>
      </c>
      <c r="V1053" t="s">
        <v>1592</v>
      </c>
      <c r="W1053" t="s">
        <v>97</v>
      </c>
      <c r="X1053" t="s">
        <v>1593</v>
      </c>
      <c r="Y1053" t="s">
        <v>54</v>
      </c>
      <c r="Z1053">
        <v>1222</v>
      </c>
      <c r="AH1053">
        <v>0</v>
      </c>
      <c r="AI1053">
        <v>202506</v>
      </c>
      <c r="AJ1053" t="s">
        <v>767</v>
      </c>
      <c r="AK1053">
        <v>1</v>
      </c>
      <c r="AL1053">
        <v>1</v>
      </c>
      <c r="AO1053">
        <v>0</v>
      </c>
      <c r="AP1053">
        <v>999</v>
      </c>
      <c r="AQ1053">
        <v>615</v>
      </c>
      <c r="AR1053">
        <v>615999</v>
      </c>
      <c r="AT1053">
        <v>1</v>
      </c>
      <c r="AU1053" t="s">
        <v>80</v>
      </c>
      <c r="AV1053">
        <v>620000</v>
      </c>
      <c r="AW1053">
        <v>674784.08000000007</v>
      </c>
      <c r="AX1053">
        <v>700000</v>
      </c>
      <c r="AY1053">
        <v>734938.70500000007</v>
      </c>
      <c r="AZ1053">
        <v>800000</v>
      </c>
      <c r="BA1053">
        <v>815163.73</v>
      </c>
      <c r="BB1053">
        <v>855151.57</v>
      </c>
      <c r="BC1053">
        <v>928064.07499999995</v>
      </c>
      <c r="BD1053">
        <v>972757.19</v>
      </c>
      <c r="BE1053">
        <v>993011.53</v>
      </c>
      <c r="BF1053">
        <v>1015378.22</v>
      </c>
      <c r="BG1053">
        <v>1238720</v>
      </c>
      <c r="BH1053">
        <v>1546306.64</v>
      </c>
      <c r="BI1053">
        <v>1795500</v>
      </c>
      <c r="BJ1053">
        <v>2263165.14</v>
      </c>
      <c r="BK1053">
        <v>2431000</v>
      </c>
      <c r="BL1053">
        <v>2814221.66</v>
      </c>
      <c r="BM1053">
        <v>3376056.5</v>
      </c>
      <c r="BN1053">
        <v>4000000</v>
      </c>
      <c r="BO1053">
        <v>10873500</v>
      </c>
      <c r="BP1053">
        <v>11747000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1</v>
      </c>
      <c r="CB1053">
        <v>1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 x14ac:dyDescent="0.35">
      <c r="A1054">
        <v>348636</v>
      </c>
      <c r="B1054" t="s">
        <v>47</v>
      </c>
      <c r="C1054" t="s">
        <v>48</v>
      </c>
      <c r="D1054" s="1">
        <v>45813</v>
      </c>
      <c r="E1054">
        <v>53850</v>
      </c>
      <c r="F1054">
        <v>141</v>
      </c>
      <c r="G1054" t="s">
        <v>184</v>
      </c>
      <c r="H1054" t="s">
        <v>50</v>
      </c>
      <c r="I1054" t="s">
        <v>51</v>
      </c>
      <c r="K1054">
        <v>202506048040270</v>
      </c>
      <c r="L1054">
        <v>1413300004417</v>
      </c>
      <c r="M1054">
        <v>20250604</v>
      </c>
      <c r="N1054" t="s">
        <v>784</v>
      </c>
      <c r="P1054" t="s">
        <v>54</v>
      </c>
      <c r="Q1054" t="s">
        <v>73</v>
      </c>
      <c r="R1054">
        <v>3070000</v>
      </c>
      <c r="S1054">
        <v>0</v>
      </c>
      <c r="T1054">
        <v>4329517</v>
      </c>
      <c r="U1054">
        <v>1146860752</v>
      </c>
      <c r="V1054" t="s">
        <v>1594</v>
      </c>
      <c r="W1054" t="s">
        <v>66</v>
      </c>
      <c r="X1054" t="s">
        <v>107</v>
      </c>
      <c r="Y1054" t="s">
        <v>54</v>
      </c>
      <c r="Z1054">
        <v>1940</v>
      </c>
      <c r="AH1054">
        <v>0</v>
      </c>
      <c r="AI1054">
        <v>202506</v>
      </c>
      <c r="AJ1054" t="s">
        <v>767</v>
      </c>
      <c r="AK1054">
        <v>1</v>
      </c>
      <c r="AL1054">
        <v>1</v>
      </c>
      <c r="AO1054">
        <v>0</v>
      </c>
      <c r="AP1054">
        <v>999</v>
      </c>
      <c r="AQ1054">
        <v>430</v>
      </c>
      <c r="AR1054">
        <v>430999</v>
      </c>
      <c r="AT1054">
        <v>1</v>
      </c>
      <c r="AU1054" t="s">
        <v>68</v>
      </c>
      <c r="AV1054">
        <v>1091696.83</v>
      </c>
      <c r="AW1054">
        <v>1093076.656</v>
      </c>
      <c r="AX1054">
        <v>1097819.378</v>
      </c>
      <c r="AY1054">
        <v>1126587.9040000001</v>
      </c>
      <c r="AZ1054">
        <v>1151370.22</v>
      </c>
      <c r="BA1054">
        <v>1187619.1200000001</v>
      </c>
      <c r="BB1054">
        <v>1215402.348</v>
      </c>
      <c r="BC1054">
        <v>1228538.55</v>
      </c>
      <c r="BD1054">
        <v>1300557.6259999999</v>
      </c>
      <c r="BE1054">
        <v>1471494.2009999999</v>
      </c>
      <c r="BF1054">
        <v>1500000</v>
      </c>
      <c r="BG1054">
        <v>1500000</v>
      </c>
      <c r="BH1054">
        <v>1500000</v>
      </c>
      <c r="BI1054">
        <v>1551049.2990000001</v>
      </c>
      <c r="BJ1054">
        <v>1589171.0279999999</v>
      </c>
      <c r="BK1054">
        <v>1825654.93</v>
      </c>
      <c r="BL1054">
        <v>2055872.46</v>
      </c>
      <c r="BM1054">
        <v>2075849.8470000001</v>
      </c>
      <c r="BN1054">
        <v>2385195.7199999988</v>
      </c>
      <c r="BO1054">
        <v>3549999.9999999991</v>
      </c>
      <c r="BP1054">
        <v>4000000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1</v>
      </c>
      <c r="CC1054">
        <v>1</v>
      </c>
      <c r="CD1054">
        <v>1</v>
      </c>
      <c r="CE1054">
        <v>1</v>
      </c>
      <c r="CF1054">
        <v>1</v>
      </c>
      <c r="CG1054">
        <v>1</v>
      </c>
      <c r="CH1054">
        <v>1</v>
      </c>
      <c r="CI1054">
        <v>1</v>
      </c>
      <c r="CJ1054">
        <v>0</v>
      </c>
      <c r="CK1054">
        <v>0</v>
      </c>
    </row>
    <row r="1055" spans="1:89" x14ac:dyDescent="0.35">
      <c r="A1055">
        <v>348633</v>
      </c>
      <c r="B1055" t="s">
        <v>47</v>
      </c>
      <c r="C1055" t="s">
        <v>48</v>
      </c>
      <c r="D1055" s="1">
        <v>45812</v>
      </c>
      <c r="E1055">
        <v>53850</v>
      </c>
      <c r="F1055">
        <v>114</v>
      </c>
      <c r="G1055" t="s">
        <v>211</v>
      </c>
      <c r="H1055" t="s">
        <v>50</v>
      </c>
      <c r="I1055" t="s">
        <v>51</v>
      </c>
      <c r="K1055">
        <v>202506048034485</v>
      </c>
      <c r="L1055">
        <v>1143306278589</v>
      </c>
      <c r="M1055">
        <v>20250604</v>
      </c>
      <c r="N1055" t="s">
        <v>764</v>
      </c>
      <c r="Q1055" t="s">
        <v>52</v>
      </c>
      <c r="R1055">
        <v>2100000</v>
      </c>
      <c r="S1055">
        <v>0</v>
      </c>
      <c r="T1055">
        <v>4096156</v>
      </c>
      <c r="U1055" t="s">
        <v>423</v>
      </c>
      <c r="V1055" t="s">
        <v>424</v>
      </c>
      <c r="W1055" t="s">
        <v>53</v>
      </c>
      <c r="Y1055" t="s">
        <v>54</v>
      </c>
      <c r="Z1055">
        <v>804</v>
      </c>
      <c r="AH1055">
        <v>0</v>
      </c>
      <c r="AI1055">
        <v>202506</v>
      </c>
      <c r="AJ1055" t="s">
        <v>59</v>
      </c>
      <c r="AK1055">
        <v>0</v>
      </c>
      <c r="AL1055">
        <v>1</v>
      </c>
      <c r="AO1055">
        <v>0</v>
      </c>
      <c r="AP1055">
        <v>999</v>
      </c>
      <c r="AQ1055">
        <v>600</v>
      </c>
      <c r="AR1055">
        <v>600999</v>
      </c>
      <c r="AS1055" t="s">
        <v>55</v>
      </c>
      <c r="AU1055" t="s">
        <v>55</v>
      </c>
      <c r="AV1055">
        <v>400000</v>
      </c>
      <c r="AW1055">
        <v>404916.25199999998</v>
      </c>
      <c r="AX1055">
        <v>409832.50400000002</v>
      </c>
      <c r="AY1055">
        <v>429149.64199999999</v>
      </c>
      <c r="AZ1055">
        <v>462867.66600000003</v>
      </c>
      <c r="BA1055">
        <v>496585.69</v>
      </c>
      <c r="BB1055">
        <v>688035.48199999996</v>
      </c>
      <c r="BC1055">
        <v>879485.27399999998</v>
      </c>
      <c r="BD1055">
        <v>978632.13600000006</v>
      </c>
      <c r="BE1055">
        <v>985476.06799999997</v>
      </c>
      <c r="BF1055">
        <v>992320</v>
      </c>
      <c r="BG1055">
        <v>992320</v>
      </c>
      <c r="BH1055">
        <v>992320</v>
      </c>
      <c r="BI1055">
        <v>1016135.6800000001</v>
      </c>
      <c r="BJ1055">
        <v>1063767.04</v>
      </c>
      <c r="BK1055">
        <v>1111398.3999999999</v>
      </c>
      <c r="BL1055">
        <v>1506839.04</v>
      </c>
      <c r="BM1055">
        <v>1902279.6799999999</v>
      </c>
      <c r="BN1055">
        <v>2100000</v>
      </c>
      <c r="BO1055">
        <v>2100000</v>
      </c>
      <c r="BP1055">
        <v>2100000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1</v>
      </c>
      <c r="CE1055">
        <v>1</v>
      </c>
      <c r="CF1055">
        <v>1</v>
      </c>
      <c r="CG1055">
        <v>1</v>
      </c>
      <c r="CH1055">
        <v>1</v>
      </c>
      <c r="CI1055">
        <v>1</v>
      </c>
      <c r="CJ1055">
        <v>1</v>
      </c>
      <c r="CK1055">
        <v>1</v>
      </c>
    </row>
    <row r="1056" spans="1:89" x14ac:dyDescent="0.35">
      <c r="A1056">
        <v>348632</v>
      </c>
      <c r="B1056" t="s">
        <v>47</v>
      </c>
      <c r="C1056" t="s">
        <v>48</v>
      </c>
      <c r="D1056" s="1">
        <v>45812</v>
      </c>
      <c r="E1056">
        <v>53850</v>
      </c>
      <c r="F1056">
        <v>114</v>
      </c>
      <c r="G1056" t="s">
        <v>211</v>
      </c>
      <c r="H1056" t="s">
        <v>50</v>
      </c>
      <c r="I1056" t="s">
        <v>51</v>
      </c>
      <c r="K1056">
        <v>202506048034485</v>
      </c>
      <c r="L1056">
        <v>1143306278589</v>
      </c>
      <c r="M1056">
        <v>20250604</v>
      </c>
      <c r="N1056" t="s">
        <v>764</v>
      </c>
      <c r="Q1056" t="s">
        <v>52</v>
      </c>
      <c r="R1056">
        <v>2100000</v>
      </c>
      <c r="S1056">
        <v>0</v>
      </c>
      <c r="T1056">
        <v>4175755</v>
      </c>
      <c r="U1056" t="s">
        <v>417</v>
      </c>
      <c r="V1056" t="s">
        <v>418</v>
      </c>
      <c r="W1056" t="s">
        <v>53</v>
      </c>
      <c r="Y1056" t="s">
        <v>54</v>
      </c>
      <c r="Z1056">
        <v>804</v>
      </c>
      <c r="AH1056">
        <v>0</v>
      </c>
      <c r="AI1056">
        <v>202506</v>
      </c>
      <c r="AJ1056" t="s">
        <v>59</v>
      </c>
      <c r="AK1056">
        <v>0</v>
      </c>
      <c r="AL1056">
        <v>1</v>
      </c>
      <c r="AO1056">
        <v>0</v>
      </c>
      <c r="AP1056">
        <v>999</v>
      </c>
      <c r="AQ1056">
        <v>600</v>
      </c>
      <c r="AR1056">
        <v>600999</v>
      </c>
      <c r="AS1056" t="s">
        <v>55</v>
      </c>
      <c r="AU1056" t="s">
        <v>55</v>
      </c>
      <c r="AV1056">
        <v>400000</v>
      </c>
      <c r="AW1056">
        <v>404916.25199999998</v>
      </c>
      <c r="AX1056">
        <v>409832.50400000002</v>
      </c>
      <c r="AY1056">
        <v>429149.64199999999</v>
      </c>
      <c r="AZ1056">
        <v>462867.66600000003</v>
      </c>
      <c r="BA1056">
        <v>496585.69</v>
      </c>
      <c r="BB1056">
        <v>688035.48199999996</v>
      </c>
      <c r="BC1056">
        <v>879485.27399999998</v>
      </c>
      <c r="BD1056">
        <v>978632.13600000006</v>
      </c>
      <c r="BE1056">
        <v>985476.06799999997</v>
      </c>
      <c r="BF1056">
        <v>992320</v>
      </c>
      <c r="BG1056">
        <v>992320</v>
      </c>
      <c r="BH1056">
        <v>992320</v>
      </c>
      <c r="BI1056">
        <v>1016135.6800000001</v>
      </c>
      <c r="BJ1056">
        <v>1063767.04</v>
      </c>
      <c r="BK1056">
        <v>1111398.3999999999</v>
      </c>
      <c r="BL1056">
        <v>1506839.04</v>
      </c>
      <c r="BM1056">
        <v>1902279.6799999999</v>
      </c>
      <c r="BN1056">
        <v>2100000</v>
      </c>
      <c r="BO1056">
        <v>2100000</v>
      </c>
      <c r="BP1056">
        <v>2100000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1</v>
      </c>
      <c r="BZ1056">
        <v>1</v>
      </c>
      <c r="CA1056">
        <v>1</v>
      </c>
      <c r="CB1056">
        <v>1</v>
      </c>
      <c r="CC1056">
        <v>1</v>
      </c>
      <c r="CD1056">
        <v>1</v>
      </c>
      <c r="CE1056">
        <v>1</v>
      </c>
      <c r="CF1056">
        <v>1</v>
      </c>
      <c r="CG1056">
        <v>1</v>
      </c>
      <c r="CH1056">
        <v>1</v>
      </c>
      <c r="CI1056">
        <v>1</v>
      </c>
      <c r="CJ1056">
        <v>1</v>
      </c>
      <c r="CK1056">
        <v>1</v>
      </c>
    </row>
    <row r="1057" spans="1:89" x14ac:dyDescent="0.35">
      <c r="A1057">
        <v>348631</v>
      </c>
      <c r="B1057" t="s">
        <v>47</v>
      </c>
      <c r="C1057" t="s">
        <v>48</v>
      </c>
      <c r="D1057" s="1">
        <v>45812</v>
      </c>
      <c r="E1057">
        <v>53850</v>
      </c>
      <c r="F1057">
        <v>102</v>
      </c>
      <c r="G1057" t="s">
        <v>60</v>
      </c>
      <c r="H1057" t="s">
        <v>50</v>
      </c>
      <c r="I1057" t="s">
        <v>51</v>
      </c>
      <c r="K1057">
        <v>202506038033891</v>
      </c>
      <c r="L1057">
        <v>1023308723686</v>
      </c>
      <c r="M1057">
        <v>20250603</v>
      </c>
      <c r="N1057" t="s">
        <v>784</v>
      </c>
      <c r="P1057" t="s">
        <v>54</v>
      </c>
      <c r="Q1057" t="s">
        <v>73</v>
      </c>
      <c r="R1057">
        <v>1586000</v>
      </c>
      <c r="S1057">
        <v>0</v>
      </c>
      <c r="T1057">
        <v>531420</v>
      </c>
      <c r="U1057" t="s">
        <v>1719</v>
      </c>
      <c r="V1057" t="s">
        <v>1720</v>
      </c>
      <c r="W1057" t="s">
        <v>97</v>
      </c>
      <c r="X1057" t="s">
        <v>1380</v>
      </c>
      <c r="Y1057" t="s">
        <v>54</v>
      </c>
      <c r="Z1057">
        <v>1306</v>
      </c>
      <c r="AH1057">
        <v>0</v>
      </c>
      <c r="AI1057">
        <v>202506</v>
      </c>
      <c r="AJ1057" t="s">
        <v>88</v>
      </c>
      <c r="AK1057">
        <v>0</v>
      </c>
      <c r="AL1057">
        <v>1</v>
      </c>
      <c r="AM1057">
        <v>531420</v>
      </c>
      <c r="AN1057">
        <v>1</v>
      </c>
      <c r="AO1057">
        <v>0</v>
      </c>
      <c r="AP1057">
        <v>999</v>
      </c>
      <c r="AQ1057">
        <v>615</v>
      </c>
      <c r="AR1057">
        <v>615999</v>
      </c>
      <c r="AT1057">
        <v>1</v>
      </c>
      <c r="AU1057" t="s">
        <v>80</v>
      </c>
      <c r="AV1057">
        <v>620000</v>
      </c>
      <c r="AW1057">
        <v>674784.08000000007</v>
      </c>
      <c r="AX1057">
        <v>700000</v>
      </c>
      <c r="AY1057">
        <v>734938.70500000007</v>
      </c>
      <c r="AZ1057">
        <v>800000</v>
      </c>
      <c r="BA1057">
        <v>815163.73</v>
      </c>
      <c r="BB1057">
        <v>855151.57</v>
      </c>
      <c r="BC1057">
        <v>928064.07499999995</v>
      </c>
      <c r="BD1057">
        <v>972757.19</v>
      </c>
      <c r="BE1057">
        <v>993011.53</v>
      </c>
      <c r="BF1057">
        <v>1015378.22</v>
      </c>
      <c r="BG1057">
        <v>1238720</v>
      </c>
      <c r="BH1057">
        <v>1546306.64</v>
      </c>
      <c r="BI1057">
        <v>1795500</v>
      </c>
      <c r="BJ1057">
        <v>2263165.14</v>
      </c>
      <c r="BK1057">
        <v>2431000</v>
      </c>
      <c r="BL1057">
        <v>2814221.66</v>
      </c>
      <c r="BM1057">
        <v>3376056.5</v>
      </c>
      <c r="BN1057">
        <v>4000000</v>
      </c>
      <c r="BO1057">
        <v>10873500</v>
      </c>
      <c r="BP1057">
        <v>11747000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1</v>
      </c>
      <c r="BZ1057">
        <v>1</v>
      </c>
      <c r="CA1057">
        <v>1</v>
      </c>
      <c r="CB1057">
        <v>1</v>
      </c>
      <c r="CC1057">
        <v>1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 x14ac:dyDescent="0.35">
      <c r="A1058">
        <v>348627</v>
      </c>
      <c r="B1058" t="s">
        <v>47</v>
      </c>
      <c r="C1058" t="s">
        <v>48</v>
      </c>
      <c r="D1058" s="1">
        <v>45812</v>
      </c>
      <c r="E1058">
        <v>53850</v>
      </c>
      <c r="F1058">
        <v>132</v>
      </c>
      <c r="G1058" t="s">
        <v>771</v>
      </c>
      <c r="H1058" t="s">
        <v>50</v>
      </c>
      <c r="I1058" t="s">
        <v>51</v>
      </c>
      <c r="K1058">
        <v>202506038037960</v>
      </c>
      <c r="L1058">
        <v>1323300002559</v>
      </c>
      <c r="M1058">
        <v>20250603</v>
      </c>
      <c r="N1058" t="s">
        <v>779</v>
      </c>
      <c r="P1058" t="s">
        <v>54</v>
      </c>
      <c r="Q1058" t="s">
        <v>52</v>
      </c>
      <c r="R1058">
        <v>221000</v>
      </c>
      <c r="S1058">
        <v>0</v>
      </c>
      <c r="T1058">
        <v>4875371</v>
      </c>
      <c r="U1058" t="s">
        <v>1595</v>
      </c>
      <c r="V1058" t="s">
        <v>1596</v>
      </c>
      <c r="W1058" t="s">
        <v>53</v>
      </c>
      <c r="Y1058" t="s">
        <v>54</v>
      </c>
      <c r="Z1058">
        <v>1959</v>
      </c>
      <c r="AH1058">
        <v>0</v>
      </c>
      <c r="AI1058">
        <v>202506</v>
      </c>
      <c r="AJ1058" t="s">
        <v>767</v>
      </c>
      <c r="AK1058">
        <v>1</v>
      </c>
      <c r="AL1058">
        <v>1</v>
      </c>
      <c r="AO1058">
        <v>0</v>
      </c>
      <c r="AP1058">
        <v>999</v>
      </c>
      <c r="AQ1058">
        <v>600</v>
      </c>
      <c r="AR1058">
        <v>600999</v>
      </c>
      <c r="AS1058" t="s">
        <v>55</v>
      </c>
      <c r="AU1058" t="s">
        <v>55</v>
      </c>
      <c r="AV1058">
        <v>202500</v>
      </c>
      <c r="AW1058">
        <v>202500</v>
      </c>
      <c r="AX1058">
        <v>202500</v>
      </c>
      <c r="AY1058">
        <v>202500</v>
      </c>
      <c r="AZ1058">
        <v>202500</v>
      </c>
      <c r="BA1058">
        <v>202500</v>
      </c>
      <c r="BB1058">
        <v>202500</v>
      </c>
      <c r="BC1058">
        <v>202500</v>
      </c>
      <c r="BD1058">
        <v>202655.56</v>
      </c>
      <c r="BE1058">
        <v>203161.13</v>
      </c>
      <c r="BF1058">
        <v>205963.9</v>
      </c>
      <c r="BG1058">
        <v>214477.5</v>
      </c>
      <c r="BH1058">
        <v>239730</v>
      </c>
      <c r="BI1058">
        <v>248625</v>
      </c>
      <c r="BJ1058">
        <v>250000</v>
      </c>
      <c r="BK1058">
        <v>250000</v>
      </c>
      <c r="BL1058">
        <v>252800</v>
      </c>
      <c r="BM1058">
        <v>257232.47500000001</v>
      </c>
      <c r="BN1058">
        <v>260254.65</v>
      </c>
      <c r="BO1058">
        <v>464072.17499999981</v>
      </c>
      <c r="BP1058">
        <v>840000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1</v>
      </c>
      <c r="BZ1058">
        <v>1</v>
      </c>
      <c r="CA1058">
        <v>1</v>
      </c>
      <c r="CB1058">
        <v>1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 x14ac:dyDescent="0.35">
      <c r="A1059">
        <v>348622</v>
      </c>
      <c r="B1059" t="s">
        <v>47</v>
      </c>
      <c r="C1059" t="s">
        <v>48</v>
      </c>
      <c r="D1059" s="1">
        <v>45812</v>
      </c>
      <c r="E1059">
        <v>53850</v>
      </c>
      <c r="F1059">
        <v>171</v>
      </c>
      <c r="G1059" t="s">
        <v>151</v>
      </c>
      <c r="H1059" t="s">
        <v>50</v>
      </c>
      <c r="I1059" t="s">
        <v>51</v>
      </c>
      <c r="K1059">
        <v>202506038036505</v>
      </c>
      <c r="L1059">
        <v>1713302213842</v>
      </c>
      <c r="M1059">
        <v>20250603</v>
      </c>
      <c r="N1059" t="s">
        <v>76</v>
      </c>
      <c r="Q1059" t="s">
        <v>52</v>
      </c>
      <c r="R1059">
        <v>2743358.23</v>
      </c>
      <c r="S1059">
        <v>0</v>
      </c>
      <c r="T1059">
        <v>4148505</v>
      </c>
      <c r="U1059">
        <v>5848860721</v>
      </c>
      <c r="V1059" t="s">
        <v>1013</v>
      </c>
      <c r="W1059" t="s">
        <v>66</v>
      </c>
      <c r="X1059" t="s">
        <v>289</v>
      </c>
      <c r="Y1059" t="s">
        <v>54</v>
      </c>
      <c r="Z1059">
        <v>1903</v>
      </c>
      <c r="AH1059">
        <v>0</v>
      </c>
      <c r="AI1059">
        <v>202506</v>
      </c>
      <c r="AJ1059" t="s">
        <v>767</v>
      </c>
      <c r="AK1059">
        <v>1</v>
      </c>
      <c r="AL1059">
        <v>1</v>
      </c>
      <c r="AO1059">
        <v>0</v>
      </c>
      <c r="AP1059">
        <v>999</v>
      </c>
      <c r="AQ1059">
        <v>430</v>
      </c>
      <c r="AR1059">
        <v>430999</v>
      </c>
      <c r="AT1059">
        <v>1</v>
      </c>
      <c r="AU1059" t="s">
        <v>68</v>
      </c>
      <c r="AV1059">
        <v>990000</v>
      </c>
      <c r="AW1059">
        <v>1095500</v>
      </c>
      <c r="AX1059">
        <v>1201000</v>
      </c>
      <c r="AY1059">
        <v>1306500</v>
      </c>
      <c r="AZ1059">
        <v>1412000</v>
      </c>
      <c r="BA1059">
        <v>1517500</v>
      </c>
      <c r="BB1059">
        <v>1623000</v>
      </c>
      <c r="BC1059">
        <v>1728500</v>
      </c>
      <c r="BD1059">
        <v>1834000</v>
      </c>
      <c r="BE1059">
        <v>1939500</v>
      </c>
      <c r="BF1059">
        <v>2045000</v>
      </c>
      <c r="BG1059">
        <v>2150500</v>
      </c>
      <c r="BH1059">
        <v>2256000</v>
      </c>
      <c r="BI1059">
        <v>2361500</v>
      </c>
      <c r="BJ1059">
        <v>2467000</v>
      </c>
      <c r="BK1059">
        <v>2572500</v>
      </c>
      <c r="BL1059">
        <v>2678000</v>
      </c>
      <c r="BM1059">
        <v>2783500</v>
      </c>
      <c r="BN1059">
        <v>2889000</v>
      </c>
      <c r="BO1059">
        <v>2994500</v>
      </c>
      <c r="BP1059">
        <v>3100000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0</v>
      </c>
      <c r="CI1059">
        <v>0</v>
      </c>
      <c r="CJ1059">
        <v>0</v>
      </c>
      <c r="CK1059">
        <v>0</v>
      </c>
    </row>
    <row r="1060" spans="1:89" x14ac:dyDescent="0.35">
      <c r="A1060">
        <v>348620</v>
      </c>
      <c r="B1060" t="s">
        <v>47</v>
      </c>
      <c r="C1060" t="s">
        <v>48</v>
      </c>
      <c r="D1060" s="1">
        <v>45812</v>
      </c>
      <c r="E1060">
        <v>53850</v>
      </c>
      <c r="F1060">
        <v>185</v>
      </c>
      <c r="G1060" t="s">
        <v>1032</v>
      </c>
      <c r="H1060" t="s">
        <v>50</v>
      </c>
      <c r="I1060" t="s">
        <v>51</v>
      </c>
      <c r="K1060" t="s">
        <v>1597</v>
      </c>
      <c r="L1060">
        <v>1853300026668</v>
      </c>
      <c r="M1060">
        <v>20250603</v>
      </c>
      <c r="N1060" t="s">
        <v>694</v>
      </c>
      <c r="Q1060" t="s">
        <v>52</v>
      </c>
      <c r="R1060">
        <v>1596.63</v>
      </c>
      <c r="S1060">
        <v>0</v>
      </c>
      <c r="T1060">
        <v>3044870</v>
      </c>
      <c r="U1060" t="s">
        <v>1598</v>
      </c>
      <c r="V1060" t="s">
        <v>1599</v>
      </c>
      <c r="W1060" t="s">
        <v>53</v>
      </c>
      <c r="Y1060" t="s">
        <v>54</v>
      </c>
      <c r="Z1060">
        <v>1351</v>
      </c>
      <c r="AH1060">
        <v>0</v>
      </c>
      <c r="AI1060">
        <v>202506</v>
      </c>
      <c r="AJ1060" t="s">
        <v>767</v>
      </c>
      <c r="AK1060">
        <v>1</v>
      </c>
      <c r="AL1060">
        <v>1</v>
      </c>
      <c r="AO1060">
        <v>1</v>
      </c>
      <c r="AP1060">
        <v>999</v>
      </c>
      <c r="AQ1060">
        <v>600</v>
      </c>
      <c r="AR1060">
        <v>600999</v>
      </c>
      <c r="AS1060" t="s">
        <v>55</v>
      </c>
      <c r="AU1060" t="s">
        <v>55</v>
      </c>
      <c r="AV1060">
        <v>1006.5</v>
      </c>
      <c r="AW1060">
        <v>1052.7339999999999</v>
      </c>
      <c r="AX1060">
        <v>1127.58</v>
      </c>
      <c r="AY1060">
        <v>1414.4680000000001</v>
      </c>
      <c r="AZ1060">
        <v>1622.598</v>
      </c>
      <c r="BA1060">
        <v>1841.29</v>
      </c>
      <c r="BB1060">
        <v>2391.9520000000002</v>
      </c>
      <c r="BC1060">
        <v>3848.9180000000001</v>
      </c>
      <c r="BD1060">
        <v>5555.95</v>
      </c>
      <c r="BE1060">
        <v>5662.14</v>
      </c>
      <c r="BF1060">
        <v>7955.45</v>
      </c>
      <c r="BG1060">
        <v>8103.232</v>
      </c>
      <c r="BH1060">
        <v>8882.2099999999991</v>
      </c>
      <c r="BI1060">
        <v>12106.768000000009</v>
      </c>
      <c r="BJ1060">
        <v>12891.47</v>
      </c>
      <c r="BK1060">
        <v>16652.68</v>
      </c>
      <c r="BL1060">
        <v>36005.086000000003</v>
      </c>
      <c r="BM1060">
        <v>42116.26</v>
      </c>
      <c r="BN1060">
        <v>49856.69</v>
      </c>
      <c r="BO1060">
        <v>97573.113999999972</v>
      </c>
      <c r="BP1060">
        <v>161797.57999999999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 x14ac:dyDescent="0.35">
      <c r="A1061">
        <v>348616</v>
      </c>
      <c r="B1061" t="s">
        <v>47</v>
      </c>
      <c r="C1061" t="s">
        <v>48</v>
      </c>
      <c r="D1061" s="1">
        <v>45812</v>
      </c>
      <c r="E1061">
        <v>53850</v>
      </c>
      <c r="F1061">
        <v>125</v>
      </c>
      <c r="G1061" t="s">
        <v>102</v>
      </c>
      <c r="H1061" t="s">
        <v>50</v>
      </c>
      <c r="I1061" t="s">
        <v>51</v>
      </c>
      <c r="K1061">
        <v>202506038035852</v>
      </c>
      <c r="L1061">
        <v>1253300010013</v>
      </c>
      <c r="M1061">
        <v>20250603</v>
      </c>
      <c r="N1061" t="s">
        <v>951</v>
      </c>
      <c r="Q1061" t="s">
        <v>52</v>
      </c>
      <c r="R1061">
        <v>315913.33</v>
      </c>
      <c r="S1061">
        <v>0</v>
      </c>
      <c r="T1061">
        <v>4167043</v>
      </c>
      <c r="U1061">
        <v>269990636</v>
      </c>
      <c r="V1061" t="s">
        <v>362</v>
      </c>
      <c r="W1061" t="s">
        <v>66</v>
      </c>
      <c r="X1061" t="s">
        <v>215</v>
      </c>
      <c r="Y1061" t="s">
        <v>54</v>
      </c>
      <c r="Z1061">
        <v>982</v>
      </c>
      <c r="AH1061">
        <v>0</v>
      </c>
      <c r="AI1061">
        <v>202506</v>
      </c>
      <c r="AJ1061" t="s">
        <v>767</v>
      </c>
      <c r="AK1061">
        <v>1</v>
      </c>
      <c r="AL1061">
        <v>1</v>
      </c>
      <c r="AO1061">
        <v>0</v>
      </c>
      <c r="AP1061">
        <v>464</v>
      </c>
      <c r="AQ1061">
        <v>430</v>
      </c>
      <c r="AR1061">
        <v>430464</v>
      </c>
      <c r="AS1061" t="s">
        <v>216</v>
      </c>
      <c r="AU1061" t="s">
        <v>216</v>
      </c>
      <c r="AV1061">
        <v>318131.78999999998</v>
      </c>
      <c r="AW1061">
        <v>320882.12699999998</v>
      </c>
      <c r="AX1061">
        <v>323632.46399999998</v>
      </c>
      <c r="AY1061">
        <v>326382.80099999998</v>
      </c>
      <c r="AZ1061">
        <v>329133.13799999998</v>
      </c>
      <c r="BA1061">
        <v>331883.47499999998</v>
      </c>
      <c r="BB1061">
        <v>334633.81199999998</v>
      </c>
      <c r="BC1061">
        <v>337384.14899999998</v>
      </c>
      <c r="BD1061">
        <v>340134.48599999998</v>
      </c>
      <c r="BE1061">
        <v>342884.82299999997</v>
      </c>
      <c r="BF1061">
        <v>345635.16</v>
      </c>
      <c r="BG1061">
        <v>360965.321</v>
      </c>
      <c r="BH1061">
        <v>376295.48200000002</v>
      </c>
      <c r="BI1061">
        <v>391625.64299999998</v>
      </c>
      <c r="BJ1061">
        <v>406955.804</v>
      </c>
      <c r="BK1061">
        <v>422285.96500000003</v>
      </c>
      <c r="BL1061">
        <v>437616.12599999999</v>
      </c>
      <c r="BM1061">
        <v>452946.28700000001</v>
      </c>
      <c r="BN1061">
        <v>468276.44799999997</v>
      </c>
      <c r="BO1061">
        <v>483606.609</v>
      </c>
      <c r="BP1061">
        <v>498936.77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 x14ac:dyDescent="0.35">
      <c r="A1062">
        <v>348610</v>
      </c>
      <c r="B1062" t="s">
        <v>47</v>
      </c>
      <c r="C1062" t="s">
        <v>48</v>
      </c>
      <c r="D1062" s="1">
        <v>45812</v>
      </c>
      <c r="E1062">
        <v>53850</v>
      </c>
      <c r="F1062">
        <v>192</v>
      </c>
      <c r="G1062" t="s">
        <v>156</v>
      </c>
      <c r="H1062" t="s">
        <v>50</v>
      </c>
      <c r="I1062" t="s">
        <v>51</v>
      </c>
      <c r="K1062">
        <v>202506038034116</v>
      </c>
      <c r="L1062">
        <v>1923300183163</v>
      </c>
      <c r="M1062">
        <v>20250603</v>
      </c>
      <c r="N1062" t="s">
        <v>784</v>
      </c>
      <c r="P1062" t="s">
        <v>54</v>
      </c>
      <c r="Q1062" t="s">
        <v>73</v>
      </c>
      <c r="R1062">
        <v>2005000</v>
      </c>
      <c r="S1062">
        <v>0</v>
      </c>
      <c r="T1062">
        <v>4695944</v>
      </c>
      <c r="U1062" t="s">
        <v>1706</v>
      </c>
      <c r="V1062" t="s">
        <v>1707</v>
      </c>
      <c r="W1062" t="s">
        <v>97</v>
      </c>
      <c r="X1062" t="s">
        <v>642</v>
      </c>
      <c r="Y1062" t="s">
        <v>54</v>
      </c>
      <c r="Z1062">
        <v>481</v>
      </c>
      <c r="AH1062">
        <v>0</v>
      </c>
      <c r="AI1062">
        <v>202506</v>
      </c>
      <c r="AJ1062" t="s">
        <v>88</v>
      </c>
      <c r="AK1062">
        <v>0</v>
      </c>
      <c r="AL1062">
        <v>1</v>
      </c>
      <c r="AM1062">
        <v>4695944</v>
      </c>
      <c r="AN1062">
        <v>1</v>
      </c>
      <c r="AO1062">
        <v>0</v>
      </c>
      <c r="AP1062">
        <v>999</v>
      </c>
      <c r="AQ1062">
        <v>615</v>
      </c>
      <c r="AR1062">
        <v>615999</v>
      </c>
      <c r="AT1062">
        <v>1</v>
      </c>
      <c r="AU1062" t="s">
        <v>80</v>
      </c>
      <c r="AV1062">
        <v>620000</v>
      </c>
      <c r="AW1062">
        <v>674784.08000000007</v>
      </c>
      <c r="AX1062">
        <v>700000</v>
      </c>
      <c r="AY1062">
        <v>734938.70500000007</v>
      </c>
      <c r="AZ1062">
        <v>800000</v>
      </c>
      <c r="BA1062">
        <v>815163.73</v>
      </c>
      <c r="BB1062">
        <v>855151.57</v>
      </c>
      <c r="BC1062">
        <v>928064.07499999995</v>
      </c>
      <c r="BD1062">
        <v>972757.19</v>
      </c>
      <c r="BE1062">
        <v>993011.53</v>
      </c>
      <c r="BF1062">
        <v>1015378.22</v>
      </c>
      <c r="BG1062">
        <v>1238720</v>
      </c>
      <c r="BH1062">
        <v>1546306.64</v>
      </c>
      <c r="BI1062">
        <v>1795500</v>
      </c>
      <c r="BJ1062">
        <v>2263165.14</v>
      </c>
      <c r="BK1062">
        <v>2431000</v>
      </c>
      <c r="BL1062">
        <v>2814221.66</v>
      </c>
      <c r="BM1062">
        <v>3376056.5</v>
      </c>
      <c r="BN1062">
        <v>4000000</v>
      </c>
      <c r="BO1062">
        <v>10873500</v>
      </c>
      <c r="BP1062">
        <v>11747000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1</v>
      </c>
      <c r="BZ1062">
        <v>1</v>
      </c>
      <c r="CA1062">
        <v>1</v>
      </c>
      <c r="CB1062">
        <v>1</v>
      </c>
      <c r="CC1062">
        <v>1</v>
      </c>
      <c r="CD1062">
        <v>1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 x14ac:dyDescent="0.35">
      <c r="A1063">
        <v>348609</v>
      </c>
      <c r="B1063" t="s">
        <v>47</v>
      </c>
      <c r="C1063" t="s">
        <v>48</v>
      </c>
      <c r="D1063" s="1">
        <v>45812</v>
      </c>
      <c r="E1063">
        <v>53850</v>
      </c>
      <c r="F1063">
        <v>116</v>
      </c>
      <c r="G1063" t="s">
        <v>801</v>
      </c>
      <c r="H1063" t="s">
        <v>50</v>
      </c>
      <c r="I1063" t="s">
        <v>51</v>
      </c>
      <c r="K1063">
        <v>202506038033994</v>
      </c>
      <c r="L1063">
        <v>2343300010453</v>
      </c>
      <c r="M1063">
        <v>20250603</v>
      </c>
      <c r="N1063" t="s">
        <v>784</v>
      </c>
      <c r="P1063" t="s">
        <v>54</v>
      </c>
      <c r="Q1063" t="s">
        <v>73</v>
      </c>
      <c r="R1063">
        <v>1300000</v>
      </c>
      <c r="S1063">
        <v>0</v>
      </c>
      <c r="T1063">
        <v>4247777</v>
      </c>
      <c r="U1063">
        <v>233470236</v>
      </c>
      <c r="V1063" t="s">
        <v>1718</v>
      </c>
      <c r="W1063" t="s">
        <v>66</v>
      </c>
      <c r="X1063" t="s">
        <v>155</v>
      </c>
      <c r="Y1063" t="s">
        <v>54</v>
      </c>
      <c r="Z1063">
        <v>1696</v>
      </c>
      <c r="AH1063">
        <v>0</v>
      </c>
      <c r="AI1063">
        <v>202506</v>
      </c>
      <c r="AJ1063" t="s">
        <v>767</v>
      </c>
      <c r="AK1063">
        <v>1</v>
      </c>
      <c r="AL1063">
        <v>1</v>
      </c>
      <c r="AM1063">
        <v>4247777</v>
      </c>
      <c r="AN1063">
        <v>1</v>
      </c>
      <c r="AO1063">
        <v>0</v>
      </c>
      <c r="AP1063">
        <v>463</v>
      </c>
      <c r="AQ1063">
        <v>430</v>
      </c>
      <c r="AR1063">
        <v>430463</v>
      </c>
      <c r="AS1063" t="s">
        <v>80</v>
      </c>
      <c r="AU1063" t="s">
        <v>80</v>
      </c>
      <c r="AV1063">
        <v>620000</v>
      </c>
      <c r="AW1063">
        <v>674784.08000000007</v>
      </c>
      <c r="AX1063">
        <v>700000</v>
      </c>
      <c r="AY1063">
        <v>734938.70500000007</v>
      </c>
      <c r="AZ1063">
        <v>800000</v>
      </c>
      <c r="BA1063">
        <v>815163.73</v>
      </c>
      <c r="BB1063">
        <v>855151.57</v>
      </c>
      <c r="BC1063">
        <v>928064.07499999995</v>
      </c>
      <c r="BD1063">
        <v>972757.19</v>
      </c>
      <c r="BE1063">
        <v>993011.53</v>
      </c>
      <c r="BF1063">
        <v>1015378.22</v>
      </c>
      <c r="BG1063">
        <v>1238720</v>
      </c>
      <c r="BH1063">
        <v>1546306.64</v>
      </c>
      <c r="BI1063">
        <v>1795500</v>
      </c>
      <c r="BJ1063">
        <v>2263165.14</v>
      </c>
      <c r="BK1063">
        <v>2431000</v>
      </c>
      <c r="BL1063">
        <v>2814221.66</v>
      </c>
      <c r="BM1063">
        <v>3376056.5</v>
      </c>
      <c r="BN1063">
        <v>4000000</v>
      </c>
      <c r="BO1063">
        <v>10873500</v>
      </c>
      <c r="BP1063">
        <v>11747000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1</v>
      </c>
      <c r="CB1063">
        <v>1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 x14ac:dyDescent="0.35">
      <c r="A1064">
        <v>348607</v>
      </c>
      <c r="B1064" t="s">
        <v>47</v>
      </c>
      <c r="C1064" t="s">
        <v>48</v>
      </c>
      <c r="D1064" s="1">
        <v>45812</v>
      </c>
      <c r="E1064">
        <v>53850</v>
      </c>
      <c r="F1064">
        <v>102</v>
      </c>
      <c r="G1064" t="s">
        <v>60</v>
      </c>
      <c r="H1064" t="s">
        <v>50</v>
      </c>
      <c r="I1064" t="s">
        <v>51</v>
      </c>
      <c r="K1064">
        <v>202506038037724</v>
      </c>
      <c r="L1064">
        <v>2583302251708</v>
      </c>
      <c r="M1064">
        <v>20250603</v>
      </c>
      <c r="N1064" t="s">
        <v>694</v>
      </c>
      <c r="Q1064" t="s">
        <v>52</v>
      </c>
      <c r="R1064">
        <v>10083.49</v>
      </c>
      <c r="S1064">
        <v>0</v>
      </c>
      <c r="T1064">
        <v>69892</v>
      </c>
      <c r="U1064" t="s">
        <v>1600</v>
      </c>
      <c r="V1064" t="s">
        <v>1601</v>
      </c>
      <c r="W1064" t="s">
        <v>53</v>
      </c>
      <c r="Y1064" t="s">
        <v>54</v>
      </c>
      <c r="Z1064">
        <v>1456</v>
      </c>
      <c r="AH1064">
        <v>0</v>
      </c>
      <c r="AI1064">
        <v>202506</v>
      </c>
      <c r="AJ1064" t="s">
        <v>767</v>
      </c>
      <c r="AK1064">
        <v>1</v>
      </c>
      <c r="AL1064">
        <v>1</v>
      </c>
      <c r="AO1064">
        <v>1</v>
      </c>
      <c r="AP1064">
        <v>999</v>
      </c>
      <c r="AQ1064">
        <v>600</v>
      </c>
      <c r="AR1064">
        <v>600999</v>
      </c>
      <c r="AS1064" t="s">
        <v>55</v>
      </c>
      <c r="AU1064" t="s">
        <v>55</v>
      </c>
      <c r="AV1064">
        <v>1006.5</v>
      </c>
      <c r="AW1064">
        <v>1052.7339999999999</v>
      </c>
      <c r="AX1064">
        <v>1127.58</v>
      </c>
      <c r="AY1064">
        <v>1414.4680000000001</v>
      </c>
      <c r="AZ1064">
        <v>1622.598</v>
      </c>
      <c r="BA1064">
        <v>1841.29</v>
      </c>
      <c r="BB1064">
        <v>2391.9520000000002</v>
      </c>
      <c r="BC1064">
        <v>3848.9180000000001</v>
      </c>
      <c r="BD1064">
        <v>5555.95</v>
      </c>
      <c r="BE1064">
        <v>5662.14</v>
      </c>
      <c r="BF1064">
        <v>7955.45</v>
      </c>
      <c r="BG1064">
        <v>8103.232</v>
      </c>
      <c r="BH1064">
        <v>8882.2099999999991</v>
      </c>
      <c r="BI1064">
        <v>12106.768000000009</v>
      </c>
      <c r="BJ1064">
        <v>12891.47</v>
      </c>
      <c r="BK1064">
        <v>16652.68</v>
      </c>
      <c r="BL1064">
        <v>36005.086000000003</v>
      </c>
      <c r="BM1064">
        <v>42116.26</v>
      </c>
      <c r="BN1064">
        <v>49856.69</v>
      </c>
      <c r="BO1064">
        <v>97573.113999999972</v>
      </c>
      <c r="BP1064">
        <v>161797.57999999999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1</v>
      </c>
      <c r="CB1064">
        <v>1</v>
      </c>
      <c r="CC1064">
        <v>1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 x14ac:dyDescent="0.35">
      <c r="A1065">
        <v>348605</v>
      </c>
      <c r="B1065" t="s">
        <v>47</v>
      </c>
      <c r="C1065" t="s">
        <v>48</v>
      </c>
      <c r="D1065" s="1">
        <v>45812</v>
      </c>
      <c r="E1065">
        <v>53850</v>
      </c>
      <c r="F1065">
        <v>116</v>
      </c>
      <c r="G1065" t="s">
        <v>801</v>
      </c>
      <c r="H1065" t="s">
        <v>50</v>
      </c>
      <c r="I1065" t="s">
        <v>51</v>
      </c>
      <c r="K1065">
        <v>202506038032451</v>
      </c>
      <c r="L1065">
        <v>2343300010453</v>
      </c>
      <c r="M1065">
        <v>20250603</v>
      </c>
      <c r="N1065" t="s">
        <v>779</v>
      </c>
      <c r="P1065" t="s">
        <v>54</v>
      </c>
      <c r="Q1065" t="s">
        <v>52</v>
      </c>
      <c r="R1065">
        <v>962952.72</v>
      </c>
      <c r="S1065">
        <v>0</v>
      </c>
      <c r="T1065">
        <v>4247777</v>
      </c>
      <c r="U1065">
        <v>233470236</v>
      </c>
      <c r="V1065" t="s">
        <v>1718</v>
      </c>
      <c r="W1065" t="s">
        <v>66</v>
      </c>
      <c r="X1065" t="s">
        <v>155</v>
      </c>
      <c r="Y1065" t="s">
        <v>54</v>
      </c>
      <c r="Z1065">
        <v>1696</v>
      </c>
      <c r="AH1065">
        <v>0</v>
      </c>
      <c r="AI1065">
        <v>202506</v>
      </c>
      <c r="AJ1065" t="s">
        <v>767</v>
      </c>
      <c r="AK1065">
        <v>1</v>
      </c>
      <c r="AL1065">
        <v>1</v>
      </c>
      <c r="AM1065">
        <v>4247777</v>
      </c>
      <c r="AN1065">
        <v>1</v>
      </c>
      <c r="AO1065">
        <v>0</v>
      </c>
      <c r="AP1065">
        <v>463</v>
      </c>
      <c r="AQ1065">
        <v>430</v>
      </c>
      <c r="AR1065">
        <v>430463</v>
      </c>
      <c r="AS1065" t="s">
        <v>80</v>
      </c>
      <c r="AU1065" t="s">
        <v>80</v>
      </c>
      <c r="AV1065">
        <v>620000</v>
      </c>
      <c r="AW1065">
        <v>658862.05850000004</v>
      </c>
      <c r="AX1065">
        <v>696090.74300000002</v>
      </c>
      <c r="AY1065">
        <v>700000</v>
      </c>
      <c r="AZ1065">
        <v>725600</v>
      </c>
      <c r="BA1065">
        <v>804067.5</v>
      </c>
      <c r="BB1065">
        <v>898989.61200000008</v>
      </c>
      <c r="BC1065">
        <v>944081.30599999998</v>
      </c>
      <c r="BD1065">
        <v>971200</v>
      </c>
      <c r="BE1065">
        <v>992800</v>
      </c>
      <c r="BF1065">
        <v>1065000</v>
      </c>
      <c r="BG1065">
        <v>1229450</v>
      </c>
      <c r="BH1065">
        <v>1384600</v>
      </c>
      <c r="BI1065">
        <v>1470350</v>
      </c>
      <c r="BJ1065">
        <v>1540200</v>
      </c>
      <c r="BK1065">
        <v>1554000</v>
      </c>
      <c r="BL1065">
        <v>1572800</v>
      </c>
      <c r="BM1065">
        <v>1615000</v>
      </c>
      <c r="BN1065">
        <v>1735774.0819999999</v>
      </c>
      <c r="BO1065">
        <v>2071953.7790000001</v>
      </c>
      <c r="BP1065">
        <v>2342000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 x14ac:dyDescent="0.35">
      <c r="A1066">
        <v>348604</v>
      </c>
      <c r="B1066" t="s">
        <v>47</v>
      </c>
      <c r="C1066" t="s">
        <v>48</v>
      </c>
      <c r="D1066" s="1">
        <v>45812</v>
      </c>
      <c r="E1066">
        <v>53850</v>
      </c>
      <c r="F1066">
        <v>116</v>
      </c>
      <c r="G1066" t="s">
        <v>801</v>
      </c>
      <c r="H1066" t="s">
        <v>50</v>
      </c>
      <c r="I1066" t="s">
        <v>51</v>
      </c>
      <c r="K1066">
        <v>202506038037044</v>
      </c>
      <c r="L1066">
        <v>2173300010307</v>
      </c>
      <c r="M1066">
        <v>20250603</v>
      </c>
      <c r="N1066" t="s">
        <v>167</v>
      </c>
      <c r="Q1066" t="s">
        <v>73</v>
      </c>
      <c r="R1066">
        <v>10000000</v>
      </c>
      <c r="S1066">
        <v>0</v>
      </c>
      <c r="T1066">
        <v>4434879</v>
      </c>
      <c r="U1066">
        <v>1595620061</v>
      </c>
      <c r="V1066" t="s">
        <v>1078</v>
      </c>
      <c r="W1066" t="s">
        <v>66</v>
      </c>
      <c r="X1066" t="s">
        <v>389</v>
      </c>
      <c r="Y1066" t="s">
        <v>54</v>
      </c>
      <c r="Z1066">
        <v>1696</v>
      </c>
      <c r="AH1066">
        <v>0</v>
      </c>
      <c r="AI1066">
        <v>202506</v>
      </c>
      <c r="AJ1066" t="s">
        <v>767</v>
      </c>
      <c r="AK1066">
        <v>1</v>
      </c>
      <c r="AL1066">
        <v>1</v>
      </c>
      <c r="AO1066">
        <v>0</v>
      </c>
      <c r="AP1066">
        <v>999</v>
      </c>
      <c r="AQ1066">
        <v>430</v>
      </c>
      <c r="AR1066">
        <v>430999</v>
      </c>
      <c r="AT1066">
        <v>1</v>
      </c>
      <c r="AU1066" t="s">
        <v>68</v>
      </c>
      <c r="AV1066">
        <v>5800000</v>
      </c>
      <c r="AW1066">
        <v>5800000</v>
      </c>
      <c r="AX1066">
        <v>5800000</v>
      </c>
      <c r="AY1066">
        <v>5800000</v>
      </c>
      <c r="AZ1066">
        <v>5800000</v>
      </c>
      <c r="BA1066">
        <v>5800000</v>
      </c>
      <c r="BB1066">
        <v>5800000</v>
      </c>
      <c r="BC1066">
        <v>5800000</v>
      </c>
      <c r="BD1066">
        <v>5800000</v>
      </c>
      <c r="BE1066">
        <v>5800000</v>
      </c>
      <c r="BF1066">
        <v>5800000</v>
      </c>
      <c r="BG1066">
        <v>5800000</v>
      </c>
      <c r="BH1066">
        <v>5800000</v>
      </c>
      <c r="BI1066">
        <v>5800000</v>
      </c>
      <c r="BJ1066">
        <v>5800000</v>
      </c>
      <c r="BK1066">
        <v>5800000</v>
      </c>
      <c r="BL1066">
        <v>5800000</v>
      </c>
      <c r="BM1066">
        <v>5800000</v>
      </c>
      <c r="BN1066">
        <v>5800000</v>
      </c>
      <c r="BO1066">
        <v>5800000</v>
      </c>
      <c r="BP1066">
        <v>5800000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1</v>
      </c>
      <c r="CA1066">
        <v>1</v>
      </c>
      <c r="CB1066">
        <v>1</v>
      </c>
      <c r="CC1066">
        <v>1</v>
      </c>
      <c r="CD1066">
        <v>1</v>
      </c>
      <c r="CE1066">
        <v>1</v>
      </c>
      <c r="CF1066">
        <v>1</v>
      </c>
      <c r="CG1066">
        <v>1</v>
      </c>
      <c r="CH1066">
        <v>1</v>
      </c>
      <c r="CI1066">
        <v>1</v>
      </c>
      <c r="CJ1066">
        <v>1</v>
      </c>
      <c r="CK1066">
        <v>1</v>
      </c>
    </row>
    <row r="1067" spans="1:89" x14ac:dyDescent="0.35">
      <c r="A1067">
        <v>348602</v>
      </c>
      <c r="B1067" t="s">
        <v>47</v>
      </c>
      <c r="C1067" t="s">
        <v>48</v>
      </c>
      <c r="D1067" s="1">
        <v>45812</v>
      </c>
      <c r="E1067">
        <v>53850</v>
      </c>
      <c r="F1067">
        <v>105</v>
      </c>
      <c r="G1067" t="s">
        <v>49</v>
      </c>
      <c r="H1067" t="s">
        <v>50</v>
      </c>
      <c r="I1067" t="s">
        <v>51</v>
      </c>
      <c r="K1067">
        <v>202506038033825</v>
      </c>
      <c r="L1067">
        <v>1053300516650</v>
      </c>
      <c r="M1067">
        <v>20250603</v>
      </c>
      <c r="N1067" t="s">
        <v>784</v>
      </c>
      <c r="P1067" t="s">
        <v>54</v>
      </c>
      <c r="Q1067" t="s">
        <v>73</v>
      </c>
      <c r="R1067">
        <v>225042.07</v>
      </c>
      <c r="S1067">
        <v>0</v>
      </c>
      <c r="T1067">
        <v>51665</v>
      </c>
      <c r="U1067" t="s">
        <v>392</v>
      </c>
      <c r="V1067" t="s">
        <v>393</v>
      </c>
      <c r="W1067" t="s">
        <v>53</v>
      </c>
      <c r="Y1067" t="s">
        <v>54</v>
      </c>
      <c r="Z1067">
        <v>1471</v>
      </c>
      <c r="AH1067">
        <v>0</v>
      </c>
      <c r="AI1067">
        <v>202506</v>
      </c>
      <c r="AJ1067" t="s">
        <v>767</v>
      </c>
      <c r="AK1067">
        <v>1</v>
      </c>
      <c r="AL1067">
        <v>1</v>
      </c>
      <c r="AO1067">
        <v>0</v>
      </c>
      <c r="AP1067">
        <v>999</v>
      </c>
      <c r="AQ1067">
        <v>600</v>
      </c>
      <c r="AR1067">
        <v>600999</v>
      </c>
      <c r="AS1067" t="s">
        <v>55</v>
      </c>
      <c r="AU1067" t="s">
        <v>55</v>
      </c>
      <c r="AV1067">
        <v>200185.1</v>
      </c>
      <c r="AW1067">
        <v>200678.35</v>
      </c>
      <c r="AX1067">
        <v>200833.98800000001</v>
      </c>
      <c r="AY1067">
        <v>203335.45449999999</v>
      </c>
      <c r="AZ1067">
        <v>206132.084</v>
      </c>
      <c r="BA1067">
        <v>210268.38</v>
      </c>
      <c r="BB1067">
        <v>240578.77600000001</v>
      </c>
      <c r="BC1067">
        <v>246254.52549999999</v>
      </c>
      <c r="BD1067">
        <v>249318.614</v>
      </c>
      <c r="BE1067">
        <v>279250.00000000012</v>
      </c>
      <c r="BF1067">
        <v>297500</v>
      </c>
      <c r="BG1067">
        <v>301679.391</v>
      </c>
      <c r="BH1067">
        <v>321114.18400000001</v>
      </c>
      <c r="BI1067">
        <v>325987.95250000001</v>
      </c>
      <c r="BJ1067">
        <v>347664.57799999998</v>
      </c>
      <c r="BK1067">
        <v>372571.65</v>
      </c>
      <c r="BL1067">
        <v>399884.79399999999</v>
      </c>
      <c r="BM1067">
        <v>443839.04049999989</v>
      </c>
      <c r="BN1067">
        <v>575445.98</v>
      </c>
      <c r="BO1067">
        <v>717686.51049999997</v>
      </c>
      <c r="BP1067">
        <v>1154498.28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 x14ac:dyDescent="0.35">
      <c r="A1068">
        <v>348601</v>
      </c>
      <c r="B1068" t="s">
        <v>47</v>
      </c>
      <c r="C1068" t="s">
        <v>48</v>
      </c>
      <c r="D1068" s="1">
        <v>45812</v>
      </c>
      <c r="E1068">
        <v>53850</v>
      </c>
      <c r="F1068">
        <v>103</v>
      </c>
      <c r="G1068" t="s">
        <v>75</v>
      </c>
      <c r="H1068" t="s">
        <v>50</v>
      </c>
      <c r="I1068" t="s">
        <v>51</v>
      </c>
      <c r="K1068">
        <v>202506038033238</v>
      </c>
      <c r="L1068">
        <v>1033306985513</v>
      </c>
      <c r="M1068">
        <v>20250603</v>
      </c>
      <c r="N1068" t="s">
        <v>784</v>
      </c>
      <c r="P1068" t="s">
        <v>54</v>
      </c>
      <c r="Q1068" t="s">
        <v>73</v>
      </c>
      <c r="R1068">
        <v>431436.56</v>
      </c>
      <c r="S1068">
        <v>0</v>
      </c>
      <c r="T1068">
        <v>439797</v>
      </c>
      <c r="U1068" t="s">
        <v>1602</v>
      </c>
      <c r="V1068" t="s">
        <v>1603</v>
      </c>
      <c r="W1068" t="s">
        <v>53</v>
      </c>
      <c r="Y1068" t="s">
        <v>54</v>
      </c>
      <c r="AH1068">
        <v>0</v>
      </c>
      <c r="AI1068">
        <v>202506</v>
      </c>
      <c r="AJ1068" t="s">
        <v>767</v>
      </c>
      <c r="AK1068">
        <v>1</v>
      </c>
      <c r="AL1068">
        <v>1</v>
      </c>
      <c r="AO1068">
        <v>0</v>
      </c>
      <c r="AP1068">
        <v>999</v>
      </c>
      <c r="AQ1068">
        <v>600</v>
      </c>
      <c r="AR1068">
        <v>600999</v>
      </c>
      <c r="AS1068" t="s">
        <v>55</v>
      </c>
      <c r="AU1068" t="s">
        <v>55</v>
      </c>
      <c r="AV1068">
        <v>200185.1</v>
      </c>
      <c r="AW1068">
        <v>200678.35</v>
      </c>
      <c r="AX1068">
        <v>200833.98800000001</v>
      </c>
      <c r="AY1068">
        <v>203335.45449999999</v>
      </c>
      <c r="AZ1068">
        <v>206132.084</v>
      </c>
      <c r="BA1068">
        <v>210268.38</v>
      </c>
      <c r="BB1068">
        <v>240578.77600000001</v>
      </c>
      <c r="BC1068">
        <v>246254.52549999999</v>
      </c>
      <c r="BD1068">
        <v>249318.614</v>
      </c>
      <c r="BE1068">
        <v>279250.00000000012</v>
      </c>
      <c r="BF1068">
        <v>297500</v>
      </c>
      <c r="BG1068">
        <v>301679.391</v>
      </c>
      <c r="BH1068">
        <v>321114.18400000001</v>
      </c>
      <c r="BI1068">
        <v>325987.95250000001</v>
      </c>
      <c r="BJ1068">
        <v>347664.57799999998</v>
      </c>
      <c r="BK1068">
        <v>372571.65</v>
      </c>
      <c r="BL1068">
        <v>399884.79399999999</v>
      </c>
      <c r="BM1068">
        <v>443839.04049999989</v>
      </c>
      <c r="BN1068">
        <v>575445.98</v>
      </c>
      <c r="BO1068">
        <v>717686.51049999997</v>
      </c>
      <c r="BP1068">
        <v>1154498.28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1</v>
      </c>
      <c r="CC1068">
        <v>1</v>
      </c>
      <c r="CD1068">
        <v>1</v>
      </c>
      <c r="CE1068">
        <v>1</v>
      </c>
      <c r="CF1068">
        <v>1</v>
      </c>
      <c r="CG1068">
        <v>1</v>
      </c>
      <c r="CH1068">
        <v>0</v>
      </c>
      <c r="CI1068">
        <v>0</v>
      </c>
      <c r="CJ1068">
        <v>0</v>
      </c>
      <c r="CK1068">
        <v>0</v>
      </c>
    </row>
    <row r="1069" spans="1:89" x14ac:dyDescent="0.35">
      <c r="A1069">
        <v>348597</v>
      </c>
      <c r="B1069" t="s">
        <v>47</v>
      </c>
      <c r="C1069" t="s">
        <v>48</v>
      </c>
      <c r="D1069" s="1">
        <v>45812</v>
      </c>
      <c r="E1069">
        <v>53850</v>
      </c>
      <c r="F1069">
        <v>132</v>
      </c>
      <c r="G1069" t="s">
        <v>771</v>
      </c>
      <c r="H1069" t="s">
        <v>50</v>
      </c>
      <c r="I1069" t="s">
        <v>51</v>
      </c>
      <c r="K1069">
        <v>202506038037960</v>
      </c>
      <c r="L1069">
        <v>1323300002559</v>
      </c>
      <c r="M1069">
        <v>20250603</v>
      </c>
      <c r="N1069" t="s">
        <v>779</v>
      </c>
      <c r="P1069" t="s">
        <v>54</v>
      </c>
      <c r="Q1069" t="s">
        <v>52</v>
      </c>
      <c r="R1069">
        <v>221000</v>
      </c>
      <c r="S1069">
        <v>0</v>
      </c>
      <c r="T1069">
        <v>4875374</v>
      </c>
      <c r="U1069" t="s">
        <v>1604</v>
      </c>
      <c r="V1069" t="s">
        <v>1605</v>
      </c>
      <c r="W1069" t="s">
        <v>53</v>
      </c>
      <c r="Y1069" t="s">
        <v>54</v>
      </c>
      <c r="Z1069">
        <v>1959</v>
      </c>
      <c r="AH1069">
        <v>0</v>
      </c>
      <c r="AI1069">
        <v>202506</v>
      </c>
      <c r="AJ1069" t="s">
        <v>767</v>
      </c>
      <c r="AK1069">
        <v>1</v>
      </c>
      <c r="AL1069">
        <v>1</v>
      </c>
      <c r="AO1069">
        <v>0</v>
      </c>
      <c r="AP1069">
        <v>999</v>
      </c>
      <c r="AQ1069">
        <v>600</v>
      </c>
      <c r="AR1069">
        <v>600999</v>
      </c>
      <c r="AS1069" t="s">
        <v>55</v>
      </c>
      <c r="AU1069" t="s">
        <v>55</v>
      </c>
      <c r="AV1069">
        <v>202500</v>
      </c>
      <c r="AW1069">
        <v>202500</v>
      </c>
      <c r="AX1069">
        <v>202500</v>
      </c>
      <c r="AY1069">
        <v>202500</v>
      </c>
      <c r="AZ1069">
        <v>202500</v>
      </c>
      <c r="BA1069">
        <v>202500</v>
      </c>
      <c r="BB1069">
        <v>202500</v>
      </c>
      <c r="BC1069">
        <v>202500</v>
      </c>
      <c r="BD1069">
        <v>202655.56</v>
      </c>
      <c r="BE1069">
        <v>203161.13</v>
      </c>
      <c r="BF1069">
        <v>205963.9</v>
      </c>
      <c r="BG1069">
        <v>214477.5</v>
      </c>
      <c r="BH1069">
        <v>239730</v>
      </c>
      <c r="BI1069">
        <v>248625</v>
      </c>
      <c r="BJ1069">
        <v>250000</v>
      </c>
      <c r="BK1069">
        <v>250000</v>
      </c>
      <c r="BL1069">
        <v>252800</v>
      </c>
      <c r="BM1069">
        <v>257232.47500000001</v>
      </c>
      <c r="BN1069">
        <v>260254.65</v>
      </c>
      <c r="BO1069">
        <v>464072.17499999981</v>
      </c>
      <c r="BP1069">
        <v>840000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1</v>
      </c>
      <c r="BZ1069">
        <v>1</v>
      </c>
      <c r="CA1069">
        <v>1</v>
      </c>
      <c r="CB1069">
        <v>1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 x14ac:dyDescent="0.35">
      <c r="A1070">
        <v>348596</v>
      </c>
      <c r="B1070" t="s">
        <v>47</v>
      </c>
      <c r="C1070" t="s">
        <v>48</v>
      </c>
      <c r="D1070" s="1">
        <v>45812</v>
      </c>
      <c r="E1070">
        <v>53850</v>
      </c>
      <c r="F1070">
        <v>170</v>
      </c>
      <c r="G1070" t="s">
        <v>229</v>
      </c>
      <c r="H1070" t="s">
        <v>50</v>
      </c>
      <c r="I1070" t="s">
        <v>51</v>
      </c>
      <c r="K1070">
        <v>202506038038127</v>
      </c>
      <c r="L1070">
        <v>1703306290701</v>
      </c>
      <c r="M1070">
        <v>20250603</v>
      </c>
      <c r="N1070" t="s">
        <v>694</v>
      </c>
      <c r="Q1070" t="s">
        <v>52</v>
      </c>
      <c r="R1070">
        <v>53329.599999999999</v>
      </c>
      <c r="S1070">
        <v>0</v>
      </c>
      <c r="T1070">
        <v>4104070</v>
      </c>
      <c r="U1070" t="s">
        <v>1606</v>
      </c>
      <c r="V1070" t="s">
        <v>1607</v>
      </c>
      <c r="W1070" t="s">
        <v>97</v>
      </c>
      <c r="X1070" t="s">
        <v>822</v>
      </c>
      <c r="Y1070" t="s">
        <v>54</v>
      </c>
      <c r="Z1070">
        <v>1920</v>
      </c>
      <c r="AH1070">
        <v>0</v>
      </c>
      <c r="AI1070">
        <v>202506</v>
      </c>
      <c r="AJ1070" t="s">
        <v>767</v>
      </c>
      <c r="AK1070">
        <v>1</v>
      </c>
      <c r="AL1070">
        <v>1</v>
      </c>
      <c r="AO1070">
        <v>1</v>
      </c>
      <c r="AP1070">
        <v>999</v>
      </c>
      <c r="AQ1070">
        <v>615</v>
      </c>
      <c r="AR1070">
        <v>615999</v>
      </c>
      <c r="AT1070">
        <v>1</v>
      </c>
      <c r="AU1070" t="s">
        <v>80</v>
      </c>
      <c r="AV1070">
        <v>1024.83</v>
      </c>
      <c r="AW1070">
        <v>1074.95</v>
      </c>
      <c r="AX1070">
        <v>1125.07</v>
      </c>
      <c r="AY1070">
        <v>1180.8955000000001</v>
      </c>
      <c r="AZ1070">
        <v>1270.954</v>
      </c>
      <c r="BA1070">
        <v>1361.0125</v>
      </c>
      <c r="BB1070">
        <v>1461.192</v>
      </c>
      <c r="BC1070">
        <v>1586.674</v>
      </c>
      <c r="BD1070">
        <v>1712.1559999999999</v>
      </c>
      <c r="BE1070">
        <v>1825.5735</v>
      </c>
      <c r="BF1070">
        <v>1922.905</v>
      </c>
      <c r="BG1070">
        <v>2020.2365</v>
      </c>
      <c r="BH1070">
        <v>3155.9140000000011</v>
      </c>
      <c r="BI1070">
        <v>5070.3509999999987</v>
      </c>
      <c r="BJ1070">
        <v>6984.7879999999977</v>
      </c>
      <c r="BK1070">
        <v>7690.7725</v>
      </c>
      <c r="BL1070">
        <v>7913.3760000000002</v>
      </c>
      <c r="BM1070">
        <v>8135.9794999999986</v>
      </c>
      <c r="BN1070">
        <v>23068.389999999989</v>
      </c>
      <c r="BO1070">
        <v>40452.434999999983</v>
      </c>
      <c r="BP1070">
        <v>57836.480000000003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>
        <v>0</v>
      </c>
    </row>
    <row r="1071" spans="1:89" x14ac:dyDescent="0.35">
      <c r="A1071">
        <v>348595</v>
      </c>
      <c r="B1071" t="s">
        <v>47</v>
      </c>
      <c r="C1071" t="s">
        <v>48</v>
      </c>
      <c r="D1071" s="1">
        <v>45812</v>
      </c>
      <c r="E1071">
        <v>53850</v>
      </c>
      <c r="F1071">
        <v>171</v>
      </c>
      <c r="G1071" t="s">
        <v>151</v>
      </c>
      <c r="H1071" t="s">
        <v>50</v>
      </c>
      <c r="I1071" t="s">
        <v>51</v>
      </c>
      <c r="K1071">
        <v>202506038033055</v>
      </c>
      <c r="L1071">
        <v>1713302217591</v>
      </c>
      <c r="M1071">
        <v>20250603</v>
      </c>
      <c r="N1071" t="s">
        <v>784</v>
      </c>
      <c r="P1071" t="s">
        <v>54</v>
      </c>
      <c r="Q1071" t="s">
        <v>73</v>
      </c>
      <c r="R1071">
        <v>664021.56999999995</v>
      </c>
      <c r="S1071">
        <v>0</v>
      </c>
      <c r="T1071">
        <v>4805735</v>
      </c>
      <c r="U1071">
        <v>5001120723</v>
      </c>
      <c r="V1071" t="s">
        <v>1608</v>
      </c>
      <c r="W1071" t="s">
        <v>66</v>
      </c>
      <c r="X1071" t="s">
        <v>155</v>
      </c>
      <c r="Y1071" t="s">
        <v>54</v>
      </c>
      <c r="Z1071">
        <v>1903</v>
      </c>
      <c r="AH1071">
        <v>0</v>
      </c>
      <c r="AI1071">
        <v>202506</v>
      </c>
      <c r="AJ1071" t="s">
        <v>767</v>
      </c>
      <c r="AK1071">
        <v>1</v>
      </c>
      <c r="AL1071">
        <v>1</v>
      </c>
      <c r="AO1071">
        <v>0</v>
      </c>
      <c r="AP1071">
        <v>463</v>
      </c>
      <c r="AQ1071">
        <v>430</v>
      </c>
      <c r="AR1071">
        <v>430463</v>
      </c>
      <c r="AS1071" t="s">
        <v>80</v>
      </c>
      <c r="AU1071" t="s">
        <v>80</v>
      </c>
      <c r="AV1071">
        <v>620000</v>
      </c>
      <c r="AW1071">
        <v>674784.08000000007</v>
      </c>
      <c r="AX1071">
        <v>700000</v>
      </c>
      <c r="AY1071">
        <v>734938.70500000007</v>
      </c>
      <c r="AZ1071">
        <v>800000</v>
      </c>
      <c r="BA1071">
        <v>815163.73</v>
      </c>
      <c r="BB1071">
        <v>855151.57</v>
      </c>
      <c r="BC1071">
        <v>928064.07499999995</v>
      </c>
      <c r="BD1071">
        <v>972757.19</v>
      </c>
      <c r="BE1071">
        <v>993011.53</v>
      </c>
      <c r="BF1071">
        <v>1015378.22</v>
      </c>
      <c r="BG1071">
        <v>1238720</v>
      </c>
      <c r="BH1071">
        <v>1546306.64</v>
      </c>
      <c r="BI1071">
        <v>1795500</v>
      </c>
      <c r="BJ1071">
        <v>2263165.14</v>
      </c>
      <c r="BK1071">
        <v>2431000</v>
      </c>
      <c r="BL1071">
        <v>2814221.66</v>
      </c>
      <c r="BM1071">
        <v>3376056.5</v>
      </c>
      <c r="BN1071">
        <v>4000000</v>
      </c>
      <c r="BO1071">
        <v>10873500</v>
      </c>
      <c r="BP1071">
        <v>11747000</v>
      </c>
      <c r="BQ1071">
        <v>1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 x14ac:dyDescent="0.35">
      <c r="A1072">
        <v>348594</v>
      </c>
      <c r="B1072" t="s">
        <v>47</v>
      </c>
      <c r="C1072" t="s">
        <v>48</v>
      </c>
      <c r="D1072" s="1">
        <v>45812</v>
      </c>
      <c r="E1072">
        <v>53850</v>
      </c>
      <c r="F1072">
        <v>266</v>
      </c>
      <c r="G1072" t="s">
        <v>1434</v>
      </c>
      <c r="H1072" t="s">
        <v>50</v>
      </c>
      <c r="I1072" t="s">
        <v>51</v>
      </c>
      <c r="K1072">
        <v>202506038033449</v>
      </c>
      <c r="L1072">
        <v>2663300000205</v>
      </c>
      <c r="M1072">
        <v>20250603</v>
      </c>
      <c r="N1072" t="s">
        <v>784</v>
      </c>
      <c r="P1072" t="s">
        <v>54</v>
      </c>
      <c r="Q1072" t="s">
        <v>73</v>
      </c>
      <c r="R1072">
        <v>320642.14</v>
      </c>
      <c r="S1072">
        <v>0</v>
      </c>
      <c r="T1072">
        <v>1627776</v>
      </c>
      <c r="U1072" t="s">
        <v>1609</v>
      </c>
      <c r="V1072" t="s">
        <v>1610</v>
      </c>
      <c r="W1072" t="s">
        <v>53</v>
      </c>
      <c r="Y1072" t="s">
        <v>54</v>
      </c>
      <c r="Z1072">
        <v>1785</v>
      </c>
      <c r="AH1072">
        <v>0</v>
      </c>
      <c r="AI1072">
        <v>202506</v>
      </c>
      <c r="AJ1072" t="s">
        <v>767</v>
      </c>
      <c r="AK1072">
        <v>1</v>
      </c>
      <c r="AL1072">
        <v>1</v>
      </c>
      <c r="AO1072">
        <v>0</v>
      </c>
      <c r="AP1072">
        <v>999</v>
      </c>
      <c r="AQ1072">
        <v>600</v>
      </c>
      <c r="AR1072">
        <v>600999</v>
      </c>
      <c r="AS1072" t="s">
        <v>55</v>
      </c>
      <c r="AU1072" t="s">
        <v>55</v>
      </c>
      <c r="AV1072">
        <v>200185.1</v>
      </c>
      <c r="AW1072">
        <v>200678.35</v>
      </c>
      <c r="AX1072">
        <v>200833.98800000001</v>
      </c>
      <c r="AY1072">
        <v>203335.45449999999</v>
      </c>
      <c r="AZ1072">
        <v>206132.084</v>
      </c>
      <c r="BA1072">
        <v>210268.38</v>
      </c>
      <c r="BB1072">
        <v>240578.77600000001</v>
      </c>
      <c r="BC1072">
        <v>246254.52549999999</v>
      </c>
      <c r="BD1072">
        <v>249318.614</v>
      </c>
      <c r="BE1072">
        <v>279250.00000000012</v>
      </c>
      <c r="BF1072">
        <v>297500</v>
      </c>
      <c r="BG1072">
        <v>301679.391</v>
      </c>
      <c r="BH1072">
        <v>321114.18400000001</v>
      </c>
      <c r="BI1072">
        <v>325987.95250000001</v>
      </c>
      <c r="BJ1072">
        <v>347664.57799999998</v>
      </c>
      <c r="BK1072">
        <v>372571.65</v>
      </c>
      <c r="BL1072">
        <v>399884.79399999999</v>
      </c>
      <c r="BM1072">
        <v>443839.04049999989</v>
      </c>
      <c r="BN1072">
        <v>575445.98</v>
      </c>
      <c r="BO1072">
        <v>717686.51049999997</v>
      </c>
      <c r="BP1072">
        <v>1154498.28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1</v>
      </c>
      <c r="BZ1072">
        <v>1</v>
      </c>
      <c r="CA1072">
        <v>1</v>
      </c>
      <c r="CB1072">
        <v>1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 x14ac:dyDescent="0.35">
      <c r="A1073">
        <v>348592</v>
      </c>
      <c r="B1073" t="s">
        <v>47</v>
      </c>
      <c r="C1073" t="s">
        <v>48</v>
      </c>
      <c r="D1073" s="1">
        <v>45812</v>
      </c>
      <c r="E1073">
        <v>53850</v>
      </c>
      <c r="F1073">
        <v>266</v>
      </c>
      <c r="G1073" t="s">
        <v>1434</v>
      </c>
      <c r="H1073" t="s">
        <v>50</v>
      </c>
      <c r="I1073" t="s">
        <v>51</v>
      </c>
      <c r="K1073">
        <v>202506038033452</v>
      </c>
      <c r="L1073">
        <v>2663300001623</v>
      </c>
      <c r="M1073">
        <v>20250603</v>
      </c>
      <c r="N1073" t="s">
        <v>784</v>
      </c>
      <c r="P1073" t="s">
        <v>54</v>
      </c>
      <c r="Q1073" t="s">
        <v>73</v>
      </c>
      <c r="R1073">
        <v>311736.65999999997</v>
      </c>
      <c r="S1073">
        <v>0</v>
      </c>
      <c r="T1073">
        <v>1698772</v>
      </c>
      <c r="U1073" t="s">
        <v>1611</v>
      </c>
      <c r="V1073" t="s">
        <v>1612</v>
      </c>
      <c r="W1073" t="s">
        <v>53</v>
      </c>
      <c r="Y1073" t="s">
        <v>54</v>
      </c>
      <c r="Z1073">
        <v>1785</v>
      </c>
      <c r="AH1073">
        <v>0</v>
      </c>
      <c r="AI1073">
        <v>202506</v>
      </c>
      <c r="AJ1073" t="s">
        <v>767</v>
      </c>
      <c r="AK1073">
        <v>1</v>
      </c>
      <c r="AL1073">
        <v>1</v>
      </c>
      <c r="AO1073">
        <v>0</v>
      </c>
      <c r="AP1073">
        <v>999</v>
      </c>
      <c r="AQ1073">
        <v>600</v>
      </c>
      <c r="AR1073">
        <v>600999</v>
      </c>
      <c r="AS1073" t="s">
        <v>55</v>
      </c>
      <c r="AU1073" t="s">
        <v>55</v>
      </c>
      <c r="AV1073">
        <v>200185.1</v>
      </c>
      <c r="AW1073">
        <v>200678.35</v>
      </c>
      <c r="AX1073">
        <v>200833.98800000001</v>
      </c>
      <c r="AY1073">
        <v>203335.45449999999</v>
      </c>
      <c r="AZ1073">
        <v>206132.084</v>
      </c>
      <c r="BA1073">
        <v>210268.38</v>
      </c>
      <c r="BB1073">
        <v>240578.77600000001</v>
      </c>
      <c r="BC1073">
        <v>246254.52549999999</v>
      </c>
      <c r="BD1073">
        <v>249318.614</v>
      </c>
      <c r="BE1073">
        <v>279250.00000000012</v>
      </c>
      <c r="BF1073">
        <v>297500</v>
      </c>
      <c r="BG1073">
        <v>301679.391</v>
      </c>
      <c r="BH1073">
        <v>321114.18400000001</v>
      </c>
      <c r="BI1073">
        <v>325987.95250000001</v>
      </c>
      <c r="BJ1073">
        <v>347664.57799999998</v>
      </c>
      <c r="BK1073">
        <v>372571.65</v>
      </c>
      <c r="BL1073">
        <v>399884.79399999999</v>
      </c>
      <c r="BM1073">
        <v>443839.04049999989</v>
      </c>
      <c r="BN1073">
        <v>575445.98</v>
      </c>
      <c r="BO1073">
        <v>717686.51049999997</v>
      </c>
      <c r="BP1073">
        <v>1154498.28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 x14ac:dyDescent="0.35">
      <c r="A1074">
        <v>348587</v>
      </c>
      <c r="B1074" t="s">
        <v>47</v>
      </c>
      <c r="C1074" t="s">
        <v>48</v>
      </c>
      <c r="D1074" s="1">
        <v>45812</v>
      </c>
      <c r="E1074">
        <v>53850</v>
      </c>
      <c r="F1074">
        <v>102</v>
      </c>
      <c r="G1074" t="s">
        <v>60</v>
      </c>
      <c r="H1074" t="s">
        <v>50</v>
      </c>
      <c r="I1074" t="s">
        <v>51</v>
      </c>
      <c r="K1074">
        <v>202506038034129</v>
      </c>
      <c r="L1074">
        <v>1023308719030</v>
      </c>
      <c r="M1074">
        <v>20250603</v>
      </c>
      <c r="N1074" t="s">
        <v>784</v>
      </c>
      <c r="P1074" t="s">
        <v>54</v>
      </c>
      <c r="Q1074" t="s">
        <v>73</v>
      </c>
      <c r="R1074">
        <v>4000000</v>
      </c>
      <c r="S1074">
        <v>0</v>
      </c>
      <c r="T1074">
        <v>4414552</v>
      </c>
      <c r="U1074">
        <v>6605700720</v>
      </c>
      <c r="V1074" t="s">
        <v>631</v>
      </c>
      <c r="W1074" t="s">
        <v>66</v>
      </c>
      <c r="X1074" t="s">
        <v>87</v>
      </c>
      <c r="Y1074" t="s">
        <v>54</v>
      </c>
      <c r="Z1074">
        <v>739</v>
      </c>
      <c r="AH1074">
        <v>0</v>
      </c>
      <c r="AI1074">
        <v>202506</v>
      </c>
      <c r="AJ1074" t="s">
        <v>88</v>
      </c>
      <c r="AK1074">
        <v>0</v>
      </c>
      <c r="AL1074">
        <v>1</v>
      </c>
      <c r="AO1074">
        <v>0</v>
      </c>
      <c r="AP1074">
        <v>412</v>
      </c>
      <c r="AQ1074">
        <v>430</v>
      </c>
      <c r="AR1074">
        <v>430412</v>
      </c>
      <c r="AS1074" t="s">
        <v>80</v>
      </c>
      <c r="AU1074" t="s">
        <v>80</v>
      </c>
      <c r="AV1074">
        <v>620000</v>
      </c>
      <c r="AW1074">
        <v>674784.08000000007</v>
      </c>
      <c r="AX1074">
        <v>700000</v>
      </c>
      <c r="AY1074">
        <v>734938.70500000007</v>
      </c>
      <c r="AZ1074">
        <v>800000</v>
      </c>
      <c r="BA1074">
        <v>815163.73</v>
      </c>
      <c r="BB1074">
        <v>855151.57</v>
      </c>
      <c r="BC1074">
        <v>928064.07499999995</v>
      </c>
      <c r="BD1074">
        <v>972757.19</v>
      </c>
      <c r="BE1074">
        <v>993011.53</v>
      </c>
      <c r="BF1074">
        <v>1015378.22</v>
      </c>
      <c r="BG1074">
        <v>1238720</v>
      </c>
      <c r="BH1074">
        <v>1546306.64</v>
      </c>
      <c r="BI1074">
        <v>1795500</v>
      </c>
      <c r="BJ1074">
        <v>2263165.14</v>
      </c>
      <c r="BK1074">
        <v>2431000</v>
      </c>
      <c r="BL1074">
        <v>2814221.66</v>
      </c>
      <c r="BM1074">
        <v>3376056.5</v>
      </c>
      <c r="BN1074">
        <v>4000000</v>
      </c>
      <c r="BO1074">
        <v>10873500</v>
      </c>
      <c r="BP1074">
        <v>11747000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I1074">
        <v>1</v>
      </c>
      <c r="CJ1074">
        <v>0</v>
      </c>
      <c r="CK1074">
        <v>0</v>
      </c>
    </row>
    <row r="1075" spans="1:89" x14ac:dyDescent="0.35">
      <c r="A1075">
        <v>348580</v>
      </c>
      <c r="B1075" t="s">
        <v>47</v>
      </c>
      <c r="C1075" t="s">
        <v>48</v>
      </c>
      <c r="D1075" s="1">
        <v>45812</v>
      </c>
      <c r="E1075">
        <v>53850</v>
      </c>
      <c r="F1075">
        <v>102</v>
      </c>
      <c r="G1075" t="s">
        <v>60</v>
      </c>
      <c r="H1075" t="s">
        <v>50</v>
      </c>
      <c r="I1075" t="s">
        <v>51</v>
      </c>
      <c r="K1075">
        <v>202506038036202</v>
      </c>
      <c r="L1075">
        <v>1503300003188</v>
      </c>
      <c r="M1075">
        <v>20250603</v>
      </c>
      <c r="N1075" t="s">
        <v>1077</v>
      </c>
      <c r="Q1075" t="s">
        <v>52</v>
      </c>
      <c r="R1075">
        <v>15000000</v>
      </c>
      <c r="S1075">
        <v>0</v>
      </c>
      <c r="T1075">
        <v>4269640</v>
      </c>
      <c r="U1075">
        <v>4797080969</v>
      </c>
      <c r="V1075" t="s">
        <v>81</v>
      </c>
      <c r="W1075" t="s">
        <v>82</v>
      </c>
      <c r="X1075" t="s">
        <v>83</v>
      </c>
      <c r="Y1075" t="s">
        <v>54</v>
      </c>
      <c r="Z1075">
        <v>1926</v>
      </c>
      <c r="AH1075">
        <v>0</v>
      </c>
      <c r="AI1075">
        <v>202506</v>
      </c>
      <c r="AJ1075" t="s">
        <v>767</v>
      </c>
      <c r="AK1075">
        <v>1</v>
      </c>
      <c r="AL1075">
        <v>1</v>
      </c>
      <c r="AO1075">
        <v>0</v>
      </c>
      <c r="AP1075">
        <v>999</v>
      </c>
      <c r="AQ1075">
        <v>259</v>
      </c>
      <c r="AR1075">
        <v>259999</v>
      </c>
      <c r="AT1075">
        <v>1</v>
      </c>
      <c r="AU1075" t="s">
        <v>84</v>
      </c>
      <c r="AV1075">
        <v>15000000</v>
      </c>
      <c r="AW1075">
        <v>15000000</v>
      </c>
      <c r="AX1075">
        <v>15000000</v>
      </c>
      <c r="AY1075">
        <v>15000000</v>
      </c>
      <c r="AZ1075">
        <v>15000000</v>
      </c>
      <c r="BA1075">
        <v>15000000</v>
      </c>
      <c r="BB1075">
        <v>15000000</v>
      </c>
      <c r="BC1075">
        <v>15000000</v>
      </c>
      <c r="BD1075">
        <v>15000000</v>
      </c>
      <c r="BE1075">
        <v>15000000</v>
      </c>
      <c r="BF1075">
        <v>15000000</v>
      </c>
      <c r="BG1075">
        <v>15000000</v>
      </c>
      <c r="BH1075">
        <v>15000000</v>
      </c>
      <c r="BI1075">
        <v>15000000</v>
      </c>
      <c r="BJ1075">
        <v>15000000</v>
      </c>
      <c r="BK1075">
        <v>15000000</v>
      </c>
      <c r="BL1075">
        <v>15000000</v>
      </c>
      <c r="BM1075">
        <v>15000000</v>
      </c>
      <c r="BN1075">
        <v>15000000</v>
      </c>
      <c r="BO1075">
        <v>15000000</v>
      </c>
      <c r="BP1075">
        <v>15000000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1</v>
      </c>
      <c r="BZ1075">
        <v>1</v>
      </c>
      <c r="CA1075">
        <v>1</v>
      </c>
      <c r="CB1075">
        <v>1</v>
      </c>
      <c r="CC1075">
        <v>1</v>
      </c>
      <c r="CD1075">
        <v>1</v>
      </c>
      <c r="CE1075">
        <v>1</v>
      </c>
      <c r="CF1075">
        <v>1</v>
      </c>
      <c r="CG1075">
        <v>1</v>
      </c>
      <c r="CH1075">
        <v>1</v>
      </c>
      <c r="CI1075">
        <v>1</v>
      </c>
      <c r="CJ1075">
        <v>1</v>
      </c>
      <c r="CK1075">
        <v>1</v>
      </c>
    </row>
    <row r="1076" spans="1:89" x14ac:dyDescent="0.35">
      <c r="A1076">
        <v>348572</v>
      </c>
      <c r="B1076" t="s">
        <v>47</v>
      </c>
      <c r="C1076" t="s">
        <v>48</v>
      </c>
      <c r="D1076" s="1">
        <v>45812</v>
      </c>
      <c r="E1076">
        <v>53850</v>
      </c>
      <c r="F1076">
        <v>102</v>
      </c>
      <c r="G1076" t="s">
        <v>60</v>
      </c>
      <c r="H1076" t="s">
        <v>50</v>
      </c>
      <c r="I1076" t="s">
        <v>51</v>
      </c>
      <c r="K1076">
        <v>202506038033985</v>
      </c>
      <c r="L1076">
        <v>1503300003188</v>
      </c>
      <c r="M1076">
        <v>20250603</v>
      </c>
      <c r="N1076" t="s">
        <v>784</v>
      </c>
      <c r="P1076" t="s">
        <v>54</v>
      </c>
      <c r="Q1076" t="s">
        <v>73</v>
      </c>
      <c r="R1076">
        <v>15000000</v>
      </c>
      <c r="S1076">
        <v>0</v>
      </c>
      <c r="T1076">
        <v>4269640</v>
      </c>
      <c r="U1076">
        <v>4797080969</v>
      </c>
      <c r="V1076" t="s">
        <v>81</v>
      </c>
      <c r="W1076" t="s">
        <v>82</v>
      </c>
      <c r="X1076" t="s">
        <v>83</v>
      </c>
      <c r="Y1076" t="s">
        <v>54</v>
      </c>
      <c r="Z1076">
        <v>1926</v>
      </c>
      <c r="AH1076">
        <v>0</v>
      </c>
      <c r="AI1076">
        <v>202506</v>
      </c>
      <c r="AJ1076" t="s">
        <v>767</v>
      </c>
      <c r="AK1076">
        <v>1</v>
      </c>
      <c r="AL1076">
        <v>1</v>
      </c>
      <c r="AO1076">
        <v>0</v>
      </c>
      <c r="AP1076">
        <v>999</v>
      </c>
      <c r="AQ1076">
        <v>259</v>
      </c>
      <c r="AR1076">
        <v>259999</v>
      </c>
      <c r="AT1076">
        <v>1</v>
      </c>
      <c r="AU1076" t="s">
        <v>84</v>
      </c>
      <c r="AV1076">
        <v>1371568.24</v>
      </c>
      <c r="AW1076">
        <v>1392019.3559999999</v>
      </c>
      <c r="AX1076">
        <v>1412470.4720000001</v>
      </c>
      <c r="AY1076">
        <v>1433500</v>
      </c>
      <c r="AZ1076">
        <v>1458000</v>
      </c>
      <c r="BA1076">
        <v>1482500</v>
      </c>
      <c r="BB1076">
        <v>1546711.199</v>
      </c>
      <c r="BC1076">
        <v>1710200.3955000001</v>
      </c>
      <c r="BD1076">
        <v>1873689.5919999999</v>
      </c>
      <c r="BE1076">
        <v>2047045.1915</v>
      </c>
      <c r="BF1076">
        <v>2233555.9950000001</v>
      </c>
      <c r="BG1076">
        <v>2420066.7985</v>
      </c>
      <c r="BH1076">
        <v>2668203.5260000001</v>
      </c>
      <c r="BI1076">
        <v>2962559.6965000001</v>
      </c>
      <c r="BJ1076">
        <v>3256915.8670000001</v>
      </c>
      <c r="BK1076">
        <v>3349513.2225000001</v>
      </c>
      <c r="BL1076">
        <v>3361407.0520000001</v>
      </c>
      <c r="BM1076">
        <v>3373300.8815000001</v>
      </c>
      <c r="BN1076">
        <v>6894299.9999999981</v>
      </c>
      <c r="BO1076">
        <v>11000149.999999991</v>
      </c>
      <c r="BP1076">
        <v>15106000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1</v>
      </c>
      <c r="CA1076">
        <v>1</v>
      </c>
      <c r="CB1076">
        <v>1</v>
      </c>
      <c r="CC1076">
        <v>1</v>
      </c>
      <c r="CD1076">
        <v>1</v>
      </c>
      <c r="CE1076">
        <v>1</v>
      </c>
      <c r="CF1076">
        <v>1</v>
      </c>
      <c r="CG1076">
        <v>1</v>
      </c>
      <c r="CH1076">
        <v>1</v>
      </c>
      <c r="CI1076">
        <v>1</v>
      </c>
      <c r="CJ1076">
        <v>1</v>
      </c>
      <c r="CK1076">
        <v>0</v>
      </c>
    </row>
    <row r="1077" spans="1:89" x14ac:dyDescent="0.35">
      <c r="A1077">
        <v>348567</v>
      </c>
      <c r="B1077" t="s">
        <v>47</v>
      </c>
      <c r="C1077" t="s">
        <v>48</v>
      </c>
      <c r="D1077" s="1">
        <v>45812</v>
      </c>
      <c r="E1077">
        <v>53850</v>
      </c>
      <c r="F1077">
        <v>122</v>
      </c>
      <c r="G1077" t="s">
        <v>148</v>
      </c>
      <c r="H1077" t="s">
        <v>50</v>
      </c>
      <c r="I1077" t="s">
        <v>51</v>
      </c>
      <c r="K1077">
        <v>202506038032376</v>
      </c>
      <c r="L1077">
        <v>1223300001682</v>
      </c>
      <c r="M1077">
        <v>20250603</v>
      </c>
      <c r="N1077" t="s">
        <v>779</v>
      </c>
      <c r="P1077" t="s">
        <v>54</v>
      </c>
      <c r="Q1077" t="s">
        <v>52</v>
      </c>
      <c r="R1077">
        <v>1700000</v>
      </c>
      <c r="S1077">
        <v>0</v>
      </c>
      <c r="T1077">
        <v>3711207</v>
      </c>
      <c r="U1077">
        <v>8825020723</v>
      </c>
      <c r="V1077" t="s">
        <v>150</v>
      </c>
      <c r="W1077" t="s">
        <v>66</v>
      </c>
      <c r="X1077" t="s">
        <v>79</v>
      </c>
      <c r="Y1077" t="s">
        <v>54</v>
      </c>
      <c r="Z1077">
        <v>1696</v>
      </c>
      <c r="AH1077">
        <v>0</v>
      </c>
      <c r="AI1077">
        <v>202506</v>
      </c>
      <c r="AJ1077" t="s">
        <v>767</v>
      </c>
      <c r="AK1077">
        <v>1</v>
      </c>
      <c r="AL1077">
        <v>1</v>
      </c>
      <c r="AO1077">
        <v>0</v>
      </c>
      <c r="AP1077">
        <v>620</v>
      </c>
      <c r="AQ1077">
        <v>430</v>
      </c>
      <c r="AR1077">
        <v>430620</v>
      </c>
      <c r="AS1077" t="s">
        <v>80</v>
      </c>
      <c r="AU1077" t="s">
        <v>80</v>
      </c>
      <c r="AV1077">
        <v>620000</v>
      </c>
      <c r="AW1077">
        <v>658862.05850000004</v>
      </c>
      <c r="AX1077">
        <v>696090.74300000002</v>
      </c>
      <c r="AY1077">
        <v>700000</v>
      </c>
      <c r="AZ1077">
        <v>725600</v>
      </c>
      <c r="BA1077">
        <v>804067.5</v>
      </c>
      <c r="BB1077">
        <v>898989.61200000008</v>
      </c>
      <c r="BC1077">
        <v>944081.30599999998</v>
      </c>
      <c r="BD1077">
        <v>971200</v>
      </c>
      <c r="BE1077">
        <v>992800</v>
      </c>
      <c r="BF1077">
        <v>1065000</v>
      </c>
      <c r="BG1077">
        <v>1229450</v>
      </c>
      <c r="BH1077">
        <v>1384600</v>
      </c>
      <c r="BI1077">
        <v>1470350</v>
      </c>
      <c r="BJ1077">
        <v>1540200</v>
      </c>
      <c r="BK1077">
        <v>1554000</v>
      </c>
      <c r="BL1077">
        <v>1572800</v>
      </c>
      <c r="BM1077">
        <v>1615000</v>
      </c>
      <c r="BN1077">
        <v>1735774.0819999999</v>
      </c>
      <c r="BO1077">
        <v>2071953.7790000001</v>
      </c>
      <c r="BP1077">
        <v>2342000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1</v>
      </c>
      <c r="BZ1077">
        <v>1</v>
      </c>
      <c r="CA1077">
        <v>1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1</v>
      </c>
      <c r="CH1077">
        <v>1</v>
      </c>
      <c r="CI1077">
        <v>0</v>
      </c>
      <c r="CJ1077">
        <v>0</v>
      </c>
      <c r="CK1077">
        <v>0</v>
      </c>
    </row>
    <row r="1078" spans="1:89" x14ac:dyDescent="0.35">
      <c r="A1078">
        <v>348566</v>
      </c>
      <c r="B1078" t="s">
        <v>47</v>
      </c>
      <c r="C1078" t="s">
        <v>48</v>
      </c>
      <c r="D1078" s="1">
        <v>45812</v>
      </c>
      <c r="E1078">
        <v>53850</v>
      </c>
      <c r="F1078">
        <v>148</v>
      </c>
      <c r="G1078" t="s">
        <v>339</v>
      </c>
      <c r="H1078" t="s">
        <v>50</v>
      </c>
      <c r="I1078" t="s">
        <v>51</v>
      </c>
      <c r="K1078">
        <v>202506038036164</v>
      </c>
      <c r="L1078">
        <v>1483300003872</v>
      </c>
      <c r="M1078">
        <v>20250603</v>
      </c>
      <c r="N1078" t="s">
        <v>951</v>
      </c>
      <c r="Q1078" t="s">
        <v>52</v>
      </c>
      <c r="R1078">
        <v>939269.1</v>
      </c>
      <c r="S1078">
        <v>0</v>
      </c>
      <c r="T1078">
        <v>4602337</v>
      </c>
      <c r="U1078">
        <v>1418030621</v>
      </c>
      <c r="V1078" t="s">
        <v>340</v>
      </c>
      <c r="W1078" t="s">
        <v>66</v>
      </c>
      <c r="X1078" t="s">
        <v>341</v>
      </c>
      <c r="Y1078" t="s">
        <v>54</v>
      </c>
      <c r="Z1078">
        <v>982</v>
      </c>
      <c r="AH1078">
        <v>0</v>
      </c>
      <c r="AI1078">
        <v>202506</v>
      </c>
      <c r="AJ1078" t="s">
        <v>767</v>
      </c>
      <c r="AK1078">
        <v>1</v>
      </c>
      <c r="AL1078">
        <v>1</v>
      </c>
      <c r="AO1078">
        <v>0</v>
      </c>
      <c r="AP1078">
        <v>999</v>
      </c>
      <c r="AQ1078">
        <v>430</v>
      </c>
      <c r="AR1078">
        <v>430999</v>
      </c>
      <c r="AT1078">
        <v>1</v>
      </c>
      <c r="AU1078" t="s">
        <v>68</v>
      </c>
      <c r="AV1078">
        <v>953751.8</v>
      </c>
      <c r="AW1078">
        <v>953751.8</v>
      </c>
      <c r="AX1078">
        <v>953751.8</v>
      </c>
      <c r="AY1078">
        <v>953751.8</v>
      </c>
      <c r="AZ1078">
        <v>953751.8</v>
      </c>
      <c r="BA1078">
        <v>953751.8</v>
      </c>
      <c r="BB1078">
        <v>953751.8</v>
      </c>
      <c r="BC1078">
        <v>953751.8</v>
      </c>
      <c r="BD1078">
        <v>953751.8</v>
      </c>
      <c r="BE1078">
        <v>953751.8</v>
      </c>
      <c r="BF1078">
        <v>953751.8</v>
      </c>
      <c r="BG1078">
        <v>953751.8</v>
      </c>
      <c r="BH1078">
        <v>953751.8</v>
      </c>
      <c r="BI1078">
        <v>953751.8</v>
      </c>
      <c r="BJ1078">
        <v>953751.8</v>
      </c>
      <c r="BK1078">
        <v>953751.8</v>
      </c>
      <c r="BL1078">
        <v>953751.8</v>
      </c>
      <c r="BM1078">
        <v>953751.8</v>
      </c>
      <c r="BN1078">
        <v>953751.8</v>
      </c>
      <c r="BO1078">
        <v>953751.8</v>
      </c>
      <c r="BP1078">
        <v>953751.8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 x14ac:dyDescent="0.35">
      <c r="A1079">
        <v>348557</v>
      </c>
      <c r="B1079" t="s">
        <v>47</v>
      </c>
      <c r="C1079" t="s">
        <v>48</v>
      </c>
      <c r="D1079" s="1">
        <v>45808</v>
      </c>
      <c r="E1079">
        <v>53850</v>
      </c>
      <c r="F1079">
        <v>182</v>
      </c>
      <c r="G1079" t="s">
        <v>72</v>
      </c>
      <c r="H1079" t="s">
        <v>50</v>
      </c>
      <c r="I1079" t="s">
        <v>51</v>
      </c>
      <c r="K1079">
        <v>202506028026175</v>
      </c>
      <c r="L1079">
        <v>1823300174272</v>
      </c>
      <c r="M1079">
        <v>20250602</v>
      </c>
      <c r="N1079" t="s">
        <v>926</v>
      </c>
      <c r="Q1079" t="s">
        <v>73</v>
      </c>
      <c r="R1079">
        <v>399998</v>
      </c>
      <c r="S1079">
        <v>0</v>
      </c>
      <c r="T1079">
        <v>3021782</v>
      </c>
      <c r="U1079" t="s">
        <v>1019</v>
      </c>
      <c r="V1079" t="s">
        <v>1020</v>
      </c>
      <c r="W1079" t="s">
        <v>53</v>
      </c>
      <c r="Y1079" t="s">
        <v>54</v>
      </c>
      <c r="Z1079">
        <v>616</v>
      </c>
      <c r="AH1079">
        <v>0</v>
      </c>
      <c r="AI1079">
        <v>202506</v>
      </c>
      <c r="AK1079">
        <v>1</v>
      </c>
      <c r="AL1079">
        <v>1</v>
      </c>
      <c r="AO1079">
        <v>0</v>
      </c>
      <c r="AP1079">
        <v>999</v>
      </c>
      <c r="AQ1079">
        <v>600</v>
      </c>
      <c r="AR1079">
        <v>600999</v>
      </c>
      <c r="AS1079" t="s">
        <v>55</v>
      </c>
      <c r="AU1079" t="s">
        <v>55</v>
      </c>
      <c r="AV1079">
        <v>350000</v>
      </c>
      <c r="AW1079">
        <v>412536.25</v>
      </c>
      <c r="AX1079">
        <v>475072.5</v>
      </c>
      <c r="AY1079">
        <v>528675</v>
      </c>
      <c r="AZ1079">
        <v>528675</v>
      </c>
      <c r="BA1079">
        <v>528675</v>
      </c>
      <c r="BB1079">
        <v>575807.5</v>
      </c>
      <c r="BC1079">
        <v>740771.24999999988</v>
      </c>
      <c r="BD1079">
        <v>905735.00000000012</v>
      </c>
      <c r="BE1079">
        <v>1000000</v>
      </c>
      <c r="BF1079">
        <v>1000000</v>
      </c>
      <c r="BG1079">
        <v>1000000</v>
      </c>
      <c r="BH1079">
        <v>1015000</v>
      </c>
      <c r="BI1079">
        <v>1041250</v>
      </c>
      <c r="BJ1079">
        <v>1067500</v>
      </c>
      <c r="BK1079">
        <v>1813249.5</v>
      </c>
      <c r="BL1079">
        <v>2846798.8000000021</v>
      </c>
      <c r="BM1079">
        <v>3880348.100000001</v>
      </c>
      <c r="BN1079">
        <v>4027998</v>
      </c>
      <c r="BO1079">
        <v>4027998</v>
      </c>
      <c r="BP1079">
        <v>4027998</v>
      </c>
      <c r="BQ1079">
        <v>1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 x14ac:dyDescent="0.35">
      <c r="A1080">
        <v>348556</v>
      </c>
      <c r="B1080" t="s">
        <v>47</v>
      </c>
      <c r="C1080" t="s">
        <v>48</v>
      </c>
      <c r="D1080" s="1">
        <v>45808</v>
      </c>
      <c r="E1080">
        <v>53850</v>
      </c>
      <c r="F1080">
        <v>182</v>
      </c>
      <c r="G1080" t="s">
        <v>72</v>
      </c>
      <c r="H1080" t="s">
        <v>50</v>
      </c>
      <c r="I1080" t="s">
        <v>51</v>
      </c>
      <c r="K1080">
        <v>202506028026170</v>
      </c>
      <c r="L1080">
        <v>1823300017474</v>
      </c>
      <c r="M1080">
        <v>20250602</v>
      </c>
      <c r="N1080" t="s">
        <v>764</v>
      </c>
      <c r="Q1080" t="s">
        <v>52</v>
      </c>
      <c r="R1080">
        <v>706818.38</v>
      </c>
      <c r="S1080">
        <v>0</v>
      </c>
      <c r="T1080">
        <v>3041446</v>
      </c>
      <c r="U1080" t="s">
        <v>292</v>
      </c>
      <c r="V1080" t="s">
        <v>293</v>
      </c>
      <c r="W1080" t="s">
        <v>53</v>
      </c>
      <c r="Y1080" t="s">
        <v>54</v>
      </c>
      <c r="Z1080">
        <v>616</v>
      </c>
      <c r="AH1080">
        <v>0</v>
      </c>
      <c r="AI1080">
        <v>202506</v>
      </c>
      <c r="AK1080">
        <v>1</v>
      </c>
      <c r="AL1080">
        <v>1</v>
      </c>
      <c r="AO1080">
        <v>0</v>
      </c>
      <c r="AP1080">
        <v>999</v>
      </c>
      <c r="AQ1080">
        <v>600</v>
      </c>
      <c r="AR1080">
        <v>600999</v>
      </c>
      <c r="AS1080" t="s">
        <v>55</v>
      </c>
      <c r="AU1080" t="s">
        <v>55</v>
      </c>
      <c r="AV1080">
        <v>400000</v>
      </c>
      <c r="AW1080">
        <v>404916.25199999998</v>
      </c>
      <c r="AX1080">
        <v>409832.50400000002</v>
      </c>
      <c r="AY1080">
        <v>429149.64199999999</v>
      </c>
      <c r="AZ1080">
        <v>462867.66600000003</v>
      </c>
      <c r="BA1080">
        <v>496585.69</v>
      </c>
      <c r="BB1080">
        <v>688035.48199999996</v>
      </c>
      <c r="BC1080">
        <v>879485.27399999998</v>
      </c>
      <c r="BD1080">
        <v>978632.13600000006</v>
      </c>
      <c r="BE1080">
        <v>985476.06799999997</v>
      </c>
      <c r="BF1080">
        <v>992320</v>
      </c>
      <c r="BG1080">
        <v>992320</v>
      </c>
      <c r="BH1080">
        <v>992320</v>
      </c>
      <c r="BI1080">
        <v>1016135.6800000001</v>
      </c>
      <c r="BJ1080">
        <v>1063767.04</v>
      </c>
      <c r="BK1080">
        <v>1111398.3999999999</v>
      </c>
      <c r="BL1080">
        <v>1506839.04</v>
      </c>
      <c r="BM1080">
        <v>1902279.6799999999</v>
      </c>
      <c r="BN1080">
        <v>2100000</v>
      </c>
      <c r="BO1080">
        <v>2100000</v>
      </c>
      <c r="BP1080">
        <v>2100000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 x14ac:dyDescent="0.35">
      <c r="A1081">
        <v>348555</v>
      </c>
      <c r="B1081" t="s">
        <v>47</v>
      </c>
      <c r="C1081" t="s">
        <v>48</v>
      </c>
      <c r="D1081" s="1">
        <v>45808</v>
      </c>
      <c r="E1081">
        <v>53850</v>
      </c>
      <c r="F1081">
        <v>109</v>
      </c>
      <c r="G1081" t="s">
        <v>108</v>
      </c>
      <c r="H1081" t="s">
        <v>50</v>
      </c>
      <c r="I1081" t="s">
        <v>51</v>
      </c>
      <c r="K1081">
        <v>202506028026093</v>
      </c>
      <c r="L1081">
        <v>1093306667173</v>
      </c>
      <c r="M1081">
        <v>20250602</v>
      </c>
      <c r="N1081" t="s">
        <v>926</v>
      </c>
      <c r="Q1081" t="s">
        <v>73</v>
      </c>
      <c r="R1081">
        <v>339998</v>
      </c>
      <c r="S1081">
        <v>0</v>
      </c>
      <c r="T1081">
        <v>546534</v>
      </c>
      <c r="U1081" t="s">
        <v>1021</v>
      </c>
      <c r="V1081" t="s">
        <v>1022</v>
      </c>
      <c r="W1081" t="s">
        <v>53</v>
      </c>
      <c r="Y1081" t="s">
        <v>54</v>
      </c>
      <c r="Z1081">
        <v>778</v>
      </c>
      <c r="AH1081">
        <v>0</v>
      </c>
      <c r="AI1081">
        <v>202506</v>
      </c>
      <c r="AK1081">
        <v>1</v>
      </c>
      <c r="AL1081">
        <v>1</v>
      </c>
      <c r="AO1081">
        <v>0</v>
      </c>
      <c r="AP1081">
        <v>999</v>
      </c>
      <c r="AQ1081">
        <v>600</v>
      </c>
      <c r="AR1081">
        <v>600999</v>
      </c>
      <c r="AS1081" t="s">
        <v>55</v>
      </c>
      <c r="AU1081" t="s">
        <v>55</v>
      </c>
      <c r="AV1081">
        <v>350000</v>
      </c>
      <c r="AW1081">
        <v>412536.25</v>
      </c>
      <c r="AX1081">
        <v>475072.5</v>
      </c>
      <c r="AY1081">
        <v>528675</v>
      </c>
      <c r="AZ1081">
        <v>528675</v>
      </c>
      <c r="BA1081">
        <v>528675</v>
      </c>
      <c r="BB1081">
        <v>575807.5</v>
      </c>
      <c r="BC1081">
        <v>740771.24999999988</v>
      </c>
      <c r="BD1081">
        <v>905735.00000000012</v>
      </c>
      <c r="BE1081">
        <v>1000000</v>
      </c>
      <c r="BF1081">
        <v>1000000</v>
      </c>
      <c r="BG1081">
        <v>1000000</v>
      </c>
      <c r="BH1081">
        <v>1015000</v>
      </c>
      <c r="BI1081">
        <v>1041250</v>
      </c>
      <c r="BJ1081">
        <v>1067500</v>
      </c>
      <c r="BK1081">
        <v>1813249.5</v>
      </c>
      <c r="BL1081">
        <v>2846798.8000000021</v>
      </c>
      <c r="BM1081">
        <v>3880348.100000001</v>
      </c>
      <c r="BN1081">
        <v>4027998</v>
      </c>
      <c r="BO1081">
        <v>4027998</v>
      </c>
      <c r="BP1081">
        <v>4027998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 x14ac:dyDescent="0.35">
      <c r="A1082">
        <v>348554</v>
      </c>
      <c r="B1082" t="s">
        <v>47</v>
      </c>
      <c r="C1082" t="s">
        <v>48</v>
      </c>
      <c r="D1082" s="1">
        <v>45808</v>
      </c>
      <c r="E1082">
        <v>53850</v>
      </c>
      <c r="F1082">
        <v>182</v>
      </c>
      <c r="G1082" t="s">
        <v>72</v>
      </c>
      <c r="H1082" t="s">
        <v>50</v>
      </c>
      <c r="I1082" t="s">
        <v>51</v>
      </c>
      <c r="K1082">
        <v>202506028026175</v>
      </c>
      <c r="L1082">
        <v>1823300174272</v>
      </c>
      <c r="M1082">
        <v>20250602</v>
      </c>
      <c r="N1082" t="s">
        <v>926</v>
      </c>
      <c r="Q1082" t="s">
        <v>73</v>
      </c>
      <c r="R1082">
        <v>399998</v>
      </c>
      <c r="S1082">
        <v>0</v>
      </c>
      <c r="T1082">
        <v>3112495</v>
      </c>
      <c r="U1082" t="s">
        <v>1023</v>
      </c>
      <c r="V1082" t="s">
        <v>1024</v>
      </c>
      <c r="W1082" t="s">
        <v>53</v>
      </c>
      <c r="Y1082" t="s">
        <v>54</v>
      </c>
      <c r="Z1082">
        <v>433</v>
      </c>
      <c r="AH1082">
        <v>0</v>
      </c>
      <c r="AI1082">
        <v>202506</v>
      </c>
      <c r="AK1082">
        <v>1</v>
      </c>
      <c r="AL1082">
        <v>1</v>
      </c>
      <c r="AO1082">
        <v>0</v>
      </c>
      <c r="AP1082">
        <v>999</v>
      </c>
      <c r="AQ1082">
        <v>600</v>
      </c>
      <c r="AR1082">
        <v>600999</v>
      </c>
      <c r="AS1082" t="s">
        <v>55</v>
      </c>
      <c r="AU1082" t="s">
        <v>55</v>
      </c>
      <c r="AV1082">
        <v>350000</v>
      </c>
      <c r="AW1082">
        <v>412536.25</v>
      </c>
      <c r="AX1082">
        <v>475072.5</v>
      </c>
      <c r="AY1082">
        <v>528675</v>
      </c>
      <c r="AZ1082">
        <v>528675</v>
      </c>
      <c r="BA1082">
        <v>528675</v>
      </c>
      <c r="BB1082">
        <v>575807.5</v>
      </c>
      <c r="BC1082">
        <v>740771.24999999988</v>
      </c>
      <c r="BD1082">
        <v>905735.00000000012</v>
      </c>
      <c r="BE1082">
        <v>1000000</v>
      </c>
      <c r="BF1082">
        <v>1000000</v>
      </c>
      <c r="BG1082">
        <v>1000000</v>
      </c>
      <c r="BH1082">
        <v>1015000</v>
      </c>
      <c r="BI1082">
        <v>1041250</v>
      </c>
      <c r="BJ1082">
        <v>1067500</v>
      </c>
      <c r="BK1082">
        <v>1813249.5</v>
      </c>
      <c r="BL1082">
        <v>2846798.8000000021</v>
      </c>
      <c r="BM1082">
        <v>3880348.100000001</v>
      </c>
      <c r="BN1082">
        <v>4027998</v>
      </c>
      <c r="BO1082">
        <v>4027998</v>
      </c>
      <c r="BP1082">
        <v>4027998</v>
      </c>
      <c r="BQ1082">
        <v>1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 x14ac:dyDescent="0.35">
      <c r="A1083">
        <v>348553</v>
      </c>
      <c r="B1083" t="s">
        <v>47</v>
      </c>
      <c r="C1083" t="s">
        <v>48</v>
      </c>
      <c r="D1083" s="1">
        <v>45808</v>
      </c>
      <c r="E1083">
        <v>53850</v>
      </c>
      <c r="F1083">
        <v>182</v>
      </c>
      <c r="G1083" t="s">
        <v>72</v>
      </c>
      <c r="H1083" t="s">
        <v>50</v>
      </c>
      <c r="I1083" t="s">
        <v>51</v>
      </c>
      <c r="K1083">
        <v>202506028026176</v>
      </c>
      <c r="L1083">
        <v>1883300171952</v>
      </c>
      <c r="M1083">
        <v>20250602</v>
      </c>
      <c r="N1083" t="s">
        <v>926</v>
      </c>
      <c r="Q1083" t="s">
        <v>73</v>
      </c>
      <c r="R1083">
        <v>399998</v>
      </c>
      <c r="S1083">
        <v>0</v>
      </c>
      <c r="T1083">
        <v>3112495</v>
      </c>
      <c r="U1083" t="s">
        <v>1023</v>
      </c>
      <c r="V1083" t="s">
        <v>1024</v>
      </c>
      <c r="W1083" t="s">
        <v>53</v>
      </c>
      <c r="Y1083" t="s">
        <v>54</v>
      </c>
      <c r="Z1083">
        <v>433</v>
      </c>
      <c r="AH1083">
        <v>0</v>
      </c>
      <c r="AI1083">
        <v>202506</v>
      </c>
      <c r="AK1083">
        <v>1</v>
      </c>
      <c r="AL1083">
        <v>1</v>
      </c>
      <c r="AO1083">
        <v>0</v>
      </c>
      <c r="AP1083">
        <v>999</v>
      </c>
      <c r="AQ1083">
        <v>600</v>
      </c>
      <c r="AR1083">
        <v>600999</v>
      </c>
      <c r="AS1083" t="s">
        <v>55</v>
      </c>
      <c r="AU1083" t="s">
        <v>55</v>
      </c>
      <c r="AV1083">
        <v>350000</v>
      </c>
      <c r="AW1083">
        <v>412536.25</v>
      </c>
      <c r="AX1083">
        <v>475072.5</v>
      </c>
      <c r="AY1083">
        <v>528675</v>
      </c>
      <c r="AZ1083">
        <v>528675</v>
      </c>
      <c r="BA1083">
        <v>528675</v>
      </c>
      <c r="BB1083">
        <v>575807.5</v>
      </c>
      <c r="BC1083">
        <v>740771.24999999988</v>
      </c>
      <c r="BD1083">
        <v>905735.00000000012</v>
      </c>
      <c r="BE1083">
        <v>1000000</v>
      </c>
      <c r="BF1083">
        <v>1000000</v>
      </c>
      <c r="BG1083">
        <v>1000000</v>
      </c>
      <c r="BH1083">
        <v>1015000</v>
      </c>
      <c r="BI1083">
        <v>1041250</v>
      </c>
      <c r="BJ1083">
        <v>1067500</v>
      </c>
      <c r="BK1083">
        <v>1813249.5</v>
      </c>
      <c r="BL1083">
        <v>2846798.8000000021</v>
      </c>
      <c r="BM1083">
        <v>3880348.100000001</v>
      </c>
      <c r="BN1083">
        <v>4027998</v>
      </c>
      <c r="BO1083">
        <v>4027998</v>
      </c>
      <c r="BP1083">
        <v>4027998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 x14ac:dyDescent="0.35">
      <c r="A1084">
        <v>348552</v>
      </c>
      <c r="B1084" t="s">
        <v>47</v>
      </c>
      <c r="C1084" t="s">
        <v>48</v>
      </c>
      <c r="D1084" s="1">
        <v>45808</v>
      </c>
      <c r="E1084">
        <v>53850</v>
      </c>
      <c r="F1084">
        <v>109</v>
      </c>
      <c r="G1084" t="s">
        <v>108</v>
      </c>
      <c r="H1084" t="s">
        <v>50</v>
      </c>
      <c r="I1084" t="s">
        <v>51</v>
      </c>
      <c r="K1084">
        <v>202506028026093</v>
      </c>
      <c r="L1084">
        <v>1093306667173</v>
      </c>
      <c r="M1084">
        <v>20250602</v>
      </c>
      <c r="N1084" t="s">
        <v>926</v>
      </c>
      <c r="Q1084" t="s">
        <v>73</v>
      </c>
      <c r="R1084">
        <v>339998</v>
      </c>
      <c r="S1084">
        <v>0</v>
      </c>
      <c r="T1084">
        <v>460757</v>
      </c>
      <c r="U1084" t="s">
        <v>1025</v>
      </c>
      <c r="V1084" t="s">
        <v>1026</v>
      </c>
      <c r="W1084" t="s">
        <v>53</v>
      </c>
      <c r="Y1084" t="s">
        <v>54</v>
      </c>
      <c r="Z1084">
        <v>778</v>
      </c>
      <c r="AH1084">
        <v>0</v>
      </c>
      <c r="AI1084">
        <v>202506</v>
      </c>
      <c r="AK1084">
        <v>1</v>
      </c>
      <c r="AL1084">
        <v>1</v>
      </c>
      <c r="AO1084">
        <v>0</v>
      </c>
      <c r="AP1084">
        <v>999</v>
      </c>
      <c r="AQ1084">
        <v>600</v>
      </c>
      <c r="AR1084">
        <v>600999</v>
      </c>
      <c r="AS1084" t="s">
        <v>55</v>
      </c>
      <c r="AU1084" t="s">
        <v>55</v>
      </c>
      <c r="AV1084">
        <v>350000</v>
      </c>
      <c r="AW1084">
        <v>412536.25</v>
      </c>
      <c r="AX1084">
        <v>475072.5</v>
      </c>
      <c r="AY1084">
        <v>528675</v>
      </c>
      <c r="AZ1084">
        <v>528675</v>
      </c>
      <c r="BA1084">
        <v>528675</v>
      </c>
      <c r="BB1084">
        <v>575807.5</v>
      </c>
      <c r="BC1084">
        <v>740771.24999999988</v>
      </c>
      <c r="BD1084">
        <v>905735.00000000012</v>
      </c>
      <c r="BE1084">
        <v>1000000</v>
      </c>
      <c r="BF1084">
        <v>1000000</v>
      </c>
      <c r="BG1084">
        <v>1000000</v>
      </c>
      <c r="BH1084">
        <v>1015000</v>
      </c>
      <c r="BI1084">
        <v>1041250</v>
      </c>
      <c r="BJ1084">
        <v>1067500</v>
      </c>
      <c r="BK1084">
        <v>1813249.5</v>
      </c>
      <c r="BL1084">
        <v>2846798.8000000021</v>
      </c>
      <c r="BM1084">
        <v>3880348.100000001</v>
      </c>
      <c r="BN1084">
        <v>4027998</v>
      </c>
      <c r="BO1084">
        <v>4027998</v>
      </c>
      <c r="BP1084">
        <v>4027998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 x14ac:dyDescent="0.35">
      <c r="A1085">
        <v>348551</v>
      </c>
      <c r="B1085" t="s">
        <v>47</v>
      </c>
      <c r="C1085" t="s">
        <v>48</v>
      </c>
      <c r="D1085" s="1">
        <v>45808</v>
      </c>
      <c r="E1085">
        <v>53850</v>
      </c>
      <c r="F1085">
        <v>182</v>
      </c>
      <c r="G1085" t="s">
        <v>72</v>
      </c>
      <c r="H1085" t="s">
        <v>50</v>
      </c>
      <c r="I1085" t="s">
        <v>51</v>
      </c>
      <c r="K1085">
        <v>202506028026176</v>
      </c>
      <c r="L1085">
        <v>1883300171952</v>
      </c>
      <c r="M1085">
        <v>20250602</v>
      </c>
      <c r="N1085" t="s">
        <v>926</v>
      </c>
      <c r="Q1085" t="s">
        <v>73</v>
      </c>
      <c r="R1085">
        <v>399998</v>
      </c>
      <c r="S1085">
        <v>0</v>
      </c>
      <c r="T1085">
        <v>4044525</v>
      </c>
      <c r="U1085" t="s">
        <v>1027</v>
      </c>
      <c r="V1085" t="s">
        <v>1028</v>
      </c>
      <c r="W1085" t="s">
        <v>53</v>
      </c>
      <c r="Y1085" t="s">
        <v>54</v>
      </c>
      <c r="AH1085">
        <v>0</v>
      </c>
      <c r="AI1085">
        <v>202506</v>
      </c>
      <c r="AK1085">
        <v>1</v>
      </c>
      <c r="AL1085">
        <v>1</v>
      </c>
      <c r="AO1085">
        <v>0</v>
      </c>
      <c r="AP1085">
        <v>999</v>
      </c>
      <c r="AQ1085">
        <v>600</v>
      </c>
      <c r="AR1085">
        <v>600999</v>
      </c>
      <c r="AS1085" t="s">
        <v>55</v>
      </c>
      <c r="AU1085" t="s">
        <v>55</v>
      </c>
      <c r="AV1085">
        <v>350000</v>
      </c>
      <c r="AW1085">
        <v>412536.25</v>
      </c>
      <c r="AX1085">
        <v>475072.5</v>
      </c>
      <c r="AY1085">
        <v>528675</v>
      </c>
      <c r="AZ1085">
        <v>528675</v>
      </c>
      <c r="BA1085">
        <v>528675</v>
      </c>
      <c r="BB1085">
        <v>575807.5</v>
      </c>
      <c r="BC1085">
        <v>740771.24999999988</v>
      </c>
      <c r="BD1085">
        <v>905735.00000000012</v>
      </c>
      <c r="BE1085">
        <v>1000000</v>
      </c>
      <c r="BF1085">
        <v>1000000</v>
      </c>
      <c r="BG1085">
        <v>1000000</v>
      </c>
      <c r="BH1085">
        <v>1015000</v>
      </c>
      <c r="BI1085">
        <v>1041250</v>
      </c>
      <c r="BJ1085">
        <v>1067500</v>
      </c>
      <c r="BK1085">
        <v>1813249.5</v>
      </c>
      <c r="BL1085">
        <v>2846798.8000000021</v>
      </c>
      <c r="BM1085">
        <v>3880348.100000001</v>
      </c>
      <c r="BN1085">
        <v>4027998</v>
      </c>
      <c r="BO1085">
        <v>4027998</v>
      </c>
      <c r="BP1085">
        <v>4027998</v>
      </c>
      <c r="BQ1085">
        <v>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</sheetData>
  <autoFilter ref="A1:CK108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ECCA77-6634-4425-B57F-F68345DBFA26}"/>
</file>

<file path=customXml/itemProps3.xml><?xml version="1.0" encoding="utf-8"?>
<ds:datastoreItem xmlns:ds="http://schemas.openxmlformats.org/officeDocument/2006/customXml" ds:itemID="{F8AF323C-A7F4-4F7D-92FD-424A4BF87BC0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Simulazione</vt:lpstr>
      <vt:lpstr>Scelta Causale &amp; Classe</vt:lpstr>
      <vt:lpstr>48 &amp; 0</vt:lpstr>
      <vt:lpstr>48 &amp; 1</vt:lpstr>
      <vt:lpstr>48 &amp; 3</vt:lpstr>
      <vt:lpstr>48 &amp; 7</vt:lpstr>
      <vt:lpstr>26 &amp; 0</vt:lpstr>
      <vt:lpstr>26 &amp; 1</vt:lpstr>
      <vt:lpstr>26 &amp; 3</vt:lpstr>
      <vt:lpstr>26 &amp; 7</vt:lpstr>
      <vt:lpstr>SPECIALE &amp; 1</vt:lpstr>
      <vt:lpstr>SPECIALE &amp; 3</vt:lpstr>
      <vt:lpstr>SPECIALE &amp; 7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