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28bd28bb7aa3064/Documentos/"/>
    </mc:Choice>
  </mc:AlternateContent>
  <xr:revisionPtr revIDLastSave="0" documentId="8_{9A35EE04-CFA8-5148-8D29-83EF9F7C9B4E}" xr6:coauthVersionLast="47" xr6:coauthVersionMax="47" xr10:uidLastSave="{00000000-0000-0000-0000-000000000000}"/>
  <bookViews>
    <workbookView xWindow="38400" yWindow="1260" windowWidth="38400" windowHeight="19420" xr2:uid="{B6DA2BFA-BBFD-44A1-8733-800A0B94E8A7}"/>
  </bookViews>
  <sheets>
    <sheet name="Attendance tracker" sheetId="1" r:id="rId1"/>
    <sheet name="List3_Details" sheetId="4" r:id="rId2"/>
    <sheet name="Pivot table 1" sheetId="5" r:id="rId3"/>
    <sheet name="Pivot table 2" sheetId="6" r:id="rId4"/>
  </sheets>
  <externalReferences>
    <externalReference r:id="rId5"/>
    <externalReference r:id="rId6"/>
  </externalReferences>
  <definedNames>
    <definedName name="_xlnm._FilterDatabase" localSheetId="1" hidden="1">List3_Details!$A$1:$E$251</definedName>
  </definedNames>
  <calcPr calcId="191029"/>
  <pivotCaches>
    <pivotCache cacheId="1" r:id="rId7"/>
    <pivotCache cacheId="2" r:id="rId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B26" i="6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K2" i="1" l="1"/>
  <c r="K7" i="1"/>
  <c r="K10" i="1"/>
  <c r="K15" i="1"/>
  <c r="K16" i="1"/>
  <c r="K19" i="1"/>
  <c r="K24" i="1"/>
  <c r="K25" i="1"/>
  <c r="K26" i="1"/>
  <c r="K27" i="1"/>
  <c r="K35" i="1"/>
  <c r="K36" i="1"/>
  <c r="K37" i="1"/>
  <c r="K39" i="1"/>
  <c r="K42" i="1"/>
  <c r="K43" i="1"/>
  <c r="K44" i="1"/>
  <c r="K45" i="1"/>
  <c r="K46" i="1"/>
  <c r="K47" i="1"/>
  <c r="K48" i="1"/>
  <c r="K49" i="1"/>
  <c r="K50" i="1"/>
  <c r="K51" i="1"/>
  <c r="K4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K9" i="1"/>
  <c r="K30" i="1"/>
  <c r="K33" i="1"/>
  <c r="K34" i="1"/>
  <c r="K38" i="1"/>
  <c r="K41" i="1"/>
  <c r="K6" i="1"/>
  <c r="K8" i="1"/>
  <c r="K31" i="1"/>
  <c r="K32" i="1"/>
  <c r="K22" i="1"/>
  <c r="K23" i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I38" i="1" s="1"/>
  <c r="F39" i="1"/>
  <c r="F40" i="1"/>
  <c r="F41" i="1"/>
  <c r="F42" i="1"/>
  <c r="F43" i="1"/>
  <c r="F44" i="1"/>
  <c r="F45" i="1"/>
  <c r="F46" i="1"/>
  <c r="I46" i="1" s="1"/>
  <c r="F47" i="1"/>
  <c r="F48" i="1"/>
  <c r="F49" i="1"/>
  <c r="F50" i="1"/>
  <c r="F5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K3" i="1"/>
  <c r="K4" i="1"/>
  <c r="K5" i="1"/>
  <c r="K11" i="1"/>
  <c r="K12" i="1"/>
  <c r="K13" i="1"/>
  <c r="K14" i="1"/>
  <c r="K17" i="1"/>
  <c r="K18" i="1"/>
  <c r="K20" i="1"/>
  <c r="K21" i="1"/>
  <c r="K28" i="1"/>
  <c r="K29" i="1"/>
  <c r="I37" i="1" l="1"/>
  <c r="I44" i="1"/>
  <c r="I35" i="1"/>
  <c r="I42" i="1"/>
  <c r="I45" i="1"/>
  <c r="I51" i="1"/>
  <c r="I34" i="1"/>
  <c r="I41" i="1"/>
  <c r="I40" i="1"/>
  <c r="I36" i="1"/>
  <c r="I43" i="1"/>
  <c r="I50" i="1"/>
  <c r="I49" i="1"/>
  <c r="I33" i="1"/>
  <c r="I48" i="1"/>
  <c r="I32" i="1"/>
  <c r="I47" i="1"/>
  <c r="I39" i="1"/>
  <c r="I14" i="1"/>
  <c r="I2" i="1"/>
  <c r="I30" i="1"/>
  <c r="I22" i="1"/>
  <c r="I6" i="1"/>
  <c r="I31" i="1"/>
  <c r="I23" i="1"/>
  <c r="I15" i="1"/>
  <c r="I7" i="1"/>
  <c r="I29" i="1"/>
  <c r="I13" i="1"/>
  <c r="I5" i="1"/>
  <c r="I12" i="1"/>
  <c r="I27" i="1"/>
  <c r="I21" i="1"/>
  <c r="I28" i="1"/>
  <c r="I20" i="1"/>
  <c r="I4" i="1"/>
  <c r="I19" i="1"/>
  <c r="I11" i="1"/>
  <c r="I3" i="1"/>
  <c r="I26" i="1"/>
  <c r="I18" i="1"/>
  <c r="I10" i="1"/>
  <c r="I25" i="1"/>
  <c r="I17" i="1"/>
  <c r="I9" i="1"/>
  <c r="I24" i="1"/>
  <c r="I16" i="1"/>
  <c r="I8" i="1"/>
  <c r="L31" i="1"/>
  <c r="L7" i="1"/>
  <c r="L39" i="1"/>
  <c r="L15" i="1"/>
  <c r="L3" i="1"/>
  <c r="L23" i="1"/>
  <c r="L14" i="1"/>
  <c r="L12" i="1"/>
  <c r="L2" i="1"/>
  <c r="L17" i="1"/>
  <c r="L49" i="1"/>
  <c r="L41" i="1"/>
  <c r="L33" i="1"/>
  <c r="L25" i="1"/>
  <c r="L4" i="1"/>
  <c r="L13" i="1"/>
  <c r="L40" i="1"/>
  <c r="L24" i="1"/>
  <c r="L8" i="1"/>
  <c r="L22" i="1"/>
  <c r="L6" i="1"/>
  <c r="L48" i="1"/>
  <c r="L32" i="1"/>
  <c r="L16" i="1"/>
  <c r="L47" i="1"/>
  <c r="L44" i="1"/>
  <c r="L36" i="1"/>
  <c r="L28" i="1"/>
  <c r="L20" i="1"/>
  <c r="L45" i="1"/>
  <c r="L37" i="1"/>
  <c r="L29" i="1"/>
  <c r="L21" i="1"/>
  <c r="L5" i="1"/>
  <c r="L51" i="1"/>
  <c r="L43" i="1"/>
  <c r="L35" i="1"/>
  <c r="L27" i="1"/>
  <c r="L19" i="1"/>
  <c r="L11" i="1"/>
  <c r="L50" i="1"/>
  <c r="L42" i="1"/>
  <c r="L34" i="1"/>
  <c r="L26" i="1"/>
  <c r="L18" i="1"/>
  <c r="L10" i="1"/>
  <c r="L9" i="1"/>
  <c r="L46" i="1"/>
  <c r="L38" i="1"/>
  <c r="L30" i="1"/>
</calcChain>
</file>

<file path=xl/sharedStrings.xml><?xml version="1.0" encoding="utf-8"?>
<sst xmlns="http://schemas.openxmlformats.org/spreadsheetml/2006/main" count="848" uniqueCount="85">
  <si>
    <t>Name</t>
  </si>
  <si>
    <t>Contact</t>
  </si>
  <si>
    <t>Group</t>
  </si>
  <si>
    <t>Month</t>
  </si>
  <si>
    <t>Year</t>
  </si>
  <si>
    <t>Day</t>
  </si>
  <si>
    <t>Attendee 1</t>
  </si>
  <si>
    <t>Attendee 2</t>
  </si>
  <si>
    <t>Attendee 3</t>
  </si>
  <si>
    <t>Attendee 4</t>
  </si>
  <si>
    <t>Attendee 5</t>
  </si>
  <si>
    <t>Attendee 6</t>
  </si>
  <si>
    <t>Attendee 7</t>
  </si>
  <si>
    <t>Attendee 8</t>
  </si>
  <si>
    <t>Attendee 9</t>
  </si>
  <si>
    <t>Attendee 10</t>
  </si>
  <si>
    <t>Attendee 11</t>
  </si>
  <si>
    <t>Attendee 12</t>
  </si>
  <si>
    <t>Attendee 13</t>
  </si>
  <si>
    <t>Attendee 14</t>
  </si>
  <si>
    <t>Attendee 15</t>
  </si>
  <si>
    <t>Attendee 16</t>
  </si>
  <si>
    <t>Attendee 17</t>
  </si>
  <si>
    <t>Attendee 18</t>
  </si>
  <si>
    <t>Attendee 19</t>
  </si>
  <si>
    <t>Attendee 20</t>
  </si>
  <si>
    <t>Attendee 21</t>
  </si>
  <si>
    <t>Attendee 22</t>
  </si>
  <si>
    <t>Attendee 23</t>
  </si>
  <si>
    <t>Attendee 24</t>
  </si>
  <si>
    <t>Attendee 25</t>
  </si>
  <si>
    <t>Attendee 26</t>
  </si>
  <si>
    <t>Attendee 27</t>
  </si>
  <si>
    <t>Attendee 28</t>
  </si>
  <si>
    <t>Attendee 29</t>
  </si>
  <si>
    <t>Attendee 30</t>
  </si>
  <si>
    <t>Attendee 31</t>
  </si>
  <si>
    <t>Attendee 32</t>
  </si>
  <si>
    <t>Attendee 33</t>
  </si>
  <si>
    <t>Attendee 34</t>
  </si>
  <si>
    <t>Attendee 35</t>
  </si>
  <si>
    <t>Attendee 36</t>
  </si>
  <si>
    <t>Attendee 37</t>
  </si>
  <si>
    <t>Attendee 38</t>
  </si>
  <si>
    <t>Attendee 39</t>
  </si>
  <si>
    <t>Attendee 40</t>
  </si>
  <si>
    <t>Attendee 41</t>
  </si>
  <si>
    <t>Attendee 42</t>
  </si>
  <si>
    <t>Attendee 43</t>
  </si>
  <si>
    <t>Attendee 44</t>
  </si>
  <si>
    <t>Attendee 45</t>
  </si>
  <si>
    <t>Attendee 46</t>
  </si>
  <si>
    <t>Attendee 47</t>
  </si>
  <si>
    <t>Attendee 48</t>
  </si>
  <si>
    <t>Attendee 49</t>
  </si>
  <si>
    <t>Attendee 50</t>
  </si>
  <si>
    <t>Attendace %</t>
  </si>
  <si>
    <t>Attendace requirement met</t>
  </si>
  <si>
    <t>Department</t>
  </si>
  <si>
    <t>Date</t>
  </si>
  <si>
    <t xml:space="preserve">Present days </t>
  </si>
  <si>
    <t xml:space="preserve">Total days </t>
  </si>
  <si>
    <t>Column Labels</t>
  </si>
  <si>
    <t>Grand Total</t>
  </si>
  <si>
    <t>E</t>
  </si>
  <si>
    <t>No</t>
  </si>
  <si>
    <t>D</t>
  </si>
  <si>
    <t>Yes</t>
  </si>
  <si>
    <t>C</t>
  </si>
  <si>
    <t>B</t>
  </si>
  <si>
    <t>A</t>
  </si>
  <si>
    <t>Attendance status</t>
  </si>
  <si>
    <t>Attended</t>
  </si>
  <si>
    <t>Which day of the week had the lowest attendance rate?</t>
  </si>
  <si>
    <t>Which day of the week had the highest attendance rate?</t>
  </si>
  <si>
    <t>Present Days</t>
  </si>
  <si>
    <t>Absent</t>
  </si>
  <si>
    <t>Count of Attendance status</t>
  </si>
  <si>
    <t>met the attendance requirements</t>
  </si>
  <si>
    <t>4 individuals only attended 1 day of the week</t>
  </si>
  <si>
    <t>The individuals with the highest attendance rate for the week, are individual 33, Attendee 7
Attendee 9
Attendee 27
Attendee 30
Attendee 37
Attendee 39
Attendee 41
Attendee 47</t>
  </si>
  <si>
    <t>The group witht he best attendance rate is Group D</t>
  </si>
  <si>
    <t>Present</t>
  </si>
  <si>
    <t>Row Labels</t>
  </si>
  <si>
    <t>Count of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</si>
</sst>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/yyyy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4"/>
      <color theme="0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6"/>
      <color rgb="FF1F1F1F"/>
      <name val="Var(--cds-font-family-source-sa"/>
    </font>
    <font>
      <sz val="11"/>
      <color rgb="FF1F1F1F"/>
      <name val="Calibri (Headings)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2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2" fillId="0" borderId="0" xfId="0" applyFont="1"/>
    <xf numFmtId="9" fontId="0" fillId="0" borderId="0" xfId="1" applyFont="1"/>
    <xf numFmtId="164" fontId="0" fillId="0" borderId="0" xfId="0" applyNumberFormat="1"/>
    <xf numFmtId="0" fontId="3" fillId="2" borderId="0" xfId="2"/>
    <xf numFmtId="0" fontId="1" fillId="0" borderId="0" xfId="3"/>
    <xf numFmtId="0" fontId="2" fillId="0" borderId="0" xfId="3" applyFont="1"/>
    <xf numFmtId="15" fontId="2" fillId="0" borderId="0" xfId="3" applyNumberFormat="1" applyFont="1" applyAlignment="1">
      <alignment horizontal="right" wrapText="1"/>
    </xf>
    <xf numFmtId="0" fontId="5" fillId="0" borderId="1" xfId="3" applyFont="1" applyBorder="1" applyAlignment="1">
      <alignment horizontal="center" vertical="top"/>
    </xf>
    <xf numFmtId="0" fontId="4" fillId="0" borderId="0" xfId="3" applyFont="1"/>
    <xf numFmtId="0" fontId="5" fillId="0" borderId="0" xfId="3" applyFont="1" applyAlignment="1">
      <alignment horizontal="center" vertical="top" wrapText="1"/>
    </xf>
    <xf numFmtId="0" fontId="5" fillId="0" borderId="0" xfId="3" applyFont="1" applyAlignment="1">
      <alignment horizontal="center" vertical="top"/>
    </xf>
    <xf numFmtId="0" fontId="1" fillId="0" borderId="0" xfId="4"/>
    <xf numFmtId="14" fontId="1" fillId="0" borderId="0" xfId="4" applyNumberFormat="1"/>
    <xf numFmtId="0" fontId="6" fillId="0" borderId="0" xfId="4" applyFont="1"/>
    <xf numFmtId="0" fontId="1" fillId="0" borderId="0" xfId="4" applyAlignment="1">
      <alignment horizontal="left"/>
    </xf>
    <xf numFmtId="0" fontId="1" fillId="0" borderId="0" xfId="4" pivotButton="1"/>
    <xf numFmtId="0" fontId="1" fillId="0" borderId="0" xfId="5"/>
    <xf numFmtId="0" fontId="7" fillId="0" borderId="0" xfId="5" applyFont="1" applyAlignment="1">
      <alignment wrapText="1"/>
    </xf>
    <xf numFmtId="10" fontId="1" fillId="0" borderId="0" xfId="5" applyNumberFormat="1"/>
    <xf numFmtId="0" fontId="1" fillId="0" borderId="0" xfId="5" applyAlignment="1">
      <alignment horizontal="left"/>
    </xf>
    <xf numFmtId="0" fontId="1" fillId="0" borderId="0" xfId="5" applyAlignment="1">
      <alignment horizontal="left" indent="1"/>
    </xf>
    <xf numFmtId="15" fontId="1" fillId="0" borderId="0" xfId="5" applyNumberFormat="1"/>
    <xf numFmtId="0" fontId="1" fillId="0" borderId="0" xfId="5" pivotButton="1"/>
  </cellXfs>
  <cellStyles count="6">
    <cellStyle name="Normal" xfId="0" builtinId="0"/>
    <cellStyle name="Normal 2" xfId="3" xr:uid="{1B03A81E-E352-F54B-A900-4811D4F9AAA1}"/>
    <cellStyle name="Normal 3" xfId="4" xr:uid="{998FE69D-328C-B44D-A1EC-2AEF63F25C2E}"/>
    <cellStyle name="Normal 4" xfId="5" xr:uid="{F45052DD-F3A2-2B45-9B92-BEFF4D2CFB74}"/>
    <cellStyle name="Per cent" xfId="1" builtinId="5"/>
    <cellStyle name="Report Header" xfId="2" xr:uid="{96633E5D-BFA1-294B-B923-B1123923FCC5}"/>
  </cellStyles>
  <dxfs count="15">
    <dxf>
      <numFmt numFmtId="0" formatCode="General"/>
    </dxf>
    <dxf>
      <font>
        <color rgb="FF00B050"/>
      </font>
    </dxf>
    <dxf>
      <font>
        <color rgb="FFFF0000"/>
      </font>
    </dxf>
    <dxf>
      <font>
        <color rgb="FF000000"/>
      </font>
      <fill>
        <patternFill patternType="solid">
          <fgColor indexed="64"/>
          <bgColor rgb="FFFFEF9C"/>
        </patternFill>
      </fill>
    </dxf>
    <dxf>
      <font>
        <color rgb="FF000000"/>
      </font>
      <fill>
        <patternFill patternType="solid">
          <fgColor indexed="64"/>
          <bgColor rgb="FFFCBF7B"/>
        </patternFill>
      </fill>
    </dxf>
    <dxf>
      <font>
        <color rgb="FF000000"/>
      </font>
      <fill>
        <patternFill patternType="solid">
          <fgColor indexed="64"/>
          <bgColor rgb="FF5A8AC6"/>
        </patternFill>
      </fill>
    </dxf>
    <dxf>
      <font>
        <color rgb="FF000000"/>
      </font>
      <fill>
        <patternFill patternType="solid">
          <fgColor indexed="64"/>
          <bgColor rgb="FFF8696B"/>
        </patternFill>
      </fill>
    </dxf>
    <dxf>
      <font>
        <color rgb="FF000000"/>
      </font>
      <fill>
        <patternFill patternType="solid">
          <fgColor indexed="64"/>
          <bgColor rgb="FF63BE7B"/>
        </patternFill>
      </fill>
    </dxf>
    <dxf>
      <numFmt numFmtId="0" formatCode="General"/>
    </dxf>
    <dxf>
      <numFmt numFmtId="164" formatCode="mmm/yyyy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u val="none"/>
        <color theme="0"/>
      </font>
      <fill>
        <patternFill>
          <bgColor theme="2" tint="-9.9948118533890809E-2"/>
        </patternFill>
      </fill>
    </dxf>
  </dxfs>
  <tableStyles count="1" defaultTableStyle="TableStyleMedium2" defaultPivotStyle="PivotStyleLight16">
    <tableStyle name="Report Header" pivot="0" count="1" xr9:uid="{B953F70D-33A3-4EC0-AD57-0F7F1D6AD374}"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[Coursera2.xlsx]Pivot table 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25371828521435E-2"/>
          <c:y val="6.9444444444444448E-2"/>
          <c:w val="0.7172618110236220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01/07/2024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1'!$A$5:$A$7</c:f>
              <c:strCache>
                <c:ptCount val="2"/>
                <c:pt idx="0">
                  <c:v>Absent</c:v>
                </c:pt>
                <c:pt idx="1">
                  <c:v>Present Days</c:v>
                </c:pt>
              </c:strCache>
            </c:strRef>
          </c:cat>
          <c:val>
            <c:numRef>
              <c:f>'Pivot table 1'!$B$5:$B$7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3-784B-972F-2A3BA1108FC5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02/07/2024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1'!$A$5:$A$7</c:f>
              <c:strCache>
                <c:ptCount val="2"/>
                <c:pt idx="0">
                  <c:v>Absent</c:v>
                </c:pt>
                <c:pt idx="1">
                  <c:v>Present Days</c:v>
                </c:pt>
              </c:strCache>
            </c:strRef>
          </c:cat>
          <c:val>
            <c:numRef>
              <c:f>'Pivot table 1'!$C$5:$C$7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3-784B-972F-2A3BA1108FC5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03/07/2024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1'!$A$5:$A$7</c:f>
              <c:strCache>
                <c:ptCount val="2"/>
                <c:pt idx="0">
                  <c:v>Absent</c:v>
                </c:pt>
                <c:pt idx="1">
                  <c:v>Present Days</c:v>
                </c:pt>
              </c:strCache>
            </c:strRef>
          </c:cat>
          <c:val>
            <c:numRef>
              <c:f>'Pivot table 1'!$D$5:$D$7</c:f>
              <c:numCache>
                <c:formatCode>General</c:formatCode>
                <c:ptCount val="2"/>
                <c:pt idx="0">
                  <c:v>26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43-784B-972F-2A3BA1108FC5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04/07/2024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1'!$A$5:$A$7</c:f>
              <c:strCache>
                <c:ptCount val="2"/>
                <c:pt idx="0">
                  <c:v>Absent</c:v>
                </c:pt>
                <c:pt idx="1">
                  <c:v>Present Days</c:v>
                </c:pt>
              </c:strCache>
            </c:strRef>
          </c:cat>
          <c:val>
            <c:numRef>
              <c:f>'Pivot table 1'!$E$5:$E$7</c:f>
              <c:numCache>
                <c:formatCode>General</c:formatCode>
                <c:ptCount val="2"/>
                <c:pt idx="0">
                  <c:v>20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43-784B-972F-2A3BA1108FC5}"/>
            </c:ext>
          </c:extLst>
        </c:ser>
        <c:ser>
          <c:idx val="4"/>
          <c:order val="4"/>
          <c:tx>
            <c:strRef>
              <c:f>'Pivot table 1'!$F$3:$F$4</c:f>
              <c:strCache>
                <c:ptCount val="1"/>
                <c:pt idx="0">
                  <c:v>05/07/2024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1'!$A$5:$A$7</c:f>
              <c:strCache>
                <c:ptCount val="2"/>
                <c:pt idx="0">
                  <c:v>Absent</c:v>
                </c:pt>
                <c:pt idx="1">
                  <c:v>Present Days</c:v>
                </c:pt>
              </c:strCache>
            </c:strRef>
          </c:cat>
          <c:val>
            <c:numRef>
              <c:f>'Pivot table 1'!$F$5:$F$7</c:f>
              <c:numCache>
                <c:formatCode>General</c:formatCode>
                <c:ptCount val="2"/>
                <c:pt idx="0">
                  <c:v>27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43-784B-972F-2A3BA1108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520"/>
        <c:axId val="1524314927"/>
      </c:barChart>
      <c:catAx>
        <c:axId val="7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24314927"/>
        <c:crosses val="autoZero"/>
        <c:auto val="1"/>
        <c:lblAlgn val="ctr"/>
        <c:lblOffset val="100"/>
        <c:noMultiLvlLbl val="0"/>
      </c:catAx>
      <c:valAx>
        <c:axId val="152431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2</xdr:row>
      <xdr:rowOff>133350</xdr:rowOff>
    </xdr:from>
    <xdr:to>
      <xdr:col>16</xdr:col>
      <xdr:colOff>558800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19D65-3D29-A647-999B-5658BF10C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Users/antonioaugusto/Library/CloudStorage/OneDrive-Pessoal/Documentos/vHvN19sQQJCSzsjyDt2BVA_ca79602beb8d439ba468bae582ba33e1_Non-profit-event-dataset%20(1).xlsx" TargetMode="External"/><Relationship Id="rId1" Type="http://schemas.openxmlformats.org/officeDocument/2006/relationships/externalLinkPath" Target="/Users/antonioaugusto/Library/CloudStorage/OneDrive-Pessoal/Documentos/vHvN19sQQJCSzsjyDt2BVA_ca79602beb8d439ba468bae582ba33e1_Non-profit-event-dataset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Util/Downloads/vHvN19sQQJCSzsjyDt2BVA_ca79602beb8d439ba468bae582ba33e1_Non-profit-event-dataset%20(1).xlsx" TargetMode="External"/><Relationship Id="rId1" Type="http://schemas.openxmlformats.org/officeDocument/2006/relationships/externalLinkPath" Target="file:///C:/Users/Util/Downloads/vHvN19sQQJCSzsjyDt2BVA_ca79602beb8d439ba468bae582ba33e1_Non-profit-event-datase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1_ContactInfo"/>
      <sheetName val="List2_Department"/>
    </sheetNames>
    <sheetDataSet>
      <sheetData sheetId="0">
        <row r="1">
          <cell r="A1" t="str">
            <v>Name</v>
          </cell>
          <cell r="B1" t="str">
            <v>Email Address</v>
          </cell>
        </row>
        <row r="2">
          <cell r="A2" t="str">
            <v>Attendee 1</v>
          </cell>
          <cell r="B2" t="str">
            <v>attendee1@company.com</v>
          </cell>
        </row>
        <row r="3">
          <cell r="A3" t="str">
            <v>Attendee 2</v>
          </cell>
          <cell r="B3" t="str">
            <v>attendee2@company.com</v>
          </cell>
        </row>
        <row r="4">
          <cell r="A4" t="str">
            <v>Attendee 3</v>
          </cell>
          <cell r="B4" t="str">
            <v>attendee3@company.com</v>
          </cell>
        </row>
        <row r="5">
          <cell r="A5" t="str">
            <v>Attendee 4</v>
          </cell>
          <cell r="B5" t="str">
            <v>attendee4@company.com</v>
          </cell>
        </row>
        <row r="6">
          <cell r="A6" t="str">
            <v>Attendee 5</v>
          </cell>
          <cell r="B6" t="str">
            <v>attendee5@company.com</v>
          </cell>
        </row>
        <row r="7">
          <cell r="A7" t="str">
            <v>Attendee 6</v>
          </cell>
          <cell r="B7" t="str">
            <v>attendee6@company.com</v>
          </cell>
        </row>
        <row r="8">
          <cell r="A8" t="str">
            <v>Attendee 7</v>
          </cell>
          <cell r="B8" t="str">
            <v>attendee7@company.com</v>
          </cell>
        </row>
        <row r="9">
          <cell r="A9" t="str">
            <v>Attendee 8</v>
          </cell>
          <cell r="B9" t="str">
            <v>attendee8@company.com</v>
          </cell>
        </row>
        <row r="10">
          <cell r="A10" t="str">
            <v>Attendee 9</v>
          </cell>
          <cell r="B10" t="str">
            <v>attendee9@company.com</v>
          </cell>
        </row>
        <row r="11">
          <cell r="A11" t="str">
            <v>Attendee 10</v>
          </cell>
          <cell r="B11" t="str">
            <v>attendee10@company.com</v>
          </cell>
        </row>
        <row r="12">
          <cell r="A12" t="str">
            <v>Attendee 11</v>
          </cell>
          <cell r="B12" t="str">
            <v>attendee11@company.com</v>
          </cell>
        </row>
        <row r="13">
          <cell r="A13" t="str">
            <v>Attendee 12</v>
          </cell>
          <cell r="B13" t="str">
            <v>attendee12@company.com</v>
          </cell>
        </row>
        <row r="14">
          <cell r="A14" t="str">
            <v>Attendee 13</v>
          </cell>
          <cell r="B14" t="str">
            <v>attendee13@company.com</v>
          </cell>
        </row>
        <row r="15">
          <cell r="A15" t="str">
            <v>Attendee 14</v>
          </cell>
          <cell r="B15" t="str">
            <v>attendee14@company.com</v>
          </cell>
        </row>
        <row r="16">
          <cell r="A16" t="str">
            <v>Attendee 15</v>
          </cell>
          <cell r="B16" t="str">
            <v>attendee15@company.com</v>
          </cell>
        </row>
        <row r="17">
          <cell r="A17" t="str">
            <v>Attendee 16</v>
          </cell>
          <cell r="B17" t="str">
            <v>attendee16@company.com</v>
          </cell>
        </row>
        <row r="18">
          <cell r="A18" t="str">
            <v>Attendee 17</v>
          </cell>
          <cell r="B18" t="str">
            <v>attendee17@company.com</v>
          </cell>
        </row>
        <row r="19">
          <cell r="A19" t="str">
            <v>Attendee 18</v>
          </cell>
          <cell r="B19" t="str">
            <v>attendee18@company.com</v>
          </cell>
        </row>
        <row r="20">
          <cell r="A20" t="str">
            <v>Attendee 19</v>
          </cell>
          <cell r="B20" t="str">
            <v>attendee19@company.com</v>
          </cell>
        </row>
        <row r="21">
          <cell r="A21" t="str">
            <v>Attendee 20</v>
          </cell>
          <cell r="B21" t="str">
            <v>attendee20@company.com</v>
          </cell>
        </row>
        <row r="22">
          <cell r="A22" t="str">
            <v>Attendee 7</v>
          </cell>
          <cell r="B22" t="str">
            <v>attendee7@company.com</v>
          </cell>
        </row>
        <row r="23">
          <cell r="A23" t="str">
            <v>Attendee 8</v>
          </cell>
          <cell r="B23" t="str">
            <v>attendee8@company.com</v>
          </cell>
        </row>
        <row r="24">
          <cell r="A24" t="str">
            <v>Attendee 9</v>
          </cell>
          <cell r="B24" t="str">
            <v>attendee9@company.com</v>
          </cell>
        </row>
        <row r="25">
          <cell r="A25" t="str">
            <v>Attendee 21</v>
          </cell>
          <cell r="B25" t="str">
            <v>attendee21@company.com</v>
          </cell>
        </row>
        <row r="26">
          <cell r="A26" t="str">
            <v>Attendee 22</v>
          </cell>
          <cell r="B26" t="str">
            <v>attendee22@company.com</v>
          </cell>
        </row>
        <row r="27">
          <cell r="A27" t="str">
            <v>Attendee 23</v>
          </cell>
          <cell r="B27" t="str">
            <v>attendee23@company.com</v>
          </cell>
        </row>
        <row r="28">
          <cell r="A28" t="str">
            <v>Attendee 24</v>
          </cell>
          <cell r="B28" t="str">
            <v>attendee24@company.com</v>
          </cell>
        </row>
        <row r="29">
          <cell r="A29" t="str">
            <v>Attendee 25</v>
          </cell>
          <cell r="B29" t="str">
            <v>attendee25@company.com</v>
          </cell>
        </row>
        <row r="30">
          <cell r="A30" t="str">
            <v>Attendee 26</v>
          </cell>
          <cell r="B30" t="str">
            <v>attendee26@company.com</v>
          </cell>
        </row>
        <row r="31">
          <cell r="A31" t="str">
            <v>Attendee 27</v>
          </cell>
          <cell r="B31" t="str">
            <v>attendee27@company.com</v>
          </cell>
        </row>
        <row r="32">
          <cell r="A32" t="str">
            <v>Attendee 28</v>
          </cell>
          <cell r="B32" t="str">
            <v>attendee28@company.com</v>
          </cell>
        </row>
        <row r="33">
          <cell r="A33" t="str">
            <v>Attendee 29</v>
          </cell>
          <cell r="B33" t="str">
            <v>attendee29@company.com</v>
          </cell>
        </row>
        <row r="34">
          <cell r="A34" t="str">
            <v>Attendee 30</v>
          </cell>
          <cell r="B34" t="str">
            <v>attendee30@company.com</v>
          </cell>
        </row>
        <row r="35">
          <cell r="A35" t="str">
            <v>Attendee 31</v>
          </cell>
          <cell r="B35" t="str">
            <v>attendee31@company.com</v>
          </cell>
        </row>
        <row r="36">
          <cell r="A36" t="str">
            <v>Attendee 32</v>
          </cell>
          <cell r="B36" t="str">
            <v>attendee32@company.com</v>
          </cell>
        </row>
        <row r="37">
          <cell r="A37" t="str">
            <v>Attendee 33</v>
          </cell>
          <cell r="B37" t="str">
            <v>attendee33@company.com</v>
          </cell>
        </row>
        <row r="38">
          <cell r="A38" t="str">
            <v>Attendee 34</v>
          </cell>
          <cell r="B38" t="str">
            <v>attendee34@company.com</v>
          </cell>
        </row>
        <row r="39">
          <cell r="A39" t="str">
            <v>Attendee 35</v>
          </cell>
          <cell r="B39" t="str">
            <v>attendee35@company.com</v>
          </cell>
        </row>
        <row r="40">
          <cell r="A40" t="str">
            <v>Attendee 36</v>
          </cell>
          <cell r="B40" t="str">
            <v>attendee36@company.com</v>
          </cell>
        </row>
        <row r="41">
          <cell r="A41" t="str">
            <v>Attendee 37</v>
          </cell>
          <cell r="B41" t="str">
            <v>attendee37@company.com</v>
          </cell>
        </row>
        <row r="42">
          <cell r="A42" t="str">
            <v>Attendee 38</v>
          </cell>
          <cell r="B42" t="str">
            <v>attendee38@company.com</v>
          </cell>
        </row>
        <row r="43">
          <cell r="A43" t="str">
            <v>Attendee 39</v>
          </cell>
          <cell r="B43" t="str">
            <v>attendee39@company.com</v>
          </cell>
        </row>
        <row r="44">
          <cell r="A44" t="str">
            <v>Attendee 40</v>
          </cell>
          <cell r="B44" t="str">
            <v>attendee40@company.com</v>
          </cell>
        </row>
        <row r="45">
          <cell r="A45" t="str">
            <v>Attendee 41</v>
          </cell>
          <cell r="B45" t="str">
            <v>attendee41@company.com</v>
          </cell>
        </row>
        <row r="46">
          <cell r="A46" t="str">
            <v>Attendee 42</v>
          </cell>
          <cell r="B46" t="str">
            <v>attendee42@company.com</v>
          </cell>
        </row>
        <row r="47">
          <cell r="A47" t="str">
            <v>Attendee 43</v>
          </cell>
          <cell r="B47" t="str">
            <v>attendee43@company.com</v>
          </cell>
        </row>
        <row r="48">
          <cell r="A48" t="str">
            <v>Attendee 28</v>
          </cell>
          <cell r="B48" t="str">
            <v>attendee28@company.com</v>
          </cell>
        </row>
        <row r="49">
          <cell r="A49" t="str">
            <v>Attendee 29</v>
          </cell>
          <cell r="B49" t="str">
            <v>attendee29@company.com</v>
          </cell>
        </row>
        <row r="50">
          <cell r="A50" t="str">
            <v>Attendee 30</v>
          </cell>
          <cell r="B50" t="str">
            <v>attendee30@company.com</v>
          </cell>
        </row>
        <row r="51">
          <cell r="A51" t="str">
            <v>Attendee 31</v>
          </cell>
          <cell r="B51" t="str">
            <v>attendee31@company.com</v>
          </cell>
        </row>
        <row r="52">
          <cell r="A52" t="str">
            <v>Attendee 44</v>
          </cell>
          <cell r="B52" t="str">
            <v>attendee44@company.com</v>
          </cell>
        </row>
        <row r="53">
          <cell r="A53" t="str">
            <v>Attendee 45</v>
          </cell>
          <cell r="B53" t="str">
            <v>attendee45@company.com</v>
          </cell>
        </row>
        <row r="54">
          <cell r="A54" t="str">
            <v>Attendee 46</v>
          </cell>
          <cell r="B54" t="str">
            <v>attendee46@company.com</v>
          </cell>
        </row>
        <row r="55">
          <cell r="A55" t="str">
            <v>Attendee 47</v>
          </cell>
          <cell r="B55" t="str">
            <v>attendee47@company.com</v>
          </cell>
        </row>
        <row r="56">
          <cell r="A56" t="str">
            <v>Attendee 48</v>
          </cell>
          <cell r="B56" t="str">
            <v>attendee48@company.com</v>
          </cell>
        </row>
        <row r="57">
          <cell r="A57" t="str">
            <v>Attendee 49</v>
          </cell>
          <cell r="B57" t="str">
            <v>attendee49@company.com</v>
          </cell>
        </row>
        <row r="58">
          <cell r="A58" t="str">
            <v>Attendee 50</v>
          </cell>
          <cell r="B58" t="str">
            <v>attendee50@company.com</v>
          </cell>
        </row>
      </sheetData>
      <sheetData sheetId="1">
        <row r="1">
          <cell r="A1" t="str">
            <v>Name</v>
          </cell>
          <cell r="B1" t="str">
            <v>Department</v>
          </cell>
          <cell r="D1" t="str">
            <v>Legend</v>
          </cell>
        </row>
        <row r="2">
          <cell r="A2" t="str">
            <v>Attendee 1</v>
          </cell>
          <cell r="B2" t="str">
            <v>Marketing</v>
          </cell>
          <cell r="D2" t="str">
            <v xml:space="preserve">Department </v>
          </cell>
          <cell r="E2" t="str">
            <v>Group</v>
          </cell>
        </row>
        <row r="3">
          <cell r="A3" t="str">
            <v>Attendee 2</v>
          </cell>
          <cell r="B3" t="str">
            <v>Sales</v>
          </cell>
          <cell r="D3" t="str">
            <v>Marketing</v>
          </cell>
          <cell r="E3" t="str">
            <v>A</v>
          </cell>
        </row>
        <row r="4">
          <cell r="A4" t="str">
            <v>Attendee 3</v>
          </cell>
          <cell r="B4" t="str">
            <v>HR</v>
          </cell>
          <cell r="D4" t="str">
            <v>Sales</v>
          </cell>
          <cell r="E4" t="str">
            <v>B</v>
          </cell>
        </row>
        <row r="5">
          <cell r="A5" t="str">
            <v>Attendee 4</v>
          </cell>
          <cell r="B5" t="str">
            <v>IT</v>
          </cell>
          <cell r="D5" t="str">
            <v>HR</v>
          </cell>
          <cell r="E5" t="str">
            <v>C</v>
          </cell>
        </row>
        <row r="6">
          <cell r="A6" t="str">
            <v>Attendee 5</v>
          </cell>
          <cell r="B6" t="str">
            <v>Finance</v>
          </cell>
          <cell r="D6" t="str">
            <v>IT</v>
          </cell>
          <cell r="E6" t="str">
            <v>D</v>
          </cell>
        </row>
        <row r="7">
          <cell r="A7" t="str">
            <v>Attendee 6</v>
          </cell>
          <cell r="B7" t="str">
            <v>Marketing</v>
          </cell>
          <cell r="D7" t="str">
            <v>Finance</v>
          </cell>
          <cell r="E7" t="str">
            <v>E</v>
          </cell>
        </row>
        <row r="8">
          <cell r="A8" t="str">
            <v>Attendee 7</v>
          </cell>
          <cell r="B8" t="str">
            <v>Sales</v>
          </cell>
        </row>
        <row r="9">
          <cell r="A9" t="str">
            <v>Attendee 8</v>
          </cell>
          <cell r="B9" t="str">
            <v>HR</v>
          </cell>
        </row>
        <row r="10">
          <cell r="A10" t="str">
            <v>Attendee 9</v>
          </cell>
          <cell r="B10" t="str">
            <v>IT</v>
          </cell>
        </row>
        <row r="11">
          <cell r="A11" t="str">
            <v>Attendee 10</v>
          </cell>
          <cell r="B11" t="str">
            <v>Finance</v>
          </cell>
        </row>
        <row r="12">
          <cell r="A12" t="str">
            <v>Attendee 11</v>
          </cell>
          <cell r="B12" t="str">
            <v>Marketing</v>
          </cell>
        </row>
        <row r="13">
          <cell r="A13" t="str">
            <v>Attendee 12</v>
          </cell>
          <cell r="B13" t="str">
            <v>Sales</v>
          </cell>
        </row>
        <row r="14">
          <cell r="A14" t="str">
            <v>Attendee 13</v>
          </cell>
          <cell r="B14" t="str">
            <v>HR</v>
          </cell>
        </row>
        <row r="15">
          <cell r="A15" t="str">
            <v>Attendee 14</v>
          </cell>
          <cell r="B15" t="str">
            <v>IT</v>
          </cell>
        </row>
        <row r="16">
          <cell r="A16" t="str">
            <v>Attendee 15</v>
          </cell>
          <cell r="B16" t="str">
            <v>Finance</v>
          </cell>
        </row>
        <row r="17">
          <cell r="A17" t="str">
            <v>Attendee 16</v>
          </cell>
          <cell r="B17" t="str">
            <v>Marketing</v>
          </cell>
        </row>
        <row r="18">
          <cell r="A18" t="str">
            <v>Attendee 17</v>
          </cell>
          <cell r="B18" t="str">
            <v>Sales</v>
          </cell>
        </row>
        <row r="19">
          <cell r="A19" t="str">
            <v>Attendee 18</v>
          </cell>
          <cell r="B19" t="str">
            <v>HR</v>
          </cell>
        </row>
        <row r="20">
          <cell r="A20" t="str">
            <v>Attendee 19</v>
          </cell>
          <cell r="B20" t="str">
            <v>IT</v>
          </cell>
        </row>
        <row r="21">
          <cell r="A21" t="str">
            <v>Attendee 20</v>
          </cell>
          <cell r="B21" t="str">
            <v>Finance</v>
          </cell>
        </row>
        <row r="22">
          <cell r="A22" t="str">
            <v>Attendee 21</v>
          </cell>
          <cell r="B22" t="str">
            <v>Marketing</v>
          </cell>
        </row>
        <row r="23">
          <cell r="A23" t="str">
            <v>Attendee 22</v>
          </cell>
          <cell r="B23" t="str">
            <v>Sales</v>
          </cell>
        </row>
        <row r="24">
          <cell r="A24" t="str">
            <v>Attendee 23</v>
          </cell>
          <cell r="B24" t="str">
            <v>HR</v>
          </cell>
        </row>
        <row r="25">
          <cell r="A25" t="str">
            <v>Attendee 24</v>
          </cell>
          <cell r="B25" t="str">
            <v>IT</v>
          </cell>
        </row>
        <row r="26">
          <cell r="A26" t="str">
            <v>Attendee 25</v>
          </cell>
          <cell r="B26" t="str">
            <v>Finance</v>
          </cell>
        </row>
        <row r="27">
          <cell r="A27" t="str">
            <v>Attendee 26</v>
          </cell>
          <cell r="B27" t="str">
            <v>Marketing</v>
          </cell>
        </row>
        <row r="28">
          <cell r="A28" t="str">
            <v>Attendee 27</v>
          </cell>
          <cell r="B28" t="str">
            <v>Sales</v>
          </cell>
        </row>
        <row r="29">
          <cell r="A29" t="str">
            <v>Attendee 28</v>
          </cell>
          <cell r="B29" t="str">
            <v>HR</v>
          </cell>
        </row>
        <row r="30">
          <cell r="A30" t="str">
            <v>Attendee 29</v>
          </cell>
          <cell r="B30" t="str">
            <v>IT</v>
          </cell>
        </row>
        <row r="31">
          <cell r="A31" t="str">
            <v>Attendee 30</v>
          </cell>
          <cell r="B31" t="str">
            <v>Finance</v>
          </cell>
        </row>
        <row r="32">
          <cell r="A32" t="str">
            <v>Attendee 31</v>
          </cell>
          <cell r="B32" t="str">
            <v>Marketing</v>
          </cell>
        </row>
        <row r="33">
          <cell r="A33" t="str">
            <v>Attendee 32</v>
          </cell>
          <cell r="B33" t="str">
            <v>Sales</v>
          </cell>
        </row>
        <row r="34">
          <cell r="A34" t="str">
            <v>Attendee 33</v>
          </cell>
          <cell r="B34" t="str">
            <v>HR</v>
          </cell>
        </row>
        <row r="35">
          <cell r="A35" t="str">
            <v>Attendee 34</v>
          </cell>
          <cell r="B35" t="str">
            <v>IT</v>
          </cell>
        </row>
        <row r="36">
          <cell r="A36" t="str">
            <v>Attendee 35</v>
          </cell>
          <cell r="B36" t="str">
            <v>Finance</v>
          </cell>
        </row>
        <row r="37">
          <cell r="A37" t="str">
            <v>Attendee 36</v>
          </cell>
          <cell r="B37" t="str">
            <v>Marketing</v>
          </cell>
        </row>
        <row r="38">
          <cell r="A38" t="str">
            <v>Attendee 37</v>
          </cell>
          <cell r="B38" t="str">
            <v>Sales</v>
          </cell>
        </row>
        <row r="39">
          <cell r="A39" t="str">
            <v>Attendee 38</v>
          </cell>
          <cell r="B39" t="str">
            <v>HR</v>
          </cell>
        </row>
        <row r="40">
          <cell r="A40" t="str">
            <v>Attendee 39</v>
          </cell>
          <cell r="B40" t="str">
            <v>IT</v>
          </cell>
        </row>
        <row r="41">
          <cell r="A41" t="str">
            <v>Attendee 40</v>
          </cell>
          <cell r="B41" t="str">
            <v>Finance</v>
          </cell>
        </row>
        <row r="42">
          <cell r="A42" t="str">
            <v>Attendee 41</v>
          </cell>
          <cell r="B42" t="str">
            <v>Marketing</v>
          </cell>
        </row>
        <row r="43">
          <cell r="A43" t="str">
            <v>Attendee 42</v>
          </cell>
          <cell r="B43" t="str">
            <v>Sales</v>
          </cell>
        </row>
        <row r="44">
          <cell r="A44" t="str">
            <v>Attendee 43</v>
          </cell>
          <cell r="B44" t="str">
            <v>HR</v>
          </cell>
        </row>
        <row r="45">
          <cell r="A45" t="str">
            <v>Attendee 44</v>
          </cell>
          <cell r="B45" t="str">
            <v>IT</v>
          </cell>
        </row>
        <row r="46">
          <cell r="A46" t="str">
            <v>Attendee 45</v>
          </cell>
          <cell r="B46" t="str">
            <v>Finance</v>
          </cell>
        </row>
        <row r="47">
          <cell r="A47" t="str">
            <v>Attendee 46</v>
          </cell>
          <cell r="B47" t="str">
            <v>Marketing</v>
          </cell>
        </row>
        <row r="48">
          <cell r="A48" t="str">
            <v>Attendee 47</v>
          </cell>
          <cell r="B48" t="str">
            <v>Sales</v>
          </cell>
        </row>
        <row r="49">
          <cell r="A49" t="str">
            <v>Attendee 48</v>
          </cell>
          <cell r="B49" t="str">
            <v>HR</v>
          </cell>
        </row>
        <row r="50">
          <cell r="A50" t="str">
            <v>Attendee 49</v>
          </cell>
          <cell r="B50" t="str">
            <v>IT</v>
          </cell>
        </row>
        <row r="51">
          <cell r="A51" t="str">
            <v>Attendee 50</v>
          </cell>
          <cell r="B51" t="str">
            <v>Finance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1_ContactInfo"/>
      <sheetName val="List2_Department"/>
      <sheetName val="List3_Details"/>
      <sheetName val="Folha1"/>
    </sheetNames>
    <sheetDataSet>
      <sheetData sheetId="0">
        <row r="1">
          <cell r="A1" t="str">
            <v>Name</v>
          </cell>
        </row>
      </sheetData>
      <sheetData sheetId="1">
        <row r="1">
          <cell r="A1" t="str">
            <v>Name</v>
          </cell>
          <cell r="D1" t="str">
            <v>Legend</v>
          </cell>
        </row>
        <row r="2">
          <cell r="D2" t="str">
            <v xml:space="preserve">Department </v>
          </cell>
          <cell r="E2" t="str">
            <v>Group</v>
          </cell>
        </row>
        <row r="3">
          <cell r="D3" t="str">
            <v>Marketing</v>
          </cell>
          <cell r="E3" t="str">
            <v>A</v>
          </cell>
        </row>
        <row r="4">
          <cell r="D4" t="str">
            <v>Sales</v>
          </cell>
          <cell r="E4" t="str">
            <v>B</v>
          </cell>
        </row>
        <row r="5">
          <cell r="D5" t="str">
            <v>HR</v>
          </cell>
          <cell r="E5" t="str">
            <v>C</v>
          </cell>
        </row>
        <row r="6">
          <cell r="D6" t="str">
            <v>IT</v>
          </cell>
          <cell r="E6" t="str">
            <v>D</v>
          </cell>
        </row>
        <row r="7">
          <cell r="D7" t="str">
            <v>Finance</v>
          </cell>
          <cell r="E7" t="str">
            <v>E</v>
          </cell>
        </row>
      </sheetData>
      <sheetData sheetId="2">
        <row r="1">
          <cell r="A1" t="str">
            <v>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ursera%20(version%201).xlsb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ursera%20(version%201).xlsb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Augusto" refreshedDate="45661.478563425924" createdVersion="8" refreshedVersion="8" minRefreshableVersion="3" recordCount="1000" xr:uid="{9EA1D857-4FF4-484D-BFC2-FEEBBD00790E}">
  <cacheSource type="worksheet">
    <worksheetSource ref="A1:E1048576" sheet="List3_Details" r:id="rId2"/>
  </cacheSource>
  <cacheFields count="5">
    <cacheField name="Name" numFmtId="0">
      <sharedItems containsBlank="1"/>
    </cacheField>
    <cacheField name="Date" numFmtId="0">
      <sharedItems containsNonDate="0" containsDate="1" containsString="0" containsBlank="1" minDate="2024-07-01T00:00:00" maxDate="2024-07-06T00:00:00" count="6">
        <d v="2024-07-01T00:00:00"/>
        <d v="2024-07-02T00:00:00"/>
        <d v="2024-07-03T00:00:00"/>
        <d v="2024-07-04T00:00:00"/>
        <d v="2024-07-05T00:00:00"/>
        <m/>
      </sharedItems>
    </cacheField>
    <cacheField name="Attended" numFmtId="0">
      <sharedItems containsBlank="1"/>
    </cacheField>
    <cacheField name="Attendance status" numFmtId="0">
      <sharedItems containsBlank="1" count="3">
        <s v="Present"/>
        <s v="Absent"/>
        <m/>
      </sharedItems>
    </cacheField>
    <cacheField name="Department" numFmtId="0">
      <sharedItems containsBlank="1" count="6">
        <s v="Marketing"/>
        <s v="Sales"/>
        <s v="HR"/>
        <s v="IT"/>
        <s v="Financ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Augusto" refreshedDate="45661.486164930553" createdVersion="8" refreshedVersion="8" minRefreshableVersion="3" recordCount="250" xr:uid="{655E7E6B-FB4E-4E45-8F4C-33C74733364A}">
  <cacheSource type="worksheet">
    <worksheetSource ref="A1:E251" sheet="List3_Details" r:id="rId2"/>
  </cacheSource>
  <cacheFields count="5">
    <cacheField name="Name" numFmtId="0">
      <sharedItems count="50">
        <s v="Attendee 1"/>
        <s v="Attendee 2"/>
        <s v="Attendee 3"/>
        <s v="Attendee 4"/>
        <s v="Attendee 5"/>
        <s v="Attendee 6"/>
        <s v="Attendee 7"/>
        <s v="Attendee 8"/>
        <s v="Attendee 9"/>
        <s v="Attendee 10"/>
        <s v="Attendee 11"/>
        <s v="Attendee 12"/>
        <s v="Attendee 13"/>
        <s v="Attendee 14"/>
        <s v="Attendee 15"/>
        <s v="Attendee 16"/>
        <s v="Attendee 17"/>
        <s v="Attendee 18"/>
        <s v="Attendee 19"/>
        <s v="Attendee 20"/>
        <s v="Attendee 21"/>
        <s v="Attendee 22"/>
        <s v="Attendee 23"/>
        <s v="Attendee 24"/>
        <s v="Attendee 25"/>
        <s v="Attendee 26"/>
        <s v="Attendee 27"/>
        <s v="Attendee 28"/>
        <s v="Attendee 29"/>
        <s v="Attendee 30"/>
        <s v="Attendee 31"/>
        <s v="Attendee 32"/>
        <s v="Attendee 33"/>
        <s v="Attendee 34"/>
        <s v="Attendee 35"/>
        <s v="Attendee 36"/>
        <s v="Attendee 37"/>
        <s v="Attendee 38"/>
        <s v="Attendee 39"/>
        <s v="Attendee 40"/>
        <s v="Attendee 41"/>
        <s v="Attendee 42"/>
        <s v="Attendee 43"/>
        <s v="Attendee 44"/>
        <s v="Attendee 45"/>
        <s v="Attendee 46"/>
        <s v="Attendee 47"/>
        <s v="Attendee 48"/>
        <s v="Attendee 49"/>
        <s v="Attendee 50"/>
      </sharedItems>
    </cacheField>
    <cacheField name="Date" numFmtId="15">
      <sharedItems containsSemiMixedTypes="0" containsNonDate="0" containsDate="1" containsString="0" minDate="2024-07-01T00:00:00" maxDate="2024-07-06T00:00:00" count="5">
        <d v="2024-07-01T00:00:00"/>
        <d v="2024-07-02T00:00:00"/>
        <d v="2024-07-03T00:00:00"/>
        <d v="2024-07-04T00:00:00"/>
        <d v="2024-07-05T00:00:00"/>
      </sharedItems>
    </cacheField>
    <cacheField name="Attended" numFmtId="0">
      <sharedItems/>
    </cacheField>
    <cacheField name="Attendance status" numFmtId="0">
      <sharedItems count="2">
        <s v="Present"/>
        <s v="Absent"/>
      </sharedItems>
    </cacheField>
    <cacheField name="Group" numFmtId="0">
      <sharedItems count="5">
        <s v="A"/>
        <s v="B"/>
        <s v="C"/>
        <s v="D"/>
        <s v="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ttendee 1"/>
    <x v="0"/>
    <s v="Yes"/>
    <x v="0"/>
    <x v="0"/>
  </r>
  <r>
    <s v="Attendee 2"/>
    <x v="0"/>
    <s v="No"/>
    <x v="1"/>
    <x v="1"/>
  </r>
  <r>
    <s v="Attendee 3"/>
    <x v="0"/>
    <s v="Yes"/>
    <x v="0"/>
    <x v="2"/>
  </r>
  <r>
    <s v="Attendee 4"/>
    <x v="0"/>
    <s v="No"/>
    <x v="1"/>
    <x v="3"/>
  </r>
  <r>
    <s v="Attendee 5"/>
    <x v="0"/>
    <s v="Yes"/>
    <x v="0"/>
    <x v="4"/>
  </r>
  <r>
    <s v="Attendee 6"/>
    <x v="0"/>
    <s v="No"/>
    <x v="1"/>
    <x v="0"/>
  </r>
  <r>
    <s v="Attendee 7"/>
    <x v="0"/>
    <s v="Yes"/>
    <x v="0"/>
    <x v="1"/>
  </r>
  <r>
    <s v="Attendee 8"/>
    <x v="0"/>
    <s v="No"/>
    <x v="1"/>
    <x v="2"/>
  </r>
  <r>
    <s v="Attendee 9"/>
    <x v="0"/>
    <s v="Yes"/>
    <x v="0"/>
    <x v="3"/>
  </r>
  <r>
    <s v="Attendee 10"/>
    <x v="0"/>
    <s v="No"/>
    <x v="1"/>
    <x v="4"/>
  </r>
  <r>
    <s v="Attendee 11"/>
    <x v="0"/>
    <s v="Yes"/>
    <x v="0"/>
    <x v="0"/>
  </r>
  <r>
    <s v="Attendee 12"/>
    <x v="0"/>
    <s v="No"/>
    <x v="1"/>
    <x v="1"/>
  </r>
  <r>
    <s v="Attendee 13"/>
    <x v="0"/>
    <s v="Yes"/>
    <x v="0"/>
    <x v="2"/>
  </r>
  <r>
    <s v="Attendee 14"/>
    <x v="0"/>
    <s v="No"/>
    <x v="1"/>
    <x v="3"/>
  </r>
  <r>
    <s v="Attendee 15"/>
    <x v="0"/>
    <s v="Yes"/>
    <x v="0"/>
    <x v="4"/>
  </r>
  <r>
    <s v="Attendee 16"/>
    <x v="0"/>
    <s v="No"/>
    <x v="1"/>
    <x v="0"/>
  </r>
  <r>
    <s v="Attendee 17"/>
    <x v="0"/>
    <s v="Yes"/>
    <x v="0"/>
    <x v="1"/>
  </r>
  <r>
    <s v="Attendee 18"/>
    <x v="0"/>
    <s v="No"/>
    <x v="1"/>
    <x v="2"/>
  </r>
  <r>
    <s v="Attendee 19"/>
    <x v="0"/>
    <s v="Yes"/>
    <x v="0"/>
    <x v="3"/>
  </r>
  <r>
    <s v="Attendee 20"/>
    <x v="0"/>
    <s v="No"/>
    <x v="1"/>
    <x v="4"/>
  </r>
  <r>
    <s v="Attendee 21"/>
    <x v="0"/>
    <s v="Yes"/>
    <x v="0"/>
    <x v="0"/>
  </r>
  <r>
    <s v="Attendee 22"/>
    <x v="0"/>
    <s v="No"/>
    <x v="1"/>
    <x v="1"/>
  </r>
  <r>
    <s v="Attendee 23"/>
    <x v="0"/>
    <s v="Yes"/>
    <x v="0"/>
    <x v="2"/>
  </r>
  <r>
    <s v="Attendee 24"/>
    <x v="0"/>
    <s v="No"/>
    <x v="1"/>
    <x v="3"/>
  </r>
  <r>
    <s v="Attendee 25"/>
    <x v="0"/>
    <s v="Yes"/>
    <x v="0"/>
    <x v="4"/>
  </r>
  <r>
    <s v="Attendee 26"/>
    <x v="0"/>
    <s v="No"/>
    <x v="1"/>
    <x v="0"/>
  </r>
  <r>
    <s v="Attendee 27"/>
    <x v="0"/>
    <s v="Yes"/>
    <x v="0"/>
    <x v="1"/>
  </r>
  <r>
    <s v="Attendee 28"/>
    <x v="0"/>
    <s v="No"/>
    <x v="1"/>
    <x v="2"/>
  </r>
  <r>
    <s v="Attendee 29"/>
    <x v="0"/>
    <s v="Yes"/>
    <x v="0"/>
    <x v="3"/>
  </r>
  <r>
    <s v="Attendee 30"/>
    <x v="0"/>
    <s v="No"/>
    <x v="1"/>
    <x v="4"/>
  </r>
  <r>
    <s v="Attendee 31"/>
    <x v="0"/>
    <s v="Yes"/>
    <x v="0"/>
    <x v="0"/>
  </r>
  <r>
    <s v="Attendee 32"/>
    <x v="0"/>
    <s v="No"/>
    <x v="1"/>
    <x v="1"/>
  </r>
  <r>
    <s v="Attendee 33"/>
    <x v="0"/>
    <s v="Yes"/>
    <x v="0"/>
    <x v="2"/>
  </r>
  <r>
    <s v="Attendee 34"/>
    <x v="0"/>
    <s v="No"/>
    <x v="1"/>
    <x v="3"/>
  </r>
  <r>
    <s v="Attendee 35"/>
    <x v="0"/>
    <s v="Yes"/>
    <x v="0"/>
    <x v="4"/>
  </r>
  <r>
    <s v="Attendee 36"/>
    <x v="0"/>
    <s v="No"/>
    <x v="1"/>
    <x v="0"/>
  </r>
  <r>
    <s v="Attendee 37"/>
    <x v="0"/>
    <s v="Yes"/>
    <x v="0"/>
    <x v="1"/>
  </r>
  <r>
    <s v="Attendee 38"/>
    <x v="0"/>
    <s v="No"/>
    <x v="1"/>
    <x v="2"/>
  </r>
  <r>
    <s v="Attendee 39"/>
    <x v="0"/>
    <s v="Yes"/>
    <x v="0"/>
    <x v="3"/>
  </r>
  <r>
    <s v="Attendee 40"/>
    <x v="0"/>
    <s v="No"/>
    <x v="1"/>
    <x v="4"/>
  </r>
  <r>
    <s v="Attendee 41"/>
    <x v="0"/>
    <s v="Yes"/>
    <x v="0"/>
    <x v="0"/>
  </r>
  <r>
    <s v="Attendee 42"/>
    <x v="0"/>
    <s v="No"/>
    <x v="1"/>
    <x v="1"/>
  </r>
  <r>
    <s v="Attendee 43"/>
    <x v="0"/>
    <s v="Yes"/>
    <x v="0"/>
    <x v="2"/>
  </r>
  <r>
    <s v="Attendee 44"/>
    <x v="0"/>
    <s v="No"/>
    <x v="1"/>
    <x v="3"/>
  </r>
  <r>
    <s v="Attendee 45"/>
    <x v="0"/>
    <s v="Yes"/>
    <x v="0"/>
    <x v="4"/>
  </r>
  <r>
    <s v="Attendee 46"/>
    <x v="0"/>
    <s v="No"/>
    <x v="1"/>
    <x v="0"/>
  </r>
  <r>
    <s v="Attendee 47"/>
    <x v="0"/>
    <s v="Yes"/>
    <x v="0"/>
    <x v="1"/>
  </r>
  <r>
    <s v="Attendee 48"/>
    <x v="0"/>
    <s v="No"/>
    <x v="1"/>
    <x v="2"/>
  </r>
  <r>
    <s v="Attendee 49"/>
    <x v="0"/>
    <s v="Yes"/>
    <x v="0"/>
    <x v="3"/>
  </r>
  <r>
    <s v="Attendee 50"/>
    <x v="0"/>
    <s v="No"/>
    <x v="1"/>
    <x v="4"/>
  </r>
  <r>
    <s v="Attendee 1"/>
    <x v="1"/>
    <s v="No"/>
    <x v="1"/>
    <x v="5"/>
  </r>
  <r>
    <s v="Attendee 2"/>
    <x v="1"/>
    <s v="Yes"/>
    <x v="0"/>
    <x v="5"/>
  </r>
  <r>
    <s v="Attendee 3"/>
    <x v="1"/>
    <s v="No"/>
    <x v="1"/>
    <x v="5"/>
  </r>
  <r>
    <s v="Attendee 4"/>
    <x v="1"/>
    <s v="No"/>
    <x v="1"/>
    <x v="5"/>
  </r>
  <r>
    <s v="Attendee 5"/>
    <x v="1"/>
    <s v="No"/>
    <x v="1"/>
    <x v="5"/>
  </r>
  <r>
    <s v="Attendee 6"/>
    <x v="1"/>
    <s v="No"/>
    <x v="1"/>
    <x v="5"/>
  </r>
  <r>
    <s v="Attendee 7"/>
    <x v="1"/>
    <s v="No"/>
    <x v="1"/>
    <x v="5"/>
  </r>
  <r>
    <s v="Attendee 8"/>
    <x v="1"/>
    <s v="Yes"/>
    <x v="0"/>
    <x v="5"/>
  </r>
  <r>
    <s v="Attendee 9"/>
    <x v="1"/>
    <s v="Yes"/>
    <x v="0"/>
    <x v="5"/>
  </r>
  <r>
    <s v="Attendee 10"/>
    <x v="1"/>
    <s v="Yes"/>
    <x v="0"/>
    <x v="5"/>
  </r>
  <r>
    <s v="Attendee 11"/>
    <x v="1"/>
    <s v="No"/>
    <x v="1"/>
    <x v="5"/>
  </r>
  <r>
    <s v="Attendee 12"/>
    <x v="1"/>
    <s v="No"/>
    <x v="1"/>
    <x v="5"/>
  </r>
  <r>
    <s v="Attendee 13"/>
    <x v="1"/>
    <s v="Yes"/>
    <x v="0"/>
    <x v="5"/>
  </r>
  <r>
    <s v="Attendee 14"/>
    <x v="1"/>
    <s v="Yes"/>
    <x v="0"/>
    <x v="5"/>
  </r>
  <r>
    <s v="Attendee 15"/>
    <x v="1"/>
    <s v="Yes"/>
    <x v="0"/>
    <x v="5"/>
  </r>
  <r>
    <s v="Attendee 16"/>
    <x v="1"/>
    <s v="No"/>
    <x v="1"/>
    <x v="5"/>
  </r>
  <r>
    <s v="Attendee 17"/>
    <x v="1"/>
    <s v="No"/>
    <x v="1"/>
    <x v="5"/>
  </r>
  <r>
    <s v="Attendee 18"/>
    <x v="1"/>
    <s v="Yes"/>
    <x v="0"/>
    <x v="5"/>
  </r>
  <r>
    <s v="Attendee 19"/>
    <x v="1"/>
    <s v="Yes"/>
    <x v="0"/>
    <x v="5"/>
  </r>
  <r>
    <s v="Attendee 20"/>
    <x v="1"/>
    <s v="No"/>
    <x v="1"/>
    <x v="5"/>
  </r>
  <r>
    <s v="Attendee 21"/>
    <x v="1"/>
    <s v="No"/>
    <x v="1"/>
    <x v="5"/>
  </r>
  <r>
    <s v="Attendee 22"/>
    <x v="1"/>
    <s v="Yes"/>
    <x v="0"/>
    <x v="5"/>
  </r>
  <r>
    <s v="Attendee 23"/>
    <x v="1"/>
    <s v="Yes"/>
    <x v="0"/>
    <x v="5"/>
  </r>
  <r>
    <s v="Attendee 24"/>
    <x v="1"/>
    <s v="Yes"/>
    <x v="0"/>
    <x v="5"/>
  </r>
  <r>
    <s v="Attendee 25"/>
    <x v="1"/>
    <s v="No"/>
    <x v="1"/>
    <x v="5"/>
  </r>
  <r>
    <s v="Attendee 26"/>
    <x v="1"/>
    <s v="Yes"/>
    <x v="0"/>
    <x v="5"/>
  </r>
  <r>
    <s v="Attendee 27"/>
    <x v="1"/>
    <s v="Yes"/>
    <x v="0"/>
    <x v="5"/>
  </r>
  <r>
    <s v="Attendee 28"/>
    <x v="1"/>
    <s v="No"/>
    <x v="1"/>
    <x v="5"/>
  </r>
  <r>
    <s v="Attendee 29"/>
    <x v="1"/>
    <s v="No"/>
    <x v="1"/>
    <x v="5"/>
  </r>
  <r>
    <s v="Attendee 30"/>
    <x v="1"/>
    <s v="Yes"/>
    <x v="0"/>
    <x v="5"/>
  </r>
  <r>
    <s v="Attendee 31"/>
    <x v="1"/>
    <s v="No"/>
    <x v="1"/>
    <x v="5"/>
  </r>
  <r>
    <s v="Attendee 32"/>
    <x v="1"/>
    <s v="No"/>
    <x v="1"/>
    <x v="5"/>
  </r>
  <r>
    <s v="Attendee 33"/>
    <x v="1"/>
    <s v="Yes"/>
    <x v="0"/>
    <x v="5"/>
  </r>
  <r>
    <s v="Attendee 34"/>
    <x v="1"/>
    <s v="No"/>
    <x v="1"/>
    <x v="5"/>
  </r>
  <r>
    <s v="Attendee 35"/>
    <x v="1"/>
    <s v="Yes"/>
    <x v="0"/>
    <x v="5"/>
  </r>
  <r>
    <s v="Attendee 36"/>
    <x v="1"/>
    <s v="Yes"/>
    <x v="0"/>
    <x v="5"/>
  </r>
  <r>
    <s v="Attendee 37"/>
    <x v="1"/>
    <s v="Yes"/>
    <x v="0"/>
    <x v="5"/>
  </r>
  <r>
    <s v="Attendee 38"/>
    <x v="1"/>
    <s v="Yes"/>
    <x v="0"/>
    <x v="5"/>
  </r>
  <r>
    <s v="Attendee 39"/>
    <x v="1"/>
    <s v="Yes"/>
    <x v="0"/>
    <x v="5"/>
  </r>
  <r>
    <s v="Attendee 40"/>
    <x v="1"/>
    <s v="No"/>
    <x v="1"/>
    <x v="5"/>
  </r>
  <r>
    <s v="Attendee 41"/>
    <x v="1"/>
    <s v="No"/>
    <x v="1"/>
    <x v="5"/>
  </r>
  <r>
    <s v="Attendee 42"/>
    <x v="1"/>
    <s v="No"/>
    <x v="1"/>
    <x v="5"/>
  </r>
  <r>
    <s v="Attendee 43"/>
    <x v="1"/>
    <s v="Yes"/>
    <x v="0"/>
    <x v="5"/>
  </r>
  <r>
    <s v="Attendee 44"/>
    <x v="1"/>
    <s v="Yes"/>
    <x v="0"/>
    <x v="5"/>
  </r>
  <r>
    <s v="Attendee 45"/>
    <x v="1"/>
    <s v="No"/>
    <x v="1"/>
    <x v="5"/>
  </r>
  <r>
    <s v="Attendee 46"/>
    <x v="1"/>
    <s v="Yes"/>
    <x v="0"/>
    <x v="5"/>
  </r>
  <r>
    <s v="Attendee 47"/>
    <x v="1"/>
    <s v="Yes"/>
    <x v="0"/>
    <x v="5"/>
  </r>
  <r>
    <s v="Attendee 48"/>
    <x v="1"/>
    <s v="No"/>
    <x v="1"/>
    <x v="5"/>
  </r>
  <r>
    <s v="Attendee 49"/>
    <x v="1"/>
    <s v="No"/>
    <x v="1"/>
    <x v="5"/>
  </r>
  <r>
    <s v="Attendee 50"/>
    <x v="1"/>
    <s v="No"/>
    <x v="1"/>
    <x v="5"/>
  </r>
  <r>
    <s v="Attendee 1"/>
    <x v="2"/>
    <s v="No"/>
    <x v="1"/>
    <x v="5"/>
  </r>
  <r>
    <s v="Attendee 2"/>
    <x v="2"/>
    <s v="Yes"/>
    <x v="0"/>
    <x v="5"/>
  </r>
  <r>
    <s v="Attendee 3"/>
    <x v="2"/>
    <s v="Yes"/>
    <x v="0"/>
    <x v="5"/>
  </r>
  <r>
    <s v="Attendee 4"/>
    <x v="2"/>
    <s v="Yes"/>
    <x v="0"/>
    <x v="5"/>
  </r>
  <r>
    <s v="Attendee 5"/>
    <x v="2"/>
    <s v="Yes"/>
    <x v="0"/>
    <x v="5"/>
  </r>
  <r>
    <s v="Attendee 6"/>
    <x v="2"/>
    <s v="Yes"/>
    <x v="0"/>
    <x v="5"/>
  </r>
  <r>
    <s v="Attendee 7"/>
    <x v="2"/>
    <s v="Yes"/>
    <x v="0"/>
    <x v="5"/>
  </r>
  <r>
    <s v="Attendee 8"/>
    <x v="2"/>
    <s v="Yes"/>
    <x v="0"/>
    <x v="5"/>
  </r>
  <r>
    <s v="Attendee 9"/>
    <x v="2"/>
    <s v="Yes"/>
    <x v="0"/>
    <x v="5"/>
  </r>
  <r>
    <s v="Attendee 10"/>
    <x v="2"/>
    <s v="Yes"/>
    <x v="0"/>
    <x v="5"/>
  </r>
  <r>
    <s v="Attendee 11"/>
    <x v="2"/>
    <s v="Yes"/>
    <x v="0"/>
    <x v="5"/>
  </r>
  <r>
    <s v="Attendee 12"/>
    <x v="2"/>
    <s v="No"/>
    <x v="1"/>
    <x v="5"/>
  </r>
  <r>
    <s v="Attendee 13"/>
    <x v="2"/>
    <s v="No"/>
    <x v="1"/>
    <x v="5"/>
  </r>
  <r>
    <s v="Attendee 14"/>
    <x v="2"/>
    <s v="No"/>
    <x v="1"/>
    <x v="5"/>
  </r>
  <r>
    <s v="Attendee 15"/>
    <x v="2"/>
    <s v="No"/>
    <x v="1"/>
    <x v="5"/>
  </r>
  <r>
    <s v="Attendee 16"/>
    <x v="2"/>
    <s v="No"/>
    <x v="1"/>
    <x v="5"/>
  </r>
  <r>
    <s v="Attendee 17"/>
    <x v="2"/>
    <s v="Yes"/>
    <x v="0"/>
    <x v="5"/>
  </r>
  <r>
    <s v="Attendee 18"/>
    <x v="2"/>
    <s v="Yes"/>
    <x v="0"/>
    <x v="5"/>
  </r>
  <r>
    <s v="Attendee 19"/>
    <x v="2"/>
    <s v="Yes"/>
    <x v="0"/>
    <x v="5"/>
  </r>
  <r>
    <s v="Attendee 20"/>
    <x v="2"/>
    <s v="No"/>
    <x v="1"/>
    <x v="5"/>
  </r>
  <r>
    <s v="Attendee 21"/>
    <x v="2"/>
    <s v="Yes"/>
    <x v="0"/>
    <x v="5"/>
  </r>
  <r>
    <s v="Attendee 22"/>
    <x v="2"/>
    <s v="No"/>
    <x v="1"/>
    <x v="5"/>
  </r>
  <r>
    <s v="Attendee 23"/>
    <x v="2"/>
    <s v="No"/>
    <x v="1"/>
    <x v="5"/>
  </r>
  <r>
    <s v="Attendee 24"/>
    <x v="2"/>
    <s v="Yes"/>
    <x v="0"/>
    <x v="5"/>
  </r>
  <r>
    <s v="Attendee 25"/>
    <x v="2"/>
    <s v="No"/>
    <x v="1"/>
    <x v="5"/>
  </r>
  <r>
    <s v="Attendee 26"/>
    <x v="2"/>
    <s v="No"/>
    <x v="1"/>
    <x v="5"/>
  </r>
  <r>
    <s v="Attendee 27"/>
    <x v="2"/>
    <s v="No"/>
    <x v="1"/>
    <x v="5"/>
  </r>
  <r>
    <s v="Attendee 28"/>
    <x v="2"/>
    <s v="No"/>
    <x v="1"/>
    <x v="5"/>
  </r>
  <r>
    <s v="Attendee 29"/>
    <x v="2"/>
    <s v="No"/>
    <x v="1"/>
    <x v="5"/>
  </r>
  <r>
    <s v="Attendee 30"/>
    <x v="2"/>
    <s v="Yes"/>
    <x v="0"/>
    <x v="5"/>
  </r>
  <r>
    <s v="Attendee 31"/>
    <x v="2"/>
    <s v="No"/>
    <x v="1"/>
    <x v="5"/>
  </r>
  <r>
    <s v="Attendee 32"/>
    <x v="2"/>
    <s v="No"/>
    <x v="1"/>
    <x v="5"/>
  </r>
  <r>
    <s v="Attendee 33"/>
    <x v="2"/>
    <s v="Yes"/>
    <x v="0"/>
    <x v="5"/>
  </r>
  <r>
    <s v="Attendee 34"/>
    <x v="2"/>
    <s v="Yes"/>
    <x v="0"/>
    <x v="5"/>
  </r>
  <r>
    <s v="Attendee 35"/>
    <x v="2"/>
    <s v="No"/>
    <x v="1"/>
    <x v="5"/>
  </r>
  <r>
    <s v="Attendee 36"/>
    <x v="2"/>
    <s v="Yes"/>
    <x v="0"/>
    <x v="5"/>
  </r>
  <r>
    <s v="Attendee 37"/>
    <x v="2"/>
    <s v="Yes"/>
    <x v="0"/>
    <x v="5"/>
  </r>
  <r>
    <s v="Attendee 38"/>
    <x v="2"/>
    <s v="No"/>
    <x v="1"/>
    <x v="5"/>
  </r>
  <r>
    <s v="Attendee 39"/>
    <x v="2"/>
    <s v="Yes"/>
    <x v="0"/>
    <x v="5"/>
  </r>
  <r>
    <s v="Attendee 40"/>
    <x v="2"/>
    <s v="No"/>
    <x v="1"/>
    <x v="5"/>
  </r>
  <r>
    <s v="Attendee 41"/>
    <x v="2"/>
    <s v="Yes"/>
    <x v="0"/>
    <x v="5"/>
  </r>
  <r>
    <s v="Attendee 42"/>
    <x v="2"/>
    <s v="No"/>
    <x v="1"/>
    <x v="5"/>
  </r>
  <r>
    <s v="Attendee 43"/>
    <x v="2"/>
    <s v="No"/>
    <x v="1"/>
    <x v="5"/>
  </r>
  <r>
    <s v="Attendee 44"/>
    <x v="2"/>
    <s v="No"/>
    <x v="1"/>
    <x v="5"/>
  </r>
  <r>
    <s v="Attendee 45"/>
    <x v="2"/>
    <s v="No"/>
    <x v="1"/>
    <x v="5"/>
  </r>
  <r>
    <s v="Attendee 46"/>
    <x v="2"/>
    <s v="Yes"/>
    <x v="0"/>
    <x v="5"/>
  </r>
  <r>
    <s v="Attendee 47"/>
    <x v="2"/>
    <s v="Yes"/>
    <x v="0"/>
    <x v="5"/>
  </r>
  <r>
    <s v="Attendee 48"/>
    <x v="2"/>
    <s v="No"/>
    <x v="1"/>
    <x v="5"/>
  </r>
  <r>
    <s v="Attendee 49"/>
    <x v="2"/>
    <s v="No"/>
    <x v="1"/>
    <x v="5"/>
  </r>
  <r>
    <s v="Attendee 50"/>
    <x v="2"/>
    <s v="No"/>
    <x v="1"/>
    <x v="5"/>
  </r>
  <r>
    <s v="Attendee 1"/>
    <x v="3"/>
    <s v="Yes"/>
    <x v="0"/>
    <x v="5"/>
  </r>
  <r>
    <s v="Attendee 2"/>
    <x v="3"/>
    <s v="Yes"/>
    <x v="0"/>
    <x v="5"/>
  </r>
  <r>
    <s v="Attendee 3"/>
    <x v="3"/>
    <s v="No"/>
    <x v="1"/>
    <x v="5"/>
  </r>
  <r>
    <s v="Attendee 4"/>
    <x v="3"/>
    <s v="Yes"/>
    <x v="0"/>
    <x v="5"/>
  </r>
  <r>
    <s v="Attendee 5"/>
    <x v="3"/>
    <s v="Yes"/>
    <x v="0"/>
    <x v="5"/>
  </r>
  <r>
    <s v="Attendee 6"/>
    <x v="3"/>
    <s v="Yes"/>
    <x v="0"/>
    <x v="5"/>
  </r>
  <r>
    <s v="Attendee 7"/>
    <x v="3"/>
    <s v="Yes"/>
    <x v="0"/>
    <x v="5"/>
  </r>
  <r>
    <s v="Attendee 8"/>
    <x v="3"/>
    <s v="Yes"/>
    <x v="0"/>
    <x v="5"/>
  </r>
  <r>
    <s v="Attendee 9"/>
    <x v="3"/>
    <s v="Yes"/>
    <x v="0"/>
    <x v="5"/>
  </r>
  <r>
    <s v="Attendee 10"/>
    <x v="3"/>
    <s v="No"/>
    <x v="1"/>
    <x v="5"/>
  </r>
  <r>
    <s v="Attendee 11"/>
    <x v="3"/>
    <s v="Yes"/>
    <x v="0"/>
    <x v="5"/>
  </r>
  <r>
    <s v="Attendee 12"/>
    <x v="3"/>
    <s v="No"/>
    <x v="1"/>
    <x v="5"/>
  </r>
  <r>
    <s v="Attendee 13"/>
    <x v="3"/>
    <s v="No"/>
    <x v="1"/>
    <x v="5"/>
  </r>
  <r>
    <s v="Attendee 14"/>
    <x v="3"/>
    <s v="Yes"/>
    <x v="0"/>
    <x v="5"/>
  </r>
  <r>
    <s v="Attendee 15"/>
    <x v="3"/>
    <s v="Yes"/>
    <x v="0"/>
    <x v="5"/>
  </r>
  <r>
    <s v="Attendee 16"/>
    <x v="3"/>
    <s v="Yes"/>
    <x v="0"/>
    <x v="5"/>
  </r>
  <r>
    <s v="Attendee 17"/>
    <x v="3"/>
    <s v="No"/>
    <x v="1"/>
    <x v="5"/>
  </r>
  <r>
    <s v="Attendee 18"/>
    <x v="3"/>
    <s v="No"/>
    <x v="1"/>
    <x v="5"/>
  </r>
  <r>
    <s v="Attendee 19"/>
    <x v="3"/>
    <s v="No"/>
    <x v="1"/>
    <x v="5"/>
  </r>
  <r>
    <s v="Attendee 20"/>
    <x v="3"/>
    <s v="Yes"/>
    <x v="0"/>
    <x v="5"/>
  </r>
  <r>
    <s v="Attendee 21"/>
    <x v="3"/>
    <s v="No"/>
    <x v="1"/>
    <x v="5"/>
  </r>
  <r>
    <s v="Attendee 22"/>
    <x v="3"/>
    <s v="No"/>
    <x v="1"/>
    <x v="5"/>
  </r>
  <r>
    <s v="Attendee 23"/>
    <x v="3"/>
    <s v="Yes"/>
    <x v="0"/>
    <x v="5"/>
  </r>
  <r>
    <s v="Attendee 24"/>
    <x v="3"/>
    <s v="No"/>
    <x v="1"/>
    <x v="5"/>
  </r>
  <r>
    <s v="Attendee 25"/>
    <x v="3"/>
    <s v="Yes"/>
    <x v="0"/>
    <x v="5"/>
  </r>
  <r>
    <s v="Attendee 26"/>
    <x v="3"/>
    <s v="No"/>
    <x v="1"/>
    <x v="5"/>
  </r>
  <r>
    <s v="Attendee 27"/>
    <x v="3"/>
    <s v="Yes"/>
    <x v="0"/>
    <x v="5"/>
  </r>
  <r>
    <s v="Attendee 28"/>
    <x v="3"/>
    <s v="No"/>
    <x v="1"/>
    <x v="5"/>
  </r>
  <r>
    <s v="Attendee 29"/>
    <x v="3"/>
    <s v="Yes"/>
    <x v="0"/>
    <x v="5"/>
  </r>
  <r>
    <s v="Attendee 30"/>
    <x v="3"/>
    <s v="Yes"/>
    <x v="0"/>
    <x v="5"/>
  </r>
  <r>
    <s v="Attendee 31"/>
    <x v="3"/>
    <s v="Yes"/>
    <x v="0"/>
    <x v="5"/>
  </r>
  <r>
    <s v="Attendee 32"/>
    <x v="3"/>
    <s v="Yes"/>
    <x v="0"/>
    <x v="5"/>
  </r>
  <r>
    <s v="Attendee 33"/>
    <x v="3"/>
    <s v="Yes"/>
    <x v="0"/>
    <x v="5"/>
  </r>
  <r>
    <s v="Attendee 34"/>
    <x v="3"/>
    <s v="Yes"/>
    <x v="0"/>
    <x v="5"/>
  </r>
  <r>
    <s v="Attendee 35"/>
    <x v="3"/>
    <s v="No"/>
    <x v="1"/>
    <x v="5"/>
  </r>
  <r>
    <s v="Attendee 36"/>
    <x v="3"/>
    <s v="Yes"/>
    <x v="0"/>
    <x v="5"/>
  </r>
  <r>
    <s v="Attendee 37"/>
    <x v="3"/>
    <s v="No"/>
    <x v="1"/>
    <x v="5"/>
  </r>
  <r>
    <s v="Attendee 38"/>
    <x v="3"/>
    <s v="Yes"/>
    <x v="0"/>
    <x v="5"/>
  </r>
  <r>
    <s v="Attendee 39"/>
    <x v="3"/>
    <s v="No"/>
    <x v="1"/>
    <x v="5"/>
  </r>
  <r>
    <s v="Attendee 40"/>
    <x v="3"/>
    <s v="Yes"/>
    <x v="0"/>
    <x v="5"/>
  </r>
  <r>
    <s v="Attendee 41"/>
    <x v="3"/>
    <s v="Yes"/>
    <x v="0"/>
    <x v="5"/>
  </r>
  <r>
    <s v="Attendee 42"/>
    <x v="3"/>
    <s v="Yes"/>
    <x v="0"/>
    <x v="5"/>
  </r>
  <r>
    <s v="Attendee 43"/>
    <x v="3"/>
    <s v="No"/>
    <x v="1"/>
    <x v="5"/>
  </r>
  <r>
    <s v="Attendee 44"/>
    <x v="3"/>
    <s v="Yes"/>
    <x v="0"/>
    <x v="5"/>
  </r>
  <r>
    <s v="Attendee 45"/>
    <x v="3"/>
    <s v="Yes"/>
    <x v="0"/>
    <x v="5"/>
  </r>
  <r>
    <s v="Attendee 46"/>
    <x v="3"/>
    <s v="No"/>
    <x v="1"/>
    <x v="5"/>
  </r>
  <r>
    <s v="Attendee 47"/>
    <x v="3"/>
    <s v="No"/>
    <x v="1"/>
    <x v="5"/>
  </r>
  <r>
    <s v="Attendee 48"/>
    <x v="3"/>
    <s v="No"/>
    <x v="1"/>
    <x v="5"/>
  </r>
  <r>
    <s v="Attendee 49"/>
    <x v="3"/>
    <s v="No"/>
    <x v="1"/>
    <x v="5"/>
  </r>
  <r>
    <s v="Attendee 50"/>
    <x v="3"/>
    <s v="Yes"/>
    <x v="0"/>
    <x v="5"/>
  </r>
  <r>
    <s v="Attendee 1"/>
    <x v="4"/>
    <s v="No"/>
    <x v="1"/>
    <x v="5"/>
  </r>
  <r>
    <s v="Attendee 2"/>
    <x v="4"/>
    <s v="No"/>
    <x v="1"/>
    <x v="5"/>
  </r>
  <r>
    <s v="Attendee 3"/>
    <x v="4"/>
    <s v="No"/>
    <x v="1"/>
    <x v="5"/>
  </r>
  <r>
    <s v="Attendee 4"/>
    <x v="4"/>
    <s v="No"/>
    <x v="1"/>
    <x v="5"/>
  </r>
  <r>
    <s v="Attendee 5"/>
    <x v="4"/>
    <s v="No"/>
    <x v="1"/>
    <x v="5"/>
  </r>
  <r>
    <s v="Attendee 6"/>
    <x v="4"/>
    <s v="Yes"/>
    <x v="0"/>
    <x v="5"/>
  </r>
  <r>
    <s v="Attendee 7"/>
    <x v="4"/>
    <s v="Yes"/>
    <x v="0"/>
    <x v="5"/>
  </r>
  <r>
    <s v="Attendee 8"/>
    <x v="4"/>
    <s v="No"/>
    <x v="1"/>
    <x v="5"/>
  </r>
  <r>
    <s v="Attendee 9"/>
    <x v="4"/>
    <s v="No"/>
    <x v="1"/>
    <x v="5"/>
  </r>
  <r>
    <s v="Attendee 10"/>
    <x v="4"/>
    <s v="No"/>
    <x v="1"/>
    <x v="5"/>
  </r>
  <r>
    <s v="Attendee 11"/>
    <x v="4"/>
    <s v="No"/>
    <x v="1"/>
    <x v="5"/>
  </r>
  <r>
    <s v="Attendee 12"/>
    <x v="4"/>
    <s v="No"/>
    <x v="1"/>
    <x v="5"/>
  </r>
  <r>
    <s v="Attendee 13"/>
    <x v="4"/>
    <s v="Yes"/>
    <x v="0"/>
    <x v="5"/>
  </r>
  <r>
    <s v="Attendee 14"/>
    <x v="4"/>
    <s v="Yes"/>
    <x v="0"/>
    <x v="5"/>
  </r>
  <r>
    <s v="Attendee 15"/>
    <x v="4"/>
    <s v="No"/>
    <x v="1"/>
    <x v="5"/>
  </r>
  <r>
    <s v="Attendee 16"/>
    <x v="4"/>
    <s v="Yes"/>
    <x v="0"/>
    <x v="5"/>
  </r>
  <r>
    <s v="Attendee 17"/>
    <x v="4"/>
    <s v="Yes"/>
    <x v="0"/>
    <x v="5"/>
  </r>
  <r>
    <s v="Attendee 18"/>
    <x v="4"/>
    <s v="Yes"/>
    <x v="0"/>
    <x v="5"/>
  </r>
  <r>
    <s v="Attendee 19"/>
    <x v="4"/>
    <s v="No"/>
    <x v="1"/>
    <x v="5"/>
  </r>
  <r>
    <s v="Attendee 20"/>
    <x v="4"/>
    <s v="Yes"/>
    <x v="0"/>
    <x v="5"/>
  </r>
  <r>
    <s v="Attendee 21"/>
    <x v="4"/>
    <s v="Yes"/>
    <x v="0"/>
    <x v="5"/>
  </r>
  <r>
    <s v="Attendee 22"/>
    <x v="4"/>
    <s v="No"/>
    <x v="1"/>
    <x v="5"/>
  </r>
  <r>
    <s v="Attendee 23"/>
    <x v="4"/>
    <s v="No"/>
    <x v="1"/>
    <x v="5"/>
  </r>
  <r>
    <s v="Attendee 24"/>
    <x v="4"/>
    <s v="No"/>
    <x v="1"/>
    <x v="5"/>
  </r>
  <r>
    <s v="Attendee 25"/>
    <x v="4"/>
    <s v="No"/>
    <x v="1"/>
    <x v="5"/>
  </r>
  <r>
    <s v="Attendee 26"/>
    <x v="4"/>
    <s v="Yes"/>
    <x v="0"/>
    <x v="5"/>
  </r>
  <r>
    <s v="Attendee 27"/>
    <x v="4"/>
    <s v="Yes"/>
    <x v="0"/>
    <x v="5"/>
  </r>
  <r>
    <s v="Attendee 28"/>
    <x v="4"/>
    <s v="No"/>
    <x v="1"/>
    <x v="5"/>
  </r>
  <r>
    <s v="Attendee 29"/>
    <x v="4"/>
    <s v="Yes"/>
    <x v="0"/>
    <x v="5"/>
  </r>
  <r>
    <s v="Attendee 30"/>
    <x v="4"/>
    <s v="Yes"/>
    <x v="0"/>
    <x v="5"/>
  </r>
  <r>
    <s v="Attendee 31"/>
    <x v="4"/>
    <s v="No"/>
    <x v="1"/>
    <x v="5"/>
  </r>
  <r>
    <s v="Attendee 32"/>
    <x v="4"/>
    <s v="Yes"/>
    <x v="0"/>
    <x v="5"/>
  </r>
  <r>
    <s v="Attendee 33"/>
    <x v="4"/>
    <s v="Yes"/>
    <x v="0"/>
    <x v="5"/>
  </r>
  <r>
    <s v="Attendee 34"/>
    <x v="4"/>
    <s v="No"/>
    <x v="1"/>
    <x v="5"/>
  </r>
  <r>
    <s v="Attendee 35"/>
    <x v="4"/>
    <s v="Yes"/>
    <x v="0"/>
    <x v="5"/>
  </r>
  <r>
    <s v="Attendee 36"/>
    <x v="4"/>
    <s v="No"/>
    <x v="1"/>
    <x v="5"/>
  </r>
  <r>
    <s v="Attendee 37"/>
    <x v="4"/>
    <s v="Yes"/>
    <x v="0"/>
    <x v="5"/>
  </r>
  <r>
    <s v="Attendee 38"/>
    <x v="4"/>
    <s v="Yes"/>
    <x v="0"/>
    <x v="5"/>
  </r>
  <r>
    <s v="Attendee 39"/>
    <x v="4"/>
    <s v="Yes"/>
    <x v="0"/>
    <x v="5"/>
  </r>
  <r>
    <s v="Attendee 40"/>
    <x v="4"/>
    <s v="No"/>
    <x v="1"/>
    <x v="5"/>
  </r>
  <r>
    <s v="Attendee 41"/>
    <x v="4"/>
    <s v="Yes"/>
    <x v="0"/>
    <x v="5"/>
  </r>
  <r>
    <s v="Attendee 42"/>
    <x v="4"/>
    <s v="No"/>
    <x v="1"/>
    <x v="5"/>
  </r>
  <r>
    <s v="Attendee 43"/>
    <x v="4"/>
    <s v="No"/>
    <x v="1"/>
    <x v="5"/>
  </r>
  <r>
    <s v="Attendee 44"/>
    <x v="4"/>
    <s v="No"/>
    <x v="1"/>
    <x v="5"/>
  </r>
  <r>
    <s v="Attendee 45"/>
    <x v="4"/>
    <s v="Yes"/>
    <x v="0"/>
    <x v="5"/>
  </r>
  <r>
    <s v="Attendee 46"/>
    <x v="4"/>
    <s v="No"/>
    <x v="1"/>
    <x v="5"/>
  </r>
  <r>
    <s v="Attendee 47"/>
    <x v="4"/>
    <s v="Yes"/>
    <x v="0"/>
    <x v="5"/>
  </r>
  <r>
    <s v="Attendee 48"/>
    <x v="4"/>
    <s v="No"/>
    <x v="1"/>
    <x v="5"/>
  </r>
  <r>
    <s v="Attendee 49"/>
    <x v="4"/>
    <s v="Yes"/>
    <x v="0"/>
    <x v="5"/>
  </r>
  <r>
    <s v="Attendee 50"/>
    <x v="4"/>
    <s v="No"/>
    <x v="1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  <r>
    <m/>
    <x v="5"/>
    <m/>
    <x v="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s v="Yes"/>
    <x v="0"/>
    <x v="0"/>
  </r>
  <r>
    <x v="1"/>
    <x v="0"/>
    <s v="No"/>
    <x v="1"/>
    <x v="1"/>
  </r>
  <r>
    <x v="2"/>
    <x v="0"/>
    <s v="Yes"/>
    <x v="0"/>
    <x v="2"/>
  </r>
  <r>
    <x v="3"/>
    <x v="0"/>
    <s v="No"/>
    <x v="1"/>
    <x v="3"/>
  </r>
  <r>
    <x v="4"/>
    <x v="0"/>
    <s v="Yes"/>
    <x v="0"/>
    <x v="4"/>
  </r>
  <r>
    <x v="5"/>
    <x v="0"/>
    <s v="No"/>
    <x v="1"/>
    <x v="0"/>
  </r>
  <r>
    <x v="6"/>
    <x v="0"/>
    <s v="Yes"/>
    <x v="0"/>
    <x v="1"/>
  </r>
  <r>
    <x v="7"/>
    <x v="0"/>
    <s v="No"/>
    <x v="1"/>
    <x v="2"/>
  </r>
  <r>
    <x v="8"/>
    <x v="0"/>
    <s v="Yes"/>
    <x v="0"/>
    <x v="3"/>
  </r>
  <r>
    <x v="9"/>
    <x v="0"/>
    <s v="No"/>
    <x v="1"/>
    <x v="4"/>
  </r>
  <r>
    <x v="10"/>
    <x v="0"/>
    <s v="Yes"/>
    <x v="0"/>
    <x v="0"/>
  </r>
  <r>
    <x v="11"/>
    <x v="0"/>
    <s v="No"/>
    <x v="1"/>
    <x v="1"/>
  </r>
  <r>
    <x v="12"/>
    <x v="0"/>
    <s v="Yes"/>
    <x v="0"/>
    <x v="2"/>
  </r>
  <r>
    <x v="13"/>
    <x v="0"/>
    <s v="No"/>
    <x v="1"/>
    <x v="3"/>
  </r>
  <r>
    <x v="14"/>
    <x v="0"/>
    <s v="Yes"/>
    <x v="0"/>
    <x v="4"/>
  </r>
  <r>
    <x v="15"/>
    <x v="0"/>
    <s v="No"/>
    <x v="1"/>
    <x v="0"/>
  </r>
  <r>
    <x v="16"/>
    <x v="0"/>
    <s v="Yes"/>
    <x v="0"/>
    <x v="1"/>
  </r>
  <r>
    <x v="17"/>
    <x v="0"/>
    <s v="No"/>
    <x v="1"/>
    <x v="2"/>
  </r>
  <r>
    <x v="18"/>
    <x v="0"/>
    <s v="Yes"/>
    <x v="0"/>
    <x v="3"/>
  </r>
  <r>
    <x v="19"/>
    <x v="0"/>
    <s v="No"/>
    <x v="1"/>
    <x v="4"/>
  </r>
  <r>
    <x v="20"/>
    <x v="0"/>
    <s v="Yes"/>
    <x v="0"/>
    <x v="0"/>
  </r>
  <r>
    <x v="21"/>
    <x v="0"/>
    <s v="No"/>
    <x v="1"/>
    <x v="1"/>
  </r>
  <r>
    <x v="22"/>
    <x v="0"/>
    <s v="Yes"/>
    <x v="0"/>
    <x v="2"/>
  </r>
  <r>
    <x v="23"/>
    <x v="0"/>
    <s v="No"/>
    <x v="1"/>
    <x v="3"/>
  </r>
  <r>
    <x v="24"/>
    <x v="0"/>
    <s v="Yes"/>
    <x v="0"/>
    <x v="4"/>
  </r>
  <r>
    <x v="25"/>
    <x v="0"/>
    <s v="No"/>
    <x v="1"/>
    <x v="0"/>
  </r>
  <r>
    <x v="26"/>
    <x v="0"/>
    <s v="Yes"/>
    <x v="0"/>
    <x v="1"/>
  </r>
  <r>
    <x v="27"/>
    <x v="0"/>
    <s v="No"/>
    <x v="1"/>
    <x v="2"/>
  </r>
  <r>
    <x v="28"/>
    <x v="0"/>
    <s v="Yes"/>
    <x v="0"/>
    <x v="3"/>
  </r>
  <r>
    <x v="29"/>
    <x v="0"/>
    <s v="No"/>
    <x v="1"/>
    <x v="4"/>
  </r>
  <r>
    <x v="30"/>
    <x v="0"/>
    <s v="Yes"/>
    <x v="0"/>
    <x v="0"/>
  </r>
  <r>
    <x v="31"/>
    <x v="0"/>
    <s v="No"/>
    <x v="1"/>
    <x v="1"/>
  </r>
  <r>
    <x v="32"/>
    <x v="0"/>
    <s v="Yes"/>
    <x v="0"/>
    <x v="2"/>
  </r>
  <r>
    <x v="33"/>
    <x v="0"/>
    <s v="No"/>
    <x v="1"/>
    <x v="3"/>
  </r>
  <r>
    <x v="34"/>
    <x v="0"/>
    <s v="Yes"/>
    <x v="0"/>
    <x v="4"/>
  </r>
  <r>
    <x v="35"/>
    <x v="0"/>
    <s v="No"/>
    <x v="1"/>
    <x v="0"/>
  </r>
  <r>
    <x v="36"/>
    <x v="0"/>
    <s v="Yes"/>
    <x v="0"/>
    <x v="1"/>
  </r>
  <r>
    <x v="37"/>
    <x v="0"/>
    <s v="No"/>
    <x v="1"/>
    <x v="2"/>
  </r>
  <r>
    <x v="38"/>
    <x v="0"/>
    <s v="Yes"/>
    <x v="0"/>
    <x v="3"/>
  </r>
  <r>
    <x v="39"/>
    <x v="0"/>
    <s v="No"/>
    <x v="1"/>
    <x v="4"/>
  </r>
  <r>
    <x v="40"/>
    <x v="0"/>
    <s v="Yes"/>
    <x v="0"/>
    <x v="0"/>
  </r>
  <r>
    <x v="41"/>
    <x v="0"/>
    <s v="No"/>
    <x v="1"/>
    <x v="1"/>
  </r>
  <r>
    <x v="42"/>
    <x v="0"/>
    <s v="Yes"/>
    <x v="0"/>
    <x v="2"/>
  </r>
  <r>
    <x v="43"/>
    <x v="0"/>
    <s v="No"/>
    <x v="1"/>
    <x v="3"/>
  </r>
  <r>
    <x v="44"/>
    <x v="0"/>
    <s v="Yes"/>
    <x v="0"/>
    <x v="4"/>
  </r>
  <r>
    <x v="45"/>
    <x v="0"/>
    <s v="No"/>
    <x v="1"/>
    <x v="0"/>
  </r>
  <r>
    <x v="46"/>
    <x v="0"/>
    <s v="Yes"/>
    <x v="0"/>
    <x v="1"/>
  </r>
  <r>
    <x v="47"/>
    <x v="0"/>
    <s v="No"/>
    <x v="1"/>
    <x v="2"/>
  </r>
  <r>
    <x v="48"/>
    <x v="0"/>
    <s v="Yes"/>
    <x v="0"/>
    <x v="3"/>
  </r>
  <r>
    <x v="49"/>
    <x v="0"/>
    <s v="No"/>
    <x v="1"/>
    <x v="4"/>
  </r>
  <r>
    <x v="0"/>
    <x v="1"/>
    <s v="No"/>
    <x v="1"/>
    <x v="0"/>
  </r>
  <r>
    <x v="1"/>
    <x v="1"/>
    <s v="Yes"/>
    <x v="0"/>
    <x v="1"/>
  </r>
  <r>
    <x v="2"/>
    <x v="1"/>
    <s v="No"/>
    <x v="1"/>
    <x v="2"/>
  </r>
  <r>
    <x v="3"/>
    <x v="1"/>
    <s v="No"/>
    <x v="1"/>
    <x v="3"/>
  </r>
  <r>
    <x v="4"/>
    <x v="1"/>
    <s v="No"/>
    <x v="1"/>
    <x v="4"/>
  </r>
  <r>
    <x v="5"/>
    <x v="1"/>
    <s v="No"/>
    <x v="1"/>
    <x v="0"/>
  </r>
  <r>
    <x v="6"/>
    <x v="1"/>
    <s v="No"/>
    <x v="1"/>
    <x v="1"/>
  </r>
  <r>
    <x v="7"/>
    <x v="1"/>
    <s v="Yes"/>
    <x v="0"/>
    <x v="2"/>
  </r>
  <r>
    <x v="8"/>
    <x v="1"/>
    <s v="Yes"/>
    <x v="0"/>
    <x v="3"/>
  </r>
  <r>
    <x v="9"/>
    <x v="1"/>
    <s v="Yes"/>
    <x v="0"/>
    <x v="4"/>
  </r>
  <r>
    <x v="10"/>
    <x v="1"/>
    <s v="No"/>
    <x v="1"/>
    <x v="0"/>
  </r>
  <r>
    <x v="11"/>
    <x v="1"/>
    <s v="No"/>
    <x v="1"/>
    <x v="1"/>
  </r>
  <r>
    <x v="12"/>
    <x v="1"/>
    <s v="Yes"/>
    <x v="0"/>
    <x v="2"/>
  </r>
  <r>
    <x v="13"/>
    <x v="1"/>
    <s v="Yes"/>
    <x v="0"/>
    <x v="3"/>
  </r>
  <r>
    <x v="14"/>
    <x v="1"/>
    <s v="Yes"/>
    <x v="0"/>
    <x v="4"/>
  </r>
  <r>
    <x v="15"/>
    <x v="1"/>
    <s v="No"/>
    <x v="1"/>
    <x v="0"/>
  </r>
  <r>
    <x v="16"/>
    <x v="1"/>
    <s v="No"/>
    <x v="1"/>
    <x v="1"/>
  </r>
  <r>
    <x v="17"/>
    <x v="1"/>
    <s v="Yes"/>
    <x v="0"/>
    <x v="2"/>
  </r>
  <r>
    <x v="18"/>
    <x v="1"/>
    <s v="Yes"/>
    <x v="0"/>
    <x v="3"/>
  </r>
  <r>
    <x v="19"/>
    <x v="1"/>
    <s v="No"/>
    <x v="1"/>
    <x v="4"/>
  </r>
  <r>
    <x v="20"/>
    <x v="1"/>
    <s v="No"/>
    <x v="1"/>
    <x v="0"/>
  </r>
  <r>
    <x v="21"/>
    <x v="1"/>
    <s v="Yes"/>
    <x v="0"/>
    <x v="1"/>
  </r>
  <r>
    <x v="22"/>
    <x v="1"/>
    <s v="Yes"/>
    <x v="0"/>
    <x v="2"/>
  </r>
  <r>
    <x v="23"/>
    <x v="1"/>
    <s v="Yes"/>
    <x v="0"/>
    <x v="3"/>
  </r>
  <r>
    <x v="24"/>
    <x v="1"/>
    <s v="No"/>
    <x v="1"/>
    <x v="4"/>
  </r>
  <r>
    <x v="25"/>
    <x v="1"/>
    <s v="Yes"/>
    <x v="0"/>
    <x v="0"/>
  </r>
  <r>
    <x v="26"/>
    <x v="1"/>
    <s v="Yes"/>
    <x v="0"/>
    <x v="1"/>
  </r>
  <r>
    <x v="27"/>
    <x v="1"/>
    <s v="No"/>
    <x v="1"/>
    <x v="2"/>
  </r>
  <r>
    <x v="28"/>
    <x v="1"/>
    <s v="No"/>
    <x v="1"/>
    <x v="3"/>
  </r>
  <r>
    <x v="29"/>
    <x v="1"/>
    <s v="Yes"/>
    <x v="0"/>
    <x v="4"/>
  </r>
  <r>
    <x v="30"/>
    <x v="1"/>
    <s v="No"/>
    <x v="1"/>
    <x v="0"/>
  </r>
  <r>
    <x v="31"/>
    <x v="1"/>
    <s v="No"/>
    <x v="1"/>
    <x v="1"/>
  </r>
  <r>
    <x v="32"/>
    <x v="1"/>
    <s v="Yes"/>
    <x v="0"/>
    <x v="2"/>
  </r>
  <r>
    <x v="33"/>
    <x v="1"/>
    <s v="No"/>
    <x v="1"/>
    <x v="3"/>
  </r>
  <r>
    <x v="34"/>
    <x v="1"/>
    <s v="Yes"/>
    <x v="0"/>
    <x v="4"/>
  </r>
  <r>
    <x v="35"/>
    <x v="1"/>
    <s v="Yes"/>
    <x v="0"/>
    <x v="0"/>
  </r>
  <r>
    <x v="36"/>
    <x v="1"/>
    <s v="Yes"/>
    <x v="0"/>
    <x v="1"/>
  </r>
  <r>
    <x v="37"/>
    <x v="1"/>
    <s v="Yes"/>
    <x v="0"/>
    <x v="2"/>
  </r>
  <r>
    <x v="38"/>
    <x v="1"/>
    <s v="Yes"/>
    <x v="0"/>
    <x v="3"/>
  </r>
  <r>
    <x v="39"/>
    <x v="1"/>
    <s v="No"/>
    <x v="1"/>
    <x v="4"/>
  </r>
  <r>
    <x v="40"/>
    <x v="1"/>
    <s v="No"/>
    <x v="1"/>
    <x v="0"/>
  </r>
  <r>
    <x v="41"/>
    <x v="1"/>
    <s v="No"/>
    <x v="1"/>
    <x v="1"/>
  </r>
  <r>
    <x v="42"/>
    <x v="1"/>
    <s v="Yes"/>
    <x v="0"/>
    <x v="2"/>
  </r>
  <r>
    <x v="43"/>
    <x v="1"/>
    <s v="Yes"/>
    <x v="0"/>
    <x v="3"/>
  </r>
  <r>
    <x v="44"/>
    <x v="1"/>
    <s v="No"/>
    <x v="1"/>
    <x v="4"/>
  </r>
  <r>
    <x v="45"/>
    <x v="1"/>
    <s v="Yes"/>
    <x v="0"/>
    <x v="0"/>
  </r>
  <r>
    <x v="46"/>
    <x v="1"/>
    <s v="Yes"/>
    <x v="0"/>
    <x v="1"/>
  </r>
  <r>
    <x v="47"/>
    <x v="1"/>
    <s v="No"/>
    <x v="1"/>
    <x v="2"/>
  </r>
  <r>
    <x v="48"/>
    <x v="1"/>
    <s v="No"/>
    <x v="1"/>
    <x v="3"/>
  </r>
  <r>
    <x v="49"/>
    <x v="1"/>
    <s v="No"/>
    <x v="1"/>
    <x v="4"/>
  </r>
  <r>
    <x v="0"/>
    <x v="2"/>
    <s v="No"/>
    <x v="1"/>
    <x v="0"/>
  </r>
  <r>
    <x v="1"/>
    <x v="2"/>
    <s v="Yes"/>
    <x v="0"/>
    <x v="1"/>
  </r>
  <r>
    <x v="2"/>
    <x v="2"/>
    <s v="Yes"/>
    <x v="0"/>
    <x v="2"/>
  </r>
  <r>
    <x v="3"/>
    <x v="2"/>
    <s v="Yes"/>
    <x v="0"/>
    <x v="3"/>
  </r>
  <r>
    <x v="4"/>
    <x v="2"/>
    <s v="Yes"/>
    <x v="0"/>
    <x v="4"/>
  </r>
  <r>
    <x v="5"/>
    <x v="2"/>
    <s v="Yes"/>
    <x v="0"/>
    <x v="0"/>
  </r>
  <r>
    <x v="6"/>
    <x v="2"/>
    <s v="Yes"/>
    <x v="0"/>
    <x v="1"/>
  </r>
  <r>
    <x v="7"/>
    <x v="2"/>
    <s v="Yes"/>
    <x v="0"/>
    <x v="2"/>
  </r>
  <r>
    <x v="8"/>
    <x v="2"/>
    <s v="Yes"/>
    <x v="0"/>
    <x v="3"/>
  </r>
  <r>
    <x v="9"/>
    <x v="2"/>
    <s v="Yes"/>
    <x v="0"/>
    <x v="4"/>
  </r>
  <r>
    <x v="10"/>
    <x v="2"/>
    <s v="Yes"/>
    <x v="0"/>
    <x v="0"/>
  </r>
  <r>
    <x v="11"/>
    <x v="2"/>
    <s v="No"/>
    <x v="1"/>
    <x v="1"/>
  </r>
  <r>
    <x v="12"/>
    <x v="2"/>
    <s v="No"/>
    <x v="1"/>
    <x v="2"/>
  </r>
  <r>
    <x v="13"/>
    <x v="2"/>
    <s v="No"/>
    <x v="1"/>
    <x v="3"/>
  </r>
  <r>
    <x v="14"/>
    <x v="2"/>
    <s v="No"/>
    <x v="1"/>
    <x v="4"/>
  </r>
  <r>
    <x v="15"/>
    <x v="2"/>
    <s v="No"/>
    <x v="1"/>
    <x v="0"/>
  </r>
  <r>
    <x v="16"/>
    <x v="2"/>
    <s v="Yes"/>
    <x v="0"/>
    <x v="1"/>
  </r>
  <r>
    <x v="17"/>
    <x v="2"/>
    <s v="Yes"/>
    <x v="0"/>
    <x v="2"/>
  </r>
  <r>
    <x v="18"/>
    <x v="2"/>
    <s v="Yes"/>
    <x v="0"/>
    <x v="3"/>
  </r>
  <r>
    <x v="19"/>
    <x v="2"/>
    <s v="No"/>
    <x v="1"/>
    <x v="4"/>
  </r>
  <r>
    <x v="20"/>
    <x v="2"/>
    <s v="Yes"/>
    <x v="0"/>
    <x v="0"/>
  </r>
  <r>
    <x v="21"/>
    <x v="2"/>
    <s v="No"/>
    <x v="1"/>
    <x v="1"/>
  </r>
  <r>
    <x v="22"/>
    <x v="2"/>
    <s v="No"/>
    <x v="1"/>
    <x v="2"/>
  </r>
  <r>
    <x v="23"/>
    <x v="2"/>
    <s v="Yes"/>
    <x v="0"/>
    <x v="3"/>
  </r>
  <r>
    <x v="24"/>
    <x v="2"/>
    <s v="No"/>
    <x v="1"/>
    <x v="4"/>
  </r>
  <r>
    <x v="25"/>
    <x v="2"/>
    <s v="No"/>
    <x v="1"/>
    <x v="0"/>
  </r>
  <r>
    <x v="26"/>
    <x v="2"/>
    <s v="No"/>
    <x v="1"/>
    <x v="1"/>
  </r>
  <r>
    <x v="27"/>
    <x v="2"/>
    <s v="No"/>
    <x v="1"/>
    <x v="2"/>
  </r>
  <r>
    <x v="28"/>
    <x v="2"/>
    <s v="No"/>
    <x v="1"/>
    <x v="3"/>
  </r>
  <r>
    <x v="29"/>
    <x v="2"/>
    <s v="Yes"/>
    <x v="0"/>
    <x v="4"/>
  </r>
  <r>
    <x v="30"/>
    <x v="2"/>
    <s v="No"/>
    <x v="1"/>
    <x v="0"/>
  </r>
  <r>
    <x v="31"/>
    <x v="2"/>
    <s v="No"/>
    <x v="1"/>
    <x v="1"/>
  </r>
  <r>
    <x v="32"/>
    <x v="2"/>
    <s v="Yes"/>
    <x v="0"/>
    <x v="2"/>
  </r>
  <r>
    <x v="33"/>
    <x v="2"/>
    <s v="Yes"/>
    <x v="0"/>
    <x v="3"/>
  </r>
  <r>
    <x v="34"/>
    <x v="2"/>
    <s v="No"/>
    <x v="1"/>
    <x v="4"/>
  </r>
  <r>
    <x v="35"/>
    <x v="2"/>
    <s v="Yes"/>
    <x v="0"/>
    <x v="0"/>
  </r>
  <r>
    <x v="36"/>
    <x v="2"/>
    <s v="Yes"/>
    <x v="0"/>
    <x v="1"/>
  </r>
  <r>
    <x v="37"/>
    <x v="2"/>
    <s v="No"/>
    <x v="1"/>
    <x v="2"/>
  </r>
  <r>
    <x v="38"/>
    <x v="2"/>
    <s v="Yes"/>
    <x v="0"/>
    <x v="3"/>
  </r>
  <r>
    <x v="39"/>
    <x v="2"/>
    <s v="No"/>
    <x v="1"/>
    <x v="4"/>
  </r>
  <r>
    <x v="40"/>
    <x v="2"/>
    <s v="Yes"/>
    <x v="0"/>
    <x v="0"/>
  </r>
  <r>
    <x v="41"/>
    <x v="2"/>
    <s v="No"/>
    <x v="1"/>
    <x v="1"/>
  </r>
  <r>
    <x v="42"/>
    <x v="2"/>
    <s v="No"/>
    <x v="1"/>
    <x v="2"/>
  </r>
  <r>
    <x v="43"/>
    <x v="2"/>
    <s v="No"/>
    <x v="1"/>
    <x v="3"/>
  </r>
  <r>
    <x v="44"/>
    <x v="2"/>
    <s v="No"/>
    <x v="1"/>
    <x v="4"/>
  </r>
  <r>
    <x v="45"/>
    <x v="2"/>
    <s v="Yes"/>
    <x v="0"/>
    <x v="0"/>
  </r>
  <r>
    <x v="46"/>
    <x v="2"/>
    <s v="Yes"/>
    <x v="0"/>
    <x v="1"/>
  </r>
  <r>
    <x v="47"/>
    <x v="2"/>
    <s v="No"/>
    <x v="1"/>
    <x v="2"/>
  </r>
  <r>
    <x v="48"/>
    <x v="2"/>
    <s v="No"/>
    <x v="1"/>
    <x v="3"/>
  </r>
  <r>
    <x v="49"/>
    <x v="2"/>
    <s v="No"/>
    <x v="1"/>
    <x v="4"/>
  </r>
  <r>
    <x v="0"/>
    <x v="3"/>
    <s v="Yes"/>
    <x v="0"/>
    <x v="0"/>
  </r>
  <r>
    <x v="1"/>
    <x v="3"/>
    <s v="Yes"/>
    <x v="0"/>
    <x v="1"/>
  </r>
  <r>
    <x v="2"/>
    <x v="3"/>
    <s v="No"/>
    <x v="1"/>
    <x v="2"/>
  </r>
  <r>
    <x v="3"/>
    <x v="3"/>
    <s v="Yes"/>
    <x v="0"/>
    <x v="3"/>
  </r>
  <r>
    <x v="4"/>
    <x v="3"/>
    <s v="Yes"/>
    <x v="0"/>
    <x v="4"/>
  </r>
  <r>
    <x v="5"/>
    <x v="3"/>
    <s v="Yes"/>
    <x v="0"/>
    <x v="0"/>
  </r>
  <r>
    <x v="6"/>
    <x v="3"/>
    <s v="Yes"/>
    <x v="0"/>
    <x v="1"/>
  </r>
  <r>
    <x v="7"/>
    <x v="3"/>
    <s v="Yes"/>
    <x v="0"/>
    <x v="2"/>
  </r>
  <r>
    <x v="8"/>
    <x v="3"/>
    <s v="Yes"/>
    <x v="0"/>
    <x v="3"/>
  </r>
  <r>
    <x v="9"/>
    <x v="3"/>
    <s v="No"/>
    <x v="1"/>
    <x v="4"/>
  </r>
  <r>
    <x v="10"/>
    <x v="3"/>
    <s v="Yes"/>
    <x v="0"/>
    <x v="0"/>
  </r>
  <r>
    <x v="11"/>
    <x v="3"/>
    <s v="No"/>
    <x v="1"/>
    <x v="1"/>
  </r>
  <r>
    <x v="12"/>
    <x v="3"/>
    <s v="No"/>
    <x v="1"/>
    <x v="2"/>
  </r>
  <r>
    <x v="13"/>
    <x v="3"/>
    <s v="Yes"/>
    <x v="0"/>
    <x v="3"/>
  </r>
  <r>
    <x v="14"/>
    <x v="3"/>
    <s v="Yes"/>
    <x v="0"/>
    <x v="4"/>
  </r>
  <r>
    <x v="15"/>
    <x v="3"/>
    <s v="Yes"/>
    <x v="0"/>
    <x v="0"/>
  </r>
  <r>
    <x v="16"/>
    <x v="3"/>
    <s v="No"/>
    <x v="1"/>
    <x v="1"/>
  </r>
  <r>
    <x v="17"/>
    <x v="3"/>
    <s v="No"/>
    <x v="1"/>
    <x v="2"/>
  </r>
  <r>
    <x v="18"/>
    <x v="3"/>
    <s v="No"/>
    <x v="1"/>
    <x v="3"/>
  </r>
  <r>
    <x v="19"/>
    <x v="3"/>
    <s v="Yes"/>
    <x v="0"/>
    <x v="4"/>
  </r>
  <r>
    <x v="20"/>
    <x v="3"/>
    <s v="No"/>
    <x v="1"/>
    <x v="0"/>
  </r>
  <r>
    <x v="21"/>
    <x v="3"/>
    <s v="No"/>
    <x v="1"/>
    <x v="1"/>
  </r>
  <r>
    <x v="22"/>
    <x v="3"/>
    <s v="Yes"/>
    <x v="0"/>
    <x v="2"/>
  </r>
  <r>
    <x v="23"/>
    <x v="3"/>
    <s v="No"/>
    <x v="1"/>
    <x v="3"/>
  </r>
  <r>
    <x v="24"/>
    <x v="3"/>
    <s v="Yes"/>
    <x v="0"/>
    <x v="4"/>
  </r>
  <r>
    <x v="25"/>
    <x v="3"/>
    <s v="No"/>
    <x v="1"/>
    <x v="0"/>
  </r>
  <r>
    <x v="26"/>
    <x v="3"/>
    <s v="Yes"/>
    <x v="0"/>
    <x v="1"/>
  </r>
  <r>
    <x v="27"/>
    <x v="3"/>
    <s v="No"/>
    <x v="1"/>
    <x v="2"/>
  </r>
  <r>
    <x v="28"/>
    <x v="3"/>
    <s v="Yes"/>
    <x v="0"/>
    <x v="3"/>
  </r>
  <r>
    <x v="29"/>
    <x v="3"/>
    <s v="Yes"/>
    <x v="0"/>
    <x v="4"/>
  </r>
  <r>
    <x v="30"/>
    <x v="3"/>
    <s v="Yes"/>
    <x v="0"/>
    <x v="0"/>
  </r>
  <r>
    <x v="31"/>
    <x v="3"/>
    <s v="Yes"/>
    <x v="0"/>
    <x v="1"/>
  </r>
  <r>
    <x v="32"/>
    <x v="3"/>
    <s v="Yes"/>
    <x v="0"/>
    <x v="2"/>
  </r>
  <r>
    <x v="33"/>
    <x v="3"/>
    <s v="Yes"/>
    <x v="0"/>
    <x v="3"/>
  </r>
  <r>
    <x v="34"/>
    <x v="3"/>
    <s v="No"/>
    <x v="1"/>
    <x v="4"/>
  </r>
  <r>
    <x v="35"/>
    <x v="3"/>
    <s v="Yes"/>
    <x v="0"/>
    <x v="0"/>
  </r>
  <r>
    <x v="36"/>
    <x v="3"/>
    <s v="No"/>
    <x v="1"/>
    <x v="1"/>
  </r>
  <r>
    <x v="37"/>
    <x v="3"/>
    <s v="Yes"/>
    <x v="0"/>
    <x v="2"/>
  </r>
  <r>
    <x v="38"/>
    <x v="3"/>
    <s v="No"/>
    <x v="1"/>
    <x v="3"/>
  </r>
  <r>
    <x v="39"/>
    <x v="3"/>
    <s v="Yes"/>
    <x v="0"/>
    <x v="4"/>
  </r>
  <r>
    <x v="40"/>
    <x v="3"/>
    <s v="Yes"/>
    <x v="0"/>
    <x v="0"/>
  </r>
  <r>
    <x v="41"/>
    <x v="3"/>
    <s v="Yes"/>
    <x v="0"/>
    <x v="1"/>
  </r>
  <r>
    <x v="42"/>
    <x v="3"/>
    <s v="No"/>
    <x v="1"/>
    <x v="2"/>
  </r>
  <r>
    <x v="43"/>
    <x v="3"/>
    <s v="Yes"/>
    <x v="0"/>
    <x v="3"/>
  </r>
  <r>
    <x v="44"/>
    <x v="3"/>
    <s v="Yes"/>
    <x v="0"/>
    <x v="4"/>
  </r>
  <r>
    <x v="45"/>
    <x v="3"/>
    <s v="No"/>
    <x v="1"/>
    <x v="0"/>
  </r>
  <r>
    <x v="46"/>
    <x v="3"/>
    <s v="No"/>
    <x v="1"/>
    <x v="1"/>
  </r>
  <r>
    <x v="47"/>
    <x v="3"/>
    <s v="No"/>
    <x v="1"/>
    <x v="2"/>
  </r>
  <r>
    <x v="48"/>
    <x v="3"/>
    <s v="No"/>
    <x v="1"/>
    <x v="3"/>
  </r>
  <r>
    <x v="49"/>
    <x v="3"/>
    <s v="Yes"/>
    <x v="0"/>
    <x v="4"/>
  </r>
  <r>
    <x v="0"/>
    <x v="4"/>
    <s v="No"/>
    <x v="1"/>
    <x v="0"/>
  </r>
  <r>
    <x v="1"/>
    <x v="4"/>
    <s v="No"/>
    <x v="1"/>
    <x v="1"/>
  </r>
  <r>
    <x v="2"/>
    <x v="4"/>
    <s v="No"/>
    <x v="1"/>
    <x v="2"/>
  </r>
  <r>
    <x v="3"/>
    <x v="4"/>
    <s v="No"/>
    <x v="1"/>
    <x v="3"/>
  </r>
  <r>
    <x v="4"/>
    <x v="4"/>
    <s v="No"/>
    <x v="1"/>
    <x v="4"/>
  </r>
  <r>
    <x v="5"/>
    <x v="4"/>
    <s v="Yes"/>
    <x v="0"/>
    <x v="0"/>
  </r>
  <r>
    <x v="6"/>
    <x v="4"/>
    <s v="Yes"/>
    <x v="0"/>
    <x v="1"/>
  </r>
  <r>
    <x v="7"/>
    <x v="4"/>
    <s v="No"/>
    <x v="1"/>
    <x v="2"/>
  </r>
  <r>
    <x v="8"/>
    <x v="4"/>
    <s v="No"/>
    <x v="1"/>
    <x v="3"/>
  </r>
  <r>
    <x v="9"/>
    <x v="4"/>
    <s v="No"/>
    <x v="1"/>
    <x v="4"/>
  </r>
  <r>
    <x v="10"/>
    <x v="4"/>
    <s v="No"/>
    <x v="1"/>
    <x v="0"/>
  </r>
  <r>
    <x v="11"/>
    <x v="4"/>
    <s v="No"/>
    <x v="1"/>
    <x v="1"/>
  </r>
  <r>
    <x v="12"/>
    <x v="4"/>
    <s v="Yes"/>
    <x v="0"/>
    <x v="2"/>
  </r>
  <r>
    <x v="13"/>
    <x v="4"/>
    <s v="Yes"/>
    <x v="0"/>
    <x v="3"/>
  </r>
  <r>
    <x v="14"/>
    <x v="4"/>
    <s v="No"/>
    <x v="1"/>
    <x v="4"/>
  </r>
  <r>
    <x v="15"/>
    <x v="4"/>
    <s v="Yes"/>
    <x v="0"/>
    <x v="0"/>
  </r>
  <r>
    <x v="16"/>
    <x v="4"/>
    <s v="Yes"/>
    <x v="0"/>
    <x v="1"/>
  </r>
  <r>
    <x v="17"/>
    <x v="4"/>
    <s v="Yes"/>
    <x v="0"/>
    <x v="2"/>
  </r>
  <r>
    <x v="18"/>
    <x v="4"/>
    <s v="No"/>
    <x v="1"/>
    <x v="3"/>
  </r>
  <r>
    <x v="19"/>
    <x v="4"/>
    <s v="Yes"/>
    <x v="0"/>
    <x v="4"/>
  </r>
  <r>
    <x v="20"/>
    <x v="4"/>
    <s v="Yes"/>
    <x v="0"/>
    <x v="0"/>
  </r>
  <r>
    <x v="21"/>
    <x v="4"/>
    <s v="No"/>
    <x v="1"/>
    <x v="1"/>
  </r>
  <r>
    <x v="22"/>
    <x v="4"/>
    <s v="No"/>
    <x v="1"/>
    <x v="2"/>
  </r>
  <r>
    <x v="23"/>
    <x v="4"/>
    <s v="No"/>
    <x v="1"/>
    <x v="3"/>
  </r>
  <r>
    <x v="24"/>
    <x v="4"/>
    <s v="No"/>
    <x v="1"/>
    <x v="4"/>
  </r>
  <r>
    <x v="25"/>
    <x v="4"/>
    <s v="Yes"/>
    <x v="0"/>
    <x v="0"/>
  </r>
  <r>
    <x v="26"/>
    <x v="4"/>
    <s v="Yes"/>
    <x v="0"/>
    <x v="1"/>
  </r>
  <r>
    <x v="27"/>
    <x v="4"/>
    <s v="No"/>
    <x v="1"/>
    <x v="2"/>
  </r>
  <r>
    <x v="28"/>
    <x v="4"/>
    <s v="Yes"/>
    <x v="0"/>
    <x v="3"/>
  </r>
  <r>
    <x v="29"/>
    <x v="4"/>
    <s v="Yes"/>
    <x v="0"/>
    <x v="4"/>
  </r>
  <r>
    <x v="30"/>
    <x v="4"/>
    <s v="No"/>
    <x v="1"/>
    <x v="0"/>
  </r>
  <r>
    <x v="31"/>
    <x v="4"/>
    <s v="Yes"/>
    <x v="0"/>
    <x v="1"/>
  </r>
  <r>
    <x v="32"/>
    <x v="4"/>
    <s v="Yes"/>
    <x v="0"/>
    <x v="2"/>
  </r>
  <r>
    <x v="33"/>
    <x v="4"/>
    <s v="No"/>
    <x v="1"/>
    <x v="3"/>
  </r>
  <r>
    <x v="34"/>
    <x v="4"/>
    <s v="Yes"/>
    <x v="0"/>
    <x v="4"/>
  </r>
  <r>
    <x v="35"/>
    <x v="4"/>
    <s v="No"/>
    <x v="1"/>
    <x v="0"/>
  </r>
  <r>
    <x v="36"/>
    <x v="4"/>
    <s v="Yes"/>
    <x v="0"/>
    <x v="1"/>
  </r>
  <r>
    <x v="37"/>
    <x v="4"/>
    <s v="Yes"/>
    <x v="0"/>
    <x v="2"/>
  </r>
  <r>
    <x v="38"/>
    <x v="4"/>
    <s v="Yes"/>
    <x v="0"/>
    <x v="3"/>
  </r>
  <r>
    <x v="39"/>
    <x v="4"/>
    <s v="No"/>
    <x v="1"/>
    <x v="4"/>
  </r>
  <r>
    <x v="40"/>
    <x v="4"/>
    <s v="Yes"/>
    <x v="0"/>
    <x v="0"/>
  </r>
  <r>
    <x v="41"/>
    <x v="4"/>
    <s v="No"/>
    <x v="1"/>
    <x v="1"/>
  </r>
  <r>
    <x v="42"/>
    <x v="4"/>
    <s v="No"/>
    <x v="1"/>
    <x v="2"/>
  </r>
  <r>
    <x v="43"/>
    <x v="4"/>
    <s v="No"/>
    <x v="1"/>
    <x v="3"/>
  </r>
  <r>
    <x v="44"/>
    <x v="4"/>
    <s v="Yes"/>
    <x v="0"/>
    <x v="4"/>
  </r>
  <r>
    <x v="45"/>
    <x v="4"/>
    <s v="No"/>
    <x v="1"/>
    <x v="0"/>
  </r>
  <r>
    <x v="46"/>
    <x v="4"/>
    <s v="Yes"/>
    <x v="0"/>
    <x v="1"/>
  </r>
  <r>
    <x v="47"/>
    <x v="4"/>
    <s v="No"/>
    <x v="1"/>
    <x v="2"/>
  </r>
  <r>
    <x v="48"/>
    <x v="4"/>
    <s v="Yes"/>
    <x v="0"/>
    <x v="3"/>
  </r>
  <r>
    <x v="49"/>
    <x v="4"/>
    <s v="No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B93B3-C3F5-1540-87DD-58060B6C52A0}" name="PivotTable1" cacheId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 chartFormat="2">
  <location ref="A3:G7" firstHeaderRow="1" firstDataRow="2" firstDataCol="1"/>
  <pivotFields count="5"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dataField="1" showAll="0">
      <items count="4">
        <item x="1"/>
        <item n="Present Days" x="0"/>
        <item h="1" x="2"/>
        <item t="default"/>
      </items>
    </pivotField>
    <pivotField showAll="0">
      <items count="7">
        <item x="4"/>
        <item x="2"/>
        <item x="3"/>
        <item x="0"/>
        <item x="1"/>
        <item x="5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ttendance status" fld="3" subtotal="count" baseField="0" baseItem="0"/>
  </dataFields>
  <chartFormats count="5"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20078-2638-8B4B-BC06-39E5667625B7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0" firstHeaderRow="1" firstDataRow="2" firstDataCol="1"/>
  <pivotFields count="5">
    <pivotField showAll="0">
      <items count="5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t="default"/>
      </items>
    </pivotField>
    <pivotField axis="axisCol" numFmtId="15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2">
    <field x="4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Group" fld="4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790BDB-27F1-47E6-842C-BFB2C577F41A}" name="Tabela1" displayName="Tabela1" ref="A1:L51" totalsRowShown="0" headerRowCellStyle="Report Header">
  <autoFilter ref="A1:L51" xr:uid="{B3790BDB-27F1-47E6-842C-BFB2C577F41A}"/>
  <tableColumns count="12">
    <tableColumn id="1" xr3:uid="{CB305C3B-E336-4BAB-8796-AA01C85B3927}" name="Name" dataDxfId="13"/>
    <tableColumn id="2" xr3:uid="{71F053CA-E860-42FE-9FD5-B514C042C657}" name="Contact" dataDxfId="12">
      <calculatedColumnFormula>_xlfn.XLOOKUP(A2,[1]List1_ContactInfo!$A:$A,[1]List1_ContactInfo!$B:$B)</calculatedColumnFormula>
    </tableColumn>
    <tableColumn id="3" xr3:uid="{030539A8-62AE-4E26-B5EB-3335F95918D3}" name="Department" dataDxfId="11">
      <calculatedColumnFormula>_xlfn.XLOOKUP(A2,[1]List2_Department!$A:$A,[1]List2_Department!$B:$B)</calculatedColumnFormula>
    </tableColumn>
    <tableColumn id="12" xr3:uid="{9D1A0089-C5E2-4E43-BDD3-EA23523F97D6}" name="Group" dataDxfId="10">
      <calculatedColumnFormula>_xlfn.XLOOKUP(Tabela1[[#This Row],[Department]],[2]List2_Department!$D:$D,[2]List2_Department!$E:$E)</calculatedColumnFormula>
    </tableColumn>
    <tableColumn id="13" xr3:uid="{DCB3114E-FE30-48DC-862B-04D8B217554A}" name="Date" dataDxfId="9"/>
    <tableColumn id="4" xr3:uid="{96B5B172-7BA6-44D2-AE99-608F8593E911}" name="Year">
      <calculatedColumnFormula>YEAR(Tabela1[[#This Row],[Date]])</calculatedColumnFormula>
    </tableColumn>
    <tableColumn id="5" xr3:uid="{DF0617C3-D003-4C6F-9152-0650C1595099}" name="Month">
      <calculatedColumnFormula>MONTH(Tabela1[[#This Row],[Date]])</calculatedColumnFormula>
    </tableColumn>
    <tableColumn id="6" xr3:uid="{8ABBD7B9-319B-4C7E-AA05-08382410A370}" name="Day">
      <calculatedColumnFormula>DAY(Tabela1[[#This Row],[Date]])</calculatedColumnFormula>
    </tableColumn>
    <tableColumn id="7" xr3:uid="{BE600C19-86F8-4FF7-A8C2-E955B734A2BD}" name="Total days " dataDxfId="8">
      <calculatedColumnFormula>DATE(Tabela1[[#This Row],[Year]],Tabela1[[#This Row],[Month]],5)-DATE(F2,G2,H2)+1</calculatedColumnFormula>
    </tableColumn>
    <tableColumn id="8" xr3:uid="{DA01A390-777E-45A1-8402-0054A430BFCF}" name="Present days " dataDxfId="0">
      <calculatedColumnFormula>COUNTIFS(List3_Details!A:A,Tabela1[[#This Row],[Name]],List3_Details!C:C,"Yes")</calculatedColumnFormula>
    </tableColumn>
    <tableColumn id="9" xr3:uid="{37251F91-A947-4F76-A65C-D9177DA59C19}" name="Attendace %">
      <calculatedColumnFormula>Tabela1[[#This Row],[Present days ]]/5</calculatedColumnFormula>
    </tableColumn>
    <tableColumn id="10" xr3:uid="{F0C1A437-57ED-4379-9C98-1210037594EB}" name="Attendace requirement met"/>
  </tableColumns>
  <tableStyleInfo name="Report Head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2300E-C12E-47F7-895D-A576FA2CA830}">
  <dimension ref="A1:L251"/>
  <sheetViews>
    <sheetView tabSelected="1" zoomScale="130" zoomScaleNormal="130" workbookViewId="0">
      <selection activeCell="E16" sqref="E16"/>
    </sheetView>
  </sheetViews>
  <sheetFormatPr baseColWidth="10" defaultColWidth="8.83203125" defaultRowHeight="15"/>
  <cols>
    <col min="1" max="1" width="11.33203125" bestFit="1" customWidth="1"/>
    <col min="2" max="2" width="24.1640625" bestFit="1" customWidth="1"/>
    <col min="3" max="3" width="17" bestFit="1" customWidth="1"/>
    <col min="4" max="4" width="10.33203125" bestFit="1" customWidth="1"/>
    <col min="5" max="5" width="8.83203125" bestFit="1" customWidth="1"/>
    <col min="6" max="6" width="8.6640625" bestFit="1" customWidth="1"/>
    <col min="7" max="7" width="10.5" bestFit="1" customWidth="1"/>
    <col min="8" max="8" width="7.83203125" bestFit="1" customWidth="1"/>
    <col min="9" max="9" width="24.1640625" bestFit="1" customWidth="1"/>
    <col min="10" max="10" width="16.5" bestFit="1" customWidth="1"/>
    <col min="11" max="11" width="17.83203125" bestFit="1" customWidth="1"/>
    <col min="12" max="12" width="35" bestFit="1" customWidth="1"/>
  </cols>
  <sheetData>
    <row r="1" spans="1:12" ht="18">
      <c r="A1" s="4" t="s">
        <v>0</v>
      </c>
      <c r="B1" s="4" t="s">
        <v>1</v>
      </c>
      <c r="C1" s="4" t="s">
        <v>58</v>
      </c>
      <c r="D1" s="4" t="s">
        <v>2</v>
      </c>
      <c r="E1" s="4" t="s">
        <v>59</v>
      </c>
      <c r="F1" s="4" t="s">
        <v>4</v>
      </c>
      <c r="G1" s="4" t="s">
        <v>3</v>
      </c>
      <c r="H1" s="4" t="s">
        <v>5</v>
      </c>
      <c r="I1" s="4" t="s">
        <v>61</v>
      </c>
      <c r="J1" s="4" t="s">
        <v>60</v>
      </c>
      <c r="K1" s="4" t="s">
        <v>56</v>
      </c>
      <c r="L1" s="4" t="s">
        <v>57</v>
      </c>
    </row>
    <row r="2" spans="1:12">
      <c r="A2" s="1" t="s">
        <v>6</v>
      </c>
      <c r="B2" t="str">
        <f>_xlfn.XLOOKUP(A2,[1]List1_ContactInfo!$A:$A,[1]List1_ContactInfo!$B:$B)</f>
        <v>attendee1@company.com</v>
      </c>
      <c r="C2" t="str">
        <f>_xlfn.XLOOKUP(A2,[1]List2_Department!$A:$A,[1]List2_Department!$B:$B)</f>
        <v>Marketing</v>
      </c>
      <c r="D2" t="str">
        <f>_xlfn.XLOOKUP(Tabela1[[#This Row],[Department]],[1]List2_Department!$D:$D,[1]List2_Department!$E:$E)</f>
        <v>A</v>
      </c>
      <c r="E2" s="3">
        <v>45474</v>
      </c>
      <c r="F2">
        <f>YEAR(Tabela1[[#This Row],[Date]])</f>
        <v>2024</v>
      </c>
      <c r="G2">
        <f>MONTH(Tabela1[[#This Row],[Date]])</f>
        <v>7</v>
      </c>
      <c r="H2">
        <f>DAY(Tabela1[[#This Row],[Date]])</f>
        <v>1</v>
      </c>
      <c r="I2">
        <f>DATE(Tabela1[[#This Row],[Year]],Tabela1[[#This Row],[Month]],5)-DATE(F2,G2,H2)+1</f>
        <v>5</v>
      </c>
      <c r="J2">
        <f>COUNTIFS(List3_Details!A:A,Tabela1[[#This Row],[Name]],List3_Details!C:C,"Yes")</f>
        <v>2</v>
      </c>
      <c r="K2" s="2">
        <f>Tabela1[[#This Row],[Present days ]]/5</f>
        <v>0.4</v>
      </c>
      <c r="L2" t="str">
        <f>IF(AND(Tabela1[[#This Row],[Attendace %]]&gt;80%,Tabela1[[#This Row],[Group]]="A"),"Attendence requirement met","Attendace requirement not met")</f>
        <v>Attendace requirement not met</v>
      </c>
    </row>
    <row r="3" spans="1:12">
      <c r="A3" s="1" t="s">
        <v>7</v>
      </c>
      <c r="B3" t="str">
        <f>_xlfn.XLOOKUP(A3,[1]List1_ContactInfo!$A:$A,[1]List1_ContactInfo!$B:$B)</f>
        <v>attendee2@company.com</v>
      </c>
      <c r="C3" t="str">
        <f>_xlfn.XLOOKUP(A3,[1]List2_Department!$A:$A,[1]List2_Department!$B:$B)</f>
        <v>Sales</v>
      </c>
      <c r="D3" t="str">
        <f>_xlfn.XLOOKUP(Tabela1[[#This Row],[Department]],[2]List2_Department!$D:$D,[2]List2_Department!$E:$E)</f>
        <v>B</v>
      </c>
      <c r="E3" s="3">
        <v>45474</v>
      </c>
      <c r="F3">
        <f>YEAR(Tabela1[[#This Row],[Date]])</f>
        <v>2024</v>
      </c>
      <c r="G3">
        <f>MONTH(Tabela1[[#This Row],[Date]])</f>
        <v>7</v>
      </c>
      <c r="H3">
        <v>1</v>
      </c>
      <c r="I3">
        <f>DATE(Tabela1[[#This Row],[Year]],Tabela1[[#This Row],[Month]],5)-DATE(F3,G3,H3)+1</f>
        <v>5</v>
      </c>
      <c r="J3">
        <f>COUNTIFS(List3_Details!A:A,Tabela1[[#This Row],[Name]],List3_Details!C:C,"Yes")</f>
        <v>3</v>
      </c>
      <c r="K3" s="2">
        <f>Tabela1[[#This Row],[Present days ]]/5</f>
        <v>0.6</v>
      </c>
      <c r="L3" t="str">
        <f>IF(AND(Tabela1[[#This Row],[Attendace %]]&gt;80%,Tabela1[[#This Row],[Group]]="B"),"Attendence requirement met","Attendace requirement not met")</f>
        <v>Attendace requirement not met</v>
      </c>
    </row>
    <row r="4" spans="1:12">
      <c r="A4" s="1" t="s">
        <v>8</v>
      </c>
      <c r="B4" t="str">
        <f>_xlfn.XLOOKUP(A4,[1]List1_ContactInfo!$A:$A,[1]List1_ContactInfo!$B:$B)</f>
        <v>attendee3@company.com</v>
      </c>
      <c r="C4" t="str">
        <f>_xlfn.XLOOKUP(A4,[1]List2_Department!$A:$A,[1]List2_Department!$B:$B)</f>
        <v>HR</v>
      </c>
      <c r="D4" t="str">
        <f>_xlfn.XLOOKUP(Tabela1[[#This Row],[Department]],[2]List2_Department!$D:$D,[2]List2_Department!$E:$E)</f>
        <v>C</v>
      </c>
      <c r="E4" s="3">
        <v>45474</v>
      </c>
      <c r="F4">
        <f>YEAR(Tabela1[[#This Row],[Date]])</f>
        <v>2024</v>
      </c>
      <c r="G4">
        <f>MONTH(Tabela1[[#This Row],[Date]])</f>
        <v>7</v>
      </c>
      <c r="H4">
        <v>1</v>
      </c>
      <c r="I4">
        <f>DATE(Tabela1[[#This Row],[Year]],Tabela1[[#This Row],[Month]],5)-DATE(F4,G4,H4)+1</f>
        <v>5</v>
      </c>
      <c r="J4">
        <f>COUNTIFS(List3_Details!A:A,Tabela1[[#This Row],[Name]],List3_Details!C:C,"Yes")</f>
        <v>2</v>
      </c>
      <c r="K4" s="2">
        <f>Tabela1[[#This Row],[Present days ]]/5</f>
        <v>0.4</v>
      </c>
      <c r="L4" t="str">
        <f>IF(AND(Tabela1[[#This Row],[Attendace %]]&gt;80%,Tabela1[[#This Row],[Group]]="C"),"Attendence requirement met","Attendace requirement not met")</f>
        <v>Attendace requirement not met</v>
      </c>
    </row>
    <row r="5" spans="1:12">
      <c r="A5" s="1" t="s">
        <v>9</v>
      </c>
      <c r="B5" t="str">
        <f>_xlfn.XLOOKUP(A5,[1]List1_ContactInfo!$A:$A,[1]List1_ContactInfo!$B:$B)</f>
        <v>attendee4@company.com</v>
      </c>
      <c r="C5" t="str">
        <f>_xlfn.XLOOKUP(A5,[1]List2_Department!$A:$A,[1]List2_Department!$B:$B)</f>
        <v>IT</v>
      </c>
      <c r="D5" t="str">
        <f>_xlfn.XLOOKUP(Tabela1[[#This Row],[Department]],[2]List2_Department!$D:$D,[2]List2_Department!$E:$E)</f>
        <v>D</v>
      </c>
      <c r="E5" s="3">
        <v>45474</v>
      </c>
      <c r="F5">
        <f>YEAR(Tabela1[[#This Row],[Date]])</f>
        <v>2024</v>
      </c>
      <c r="G5">
        <f>MONTH(Tabela1[[#This Row],[Date]])</f>
        <v>7</v>
      </c>
      <c r="H5">
        <v>1</v>
      </c>
      <c r="I5">
        <f>DATE(Tabela1[[#This Row],[Year]],Tabela1[[#This Row],[Month]],5)-DATE(F5,G5,H5)+1</f>
        <v>5</v>
      </c>
      <c r="J5">
        <f>COUNTIFS(List3_Details!A:A,Tabela1[[#This Row],[Name]],List3_Details!C:C,"Yes")</f>
        <v>2</v>
      </c>
      <c r="K5" s="2">
        <f>Tabela1[[#This Row],[Present days ]]/5</f>
        <v>0.4</v>
      </c>
      <c r="L5" t="str">
        <f>IF(AND(Tabela1[[#This Row],[Attendace %]]&gt;40%,Tabela1[[#This Row],[Group]]="D"),"Attendence requirement met","Attendace requirement not met")</f>
        <v>Attendace requirement not met</v>
      </c>
    </row>
    <row r="6" spans="1:12">
      <c r="A6" s="1" t="s">
        <v>10</v>
      </c>
      <c r="B6" t="str">
        <f>_xlfn.XLOOKUP(A6,[1]List1_ContactInfo!$A:$A,[1]List1_ContactInfo!$B:$B)</f>
        <v>attendee5@company.com</v>
      </c>
      <c r="C6" t="str">
        <f>_xlfn.XLOOKUP(A6,[1]List2_Department!$A:$A,[1]List2_Department!$B:$B)</f>
        <v>Finance</v>
      </c>
      <c r="D6" t="str">
        <f>_xlfn.XLOOKUP(Tabela1[[#This Row],[Department]],[2]List2_Department!$D:$D,[2]List2_Department!$E:$E)</f>
        <v>E</v>
      </c>
      <c r="E6" s="3">
        <v>45474</v>
      </c>
      <c r="F6">
        <f>YEAR(Tabela1[[#This Row],[Date]])</f>
        <v>2024</v>
      </c>
      <c r="G6">
        <f>MONTH(Tabela1[[#This Row],[Date]])</f>
        <v>7</v>
      </c>
      <c r="H6">
        <v>1</v>
      </c>
      <c r="I6">
        <f>DATE(Tabela1[[#This Row],[Year]],Tabela1[[#This Row],[Month]],5)-DATE(F6,G6,H6)+1</f>
        <v>5</v>
      </c>
      <c r="J6">
        <f>COUNTIFS(List3_Details!A:A,Tabela1[[#This Row],[Name]],List3_Details!C:C,"Yes")</f>
        <v>3</v>
      </c>
      <c r="K6" s="2">
        <f>Tabela1[[#This Row],[Present days ]]/5</f>
        <v>0.6</v>
      </c>
      <c r="L6" t="str">
        <f>IF(AND(Tabela1[[#This Row],[Attendace %]]&gt;40%,Tabela1[[#This Row],[Group]]="E"),"Attendence requirement met","Attendace requirement not met")</f>
        <v>Attendence requirement met</v>
      </c>
    </row>
    <row r="7" spans="1:12">
      <c r="A7" s="1" t="s">
        <v>11</v>
      </c>
      <c r="B7" t="str">
        <f>_xlfn.XLOOKUP(A7,[1]List1_ContactInfo!$A:$A,[1]List1_ContactInfo!$B:$B)</f>
        <v>attendee6@company.com</v>
      </c>
      <c r="C7" t="str">
        <f>_xlfn.XLOOKUP(A7,[1]List2_Department!$A:$A,[1]List2_Department!$B:$B)</f>
        <v>Marketing</v>
      </c>
      <c r="D7" t="str">
        <f>_xlfn.XLOOKUP(Tabela1[[#This Row],[Department]],[2]List2_Department!$D:$D,[2]List2_Department!$E:$E)</f>
        <v>A</v>
      </c>
      <c r="E7" s="3">
        <v>45474</v>
      </c>
      <c r="F7">
        <f>YEAR(Tabela1[[#This Row],[Date]])</f>
        <v>2024</v>
      </c>
      <c r="G7">
        <f>MONTH(Tabela1[[#This Row],[Date]])</f>
        <v>7</v>
      </c>
      <c r="H7">
        <v>1</v>
      </c>
      <c r="I7">
        <f>DATE(Tabela1[[#This Row],[Year]],Tabela1[[#This Row],[Month]],5)-DATE(F7,G7,H7)+1</f>
        <v>5</v>
      </c>
      <c r="J7">
        <f>COUNTIFS(List3_Details!A:A,Tabela1[[#This Row],[Name]],List3_Details!C:C,"Yes")</f>
        <v>3</v>
      </c>
      <c r="K7" s="2">
        <f>Tabela1[[#This Row],[Present days ]]/5</f>
        <v>0.6</v>
      </c>
      <c r="L7" t="str">
        <f>IF(AND(Tabela1[[#This Row],[Attendace %]]&gt;80%,Tabela1[[#This Row],[Group]]="A"),"Attendence requirement met","Attendace requirement not met")</f>
        <v>Attendace requirement not met</v>
      </c>
    </row>
    <row r="8" spans="1:12">
      <c r="A8" s="1" t="s">
        <v>12</v>
      </c>
      <c r="B8" t="str">
        <f>_xlfn.XLOOKUP(A8,[1]List1_ContactInfo!$A:$A,[1]List1_ContactInfo!$B:$B)</f>
        <v>attendee7@company.com</v>
      </c>
      <c r="C8" t="str">
        <f>_xlfn.XLOOKUP(A8,[1]List2_Department!$A:$A,[1]List2_Department!$B:$B)</f>
        <v>Sales</v>
      </c>
      <c r="D8" t="str">
        <f>_xlfn.XLOOKUP(Tabela1[[#This Row],[Department]],[2]List2_Department!$D:$D,[2]List2_Department!$E:$E)</f>
        <v>B</v>
      </c>
      <c r="E8" s="3">
        <v>45474</v>
      </c>
      <c r="F8">
        <f>YEAR(Tabela1[[#This Row],[Date]])</f>
        <v>2024</v>
      </c>
      <c r="G8">
        <f>MONTH(Tabela1[[#This Row],[Date]])</f>
        <v>7</v>
      </c>
      <c r="H8">
        <v>1</v>
      </c>
      <c r="I8">
        <f>DATE(Tabela1[[#This Row],[Year]],Tabela1[[#This Row],[Month]],5)-DATE(F8,G8,H8)+1</f>
        <v>5</v>
      </c>
      <c r="J8">
        <f>COUNTIFS(List3_Details!A:A,Tabela1[[#This Row],[Name]],List3_Details!C:C,"Yes")</f>
        <v>4</v>
      </c>
      <c r="K8" s="2">
        <f>Tabela1[[#This Row],[Present days ]]/5</f>
        <v>0.8</v>
      </c>
      <c r="L8" t="str">
        <f>IF(AND(Tabela1[[#This Row],[Attendace %]]&gt;80%,Tabela1[[#This Row],[Group]]="B"),"Attendence requirement met","Attendace requirement not met")</f>
        <v>Attendace requirement not met</v>
      </c>
    </row>
    <row r="9" spans="1:12">
      <c r="A9" s="1" t="s">
        <v>13</v>
      </c>
      <c r="B9" t="str">
        <f>_xlfn.XLOOKUP(A9,[1]List1_ContactInfo!$A:$A,[1]List1_ContactInfo!$B:$B)</f>
        <v>attendee8@company.com</v>
      </c>
      <c r="C9" t="str">
        <f>_xlfn.XLOOKUP(A9,[1]List2_Department!$A:$A,[1]List2_Department!$B:$B)</f>
        <v>HR</v>
      </c>
      <c r="D9" t="str">
        <f>_xlfn.XLOOKUP(Tabela1[[#This Row],[Department]],[2]List2_Department!$D:$D,[2]List2_Department!$E:$E)</f>
        <v>C</v>
      </c>
      <c r="E9" s="3">
        <v>45474</v>
      </c>
      <c r="F9">
        <f>YEAR(Tabela1[[#This Row],[Date]])</f>
        <v>2024</v>
      </c>
      <c r="G9">
        <f>MONTH(Tabela1[[#This Row],[Date]])</f>
        <v>7</v>
      </c>
      <c r="H9">
        <v>1</v>
      </c>
      <c r="I9">
        <f>DATE(Tabela1[[#This Row],[Year]],Tabela1[[#This Row],[Month]],5)-DATE(F9,G9,H9)+1</f>
        <v>5</v>
      </c>
      <c r="J9">
        <f>COUNTIFS(List3_Details!A:A,Tabela1[[#This Row],[Name]],List3_Details!C:C,"Yes")</f>
        <v>3</v>
      </c>
      <c r="K9" s="2">
        <f>Tabela1[[#This Row],[Present days ]]/5</f>
        <v>0.6</v>
      </c>
      <c r="L9" t="str">
        <f>IF(AND(Tabela1[[#This Row],[Attendace %]]&gt;80%,Tabela1[[#This Row],[Group]]="C"),"Attendence requirement met","Attendace requirement not met")</f>
        <v>Attendace requirement not met</v>
      </c>
    </row>
    <row r="10" spans="1:12">
      <c r="A10" s="1" t="s">
        <v>14</v>
      </c>
      <c r="B10" t="str">
        <f>_xlfn.XLOOKUP(A10,[1]List1_ContactInfo!$A:$A,[1]List1_ContactInfo!$B:$B)</f>
        <v>attendee9@company.com</v>
      </c>
      <c r="C10" t="str">
        <f>_xlfn.XLOOKUP(A10,[1]List2_Department!$A:$A,[1]List2_Department!$B:$B)</f>
        <v>IT</v>
      </c>
      <c r="D10" t="str">
        <f>_xlfn.XLOOKUP(Tabela1[[#This Row],[Department]],[2]List2_Department!$D:$D,[2]List2_Department!$E:$E)</f>
        <v>D</v>
      </c>
      <c r="E10" s="3">
        <v>45474</v>
      </c>
      <c r="F10">
        <f>YEAR(Tabela1[[#This Row],[Date]])</f>
        <v>2024</v>
      </c>
      <c r="G10">
        <f>MONTH(Tabela1[[#This Row],[Date]])</f>
        <v>7</v>
      </c>
      <c r="H10">
        <v>1</v>
      </c>
      <c r="I10">
        <f>DATE(Tabela1[[#This Row],[Year]],Tabela1[[#This Row],[Month]],5)-DATE(F10,G10,H10)+1</f>
        <v>5</v>
      </c>
      <c r="J10">
        <f>COUNTIFS(List3_Details!A:A,Tabela1[[#This Row],[Name]],List3_Details!C:C,"Yes")</f>
        <v>4</v>
      </c>
      <c r="K10" s="2">
        <f>Tabela1[[#This Row],[Present days ]]/5</f>
        <v>0.8</v>
      </c>
      <c r="L10" t="str">
        <f>IF(AND(Tabela1[[#This Row],[Attendace %]]&gt;40%,Tabela1[[#This Row],[Group]]="D"),"Attendence requirement met","Attendace requirement not met")</f>
        <v>Attendence requirement met</v>
      </c>
    </row>
    <row r="11" spans="1:12">
      <c r="A11" s="1" t="s">
        <v>15</v>
      </c>
      <c r="B11" t="str">
        <f>_xlfn.XLOOKUP(A11,[1]List1_ContactInfo!$A:$A,[1]List1_ContactInfo!$B:$B)</f>
        <v>attendee10@company.com</v>
      </c>
      <c r="C11" t="str">
        <f>_xlfn.XLOOKUP(A11,[1]List2_Department!$A:$A,[1]List2_Department!$B:$B)</f>
        <v>Finance</v>
      </c>
      <c r="D11" t="str">
        <f>_xlfn.XLOOKUP(Tabela1[[#This Row],[Department]],[2]List2_Department!$D:$D,[2]List2_Department!$E:$E)</f>
        <v>E</v>
      </c>
      <c r="E11" s="3">
        <v>45474</v>
      </c>
      <c r="F11">
        <f>YEAR(Tabela1[[#This Row],[Date]])</f>
        <v>2024</v>
      </c>
      <c r="G11">
        <f>MONTH(Tabela1[[#This Row],[Date]])</f>
        <v>7</v>
      </c>
      <c r="H11">
        <v>1</v>
      </c>
      <c r="I11">
        <f>DATE(Tabela1[[#This Row],[Year]],Tabela1[[#This Row],[Month]],5)-DATE(F11,G11,H11)+1</f>
        <v>5</v>
      </c>
      <c r="J11">
        <f>COUNTIFS(List3_Details!A:A,Tabela1[[#This Row],[Name]],List3_Details!C:C,"Yes")</f>
        <v>2</v>
      </c>
      <c r="K11" s="2">
        <f>Tabela1[[#This Row],[Present days ]]/5</f>
        <v>0.4</v>
      </c>
      <c r="L11" t="str">
        <f>IF(AND(Tabela1[[#This Row],[Attendace %]]&gt;40%,Tabela1[[#This Row],[Group]]="E"),"Attendence requirement met","Attendace requirement not met")</f>
        <v>Attendace requirement not met</v>
      </c>
    </row>
    <row r="12" spans="1:12">
      <c r="A12" s="1" t="s">
        <v>16</v>
      </c>
      <c r="B12" t="str">
        <f>_xlfn.XLOOKUP(A12,[1]List1_ContactInfo!$A:$A,[1]List1_ContactInfo!$B:$B)</f>
        <v>attendee11@company.com</v>
      </c>
      <c r="C12" t="str">
        <f>_xlfn.XLOOKUP(A12,[1]List2_Department!$A:$A,[1]List2_Department!$B:$B)</f>
        <v>Marketing</v>
      </c>
      <c r="D12" t="str">
        <f>_xlfn.XLOOKUP(Tabela1[[#This Row],[Department]],[2]List2_Department!$D:$D,[2]List2_Department!$E:$E)</f>
        <v>A</v>
      </c>
      <c r="E12" s="3">
        <v>45474</v>
      </c>
      <c r="F12">
        <f>YEAR(Tabela1[[#This Row],[Date]])</f>
        <v>2024</v>
      </c>
      <c r="G12">
        <f>MONTH(Tabela1[[#This Row],[Date]])</f>
        <v>7</v>
      </c>
      <c r="H12">
        <v>1</v>
      </c>
      <c r="I12">
        <f>DATE(Tabela1[[#This Row],[Year]],Tabela1[[#This Row],[Month]],5)-DATE(F12,G12,H12)+1</f>
        <v>5</v>
      </c>
      <c r="J12">
        <f>COUNTIFS(List3_Details!A:A,Tabela1[[#This Row],[Name]],List3_Details!C:C,"Yes")</f>
        <v>3</v>
      </c>
      <c r="K12" s="2">
        <f>Tabela1[[#This Row],[Present days ]]/5</f>
        <v>0.6</v>
      </c>
      <c r="L12" t="str">
        <f>IF(AND(Tabela1[[#This Row],[Attendace %]]&gt;80%,Tabela1[[#This Row],[Group]]="A"),"Attendence requirement met","Attendace requirement not met")</f>
        <v>Attendace requirement not met</v>
      </c>
    </row>
    <row r="13" spans="1:12">
      <c r="A13" s="1" t="s">
        <v>17</v>
      </c>
      <c r="B13" t="str">
        <f>_xlfn.XLOOKUP(A13,[1]List1_ContactInfo!$A:$A,[1]List1_ContactInfo!$B:$B)</f>
        <v>attendee12@company.com</v>
      </c>
      <c r="C13" t="str">
        <f>_xlfn.XLOOKUP(A13,[1]List2_Department!$A:$A,[1]List2_Department!$B:$B)</f>
        <v>Sales</v>
      </c>
      <c r="D13" t="str">
        <f>_xlfn.XLOOKUP(Tabela1[[#This Row],[Department]],[2]List2_Department!$D:$D,[2]List2_Department!$E:$E)</f>
        <v>B</v>
      </c>
      <c r="E13" s="3">
        <v>45474</v>
      </c>
      <c r="F13">
        <f>YEAR(Tabela1[[#This Row],[Date]])</f>
        <v>2024</v>
      </c>
      <c r="G13">
        <f>MONTH(Tabela1[[#This Row],[Date]])</f>
        <v>7</v>
      </c>
      <c r="H13">
        <v>1</v>
      </c>
      <c r="I13">
        <f>DATE(Tabela1[[#This Row],[Year]],Tabela1[[#This Row],[Month]],5)-DATE(F13,G13,H13)+1</f>
        <v>5</v>
      </c>
      <c r="J13">
        <f>COUNTIFS(List3_Details!A:A,Tabela1[[#This Row],[Name]],List3_Details!C:C,"Yes")</f>
        <v>0</v>
      </c>
      <c r="K13" s="2">
        <f>Tabela1[[#This Row],[Present days ]]/5</f>
        <v>0</v>
      </c>
      <c r="L13" t="str">
        <f>IF(AND(Tabela1[[#This Row],[Attendace %]]&gt;80%,Tabela1[[#This Row],[Group]]="B"),"Attendence requirement met","Attendace requirement not met")</f>
        <v>Attendace requirement not met</v>
      </c>
    </row>
    <row r="14" spans="1:12">
      <c r="A14" s="1" t="s">
        <v>18</v>
      </c>
      <c r="B14" t="str">
        <f>_xlfn.XLOOKUP(A14,[1]List1_ContactInfo!$A:$A,[1]List1_ContactInfo!$B:$B)</f>
        <v>attendee13@company.com</v>
      </c>
      <c r="C14" t="str">
        <f>_xlfn.XLOOKUP(A14,[1]List2_Department!$A:$A,[1]List2_Department!$B:$B)</f>
        <v>HR</v>
      </c>
      <c r="D14" t="str">
        <f>_xlfn.XLOOKUP(Tabela1[[#This Row],[Department]],[2]List2_Department!$D:$D,[2]List2_Department!$E:$E)</f>
        <v>C</v>
      </c>
      <c r="E14" s="3">
        <v>45474</v>
      </c>
      <c r="F14">
        <f>YEAR(Tabela1[[#This Row],[Date]])</f>
        <v>2024</v>
      </c>
      <c r="G14">
        <f>MONTH(Tabela1[[#This Row],[Date]])</f>
        <v>7</v>
      </c>
      <c r="H14">
        <v>1</v>
      </c>
      <c r="I14">
        <f>DATE(Tabela1[[#This Row],[Year]],Tabela1[[#This Row],[Month]],5)-DATE(F14,G14,H14)+1</f>
        <v>5</v>
      </c>
      <c r="J14">
        <f>COUNTIFS(List3_Details!A:A,Tabela1[[#This Row],[Name]],List3_Details!C:C,"Yes")</f>
        <v>3</v>
      </c>
      <c r="K14" s="2">
        <f>Tabela1[[#This Row],[Present days ]]/5</f>
        <v>0.6</v>
      </c>
      <c r="L14" t="str">
        <f>IF(AND(Tabela1[[#This Row],[Attendace %]]&gt;80%,Tabela1[[#This Row],[Group]]="C"),"Attendence requirement met","Attendace requirement not met")</f>
        <v>Attendace requirement not met</v>
      </c>
    </row>
    <row r="15" spans="1:12">
      <c r="A15" s="1" t="s">
        <v>19</v>
      </c>
      <c r="B15" t="str">
        <f>_xlfn.XLOOKUP(A15,[1]List1_ContactInfo!$A:$A,[1]List1_ContactInfo!$B:$B)</f>
        <v>attendee14@company.com</v>
      </c>
      <c r="C15" t="str">
        <f>_xlfn.XLOOKUP(A15,[1]List2_Department!$A:$A,[1]List2_Department!$B:$B)</f>
        <v>IT</v>
      </c>
      <c r="D15" t="str">
        <f>_xlfn.XLOOKUP(Tabela1[[#This Row],[Department]],[2]List2_Department!$D:$D,[2]List2_Department!$E:$E)</f>
        <v>D</v>
      </c>
      <c r="E15" s="3">
        <v>45474</v>
      </c>
      <c r="F15">
        <f>YEAR(Tabela1[[#This Row],[Date]])</f>
        <v>2024</v>
      </c>
      <c r="G15">
        <f>MONTH(Tabela1[[#This Row],[Date]])</f>
        <v>7</v>
      </c>
      <c r="H15">
        <v>1</v>
      </c>
      <c r="I15">
        <f>DATE(Tabela1[[#This Row],[Year]],Tabela1[[#This Row],[Month]],5)-DATE(F15,G15,H15)+1</f>
        <v>5</v>
      </c>
      <c r="J15">
        <f>COUNTIFS(List3_Details!A:A,Tabela1[[#This Row],[Name]],List3_Details!C:C,"Yes")</f>
        <v>3</v>
      </c>
      <c r="K15" s="2">
        <f>Tabela1[[#This Row],[Present days ]]/5</f>
        <v>0.6</v>
      </c>
      <c r="L15" t="str">
        <f>IF(AND(Tabela1[[#This Row],[Attendace %]]&gt;40%,Tabela1[[#This Row],[Group]]="D"),"Attendence requirement met","Attendace requirement not met")</f>
        <v>Attendence requirement met</v>
      </c>
    </row>
    <row r="16" spans="1:12">
      <c r="A16" s="1" t="s">
        <v>20</v>
      </c>
      <c r="B16" t="str">
        <f>_xlfn.XLOOKUP(A16,[1]List1_ContactInfo!$A:$A,[1]List1_ContactInfo!$B:$B)</f>
        <v>attendee15@company.com</v>
      </c>
      <c r="C16" t="str">
        <f>_xlfn.XLOOKUP(A16,[1]List2_Department!$A:$A,[1]List2_Department!$B:$B)</f>
        <v>Finance</v>
      </c>
      <c r="D16" t="str">
        <f>_xlfn.XLOOKUP(Tabela1[[#This Row],[Department]],[2]List2_Department!$D:$D,[2]List2_Department!$E:$E)</f>
        <v>E</v>
      </c>
      <c r="E16" s="3">
        <v>45474</v>
      </c>
      <c r="F16">
        <f>YEAR(Tabela1[[#This Row],[Date]])</f>
        <v>2024</v>
      </c>
      <c r="G16">
        <f>MONTH(Tabela1[[#This Row],[Date]])</f>
        <v>7</v>
      </c>
      <c r="H16">
        <v>1</v>
      </c>
      <c r="I16">
        <f>DATE(Tabela1[[#This Row],[Year]],Tabela1[[#This Row],[Month]],5)-DATE(F16,G16,H16)+1</f>
        <v>5</v>
      </c>
      <c r="J16">
        <f>COUNTIFS(List3_Details!A:A,Tabela1[[#This Row],[Name]],List3_Details!C:C,"Yes")</f>
        <v>3</v>
      </c>
      <c r="K16" s="2">
        <f>Tabela1[[#This Row],[Present days ]]/5</f>
        <v>0.6</v>
      </c>
      <c r="L16" t="str">
        <f>IF(AND(Tabela1[[#This Row],[Attendace %]]&gt;40%,Tabela1[[#This Row],[Group]]="E"),"Attendence requirement met","Attendace requirement not met")</f>
        <v>Attendence requirement met</v>
      </c>
    </row>
    <row r="17" spans="1:12">
      <c r="A17" s="1" t="s">
        <v>21</v>
      </c>
      <c r="B17" t="str">
        <f>_xlfn.XLOOKUP(A17,[1]List1_ContactInfo!$A:$A,[1]List1_ContactInfo!$B:$B)</f>
        <v>attendee16@company.com</v>
      </c>
      <c r="C17" t="str">
        <f>_xlfn.XLOOKUP(A17,[1]List2_Department!$A:$A,[1]List2_Department!$B:$B)</f>
        <v>Marketing</v>
      </c>
      <c r="D17" t="str">
        <f>_xlfn.XLOOKUP(Tabela1[[#This Row],[Department]],[2]List2_Department!$D:$D,[2]List2_Department!$E:$E)</f>
        <v>A</v>
      </c>
      <c r="E17" s="3">
        <v>45474</v>
      </c>
      <c r="F17">
        <f>YEAR(Tabela1[[#This Row],[Date]])</f>
        <v>2024</v>
      </c>
      <c r="G17">
        <f>MONTH(Tabela1[[#This Row],[Date]])</f>
        <v>7</v>
      </c>
      <c r="H17">
        <v>1</v>
      </c>
      <c r="I17">
        <f>DATE(Tabela1[[#This Row],[Year]],Tabela1[[#This Row],[Month]],5)-DATE(F17,G17,H17)+1</f>
        <v>5</v>
      </c>
      <c r="J17">
        <f>COUNTIFS(List3_Details!A:A,Tabela1[[#This Row],[Name]],List3_Details!C:C,"Yes")</f>
        <v>2</v>
      </c>
      <c r="K17" s="2">
        <f>Tabela1[[#This Row],[Present days ]]/5</f>
        <v>0.4</v>
      </c>
      <c r="L17" t="str">
        <f>IF(AND(Tabela1[[#This Row],[Attendace %]]&gt;80%,Tabela1[[#This Row],[Group]]="A"),"Attendence requirement met","Attendace requirement not met")</f>
        <v>Attendace requirement not met</v>
      </c>
    </row>
    <row r="18" spans="1:12">
      <c r="A18" s="1" t="s">
        <v>22</v>
      </c>
      <c r="B18" t="str">
        <f>_xlfn.XLOOKUP(A18,[1]List1_ContactInfo!$A:$A,[1]List1_ContactInfo!$B:$B)</f>
        <v>attendee17@company.com</v>
      </c>
      <c r="C18" t="str">
        <f>_xlfn.XLOOKUP(A18,[1]List2_Department!$A:$A,[1]List2_Department!$B:$B)</f>
        <v>Sales</v>
      </c>
      <c r="D18" t="str">
        <f>_xlfn.XLOOKUP(Tabela1[[#This Row],[Department]],[2]List2_Department!$D:$D,[2]List2_Department!$E:$E)</f>
        <v>B</v>
      </c>
      <c r="E18" s="3">
        <v>45474</v>
      </c>
      <c r="F18">
        <f>YEAR(Tabela1[[#This Row],[Date]])</f>
        <v>2024</v>
      </c>
      <c r="G18">
        <f>MONTH(Tabela1[[#This Row],[Date]])</f>
        <v>7</v>
      </c>
      <c r="H18">
        <v>1</v>
      </c>
      <c r="I18">
        <f>DATE(Tabela1[[#This Row],[Year]],Tabela1[[#This Row],[Month]],5)-DATE(F18,G18,H18)+1</f>
        <v>5</v>
      </c>
      <c r="J18">
        <f>COUNTIFS(List3_Details!A:A,Tabela1[[#This Row],[Name]],List3_Details!C:C,"Yes")</f>
        <v>3</v>
      </c>
      <c r="K18" s="2">
        <f>Tabela1[[#This Row],[Present days ]]/5</f>
        <v>0.6</v>
      </c>
      <c r="L18" t="str">
        <f>IF(AND(Tabela1[[#This Row],[Attendace %]]&gt;80%,Tabela1[[#This Row],[Group]]="B"),"Attendence requirement met","Attendace requirement not met")</f>
        <v>Attendace requirement not met</v>
      </c>
    </row>
    <row r="19" spans="1:12">
      <c r="A19" s="1" t="s">
        <v>23</v>
      </c>
      <c r="B19" t="str">
        <f>_xlfn.XLOOKUP(A19,[1]List1_ContactInfo!$A:$A,[1]List1_ContactInfo!$B:$B)</f>
        <v>attendee18@company.com</v>
      </c>
      <c r="C19" t="str">
        <f>_xlfn.XLOOKUP(A19,[1]List2_Department!$A:$A,[1]List2_Department!$B:$B)</f>
        <v>HR</v>
      </c>
      <c r="D19" t="str">
        <f>_xlfn.XLOOKUP(Tabela1[[#This Row],[Department]],[2]List2_Department!$D:$D,[2]List2_Department!$E:$E)</f>
        <v>C</v>
      </c>
      <c r="E19" s="3">
        <v>45474</v>
      </c>
      <c r="F19">
        <f>YEAR(Tabela1[[#This Row],[Date]])</f>
        <v>2024</v>
      </c>
      <c r="G19">
        <f>MONTH(Tabela1[[#This Row],[Date]])</f>
        <v>7</v>
      </c>
      <c r="H19">
        <v>1</v>
      </c>
      <c r="I19">
        <f>DATE(Tabela1[[#This Row],[Year]],Tabela1[[#This Row],[Month]],5)-DATE(F19,G19,H19)+1</f>
        <v>5</v>
      </c>
      <c r="J19">
        <f>COUNTIFS(List3_Details!A:A,Tabela1[[#This Row],[Name]],List3_Details!C:C,"Yes")</f>
        <v>3</v>
      </c>
      <c r="K19" s="2">
        <f>Tabela1[[#This Row],[Present days ]]/5</f>
        <v>0.6</v>
      </c>
      <c r="L19" t="str">
        <f>IF(AND(Tabela1[[#This Row],[Attendace %]]&gt;80%,Tabela1[[#This Row],[Group]]="C"),"Attendence requirement met","Attendace requirement not met")</f>
        <v>Attendace requirement not met</v>
      </c>
    </row>
    <row r="20" spans="1:12">
      <c r="A20" s="1" t="s">
        <v>24</v>
      </c>
      <c r="B20" t="str">
        <f>_xlfn.XLOOKUP(A20,[1]List1_ContactInfo!$A:$A,[1]List1_ContactInfo!$B:$B)</f>
        <v>attendee19@company.com</v>
      </c>
      <c r="C20" t="str">
        <f>_xlfn.XLOOKUP(A20,[1]List2_Department!$A:$A,[1]List2_Department!$B:$B)</f>
        <v>IT</v>
      </c>
      <c r="D20" t="str">
        <f>_xlfn.XLOOKUP(Tabela1[[#This Row],[Department]],[2]List2_Department!$D:$D,[2]List2_Department!$E:$E)</f>
        <v>D</v>
      </c>
      <c r="E20" s="3">
        <v>45474</v>
      </c>
      <c r="F20">
        <f>YEAR(Tabela1[[#This Row],[Date]])</f>
        <v>2024</v>
      </c>
      <c r="G20">
        <f>MONTH(Tabela1[[#This Row],[Date]])</f>
        <v>7</v>
      </c>
      <c r="H20">
        <v>1</v>
      </c>
      <c r="I20">
        <f>DATE(Tabela1[[#This Row],[Year]],Tabela1[[#This Row],[Month]],5)-DATE(F20,G20,H20)+1</f>
        <v>5</v>
      </c>
      <c r="J20">
        <f>COUNTIFS(List3_Details!A:A,Tabela1[[#This Row],[Name]],List3_Details!C:C,"Yes")</f>
        <v>3</v>
      </c>
      <c r="K20" s="2">
        <f>Tabela1[[#This Row],[Present days ]]/5</f>
        <v>0.6</v>
      </c>
      <c r="L20" t="str">
        <f>IF(AND(Tabela1[[#This Row],[Attendace %]]&gt;40%,Tabela1[[#This Row],[Group]]="D"),"Attendence requirement met","Attendace requirement not met")</f>
        <v>Attendence requirement met</v>
      </c>
    </row>
    <row r="21" spans="1:12">
      <c r="A21" s="1" t="s">
        <v>25</v>
      </c>
      <c r="B21" t="str">
        <f>_xlfn.XLOOKUP(A21,[1]List1_ContactInfo!$A:$A,[1]List1_ContactInfo!$B:$B)</f>
        <v>attendee20@company.com</v>
      </c>
      <c r="C21" t="str">
        <f>_xlfn.XLOOKUP(A21,[1]List2_Department!$A:$A,[1]List2_Department!$B:$B)</f>
        <v>Finance</v>
      </c>
      <c r="D21" t="str">
        <f>_xlfn.XLOOKUP(Tabela1[[#This Row],[Department]],[2]List2_Department!$D:$D,[2]List2_Department!$E:$E)</f>
        <v>E</v>
      </c>
      <c r="E21" s="3">
        <v>45474</v>
      </c>
      <c r="F21">
        <f>YEAR(Tabela1[[#This Row],[Date]])</f>
        <v>2024</v>
      </c>
      <c r="G21">
        <f>MONTH(Tabela1[[#This Row],[Date]])</f>
        <v>7</v>
      </c>
      <c r="H21">
        <v>1</v>
      </c>
      <c r="I21">
        <f>DATE(Tabela1[[#This Row],[Year]],Tabela1[[#This Row],[Month]],5)-DATE(F21,G21,H21)+1</f>
        <v>5</v>
      </c>
      <c r="J21">
        <f>COUNTIFS(List3_Details!A:A,Tabela1[[#This Row],[Name]],List3_Details!C:C,"Yes")</f>
        <v>2</v>
      </c>
      <c r="K21" s="2">
        <f>Tabela1[[#This Row],[Present days ]]/5</f>
        <v>0.4</v>
      </c>
      <c r="L21" t="str">
        <f>IF(AND(Tabela1[[#This Row],[Attendace %]]&gt;40%,Tabela1[[#This Row],[Group]]="E"),"Attendence requirement met","Attendace requirement not met")</f>
        <v>Attendace requirement not met</v>
      </c>
    </row>
    <row r="22" spans="1:12">
      <c r="A22" s="1" t="s">
        <v>26</v>
      </c>
      <c r="B22" t="str">
        <f>_xlfn.XLOOKUP(A22,[1]List1_ContactInfo!$A:$A,[1]List1_ContactInfo!$B:$B)</f>
        <v>attendee21@company.com</v>
      </c>
      <c r="C22" t="str">
        <f>_xlfn.XLOOKUP(A22,[1]List2_Department!$A:$A,[1]List2_Department!$B:$B)</f>
        <v>Marketing</v>
      </c>
      <c r="D22" t="str">
        <f>_xlfn.XLOOKUP(Tabela1[[#This Row],[Department]],[2]List2_Department!$D:$D,[2]List2_Department!$E:$E)</f>
        <v>A</v>
      </c>
      <c r="E22" s="3">
        <v>45474</v>
      </c>
      <c r="F22">
        <f>YEAR(Tabela1[[#This Row],[Date]])</f>
        <v>2024</v>
      </c>
      <c r="G22">
        <f>MONTH(Tabela1[[#This Row],[Date]])</f>
        <v>7</v>
      </c>
      <c r="H22">
        <v>1</v>
      </c>
      <c r="I22">
        <f>DATE(Tabela1[[#This Row],[Year]],Tabela1[[#This Row],[Month]],5)-DATE(F22,G22,H22)+1</f>
        <v>5</v>
      </c>
      <c r="J22">
        <f>COUNTIFS(List3_Details!A:A,Tabela1[[#This Row],[Name]],List3_Details!C:C,"Yes")</f>
        <v>3</v>
      </c>
      <c r="K22" s="2">
        <f>Tabela1[[#This Row],[Present days ]]/5</f>
        <v>0.6</v>
      </c>
      <c r="L22" t="str">
        <f>IF(AND(Tabela1[[#This Row],[Attendace %]]&gt;80%,Tabela1[[#This Row],[Group]]="A"),"Attendence requirement met","Attendace requirement not met")</f>
        <v>Attendace requirement not met</v>
      </c>
    </row>
    <row r="23" spans="1:12">
      <c r="A23" s="1" t="s">
        <v>27</v>
      </c>
      <c r="B23" t="str">
        <f>_xlfn.XLOOKUP(A23,[1]List1_ContactInfo!$A:$A,[1]List1_ContactInfo!$B:$B)</f>
        <v>attendee22@company.com</v>
      </c>
      <c r="C23" t="str">
        <f>_xlfn.XLOOKUP(A23,[1]List2_Department!$A:$A,[1]List2_Department!$B:$B)</f>
        <v>Sales</v>
      </c>
      <c r="D23" t="str">
        <f>_xlfn.XLOOKUP(Tabela1[[#This Row],[Department]],[2]List2_Department!$D:$D,[2]List2_Department!$E:$E)</f>
        <v>B</v>
      </c>
      <c r="E23" s="3">
        <v>45474</v>
      </c>
      <c r="F23">
        <f>YEAR(Tabela1[[#This Row],[Date]])</f>
        <v>2024</v>
      </c>
      <c r="G23">
        <f>MONTH(Tabela1[[#This Row],[Date]])</f>
        <v>7</v>
      </c>
      <c r="H23">
        <v>1</v>
      </c>
      <c r="I23">
        <f>DATE(Tabela1[[#This Row],[Year]],Tabela1[[#This Row],[Month]],5)-DATE(F23,G23,H23)+1</f>
        <v>5</v>
      </c>
      <c r="J23">
        <f>COUNTIFS(List3_Details!A:A,Tabela1[[#This Row],[Name]],List3_Details!C:C,"Yes")</f>
        <v>1</v>
      </c>
      <c r="K23" s="2">
        <f>Tabela1[[#This Row],[Present days ]]/5</f>
        <v>0.2</v>
      </c>
      <c r="L23" t="str">
        <f>IF(AND(Tabela1[[#This Row],[Attendace %]]&gt;80%,Tabela1[[#This Row],[Group]]="B"),"Attendence requirement met","Attendace requirement not met")</f>
        <v>Attendace requirement not met</v>
      </c>
    </row>
    <row r="24" spans="1:12">
      <c r="A24" s="1" t="s">
        <v>28</v>
      </c>
      <c r="B24" t="str">
        <f>_xlfn.XLOOKUP(A24,[1]List1_ContactInfo!$A:$A,[1]List1_ContactInfo!$B:$B)</f>
        <v>attendee23@company.com</v>
      </c>
      <c r="C24" t="str">
        <f>_xlfn.XLOOKUP(A24,[1]List2_Department!$A:$A,[1]List2_Department!$B:$B)</f>
        <v>HR</v>
      </c>
      <c r="D24" t="str">
        <f>_xlfn.XLOOKUP(Tabela1[[#This Row],[Department]],[2]List2_Department!$D:$D,[2]List2_Department!$E:$E)</f>
        <v>C</v>
      </c>
      <c r="E24" s="3">
        <v>45474</v>
      </c>
      <c r="F24">
        <f>YEAR(Tabela1[[#This Row],[Date]])</f>
        <v>2024</v>
      </c>
      <c r="G24">
        <f>MONTH(Tabela1[[#This Row],[Date]])</f>
        <v>7</v>
      </c>
      <c r="H24">
        <v>1</v>
      </c>
      <c r="I24">
        <f>DATE(Tabela1[[#This Row],[Year]],Tabela1[[#This Row],[Month]],5)-DATE(F24,G24,H24)+1</f>
        <v>5</v>
      </c>
      <c r="J24">
        <f>COUNTIFS(List3_Details!A:A,Tabela1[[#This Row],[Name]],List3_Details!C:C,"Yes")</f>
        <v>3</v>
      </c>
      <c r="K24" s="2">
        <f>Tabela1[[#This Row],[Present days ]]/5</f>
        <v>0.6</v>
      </c>
      <c r="L24" t="str">
        <f>IF(AND(Tabela1[[#This Row],[Attendace %]]&gt;80%,Tabela1[[#This Row],[Group]]="C"),"Attendence requirement met","Attendace requirement not met")</f>
        <v>Attendace requirement not met</v>
      </c>
    </row>
    <row r="25" spans="1:12">
      <c r="A25" s="1" t="s">
        <v>29</v>
      </c>
      <c r="B25" t="str">
        <f>_xlfn.XLOOKUP(A25,[1]List1_ContactInfo!$A:$A,[1]List1_ContactInfo!$B:$B)</f>
        <v>attendee24@company.com</v>
      </c>
      <c r="C25" t="str">
        <f>_xlfn.XLOOKUP(A25,[1]List2_Department!$A:$A,[1]List2_Department!$B:$B)</f>
        <v>IT</v>
      </c>
      <c r="D25" t="str">
        <f>_xlfn.XLOOKUP(Tabela1[[#This Row],[Department]],[2]List2_Department!$D:$D,[2]List2_Department!$E:$E)</f>
        <v>D</v>
      </c>
      <c r="E25" s="3">
        <v>45474</v>
      </c>
      <c r="F25">
        <f>YEAR(Tabela1[[#This Row],[Date]])</f>
        <v>2024</v>
      </c>
      <c r="G25">
        <f>MONTH(Tabela1[[#This Row],[Date]])</f>
        <v>7</v>
      </c>
      <c r="H25">
        <v>1</v>
      </c>
      <c r="I25">
        <f>DATE(Tabela1[[#This Row],[Year]],Tabela1[[#This Row],[Month]],5)-DATE(F25,G25,H25)+1</f>
        <v>5</v>
      </c>
      <c r="J25">
        <f>COUNTIFS(List3_Details!A:A,Tabela1[[#This Row],[Name]],List3_Details!C:C,"Yes")</f>
        <v>2</v>
      </c>
      <c r="K25" s="2">
        <f>Tabela1[[#This Row],[Present days ]]/5</f>
        <v>0.4</v>
      </c>
      <c r="L25" t="str">
        <f>IF(AND(Tabela1[[#This Row],[Attendace %]]&gt;40%,Tabela1[[#This Row],[Group]]="D"),"Attendence requirement met","Attendace requirement not met")</f>
        <v>Attendace requirement not met</v>
      </c>
    </row>
    <row r="26" spans="1:12">
      <c r="A26" s="1" t="s">
        <v>30</v>
      </c>
      <c r="B26" t="str">
        <f>_xlfn.XLOOKUP(A26,[1]List1_ContactInfo!$A:$A,[1]List1_ContactInfo!$B:$B)</f>
        <v>attendee25@company.com</v>
      </c>
      <c r="C26" t="str">
        <f>_xlfn.XLOOKUP(A26,[1]List2_Department!$A:$A,[1]List2_Department!$B:$B)</f>
        <v>Finance</v>
      </c>
      <c r="D26" t="str">
        <f>_xlfn.XLOOKUP(Tabela1[[#This Row],[Department]],[2]List2_Department!$D:$D,[2]List2_Department!$E:$E)</f>
        <v>E</v>
      </c>
      <c r="E26" s="3">
        <v>45474</v>
      </c>
      <c r="F26">
        <f>YEAR(Tabela1[[#This Row],[Date]])</f>
        <v>2024</v>
      </c>
      <c r="G26">
        <f>MONTH(Tabela1[[#This Row],[Date]])</f>
        <v>7</v>
      </c>
      <c r="H26">
        <v>1</v>
      </c>
      <c r="I26">
        <f>DATE(Tabela1[[#This Row],[Year]],Tabela1[[#This Row],[Month]],5)-DATE(F26,G26,H26)+1</f>
        <v>5</v>
      </c>
      <c r="J26">
        <f>COUNTIFS(List3_Details!A:A,Tabela1[[#This Row],[Name]],List3_Details!C:C,"Yes")</f>
        <v>2</v>
      </c>
      <c r="K26" s="2">
        <f>Tabela1[[#This Row],[Present days ]]/5</f>
        <v>0.4</v>
      </c>
      <c r="L26" t="str">
        <f>IF(AND(Tabela1[[#This Row],[Attendace %]]&gt;40%,Tabela1[[#This Row],[Group]]="E"),"Attendence requirement met","Attendace requirement not met")</f>
        <v>Attendace requirement not met</v>
      </c>
    </row>
    <row r="27" spans="1:12">
      <c r="A27" s="1" t="s">
        <v>31</v>
      </c>
      <c r="B27" t="str">
        <f>_xlfn.XLOOKUP(A27,[1]List1_ContactInfo!$A:$A,[1]List1_ContactInfo!$B:$B)</f>
        <v>attendee26@company.com</v>
      </c>
      <c r="C27" t="str">
        <f>_xlfn.XLOOKUP(A27,[1]List2_Department!$A:$A,[1]List2_Department!$B:$B)</f>
        <v>Marketing</v>
      </c>
      <c r="D27" t="str">
        <f>_xlfn.XLOOKUP(Tabela1[[#This Row],[Department]],[2]List2_Department!$D:$D,[2]List2_Department!$E:$E)</f>
        <v>A</v>
      </c>
      <c r="E27" s="3">
        <v>45474</v>
      </c>
      <c r="F27">
        <f>YEAR(Tabela1[[#This Row],[Date]])</f>
        <v>2024</v>
      </c>
      <c r="G27">
        <f>MONTH(Tabela1[[#This Row],[Date]])</f>
        <v>7</v>
      </c>
      <c r="H27">
        <v>1</v>
      </c>
      <c r="I27">
        <f>DATE(Tabela1[[#This Row],[Year]],Tabela1[[#This Row],[Month]],5)-DATE(F27,G27,H27)+1</f>
        <v>5</v>
      </c>
      <c r="J27">
        <f>COUNTIFS(List3_Details!A:A,Tabela1[[#This Row],[Name]],List3_Details!C:C,"Yes")</f>
        <v>2</v>
      </c>
      <c r="K27" s="2">
        <f>Tabela1[[#This Row],[Present days ]]/5</f>
        <v>0.4</v>
      </c>
      <c r="L27" t="str">
        <f>IF(AND(Tabela1[[#This Row],[Attendace %]]&gt;80%,Tabela1[[#This Row],[Group]]="A"),"Attendence requirement met","Attendace requirement not met")</f>
        <v>Attendace requirement not met</v>
      </c>
    </row>
    <row r="28" spans="1:12">
      <c r="A28" s="1" t="s">
        <v>32</v>
      </c>
      <c r="B28" t="str">
        <f>_xlfn.XLOOKUP(A28,[1]List1_ContactInfo!$A:$A,[1]List1_ContactInfo!$B:$B)</f>
        <v>attendee27@company.com</v>
      </c>
      <c r="C28" t="str">
        <f>_xlfn.XLOOKUP(A28,[1]List2_Department!$A:$A,[1]List2_Department!$B:$B)</f>
        <v>Sales</v>
      </c>
      <c r="D28" t="str">
        <f>_xlfn.XLOOKUP(Tabela1[[#This Row],[Department]],[2]List2_Department!$D:$D,[2]List2_Department!$E:$E)</f>
        <v>B</v>
      </c>
      <c r="E28" s="3">
        <v>45474</v>
      </c>
      <c r="F28">
        <f>YEAR(Tabela1[[#This Row],[Date]])</f>
        <v>2024</v>
      </c>
      <c r="G28">
        <f>MONTH(Tabela1[[#This Row],[Date]])</f>
        <v>7</v>
      </c>
      <c r="H28">
        <v>1</v>
      </c>
      <c r="I28">
        <f>DATE(Tabela1[[#This Row],[Year]],Tabela1[[#This Row],[Month]],5)-DATE(F28,G28,H28)+1</f>
        <v>5</v>
      </c>
      <c r="J28">
        <f>COUNTIFS(List3_Details!A:A,Tabela1[[#This Row],[Name]],List3_Details!C:C,"Yes")</f>
        <v>4</v>
      </c>
      <c r="K28" s="2">
        <f>Tabela1[[#This Row],[Present days ]]/5</f>
        <v>0.8</v>
      </c>
      <c r="L28" t="str">
        <f>IF(AND(Tabela1[[#This Row],[Attendace %]]&gt;80%,Tabela1[[#This Row],[Group]]="B"),"Attendence requirement met","Attendace requirement not met")</f>
        <v>Attendace requirement not met</v>
      </c>
    </row>
    <row r="29" spans="1:12">
      <c r="A29" s="1" t="s">
        <v>33</v>
      </c>
      <c r="B29" t="str">
        <f>_xlfn.XLOOKUP(A29,[1]List1_ContactInfo!$A:$A,[1]List1_ContactInfo!$B:$B)</f>
        <v>attendee28@company.com</v>
      </c>
      <c r="C29" t="str">
        <f>_xlfn.XLOOKUP(A29,[1]List2_Department!$A:$A,[1]List2_Department!$B:$B)</f>
        <v>HR</v>
      </c>
      <c r="D29" t="str">
        <f>_xlfn.XLOOKUP(Tabela1[[#This Row],[Department]],[2]List2_Department!$D:$D,[2]List2_Department!$E:$E)</f>
        <v>C</v>
      </c>
      <c r="E29" s="3">
        <v>45474</v>
      </c>
      <c r="F29">
        <f>YEAR(Tabela1[[#This Row],[Date]])</f>
        <v>2024</v>
      </c>
      <c r="G29">
        <f>MONTH(Tabela1[[#This Row],[Date]])</f>
        <v>7</v>
      </c>
      <c r="H29">
        <v>1</v>
      </c>
      <c r="I29">
        <f>DATE(Tabela1[[#This Row],[Year]],Tabela1[[#This Row],[Month]],5)-DATE(F29,G29,H29)+1</f>
        <v>5</v>
      </c>
      <c r="J29">
        <f>COUNTIFS(List3_Details!A:A,Tabela1[[#This Row],[Name]],List3_Details!C:C,"Yes")</f>
        <v>0</v>
      </c>
      <c r="K29" s="2">
        <f>Tabela1[[#This Row],[Present days ]]/5</f>
        <v>0</v>
      </c>
      <c r="L29" t="str">
        <f>IF(AND(Tabela1[[#This Row],[Attendace %]]&gt;80%,Tabela1[[#This Row],[Group]]="C"),"Attendence requirement met","Attendace requirement not met")</f>
        <v>Attendace requirement not met</v>
      </c>
    </row>
    <row r="30" spans="1:12">
      <c r="A30" s="1" t="s">
        <v>34</v>
      </c>
      <c r="B30" t="str">
        <f>_xlfn.XLOOKUP(A30,[1]List1_ContactInfo!$A:$A,[1]List1_ContactInfo!$B:$B)</f>
        <v>attendee29@company.com</v>
      </c>
      <c r="C30" t="str">
        <f>_xlfn.XLOOKUP(A30,[1]List2_Department!$A:$A,[1]List2_Department!$B:$B)</f>
        <v>IT</v>
      </c>
      <c r="D30" t="str">
        <f>_xlfn.XLOOKUP(Tabela1[[#This Row],[Department]],[2]List2_Department!$D:$D,[2]List2_Department!$E:$E)</f>
        <v>D</v>
      </c>
      <c r="E30" s="3">
        <v>45474</v>
      </c>
      <c r="F30">
        <f>YEAR(Tabela1[[#This Row],[Date]])</f>
        <v>2024</v>
      </c>
      <c r="G30">
        <f>MONTH(Tabela1[[#This Row],[Date]])</f>
        <v>7</v>
      </c>
      <c r="H30">
        <v>1</v>
      </c>
      <c r="I30">
        <f>DATE(Tabela1[[#This Row],[Year]],Tabela1[[#This Row],[Month]],5)-DATE(F30,G30,H30)+1</f>
        <v>5</v>
      </c>
      <c r="J30">
        <f>COUNTIFS(List3_Details!A:A,Tabela1[[#This Row],[Name]],List3_Details!C:C,"Yes")</f>
        <v>3</v>
      </c>
      <c r="K30" s="2">
        <f>Tabela1[[#This Row],[Present days ]]/5</f>
        <v>0.6</v>
      </c>
      <c r="L30" t="str">
        <f>IF(AND(Tabela1[[#This Row],[Attendace %]]&gt;40%,Tabela1[[#This Row],[Group]]="D"),"Attendence requirement met","Attendace requirement not met")</f>
        <v>Attendence requirement met</v>
      </c>
    </row>
    <row r="31" spans="1:12">
      <c r="A31" s="1" t="s">
        <v>35</v>
      </c>
      <c r="B31" t="str">
        <f>_xlfn.XLOOKUP(A31,[1]List1_ContactInfo!$A:$A,[1]List1_ContactInfo!$B:$B)</f>
        <v>attendee30@company.com</v>
      </c>
      <c r="C31" t="str">
        <f>_xlfn.XLOOKUP(A31,[1]List2_Department!$A:$A,[1]List2_Department!$B:$B)</f>
        <v>Finance</v>
      </c>
      <c r="D31" t="str">
        <f>_xlfn.XLOOKUP(Tabela1[[#This Row],[Department]],[2]List2_Department!$D:$D,[2]List2_Department!$E:$E)</f>
        <v>E</v>
      </c>
      <c r="E31" s="3">
        <v>45474</v>
      </c>
      <c r="F31">
        <f>YEAR(Tabela1[[#This Row],[Date]])</f>
        <v>2024</v>
      </c>
      <c r="G31">
        <f>MONTH(Tabela1[[#This Row],[Date]])</f>
        <v>7</v>
      </c>
      <c r="H31">
        <v>1</v>
      </c>
      <c r="I31">
        <f>DATE(Tabela1[[#This Row],[Year]],Tabela1[[#This Row],[Month]],5)-DATE(F31,G31,H31)+1</f>
        <v>5</v>
      </c>
      <c r="J31">
        <f>COUNTIFS(List3_Details!A:A,Tabela1[[#This Row],[Name]],List3_Details!C:C,"Yes")</f>
        <v>4</v>
      </c>
      <c r="K31" s="2">
        <f>Tabela1[[#This Row],[Present days ]]/5</f>
        <v>0.8</v>
      </c>
      <c r="L31" t="str">
        <f>IF(AND(Tabela1[[#This Row],[Attendace %]]&gt;40%,Tabela1[[#This Row],[Group]]="E"),"Attendence requirement met","Attendace requirement not met")</f>
        <v>Attendence requirement met</v>
      </c>
    </row>
    <row r="32" spans="1:12">
      <c r="A32" s="1" t="s">
        <v>36</v>
      </c>
      <c r="B32" t="str">
        <f>_xlfn.XLOOKUP(A32,[1]List1_ContactInfo!$A:$A,[1]List1_ContactInfo!$B:$B)</f>
        <v>attendee31@company.com</v>
      </c>
      <c r="C32" t="str">
        <f>_xlfn.XLOOKUP(A32,[1]List2_Department!$A:$A,[1]List2_Department!$B:$B)</f>
        <v>Marketing</v>
      </c>
      <c r="D32" t="str">
        <f>_xlfn.XLOOKUP(Tabela1[[#This Row],[Department]],[2]List2_Department!$D:$D,[2]List2_Department!$E:$E)</f>
        <v>A</v>
      </c>
      <c r="E32" s="3">
        <v>45474</v>
      </c>
      <c r="F32">
        <f>YEAR(Tabela1[[#This Row],[Date]])</f>
        <v>2024</v>
      </c>
      <c r="G32">
        <f>MONTH(Tabela1[[#This Row],[Date]])</f>
        <v>7</v>
      </c>
      <c r="H32">
        <v>1</v>
      </c>
      <c r="I32">
        <f>DATE(Tabela1[[#This Row],[Year]],Tabela1[[#This Row],[Month]],5)-DATE(F32,G32,H32)+1</f>
        <v>5</v>
      </c>
      <c r="J32">
        <f>COUNTIFS(List3_Details!A:A,Tabela1[[#This Row],[Name]],List3_Details!C:C,"Yes")</f>
        <v>2</v>
      </c>
      <c r="K32" s="2">
        <f>Tabela1[[#This Row],[Present days ]]/5</f>
        <v>0.4</v>
      </c>
      <c r="L32" t="str">
        <f>IF(AND(Tabela1[[#This Row],[Attendace %]]&gt;80%,Tabela1[[#This Row],[Group]]="A"),"Attendence requirement met","Attendace requirement not met")</f>
        <v>Attendace requirement not met</v>
      </c>
    </row>
    <row r="33" spans="1:12">
      <c r="A33" s="1" t="s">
        <v>37</v>
      </c>
      <c r="B33" t="str">
        <f>_xlfn.XLOOKUP(A33,[1]List1_ContactInfo!$A:$A,[1]List1_ContactInfo!$B:$B)</f>
        <v>attendee32@company.com</v>
      </c>
      <c r="C33" t="str">
        <f>_xlfn.XLOOKUP(A33,[1]List2_Department!$A:$A,[1]List2_Department!$B:$B)</f>
        <v>Sales</v>
      </c>
      <c r="D33" t="str">
        <f>_xlfn.XLOOKUP(Tabela1[[#This Row],[Department]],[2]List2_Department!$D:$D,[2]List2_Department!$E:$E)</f>
        <v>B</v>
      </c>
      <c r="E33" s="3">
        <v>45474</v>
      </c>
      <c r="F33">
        <f>YEAR(Tabela1[[#This Row],[Date]])</f>
        <v>2024</v>
      </c>
      <c r="G33">
        <f>MONTH(Tabela1[[#This Row],[Date]])</f>
        <v>7</v>
      </c>
      <c r="H33">
        <v>1</v>
      </c>
      <c r="I33">
        <f>DATE(Tabela1[[#This Row],[Year]],Tabela1[[#This Row],[Month]],5)-DATE(F33,G33,H33)+1</f>
        <v>5</v>
      </c>
      <c r="J33">
        <f>COUNTIFS(List3_Details!A:A,Tabela1[[#This Row],[Name]],List3_Details!C:C,"Yes")</f>
        <v>2</v>
      </c>
      <c r="K33" s="2">
        <f>Tabela1[[#This Row],[Present days ]]/5</f>
        <v>0.4</v>
      </c>
      <c r="L33" t="str">
        <f>IF(AND(Tabela1[[#This Row],[Attendace %]]&gt;80%,Tabela1[[#This Row],[Group]]="B"),"Attendence requirement met","Attendace requirement not met")</f>
        <v>Attendace requirement not met</v>
      </c>
    </row>
    <row r="34" spans="1:12">
      <c r="A34" s="1" t="s">
        <v>38</v>
      </c>
      <c r="B34" t="str">
        <f>_xlfn.XLOOKUP(A34,[1]List1_ContactInfo!$A:$A,[1]List1_ContactInfo!$B:$B)</f>
        <v>attendee33@company.com</v>
      </c>
      <c r="C34" t="str">
        <f>_xlfn.XLOOKUP(A34,[1]List2_Department!$A:$A,[1]List2_Department!$B:$B)</f>
        <v>HR</v>
      </c>
      <c r="D34" t="str">
        <f>_xlfn.XLOOKUP(Tabela1[[#This Row],[Department]],[2]List2_Department!$D:$D,[2]List2_Department!$E:$E)</f>
        <v>C</v>
      </c>
      <c r="E34" s="3">
        <v>45474</v>
      </c>
      <c r="F34">
        <f>YEAR(Tabela1[[#This Row],[Date]])</f>
        <v>2024</v>
      </c>
      <c r="G34">
        <f>MONTH(Tabela1[[#This Row],[Date]])</f>
        <v>7</v>
      </c>
      <c r="H34">
        <v>1</v>
      </c>
      <c r="I34">
        <f>DATE(Tabela1[[#This Row],[Year]],Tabela1[[#This Row],[Month]],5)-DATE(F34,G34,H34)+1</f>
        <v>5</v>
      </c>
      <c r="J34">
        <f>COUNTIFS(List3_Details!A:A,Tabela1[[#This Row],[Name]],List3_Details!C:C,"Yes")</f>
        <v>5</v>
      </c>
      <c r="K34" s="2">
        <f>Tabela1[[#This Row],[Present days ]]/5</f>
        <v>1</v>
      </c>
      <c r="L34" t="str">
        <f>IF(AND(Tabela1[[#This Row],[Attendace %]]&gt;80%,Tabela1[[#This Row],[Group]]="C"),"Attendence requirement met","Attendace requirement not met")</f>
        <v>Attendence requirement met</v>
      </c>
    </row>
    <row r="35" spans="1:12">
      <c r="A35" s="1" t="s">
        <v>39</v>
      </c>
      <c r="B35" t="str">
        <f>_xlfn.XLOOKUP(A35,[1]List1_ContactInfo!$A:$A,[1]List1_ContactInfo!$B:$B)</f>
        <v>attendee34@company.com</v>
      </c>
      <c r="C35" t="str">
        <f>_xlfn.XLOOKUP(A35,[1]List2_Department!$A:$A,[1]List2_Department!$B:$B)</f>
        <v>IT</v>
      </c>
      <c r="D35" t="str">
        <f>_xlfn.XLOOKUP(Tabela1[[#This Row],[Department]],[2]List2_Department!$D:$D,[2]List2_Department!$E:$E)</f>
        <v>D</v>
      </c>
      <c r="E35" s="3">
        <v>45474</v>
      </c>
      <c r="F35">
        <f>YEAR(Tabela1[[#This Row],[Date]])</f>
        <v>2024</v>
      </c>
      <c r="G35">
        <f>MONTH(Tabela1[[#This Row],[Date]])</f>
        <v>7</v>
      </c>
      <c r="H35">
        <v>1</v>
      </c>
      <c r="I35">
        <f>DATE(Tabela1[[#This Row],[Year]],Tabela1[[#This Row],[Month]],5)-DATE(F35,G35,H35)+1</f>
        <v>5</v>
      </c>
      <c r="J35">
        <f>COUNTIFS(List3_Details!A:A,Tabela1[[#This Row],[Name]],List3_Details!C:C,"Yes")</f>
        <v>2</v>
      </c>
      <c r="K35" s="2">
        <f>Tabela1[[#This Row],[Present days ]]/5</f>
        <v>0.4</v>
      </c>
      <c r="L35" t="str">
        <f>IF(AND(Tabela1[[#This Row],[Attendace %]]&gt;40%,Tabela1[[#This Row],[Group]]="D"),"Attendence requirement met","Attendace requirement not met")</f>
        <v>Attendace requirement not met</v>
      </c>
    </row>
    <row r="36" spans="1:12">
      <c r="A36" s="1" t="s">
        <v>40</v>
      </c>
      <c r="B36" t="str">
        <f>_xlfn.XLOOKUP(A36,[1]List1_ContactInfo!$A:$A,[1]List1_ContactInfo!$B:$B)</f>
        <v>attendee35@company.com</v>
      </c>
      <c r="C36" t="str">
        <f>_xlfn.XLOOKUP(A36,[1]List2_Department!$A:$A,[1]List2_Department!$B:$B)</f>
        <v>Finance</v>
      </c>
      <c r="D36" t="str">
        <f>_xlfn.XLOOKUP(Tabela1[[#This Row],[Department]],[2]List2_Department!$D:$D,[2]List2_Department!$E:$E)</f>
        <v>E</v>
      </c>
      <c r="E36" s="3">
        <v>45474</v>
      </c>
      <c r="F36">
        <f>YEAR(Tabela1[[#This Row],[Date]])</f>
        <v>2024</v>
      </c>
      <c r="G36">
        <f>MONTH(Tabela1[[#This Row],[Date]])</f>
        <v>7</v>
      </c>
      <c r="H36">
        <v>1</v>
      </c>
      <c r="I36">
        <f>DATE(Tabela1[[#This Row],[Year]],Tabela1[[#This Row],[Month]],5)-DATE(F36,G36,H36)+1</f>
        <v>5</v>
      </c>
      <c r="J36">
        <f>COUNTIFS(List3_Details!A:A,Tabela1[[#This Row],[Name]],List3_Details!C:C,"Yes")</f>
        <v>3</v>
      </c>
      <c r="K36" s="2">
        <f>Tabela1[[#This Row],[Present days ]]/5</f>
        <v>0.6</v>
      </c>
      <c r="L36" t="str">
        <f>IF(AND(Tabela1[[#This Row],[Attendace %]]&gt;40%,Tabela1[[#This Row],[Group]]="E"),"Attendence requirement met","Attendace requirement not met")</f>
        <v>Attendence requirement met</v>
      </c>
    </row>
    <row r="37" spans="1:12">
      <c r="A37" s="1" t="s">
        <v>41</v>
      </c>
      <c r="B37" t="str">
        <f>_xlfn.XLOOKUP(A37,[1]List1_ContactInfo!$A:$A,[1]List1_ContactInfo!$B:$B)</f>
        <v>attendee36@company.com</v>
      </c>
      <c r="C37" t="str">
        <f>_xlfn.XLOOKUP(A37,[1]List2_Department!$A:$A,[1]List2_Department!$B:$B)</f>
        <v>Marketing</v>
      </c>
      <c r="D37" t="str">
        <f>_xlfn.XLOOKUP(Tabela1[[#This Row],[Department]],[2]List2_Department!$D:$D,[2]List2_Department!$E:$E)</f>
        <v>A</v>
      </c>
      <c r="E37" s="3">
        <v>45474</v>
      </c>
      <c r="F37">
        <f>YEAR(Tabela1[[#This Row],[Date]])</f>
        <v>2024</v>
      </c>
      <c r="G37">
        <f>MONTH(Tabela1[[#This Row],[Date]])</f>
        <v>7</v>
      </c>
      <c r="H37">
        <v>1</v>
      </c>
      <c r="I37">
        <f>DATE(Tabela1[[#This Row],[Year]],Tabela1[[#This Row],[Month]],5)-DATE(F37,G37,H37)+1</f>
        <v>5</v>
      </c>
      <c r="J37">
        <f>COUNTIFS(List3_Details!A:A,Tabela1[[#This Row],[Name]],List3_Details!C:C,"Yes")</f>
        <v>3</v>
      </c>
      <c r="K37" s="2">
        <f>Tabela1[[#This Row],[Present days ]]/5</f>
        <v>0.6</v>
      </c>
      <c r="L37" t="str">
        <f>IF(AND(Tabela1[[#This Row],[Attendace %]]&gt;80%,Tabela1[[#This Row],[Group]]="A"),"Attendence requirement met","Attendace requirement not met")</f>
        <v>Attendace requirement not met</v>
      </c>
    </row>
    <row r="38" spans="1:12">
      <c r="A38" s="1" t="s">
        <v>42</v>
      </c>
      <c r="B38" t="str">
        <f>_xlfn.XLOOKUP(A38,[1]List1_ContactInfo!$A:$A,[1]List1_ContactInfo!$B:$B)</f>
        <v>attendee37@company.com</v>
      </c>
      <c r="C38" t="str">
        <f>_xlfn.XLOOKUP(A38,[1]List2_Department!$A:$A,[1]List2_Department!$B:$B)</f>
        <v>Sales</v>
      </c>
      <c r="D38" t="str">
        <f>_xlfn.XLOOKUP(Tabela1[[#This Row],[Department]],[2]List2_Department!$D:$D,[2]List2_Department!$E:$E)</f>
        <v>B</v>
      </c>
      <c r="E38" s="3">
        <v>45474</v>
      </c>
      <c r="F38">
        <f>YEAR(Tabela1[[#This Row],[Date]])</f>
        <v>2024</v>
      </c>
      <c r="G38">
        <f>MONTH(Tabela1[[#This Row],[Date]])</f>
        <v>7</v>
      </c>
      <c r="H38">
        <v>1</v>
      </c>
      <c r="I38">
        <f>DATE(Tabela1[[#This Row],[Year]],Tabela1[[#This Row],[Month]],5)-DATE(F38,G38,H38)+1</f>
        <v>5</v>
      </c>
      <c r="J38">
        <f>COUNTIFS(List3_Details!A:A,Tabela1[[#This Row],[Name]],List3_Details!C:C,"Yes")</f>
        <v>4</v>
      </c>
      <c r="K38" s="2">
        <f>Tabela1[[#This Row],[Present days ]]/5</f>
        <v>0.8</v>
      </c>
      <c r="L38" t="str">
        <f>IF(AND(Tabela1[[#This Row],[Attendace %]]&gt;80%,Tabela1[[#This Row],[Group]]="B"),"Attendence requirement met","Attendace requirement not met")</f>
        <v>Attendace requirement not met</v>
      </c>
    </row>
    <row r="39" spans="1:12">
      <c r="A39" s="1" t="s">
        <v>43</v>
      </c>
      <c r="B39" t="str">
        <f>_xlfn.XLOOKUP(A39,[1]List1_ContactInfo!$A:$A,[1]List1_ContactInfo!$B:$B)</f>
        <v>attendee38@company.com</v>
      </c>
      <c r="C39" t="str">
        <f>_xlfn.XLOOKUP(A39,[1]List2_Department!$A:$A,[1]List2_Department!$B:$B)</f>
        <v>HR</v>
      </c>
      <c r="D39" t="str">
        <f>_xlfn.XLOOKUP(Tabela1[[#This Row],[Department]],[2]List2_Department!$D:$D,[2]List2_Department!$E:$E)</f>
        <v>C</v>
      </c>
      <c r="E39" s="3">
        <v>45474</v>
      </c>
      <c r="F39">
        <f>YEAR(Tabela1[[#This Row],[Date]])</f>
        <v>2024</v>
      </c>
      <c r="G39">
        <f>MONTH(Tabela1[[#This Row],[Date]])</f>
        <v>7</v>
      </c>
      <c r="H39">
        <v>1</v>
      </c>
      <c r="I39">
        <f>DATE(Tabela1[[#This Row],[Year]],Tabela1[[#This Row],[Month]],5)-DATE(F39,G39,H39)+1</f>
        <v>5</v>
      </c>
      <c r="J39">
        <f>COUNTIFS(List3_Details!A:A,Tabela1[[#This Row],[Name]],List3_Details!C:C,"Yes")</f>
        <v>3</v>
      </c>
      <c r="K39" s="2">
        <f>Tabela1[[#This Row],[Present days ]]/5</f>
        <v>0.6</v>
      </c>
      <c r="L39" t="str">
        <f>IF(AND(Tabela1[[#This Row],[Attendace %]]&gt;80%,Tabela1[[#This Row],[Group]]="C"),"Attendence requirement met","Attendace requirement not met")</f>
        <v>Attendace requirement not met</v>
      </c>
    </row>
    <row r="40" spans="1:12">
      <c r="A40" s="1" t="s">
        <v>44</v>
      </c>
      <c r="B40" t="str">
        <f>_xlfn.XLOOKUP(A40,[1]List1_ContactInfo!$A:$A,[1]List1_ContactInfo!$B:$B)</f>
        <v>attendee39@company.com</v>
      </c>
      <c r="C40" t="str">
        <f>_xlfn.XLOOKUP(A40,[1]List2_Department!$A:$A,[1]List2_Department!$B:$B)</f>
        <v>IT</v>
      </c>
      <c r="D40" t="str">
        <f>_xlfn.XLOOKUP(Tabela1[[#This Row],[Department]],[2]List2_Department!$D:$D,[2]List2_Department!$E:$E)</f>
        <v>D</v>
      </c>
      <c r="E40" s="3">
        <v>45474</v>
      </c>
      <c r="F40">
        <f>YEAR(Tabela1[[#This Row],[Date]])</f>
        <v>2024</v>
      </c>
      <c r="G40">
        <f>MONTH(Tabela1[[#This Row],[Date]])</f>
        <v>7</v>
      </c>
      <c r="H40">
        <v>1</v>
      </c>
      <c r="I40">
        <f>DATE(Tabela1[[#This Row],[Year]],Tabela1[[#This Row],[Month]],5)-DATE(F40,G40,H40)+1</f>
        <v>5</v>
      </c>
      <c r="J40">
        <f>COUNTIFS(List3_Details!A:A,Tabela1[[#This Row],[Name]],List3_Details!C:C,"Yes")</f>
        <v>4</v>
      </c>
      <c r="K40" s="2">
        <f>Tabela1[[#This Row],[Present days ]]/5</f>
        <v>0.8</v>
      </c>
      <c r="L40" t="str">
        <f>IF(AND(Tabela1[[#This Row],[Attendace %]]&gt;40%,Tabela1[[#This Row],[Group]]="D"),"Attendence requirement met","Attendace requirement not met")</f>
        <v>Attendence requirement met</v>
      </c>
    </row>
    <row r="41" spans="1:12">
      <c r="A41" s="1" t="s">
        <v>45</v>
      </c>
      <c r="B41" t="str">
        <f>_xlfn.XLOOKUP(A41,[1]List1_ContactInfo!$A:$A,[1]List1_ContactInfo!$B:$B)</f>
        <v>attendee40@company.com</v>
      </c>
      <c r="C41" t="str">
        <f>_xlfn.XLOOKUP(A41,[1]List2_Department!$A:$A,[1]List2_Department!$B:$B)</f>
        <v>Finance</v>
      </c>
      <c r="D41" t="str">
        <f>_xlfn.XLOOKUP(Tabela1[[#This Row],[Department]],[2]List2_Department!$D:$D,[2]List2_Department!$E:$E)</f>
        <v>E</v>
      </c>
      <c r="E41" s="3">
        <v>45474</v>
      </c>
      <c r="F41">
        <f>YEAR(Tabela1[[#This Row],[Date]])</f>
        <v>2024</v>
      </c>
      <c r="G41">
        <f>MONTH(Tabela1[[#This Row],[Date]])</f>
        <v>7</v>
      </c>
      <c r="H41">
        <v>1</v>
      </c>
      <c r="I41">
        <f>DATE(Tabela1[[#This Row],[Year]],Tabela1[[#This Row],[Month]],5)-DATE(F41,G41,H41)+1</f>
        <v>5</v>
      </c>
      <c r="J41">
        <f>COUNTIFS(List3_Details!A:A,Tabela1[[#This Row],[Name]],List3_Details!C:C,"Yes")</f>
        <v>1</v>
      </c>
      <c r="K41" s="2">
        <f>Tabela1[[#This Row],[Present days ]]/5</f>
        <v>0.2</v>
      </c>
      <c r="L41" t="str">
        <f>IF(AND(Tabela1[[#This Row],[Attendace %]]&gt;40%,Tabela1[[#This Row],[Group]]="E"),"Attendence requirement met","Attendace requirement not met")</f>
        <v>Attendace requirement not met</v>
      </c>
    </row>
    <row r="42" spans="1:12">
      <c r="A42" s="1" t="s">
        <v>46</v>
      </c>
      <c r="B42" t="str">
        <f>_xlfn.XLOOKUP(A42,[1]List1_ContactInfo!$A:$A,[1]List1_ContactInfo!$B:$B)</f>
        <v>attendee41@company.com</v>
      </c>
      <c r="C42" t="str">
        <f>_xlfn.XLOOKUP(A42,[1]List2_Department!$A:$A,[1]List2_Department!$B:$B)</f>
        <v>Marketing</v>
      </c>
      <c r="D42" t="str">
        <f>_xlfn.XLOOKUP(Tabela1[[#This Row],[Department]],[2]List2_Department!$D:$D,[2]List2_Department!$E:$E)</f>
        <v>A</v>
      </c>
      <c r="E42" s="3">
        <v>45474</v>
      </c>
      <c r="F42">
        <f>YEAR(Tabela1[[#This Row],[Date]])</f>
        <v>2024</v>
      </c>
      <c r="G42">
        <f>MONTH(Tabela1[[#This Row],[Date]])</f>
        <v>7</v>
      </c>
      <c r="H42">
        <v>1</v>
      </c>
      <c r="I42">
        <f>DATE(Tabela1[[#This Row],[Year]],Tabela1[[#This Row],[Month]],5)-DATE(F42,G42,H42)+1</f>
        <v>5</v>
      </c>
      <c r="J42">
        <f>COUNTIFS(List3_Details!A:A,Tabela1[[#This Row],[Name]],List3_Details!C:C,"Yes")</f>
        <v>4</v>
      </c>
      <c r="K42" s="2">
        <f>Tabela1[[#This Row],[Present days ]]/5</f>
        <v>0.8</v>
      </c>
      <c r="L42" t="str">
        <f>IF(AND(Tabela1[[#This Row],[Attendace %]]&gt;80%,Tabela1[[#This Row],[Group]]="A"),"Attendence requirement met","Attendace requirement not met")</f>
        <v>Attendace requirement not met</v>
      </c>
    </row>
    <row r="43" spans="1:12">
      <c r="A43" s="1" t="s">
        <v>47</v>
      </c>
      <c r="B43" t="str">
        <f>_xlfn.XLOOKUP(A43,[1]List1_ContactInfo!$A:$A,[1]List1_ContactInfo!$B:$B)</f>
        <v>attendee42@company.com</v>
      </c>
      <c r="C43" t="str">
        <f>_xlfn.XLOOKUP(A43,[1]List2_Department!$A:$A,[1]List2_Department!$B:$B)</f>
        <v>Sales</v>
      </c>
      <c r="D43" t="str">
        <f>_xlfn.XLOOKUP(Tabela1[[#This Row],[Department]],[2]List2_Department!$D:$D,[2]List2_Department!$E:$E)</f>
        <v>B</v>
      </c>
      <c r="E43" s="3">
        <v>45474</v>
      </c>
      <c r="F43">
        <f>YEAR(Tabela1[[#This Row],[Date]])</f>
        <v>2024</v>
      </c>
      <c r="G43">
        <f>MONTH(Tabela1[[#This Row],[Date]])</f>
        <v>7</v>
      </c>
      <c r="H43">
        <v>1</v>
      </c>
      <c r="I43">
        <f>DATE(Tabela1[[#This Row],[Year]],Tabela1[[#This Row],[Month]],5)-DATE(F43,G43,H43)+1</f>
        <v>5</v>
      </c>
      <c r="J43">
        <f>COUNTIFS(List3_Details!A:A,Tabela1[[#This Row],[Name]],List3_Details!C:C,"Yes")</f>
        <v>1</v>
      </c>
      <c r="K43" s="2">
        <f>Tabela1[[#This Row],[Present days ]]/5</f>
        <v>0.2</v>
      </c>
      <c r="L43" t="str">
        <f>IF(AND(Tabela1[[#This Row],[Attendace %]]&gt;80%,Tabela1[[#This Row],[Group]]="B"),"Attendence requirement met","Attendace requirement not met")</f>
        <v>Attendace requirement not met</v>
      </c>
    </row>
    <row r="44" spans="1:12">
      <c r="A44" s="1" t="s">
        <v>48</v>
      </c>
      <c r="B44" t="str">
        <f>_xlfn.XLOOKUP(A44,[1]List1_ContactInfo!$A:$A,[1]List1_ContactInfo!$B:$B)</f>
        <v>attendee43@company.com</v>
      </c>
      <c r="C44" t="str">
        <f>_xlfn.XLOOKUP(A44,[1]List2_Department!$A:$A,[1]List2_Department!$B:$B)</f>
        <v>HR</v>
      </c>
      <c r="D44" t="str">
        <f>_xlfn.XLOOKUP(Tabela1[[#This Row],[Department]],[2]List2_Department!$D:$D,[2]List2_Department!$E:$E)</f>
        <v>C</v>
      </c>
      <c r="E44" s="3">
        <v>45474</v>
      </c>
      <c r="F44">
        <f>YEAR(Tabela1[[#This Row],[Date]])</f>
        <v>2024</v>
      </c>
      <c r="G44">
        <f>MONTH(Tabela1[[#This Row],[Date]])</f>
        <v>7</v>
      </c>
      <c r="H44">
        <v>1</v>
      </c>
      <c r="I44">
        <f>DATE(Tabela1[[#This Row],[Year]],Tabela1[[#This Row],[Month]],5)-DATE(F44,G44,H44)+1</f>
        <v>5</v>
      </c>
      <c r="J44">
        <f>COUNTIFS(List3_Details!A:A,Tabela1[[#This Row],[Name]],List3_Details!C:C,"Yes")</f>
        <v>2</v>
      </c>
      <c r="K44" s="2">
        <f>Tabela1[[#This Row],[Present days ]]/5</f>
        <v>0.4</v>
      </c>
      <c r="L44" t="str">
        <f>IF(AND(Tabela1[[#This Row],[Attendace %]]&gt;80%,Tabela1[[#This Row],[Group]]="C"),"Attendence requirement met","Attendace requirement not met")</f>
        <v>Attendace requirement not met</v>
      </c>
    </row>
    <row r="45" spans="1:12">
      <c r="A45" s="1" t="s">
        <v>49</v>
      </c>
      <c r="B45" t="str">
        <f>_xlfn.XLOOKUP(A45,[1]List1_ContactInfo!$A:$A,[1]List1_ContactInfo!$B:$B)</f>
        <v>attendee44@company.com</v>
      </c>
      <c r="C45" t="str">
        <f>_xlfn.XLOOKUP(A45,[1]List2_Department!$A:$A,[1]List2_Department!$B:$B)</f>
        <v>IT</v>
      </c>
      <c r="D45" t="str">
        <f>_xlfn.XLOOKUP(Tabela1[[#This Row],[Department]],[2]List2_Department!$D:$D,[2]List2_Department!$E:$E)</f>
        <v>D</v>
      </c>
      <c r="E45" s="3">
        <v>45474</v>
      </c>
      <c r="F45">
        <f>YEAR(Tabela1[[#This Row],[Date]])</f>
        <v>2024</v>
      </c>
      <c r="G45">
        <f>MONTH(Tabela1[[#This Row],[Date]])</f>
        <v>7</v>
      </c>
      <c r="H45">
        <v>1</v>
      </c>
      <c r="I45">
        <f>DATE(Tabela1[[#This Row],[Year]],Tabela1[[#This Row],[Month]],5)-DATE(F45,G45,H45)+1</f>
        <v>5</v>
      </c>
      <c r="J45">
        <f>COUNTIFS(List3_Details!A:A,Tabela1[[#This Row],[Name]],List3_Details!C:C,"Yes")</f>
        <v>2</v>
      </c>
      <c r="K45" s="2">
        <f>Tabela1[[#This Row],[Present days ]]/5</f>
        <v>0.4</v>
      </c>
      <c r="L45" t="str">
        <f>IF(AND(Tabela1[[#This Row],[Attendace %]]&gt;40%,Tabela1[[#This Row],[Group]]="D"),"Attendence requirement met","Attendace requirement not met")</f>
        <v>Attendace requirement not met</v>
      </c>
    </row>
    <row r="46" spans="1:12">
      <c r="A46" s="1" t="s">
        <v>50</v>
      </c>
      <c r="B46" t="str">
        <f>_xlfn.XLOOKUP(A46,[1]List1_ContactInfo!$A:$A,[1]List1_ContactInfo!$B:$B)</f>
        <v>attendee45@company.com</v>
      </c>
      <c r="C46" t="str">
        <f>_xlfn.XLOOKUP(A46,[1]List2_Department!$A:$A,[1]List2_Department!$B:$B)</f>
        <v>Finance</v>
      </c>
      <c r="D46" t="str">
        <f>_xlfn.XLOOKUP(Tabela1[[#This Row],[Department]],[2]List2_Department!$D:$D,[2]List2_Department!$E:$E)</f>
        <v>E</v>
      </c>
      <c r="E46" s="3">
        <v>45474</v>
      </c>
      <c r="F46">
        <f>YEAR(Tabela1[[#This Row],[Date]])</f>
        <v>2024</v>
      </c>
      <c r="G46">
        <f>MONTH(Tabela1[[#This Row],[Date]])</f>
        <v>7</v>
      </c>
      <c r="H46">
        <v>1</v>
      </c>
      <c r="I46">
        <f>DATE(Tabela1[[#This Row],[Year]],Tabela1[[#This Row],[Month]],5)-DATE(F46,G46,H46)+1</f>
        <v>5</v>
      </c>
      <c r="J46">
        <f>COUNTIFS(List3_Details!A:A,Tabela1[[#This Row],[Name]],List3_Details!C:C,"Yes")</f>
        <v>3</v>
      </c>
      <c r="K46" s="2">
        <f>Tabela1[[#This Row],[Present days ]]/5</f>
        <v>0.6</v>
      </c>
      <c r="L46" t="str">
        <f>IF(AND(Tabela1[[#This Row],[Attendace %]]&gt;40%,Tabela1[[#This Row],[Group]]="E"),"Attendence requirement met","Attendace requirement not met")</f>
        <v>Attendence requirement met</v>
      </c>
    </row>
    <row r="47" spans="1:12">
      <c r="A47" s="1" t="s">
        <v>51</v>
      </c>
      <c r="B47" t="str">
        <f>_xlfn.XLOOKUP(A47,[1]List1_ContactInfo!$A:$A,[1]List1_ContactInfo!$B:$B)</f>
        <v>attendee46@company.com</v>
      </c>
      <c r="C47" t="str">
        <f>_xlfn.XLOOKUP(A47,[1]List2_Department!$A:$A,[1]List2_Department!$B:$B)</f>
        <v>Marketing</v>
      </c>
      <c r="D47" t="str">
        <f>_xlfn.XLOOKUP(Tabela1[[#This Row],[Department]],[2]List2_Department!$D:$D,[2]List2_Department!$E:$E)</f>
        <v>A</v>
      </c>
      <c r="E47" s="3">
        <v>45474</v>
      </c>
      <c r="F47">
        <f>YEAR(Tabela1[[#This Row],[Date]])</f>
        <v>2024</v>
      </c>
      <c r="G47">
        <f>MONTH(Tabela1[[#This Row],[Date]])</f>
        <v>7</v>
      </c>
      <c r="H47">
        <v>1</v>
      </c>
      <c r="I47">
        <f>DATE(Tabela1[[#This Row],[Year]],Tabela1[[#This Row],[Month]],5)-DATE(F47,G47,H47)+1</f>
        <v>5</v>
      </c>
      <c r="J47">
        <f>COUNTIFS(List3_Details!A:A,Tabela1[[#This Row],[Name]],List3_Details!C:C,"Yes")</f>
        <v>2</v>
      </c>
      <c r="K47" s="2">
        <f>Tabela1[[#This Row],[Present days ]]/5</f>
        <v>0.4</v>
      </c>
      <c r="L47" t="str">
        <f>IF(AND(Tabela1[[#This Row],[Attendace %]]&gt;80%,Tabela1[[#This Row],[Group]]="A"),"Attendence requirement met","Attendace requirement not met")</f>
        <v>Attendace requirement not met</v>
      </c>
    </row>
    <row r="48" spans="1:12">
      <c r="A48" s="1" t="s">
        <v>52</v>
      </c>
      <c r="B48" t="str">
        <f>_xlfn.XLOOKUP(A48,[1]List1_ContactInfo!$A:$A,[1]List1_ContactInfo!$B:$B)</f>
        <v>attendee47@company.com</v>
      </c>
      <c r="C48" t="str">
        <f>_xlfn.XLOOKUP(A48,[1]List2_Department!$A:$A,[1]List2_Department!$B:$B)</f>
        <v>Sales</v>
      </c>
      <c r="D48" t="str">
        <f>_xlfn.XLOOKUP(Tabela1[[#This Row],[Department]],[2]List2_Department!$D:$D,[2]List2_Department!$E:$E)</f>
        <v>B</v>
      </c>
      <c r="E48" s="3">
        <v>45474</v>
      </c>
      <c r="F48">
        <f>YEAR(Tabela1[[#This Row],[Date]])</f>
        <v>2024</v>
      </c>
      <c r="G48">
        <f>MONTH(Tabela1[[#This Row],[Date]])</f>
        <v>7</v>
      </c>
      <c r="H48">
        <v>1</v>
      </c>
      <c r="I48">
        <f>DATE(Tabela1[[#This Row],[Year]],Tabela1[[#This Row],[Month]],5)-DATE(F48,G48,H48)+1</f>
        <v>5</v>
      </c>
      <c r="J48">
        <f>COUNTIFS(List3_Details!A:A,Tabela1[[#This Row],[Name]],List3_Details!C:C,"Yes")</f>
        <v>4</v>
      </c>
      <c r="K48" s="2">
        <f>Tabela1[[#This Row],[Present days ]]/5</f>
        <v>0.8</v>
      </c>
      <c r="L48" t="str">
        <f>IF(AND(Tabela1[[#This Row],[Attendace %]]&gt;80%,Tabela1[[#This Row],[Group]]="B"),"Attendence requirement met","Attendace requirement not met")</f>
        <v>Attendace requirement not met</v>
      </c>
    </row>
    <row r="49" spans="1:12">
      <c r="A49" s="1" t="s">
        <v>53</v>
      </c>
      <c r="B49" t="str">
        <f>_xlfn.XLOOKUP(A49,[1]List1_ContactInfo!$A:$A,[1]List1_ContactInfo!$B:$B)</f>
        <v>attendee48@company.com</v>
      </c>
      <c r="C49" t="str">
        <f>_xlfn.XLOOKUP(A49,[1]List2_Department!$A:$A,[1]List2_Department!$B:$B)</f>
        <v>HR</v>
      </c>
      <c r="D49" t="str">
        <f>_xlfn.XLOOKUP(Tabela1[[#This Row],[Department]],[2]List2_Department!$D:$D,[2]List2_Department!$E:$E)</f>
        <v>C</v>
      </c>
      <c r="E49" s="3">
        <v>45474</v>
      </c>
      <c r="F49">
        <f>YEAR(Tabela1[[#This Row],[Date]])</f>
        <v>2024</v>
      </c>
      <c r="G49">
        <f>MONTH(Tabela1[[#This Row],[Date]])</f>
        <v>7</v>
      </c>
      <c r="H49">
        <v>1</v>
      </c>
      <c r="I49">
        <f>DATE(Tabela1[[#This Row],[Year]],Tabela1[[#This Row],[Month]],5)-DATE(F49,G49,H49)+1</f>
        <v>5</v>
      </c>
      <c r="J49">
        <f>COUNTIFS(List3_Details!A:A,Tabela1[[#This Row],[Name]],List3_Details!C:C,"Yes")</f>
        <v>0</v>
      </c>
      <c r="K49" s="2">
        <f>Tabela1[[#This Row],[Present days ]]/5</f>
        <v>0</v>
      </c>
      <c r="L49" t="str">
        <f>IF(AND(Tabela1[[#This Row],[Attendace %]]&gt;80%,Tabela1[[#This Row],[Group]]="C"),"Attendence requirement met","Attendace requirement not met")</f>
        <v>Attendace requirement not met</v>
      </c>
    </row>
    <row r="50" spans="1:12">
      <c r="A50" s="1" t="s">
        <v>54</v>
      </c>
      <c r="B50" t="str">
        <f>_xlfn.XLOOKUP(A50,[1]List1_ContactInfo!$A:$A,[1]List1_ContactInfo!$B:$B)</f>
        <v>attendee49@company.com</v>
      </c>
      <c r="C50" t="str">
        <f>_xlfn.XLOOKUP(A50,[1]List2_Department!$A:$A,[1]List2_Department!$B:$B)</f>
        <v>IT</v>
      </c>
      <c r="D50" t="str">
        <f>_xlfn.XLOOKUP(Tabela1[[#This Row],[Department]],[2]List2_Department!$D:$D,[2]List2_Department!$E:$E)</f>
        <v>D</v>
      </c>
      <c r="E50" s="3">
        <v>45474</v>
      </c>
      <c r="F50">
        <f>YEAR(Tabela1[[#This Row],[Date]])</f>
        <v>2024</v>
      </c>
      <c r="G50">
        <f>MONTH(Tabela1[[#This Row],[Date]])</f>
        <v>7</v>
      </c>
      <c r="H50">
        <v>1</v>
      </c>
      <c r="I50">
        <f>DATE(Tabela1[[#This Row],[Year]],Tabela1[[#This Row],[Month]],5)-DATE(F50,G50,H50)+1</f>
        <v>5</v>
      </c>
      <c r="J50">
        <f>COUNTIFS(List3_Details!A:A,Tabela1[[#This Row],[Name]],List3_Details!C:C,"Yes")</f>
        <v>2</v>
      </c>
      <c r="K50" s="2">
        <f>Tabela1[[#This Row],[Present days ]]/5</f>
        <v>0.4</v>
      </c>
      <c r="L50" t="str">
        <f>IF(AND(Tabela1[[#This Row],[Attendace %]]&gt;40%,Tabela1[[#This Row],[Group]]="D"),"Attendence requirement met","Attendace requirement not met")</f>
        <v>Attendace requirement not met</v>
      </c>
    </row>
    <row r="51" spans="1:12">
      <c r="A51" s="1" t="s">
        <v>55</v>
      </c>
      <c r="B51" t="str">
        <f>_xlfn.XLOOKUP(A51,[1]List1_ContactInfo!$A:$A,[1]List1_ContactInfo!$B:$B)</f>
        <v>attendee50@company.com</v>
      </c>
      <c r="C51" t="str">
        <f>_xlfn.XLOOKUP(A51,[1]List2_Department!$A:$A,[1]List2_Department!$B:$B)</f>
        <v>Finance</v>
      </c>
      <c r="D51" t="str">
        <f>_xlfn.XLOOKUP(Tabela1[[#This Row],[Department]],[2]List2_Department!$D:$D,[2]List2_Department!$E:$E)</f>
        <v>E</v>
      </c>
      <c r="E51" s="3">
        <v>45474</v>
      </c>
      <c r="F51">
        <f>YEAR(Tabela1[[#This Row],[Date]])</f>
        <v>2024</v>
      </c>
      <c r="G51">
        <f>MONTH(Tabela1[[#This Row],[Date]])</f>
        <v>7</v>
      </c>
      <c r="H51">
        <v>1</v>
      </c>
      <c r="I51">
        <f>DATE(Tabela1[[#This Row],[Year]],Tabela1[[#This Row],[Month]],5)-DATE(F51,G51,H51)+1</f>
        <v>5</v>
      </c>
      <c r="J51">
        <f>COUNTIFS(List3_Details!A:A,Tabela1[[#This Row],[Name]],List3_Details!C:C,"Yes")</f>
        <v>1</v>
      </c>
      <c r="K51" s="2">
        <f>Tabela1[[#This Row],[Present days ]]/5</f>
        <v>0.2</v>
      </c>
      <c r="L51" t="str">
        <f>IF(AND(Tabela1[[#This Row],[Attendace %]]&gt;40%,Tabela1[[#This Row],[Group]]="E"),"Attendence requirement met","Attendace requirement not met")</f>
        <v>Attendace requirement not met</v>
      </c>
    </row>
    <row r="59" spans="1:12">
      <c r="A59" s="1"/>
    </row>
    <row r="60" spans="1:12">
      <c r="A60" s="1"/>
    </row>
    <row r="61" spans="1:12">
      <c r="A61" s="1"/>
    </row>
    <row r="62" spans="1:12">
      <c r="A62" s="1"/>
    </row>
    <row r="63" spans="1:12">
      <c r="A63" s="1"/>
    </row>
    <row r="64" spans="1:12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</sheetData>
  <conditionalFormatting sqref="D2:D51">
    <cfRule type="cellIs" dxfId="7" priority="6" operator="equal">
      <formula>"A"</formula>
    </cfRule>
    <cfRule type="cellIs" dxfId="6" priority="7" operator="equal">
      <formula>"B"</formula>
    </cfRule>
    <cfRule type="cellIs" dxfId="5" priority="8" operator="equal">
      <formula>"C"</formula>
    </cfRule>
    <cfRule type="cellIs" dxfId="4" priority="9" operator="equal">
      <formula>"D"</formula>
    </cfRule>
    <cfRule type="cellIs" dxfId="3" priority="10" operator="equal">
      <formula>"E"</formula>
    </cfRule>
  </conditionalFormatting>
  <conditionalFormatting sqref="J2:J51">
    <cfRule type="dataBar" priority="12">
      <dataBar>
        <cfvo type="min"/>
        <cfvo type="max"/>
        <color rgb="FF5A8AC6"/>
      </dataBar>
      <extLst>
        <ext xmlns:x14="http://schemas.microsoft.com/office/spreadsheetml/2009/9/main" uri="{B025F937-C7B1-47D3-B67F-A62EFF666E3E}">
          <x14:id>{92C47417-2371-FA45-AA85-928B8285C2DB}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C47417-2371-FA45-AA85-928B8285C2DB}">
            <x14:dataBar minLength="0" maxLength="100" direction="leftToRight" axisPosition="none">
              <x14:cfvo type="min"/>
              <x14:cfvo type="max"/>
              <x14:negativeFillColor rgb="FF5A8AC6"/>
            </x14:dataBar>
          </x14:cfRule>
          <xm:sqref>J2:J51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514C-6A12-8D4E-99C8-12F31B8BDC47}">
  <dimension ref="A1:E1000"/>
  <sheetViews>
    <sheetView zoomScale="140" zoomScaleNormal="140" workbookViewId="0">
      <selection activeCell="D97" activeCellId="3" sqref="C254 D77 D87 D97"/>
    </sheetView>
  </sheetViews>
  <sheetFormatPr baseColWidth="10" defaultColWidth="14.5" defaultRowHeight="15" customHeight="1"/>
  <cols>
    <col min="1" max="1" width="11.33203125" style="5" bestFit="1" customWidth="1"/>
    <col min="2" max="2" width="9.33203125" style="5" bestFit="1" customWidth="1"/>
    <col min="3" max="3" width="13.5" style="5" bestFit="1" customWidth="1"/>
    <col min="4" max="4" width="16.5" style="5" customWidth="1"/>
    <col min="5" max="5" width="10.6640625" style="5" customWidth="1"/>
    <col min="6" max="20" width="8.83203125" style="5" customWidth="1"/>
    <col min="21" max="16384" width="14.5" style="5"/>
  </cols>
  <sheetData>
    <row r="1" spans="1:5" ht="16">
      <c r="A1" s="11" t="s">
        <v>0</v>
      </c>
      <c r="B1" s="10" t="s">
        <v>59</v>
      </c>
      <c r="C1" s="10" t="s">
        <v>72</v>
      </c>
      <c r="D1" s="9" t="s">
        <v>71</v>
      </c>
      <c r="E1" s="8" t="s">
        <v>2</v>
      </c>
    </row>
    <row r="2" spans="1:5">
      <c r="A2" s="6" t="s">
        <v>6</v>
      </c>
      <c r="B2" s="7">
        <v>45474</v>
      </c>
      <c r="C2" s="6" t="s">
        <v>67</v>
      </c>
      <c r="D2" s="5" t="str">
        <f>IF(C2="Yes","Present","Absent")</f>
        <v>Present</v>
      </c>
      <c r="E2" s="6" t="s">
        <v>70</v>
      </c>
    </row>
    <row r="3" spans="1:5">
      <c r="A3" s="6" t="s">
        <v>7</v>
      </c>
      <c r="B3" s="7">
        <v>45474</v>
      </c>
      <c r="C3" s="6" t="s">
        <v>65</v>
      </c>
      <c r="D3" s="5" t="str">
        <f>IF(C3="Yes","Present","Absent")</f>
        <v>Absent</v>
      </c>
      <c r="E3" s="6" t="s">
        <v>69</v>
      </c>
    </row>
    <row r="4" spans="1:5">
      <c r="A4" s="6" t="s">
        <v>8</v>
      </c>
      <c r="B4" s="7">
        <v>45474</v>
      </c>
      <c r="C4" s="6" t="s">
        <v>67</v>
      </c>
      <c r="D4" s="5" t="str">
        <f>IF(C4="Yes","Present","Absent")</f>
        <v>Present</v>
      </c>
      <c r="E4" s="6" t="s">
        <v>68</v>
      </c>
    </row>
    <row r="5" spans="1:5">
      <c r="A5" s="6" t="s">
        <v>9</v>
      </c>
      <c r="B5" s="7">
        <v>45474</v>
      </c>
      <c r="C5" s="6" t="s">
        <v>65</v>
      </c>
      <c r="D5" s="5" t="str">
        <f>IF(C5="Yes","Present","Absent")</f>
        <v>Absent</v>
      </c>
      <c r="E5" s="6" t="s">
        <v>66</v>
      </c>
    </row>
    <row r="6" spans="1:5">
      <c r="A6" s="6" t="s">
        <v>10</v>
      </c>
      <c r="B6" s="7">
        <v>45474</v>
      </c>
      <c r="C6" s="6" t="s">
        <v>67</v>
      </c>
      <c r="D6" s="5" t="str">
        <f>IF(C6="Yes","Present","Absent")</f>
        <v>Present</v>
      </c>
      <c r="E6" s="6" t="s">
        <v>64</v>
      </c>
    </row>
    <row r="7" spans="1:5">
      <c r="A7" s="6" t="s">
        <v>11</v>
      </c>
      <c r="B7" s="7">
        <v>45474</v>
      </c>
      <c r="C7" s="6" t="s">
        <v>65</v>
      </c>
      <c r="D7" s="5" t="str">
        <f>IF(C7="Yes","Present","Absent")</f>
        <v>Absent</v>
      </c>
      <c r="E7" s="6" t="s">
        <v>70</v>
      </c>
    </row>
    <row r="8" spans="1:5">
      <c r="A8" s="6" t="s">
        <v>12</v>
      </c>
      <c r="B8" s="7">
        <v>45474</v>
      </c>
      <c r="C8" s="6" t="s">
        <v>67</v>
      </c>
      <c r="D8" s="5" t="str">
        <f>IF(C8="Yes","Present","Absent")</f>
        <v>Present</v>
      </c>
      <c r="E8" s="6" t="s">
        <v>69</v>
      </c>
    </row>
    <row r="9" spans="1:5">
      <c r="A9" s="6" t="s">
        <v>13</v>
      </c>
      <c r="B9" s="7">
        <v>45474</v>
      </c>
      <c r="C9" s="6" t="s">
        <v>65</v>
      </c>
      <c r="D9" s="5" t="str">
        <f>IF(C9="Yes","Present","Absent")</f>
        <v>Absent</v>
      </c>
      <c r="E9" s="6" t="s">
        <v>68</v>
      </c>
    </row>
    <row r="10" spans="1:5">
      <c r="A10" s="6" t="s">
        <v>14</v>
      </c>
      <c r="B10" s="7">
        <v>45474</v>
      </c>
      <c r="C10" s="6" t="s">
        <v>67</v>
      </c>
      <c r="D10" s="5" t="str">
        <f>IF(C10="Yes","Present","Absent")</f>
        <v>Present</v>
      </c>
      <c r="E10" s="6" t="s">
        <v>66</v>
      </c>
    </row>
    <row r="11" spans="1:5">
      <c r="A11" s="6" t="s">
        <v>15</v>
      </c>
      <c r="B11" s="7">
        <v>45474</v>
      </c>
      <c r="C11" s="6" t="s">
        <v>65</v>
      </c>
      <c r="D11" s="5" t="str">
        <f>IF(C11="Yes","Present","Absent")</f>
        <v>Absent</v>
      </c>
      <c r="E11" s="6" t="s">
        <v>64</v>
      </c>
    </row>
    <row r="12" spans="1:5">
      <c r="A12" s="6" t="s">
        <v>16</v>
      </c>
      <c r="B12" s="7">
        <v>45474</v>
      </c>
      <c r="C12" s="6" t="s">
        <v>67</v>
      </c>
      <c r="D12" s="5" t="str">
        <f>IF(C12="Yes","Present","Absent")</f>
        <v>Present</v>
      </c>
      <c r="E12" s="6" t="s">
        <v>70</v>
      </c>
    </row>
    <row r="13" spans="1:5">
      <c r="A13" s="6" t="s">
        <v>17</v>
      </c>
      <c r="B13" s="7">
        <v>45474</v>
      </c>
      <c r="C13" s="6" t="s">
        <v>65</v>
      </c>
      <c r="D13" s="5" t="str">
        <f>IF(C13="Yes","Present","Absent")</f>
        <v>Absent</v>
      </c>
      <c r="E13" s="6" t="s">
        <v>69</v>
      </c>
    </row>
    <row r="14" spans="1:5">
      <c r="A14" s="6" t="s">
        <v>18</v>
      </c>
      <c r="B14" s="7">
        <v>45474</v>
      </c>
      <c r="C14" s="6" t="s">
        <v>67</v>
      </c>
      <c r="D14" s="5" t="str">
        <f>IF(C14="Yes","Present","Absent")</f>
        <v>Present</v>
      </c>
      <c r="E14" s="6" t="s">
        <v>68</v>
      </c>
    </row>
    <row r="15" spans="1:5">
      <c r="A15" s="6" t="s">
        <v>19</v>
      </c>
      <c r="B15" s="7">
        <v>45474</v>
      </c>
      <c r="C15" s="6" t="s">
        <v>65</v>
      </c>
      <c r="D15" s="5" t="str">
        <f>IF(C15="Yes","Present","Absent")</f>
        <v>Absent</v>
      </c>
      <c r="E15" s="6" t="s">
        <v>66</v>
      </c>
    </row>
    <row r="16" spans="1:5">
      <c r="A16" s="6" t="s">
        <v>20</v>
      </c>
      <c r="B16" s="7">
        <v>45474</v>
      </c>
      <c r="C16" s="6" t="s">
        <v>67</v>
      </c>
      <c r="D16" s="5" t="str">
        <f>IF(C16="Yes","Present","Absent")</f>
        <v>Present</v>
      </c>
      <c r="E16" s="6" t="s">
        <v>64</v>
      </c>
    </row>
    <row r="17" spans="1:5">
      <c r="A17" s="6" t="s">
        <v>21</v>
      </c>
      <c r="B17" s="7">
        <v>45474</v>
      </c>
      <c r="C17" s="6" t="s">
        <v>65</v>
      </c>
      <c r="D17" s="5" t="str">
        <f>IF(C17="Yes","Present","Absent")</f>
        <v>Absent</v>
      </c>
      <c r="E17" s="6" t="s">
        <v>70</v>
      </c>
    </row>
    <row r="18" spans="1:5">
      <c r="A18" s="6" t="s">
        <v>22</v>
      </c>
      <c r="B18" s="7">
        <v>45474</v>
      </c>
      <c r="C18" s="6" t="s">
        <v>67</v>
      </c>
      <c r="D18" s="5" t="str">
        <f>IF(C18="Yes","Present","Absent")</f>
        <v>Present</v>
      </c>
      <c r="E18" s="6" t="s">
        <v>69</v>
      </c>
    </row>
    <row r="19" spans="1:5">
      <c r="A19" s="6" t="s">
        <v>23</v>
      </c>
      <c r="B19" s="7">
        <v>45474</v>
      </c>
      <c r="C19" s="6" t="s">
        <v>65</v>
      </c>
      <c r="D19" s="5" t="str">
        <f>IF(C19="Yes","Present","Absent")</f>
        <v>Absent</v>
      </c>
      <c r="E19" s="6" t="s">
        <v>68</v>
      </c>
    </row>
    <row r="20" spans="1:5">
      <c r="A20" s="6" t="s">
        <v>24</v>
      </c>
      <c r="B20" s="7">
        <v>45474</v>
      </c>
      <c r="C20" s="6" t="s">
        <v>67</v>
      </c>
      <c r="D20" s="5" t="str">
        <f>IF(C20="Yes","Present","Absent")</f>
        <v>Present</v>
      </c>
      <c r="E20" s="6" t="s">
        <v>66</v>
      </c>
    </row>
    <row r="21" spans="1:5" ht="15.75" customHeight="1">
      <c r="A21" s="6" t="s">
        <v>25</v>
      </c>
      <c r="B21" s="7">
        <v>45474</v>
      </c>
      <c r="C21" s="6" t="s">
        <v>65</v>
      </c>
      <c r="D21" s="5" t="str">
        <f>IF(C21="Yes","Present","Absent")</f>
        <v>Absent</v>
      </c>
      <c r="E21" s="6" t="s">
        <v>64</v>
      </c>
    </row>
    <row r="22" spans="1:5" ht="15.75" customHeight="1">
      <c r="A22" s="6" t="s">
        <v>26</v>
      </c>
      <c r="B22" s="7">
        <v>45474</v>
      </c>
      <c r="C22" s="6" t="s">
        <v>67</v>
      </c>
      <c r="D22" s="5" t="str">
        <f>IF(C22="Yes","Present","Absent")</f>
        <v>Present</v>
      </c>
      <c r="E22" s="6" t="s">
        <v>70</v>
      </c>
    </row>
    <row r="23" spans="1:5" ht="15.75" customHeight="1">
      <c r="A23" s="6" t="s">
        <v>27</v>
      </c>
      <c r="B23" s="7">
        <v>45474</v>
      </c>
      <c r="C23" s="6" t="s">
        <v>65</v>
      </c>
      <c r="D23" s="5" t="str">
        <f>IF(C23="Yes","Present","Absent")</f>
        <v>Absent</v>
      </c>
      <c r="E23" s="6" t="s">
        <v>69</v>
      </c>
    </row>
    <row r="24" spans="1:5" ht="15.75" customHeight="1">
      <c r="A24" s="6" t="s">
        <v>28</v>
      </c>
      <c r="B24" s="7">
        <v>45474</v>
      </c>
      <c r="C24" s="6" t="s">
        <v>67</v>
      </c>
      <c r="D24" s="5" t="str">
        <f>IF(C24="Yes","Present","Absent")</f>
        <v>Present</v>
      </c>
      <c r="E24" s="6" t="s">
        <v>68</v>
      </c>
    </row>
    <row r="25" spans="1:5" ht="15.75" customHeight="1">
      <c r="A25" s="6" t="s">
        <v>29</v>
      </c>
      <c r="B25" s="7">
        <v>45474</v>
      </c>
      <c r="C25" s="6" t="s">
        <v>65</v>
      </c>
      <c r="D25" s="5" t="str">
        <f>IF(C25="Yes","Present","Absent")</f>
        <v>Absent</v>
      </c>
      <c r="E25" s="6" t="s">
        <v>66</v>
      </c>
    </row>
    <row r="26" spans="1:5" ht="15.75" customHeight="1">
      <c r="A26" s="6" t="s">
        <v>30</v>
      </c>
      <c r="B26" s="7">
        <v>45474</v>
      </c>
      <c r="C26" s="6" t="s">
        <v>67</v>
      </c>
      <c r="D26" s="5" t="str">
        <f>IF(C26="Yes","Present","Absent")</f>
        <v>Present</v>
      </c>
      <c r="E26" s="6" t="s">
        <v>64</v>
      </c>
    </row>
    <row r="27" spans="1:5" ht="15.75" customHeight="1">
      <c r="A27" s="6" t="s">
        <v>31</v>
      </c>
      <c r="B27" s="7">
        <v>45474</v>
      </c>
      <c r="C27" s="6" t="s">
        <v>65</v>
      </c>
      <c r="D27" s="5" t="str">
        <f>IF(C27="Yes","Present","Absent")</f>
        <v>Absent</v>
      </c>
      <c r="E27" s="6" t="s">
        <v>70</v>
      </c>
    </row>
    <row r="28" spans="1:5" ht="15.75" customHeight="1">
      <c r="A28" s="6" t="s">
        <v>32</v>
      </c>
      <c r="B28" s="7">
        <v>45474</v>
      </c>
      <c r="C28" s="6" t="s">
        <v>67</v>
      </c>
      <c r="D28" s="5" t="str">
        <f>IF(C28="Yes","Present","Absent")</f>
        <v>Present</v>
      </c>
      <c r="E28" s="6" t="s">
        <v>69</v>
      </c>
    </row>
    <row r="29" spans="1:5" ht="15.75" customHeight="1">
      <c r="A29" s="6" t="s">
        <v>33</v>
      </c>
      <c r="B29" s="7">
        <v>45474</v>
      </c>
      <c r="C29" s="6" t="s">
        <v>65</v>
      </c>
      <c r="D29" s="5" t="str">
        <f>IF(C29="Yes","Present","Absent")</f>
        <v>Absent</v>
      </c>
      <c r="E29" s="6" t="s">
        <v>68</v>
      </c>
    </row>
    <row r="30" spans="1:5" ht="15.75" customHeight="1">
      <c r="A30" s="6" t="s">
        <v>34</v>
      </c>
      <c r="B30" s="7">
        <v>45474</v>
      </c>
      <c r="C30" s="6" t="s">
        <v>67</v>
      </c>
      <c r="D30" s="5" t="str">
        <f>IF(C30="Yes","Present","Absent")</f>
        <v>Present</v>
      </c>
      <c r="E30" s="6" t="s">
        <v>66</v>
      </c>
    </row>
    <row r="31" spans="1:5" ht="15.75" customHeight="1">
      <c r="A31" s="6" t="s">
        <v>35</v>
      </c>
      <c r="B31" s="7">
        <v>45474</v>
      </c>
      <c r="C31" s="6" t="s">
        <v>65</v>
      </c>
      <c r="D31" s="5" t="str">
        <f>IF(C31="Yes","Present","Absent")</f>
        <v>Absent</v>
      </c>
      <c r="E31" s="6" t="s">
        <v>64</v>
      </c>
    </row>
    <row r="32" spans="1:5" ht="15.75" customHeight="1">
      <c r="A32" s="6" t="s">
        <v>36</v>
      </c>
      <c r="B32" s="7">
        <v>45474</v>
      </c>
      <c r="C32" s="6" t="s">
        <v>67</v>
      </c>
      <c r="D32" s="5" t="str">
        <f>IF(C32="Yes","Present","Absent")</f>
        <v>Present</v>
      </c>
      <c r="E32" s="6" t="s">
        <v>70</v>
      </c>
    </row>
    <row r="33" spans="1:5" ht="15.75" customHeight="1">
      <c r="A33" s="6" t="s">
        <v>37</v>
      </c>
      <c r="B33" s="7">
        <v>45474</v>
      </c>
      <c r="C33" s="6" t="s">
        <v>65</v>
      </c>
      <c r="D33" s="5" t="str">
        <f>IF(C33="Yes","Present","Absent")</f>
        <v>Absent</v>
      </c>
      <c r="E33" s="6" t="s">
        <v>69</v>
      </c>
    </row>
    <row r="34" spans="1:5" ht="15.75" customHeight="1">
      <c r="A34" s="6" t="s">
        <v>38</v>
      </c>
      <c r="B34" s="7">
        <v>45474</v>
      </c>
      <c r="C34" s="6" t="s">
        <v>67</v>
      </c>
      <c r="D34" s="5" t="str">
        <f>IF(C34="Yes","Present","Absent")</f>
        <v>Present</v>
      </c>
      <c r="E34" s="6" t="s">
        <v>68</v>
      </c>
    </row>
    <row r="35" spans="1:5" ht="15.75" customHeight="1">
      <c r="A35" s="6" t="s">
        <v>39</v>
      </c>
      <c r="B35" s="7">
        <v>45474</v>
      </c>
      <c r="C35" s="6" t="s">
        <v>65</v>
      </c>
      <c r="D35" s="5" t="str">
        <f>IF(C35="Yes","Present","Absent")</f>
        <v>Absent</v>
      </c>
      <c r="E35" s="6" t="s">
        <v>66</v>
      </c>
    </row>
    <row r="36" spans="1:5" ht="15.75" customHeight="1">
      <c r="A36" s="6" t="s">
        <v>40</v>
      </c>
      <c r="B36" s="7">
        <v>45474</v>
      </c>
      <c r="C36" s="6" t="s">
        <v>67</v>
      </c>
      <c r="D36" s="5" t="str">
        <f>IF(C36="Yes","Present","Absent")</f>
        <v>Present</v>
      </c>
      <c r="E36" s="6" t="s">
        <v>64</v>
      </c>
    </row>
    <row r="37" spans="1:5" ht="15.75" customHeight="1">
      <c r="A37" s="6" t="s">
        <v>41</v>
      </c>
      <c r="B37" s="7">
        <v>45474</v>
      </c>
      <c r="C37" s="6" t="s">
        <v>65</v>
      </c>
      <c r="D37" s="5" t="str">
        <f>IF(C37="Yes","Present","Absent")</f>
        <v>Absent</v>
      </c>
      <c r="E37" s="6" t="s">
        <v>70</v>
      </c>
    </row>
    <row r="38" spans="1:5" ht="15.75" customHeight="1">
      <c r="A38" s="6" t="s">
        <v>42</v>
      </c>
      <c r="B38" s="7">
        <v>45474</v>
      </c>
      <c r="C38" s="6" t="s">
        <v>67</v>
      </c>
      <c r="D38" s="5" t="str">
        <f>IF(C38="Yes","Present","Absent")</f>
        <v>Present</v>
      </c>
      <c r="E38" s="6" t="s">
        <v>69</v>
      </c>
    </row>
    <row r="39" spans="1:5" ht="15.75" customHeight="1">
      <c r="A39" s="6" t="s">
        <v>43</v>
      </c>
      <c r="B39" s="7">
        <v>45474</v>
      </c>
      <c r="C39" s="6" t="s">
        <v>65</v>
      </c>
      <c r="D39" s="5" t="str">
        <f>IF(C39="Yes","Present","Absent")</f>
        <v>Absent</v>
      </c>
      <c r="E39" s="6" t="s">
        <v>68</v>
      </c>
    </row>
    <row r="40" spans="1:5" ht="15.75" customHeight="1">
      <c r="A40" s="6" t="s">
        <v>44</v>
      </c>
      <c r="B40" s="7">
        <v>45474</v>
      </c>
      <c r="C40" s="6" t="s">
        <v>67</v>
      </c>
      <c r="D40" s="5" t="str">
        <f>IF(C40="Yes","Present","Absent")</f>
        <v>Present</v>
      </c>
      <c r="E40" s="6" t="s">
        <v>66</v>
      </c>
    </row>
    <row r="41" spans="1:5" ht="15.75" customHeight="1">
      <c r="A41" s="6" t="s">
        <v>45</v>
      </c>
      <c r="B41" s="7">
        <v>45474</v>
      </c>
      <c r="C41" s="6" t="s">
        <v>65</v>
      </c>
      <c r="D41" s="5" t="str">
        <f>IF(C41="Yes","Present","Absent")</f>
        <v>Absent</v>
      </c>
      <c r="E41" s="6" t="s">
        <v>64</v>
      </c>
    </row>
    <row r="42" spans="1:5" ht="15.75" customHeight="1">
      <c r="A42" s="6" t="s">
        <v>46</v>
      </c>
      <c r="B42" s="7">
        <v>45474</v>
      </c>
      <c r="C42" s="6" t="s">
        <v>67</v>
      </c>
      <c r="D42" s="5" t="str">
        <f>IF(C42="Yes","Present","Absent")</f>
        <v>Present</v>
      </c>
      <c r="E42" s="6" t="s">
        <v>70</v>
      </c>
    </row>
    <row r="43" spans="1:5" ht="15.75" customHeight="1">
      <c r="A43" s="6" t="s">
        <v>47</v>
      </c>
      <c r="B43" s="7">
        <v>45474</v>
      </c>
      <c r="C43" s="6" t="s">
        <v>65</v>
      </c>
      <c r="D43" s="5" t="str">
        <f>IF(C43="Yes","Present","Absent")</f>
        <v>Absent</v>
      </c>
      <c r="E43" s="6" t="s">
        <v>69</v>
      </c>
    </row>
    <row r="44" spans="1:5" ht="15.75" customHeight="1">
      <c r="A44" s="6" t="s">
        <v>48</v>
      </c>
      <c r="B44" s="7">
        <v>45474</v>
      </c>
      <c r="C44" s="6" t="s">
        <v>67</v>
      </c>
      <c r="D44" s="5" t="str">
        <f>IF(C44="Yes","Present","Absent")</f>
        <v>Present</v>
      </c>
      <c r="E44" s="6" t="s">
        <v>68</v>
      </c>
    </row>
    <row r="45" spans="1:5" ht="15.75" customHeight="1">
      <c r="A45" s="6" t="s">
        <v>49</v>
      </c>
      <c r="B45" s="7">
        <v>45474</v>
      </c>
      <c r="C45" s="6" t="s">
        <v>65</v>
      </c>
      <c r="D45" s="5" t="str">
        <f>IF(C45="Yes","Present","Absent")</f>
        <v>Absent</v>
      </c>
      <c r="E45" s="6" t="s">
        <v>66</v>
      </c>
    </row>
    <row r="46" spans="1:5" ht="15.75" customHeight="1">
      <c r="A46" s="6" t="s">
        <v>50</v>
      </c>
      <c r="B46" s="7">
        <v>45474</v>
      </c>
      <c r="C46" s="6" t="s">
        <v>67</v>
      </c>
      <c r="D46" s="5" t="str">
        <f>IF(C46="Yes","Present","Absent")</f>
        <v>Present</v>
      </c>
      <c r="E46" s="6" t="s">
        <v>64</v>
      </c>
    </row>
    <row r="47" spans="1:5" ht="15.75" customHeight="1">
      <c r="A47" s="6" t="s">
        <v>51</v>
      </c>
      <c r="B47" s="7">
        <v>45474</v>
      </c>
      <c r="C47" s="6" t="s">
        <v>65</v>
      </c>
      <c r="D47" s="5" t="str">
        <f>IF(C47="Yes","Present","Absent")</f>
        <v>Absent</v>
      </c>
      <c r="E47" s="6" t="s">
        <v>70</v>
      </c>
    </row>
    <row r="48" spans="1:5" ht="15.75" customHeight="1">
      <c r="A48" s="6" t="s">
        <v>52</v>
      </c>
      <c r="B48" s="7">
        <v>45474</v>
      </c>
      <c r="C48" s="6" t="s">
        <v>67</v>
      </c>
      <c r="D48" s="5" t="str">
        <f>IF(C48="Yes","Present","Absent")</f>
        <v>Present</v>
      </c>
      <c r="E48" s="6" t="s">
        <v>69</v>
      </c>
    </row>
    <row r="49" spans="1:5" ht="15.75" customHeight="1">
      <c r="A49" s="6" t="s">
        <v>53</v>
      </c>
      <c r="B49" s="7">
        <v>45474</v>
      </c>
      <c r="C49" s="6" t="s">
        <v>65</v>
      </c>
      <c r="D49" s="5" t="str">
        <f>IF(C49="Yes","Present","Absent")</f>
        <v>Absent</v>
      </c>
      <c r="E49" s="6" t="s">
        <v>68</v>
      </c>
    </row>
    <row r="50" spans="1:5" ht="15.75" customHeight="1">
      <c r="A50" s="6" t="s">
        <v>54</v>
      </c>
      <c r="B50" s="7">
        <v>45474</v>
      </c>
      <c r="C50" s="6" t="s">
        <v>67</v>
      </c>
      <c r="D50" s="5" t="str">
        <f>IF(C50="Yes","Present","Absent")</f>
        <v>Present</v>
      </c>
      <c r="E50" s="6" t="s">
        <v>66</v>
      </c>
    </row>
    <row r="51" spans="1:5" ht="15.75" customHeight="1">
      <c r="A51" s="6" t="s">
        <v>55</v>
      </c>
      <c r="B51" s="7">
        <v>45474</v>
      </c>
      <c r="C51" s="6" t="s">
        <v>65</v>
      </c>
      <c r="D51" s="5" t="str">
        <f>IF(C51="Yes","Present","Absent")</f>
        <v>Absent</v>
      </c>
      <c r="E51" s="6" t="s">
        <v>64</v>
      </c>
    </row>
    <row r="52" spans="1:5" ht="15.75" customHeight="1">
      <c r="A52" s="6" t="s">
        <v>6</v>
      </c>
      <c r="B52" s="7">
        <v>45475</v>
      </c>
      <c r="C52" s="5" t="s">
        <v>65</v>
      </c>
      <c r="D52" s="5" t="str">
        <f>IF(C52="Yes","Present","Absent")</f>
        <v>Absent</v>
      </c>
      <c r="E52" s="6" t="s">
        <v>70</v>
      </c>
    </row>
    <row r="53" spans="1:5" ht="15.75" customHeight="1">
      <c r="A53" s="6" t="s">
        <v>7</v>
      </c>
      <c r="B53" s="7">
        <v>45475</v>
      </c>
      <c r="C53" s="5" t="s">
        <v>67</v>
      </c>
      <c r="D53" s="5" t="str">
        <f>IF(C53="Yes","Present","Absent")</f>
        <v>Present</v>
      </c>
      <c r="E53" s="6" t="s">
        <v>69</v>
      </c>
    </row>
    <row r="54" spans="1:5" ht="15.75" customHeight="1">
      <c r="A54" s="6" t="s">
        <v>8</v>
      </c>
      <c r="B54" s="7">
        <v>45475</v>
      </c>
      <c r="C54" s="5" t="s">
        <v>65</v>
      </c>
      <c r="D54" s="5" t="str">
        <f>IF(C54="Yes","Present","Absent")</f>
        <v>Absent</v>
      </c>
      <c r="E54" s="6" t="s">
        <v>68</v>
      </c>
    </row>
    <row r="55" spans="1:5" ht="15.75" customHeight="1">
      <c r="A55" s="6" t="s">
        <v>9</v>
      </c>
      <c r="B55" s="7">
        <v>45475</v>
      </c>
      <c r="C55" s="5" t="s">
        <v>65</v>
      </c>
      <c r="D55" s="5" t="str">
        <f>IF(C55="Yes","Present","Absent")</f>
        <v>Absent</v>
      </c>
      <c r="E55" s="6" t="s">
        <v>66</v>
      </c>
    </row>
    <row r="56" spans="1:5" ht="15.75" customHeight="1">
      <c r="A56" s="6" t="s">
        <v>10</v>
      </c>
      <c r="B56" s="7">
        <v>45475</v>
      </c>
      <c r="C56" s="5" t="s">
        <v>65</v>
      </c>
      <c r="D56" s="5" t="str">
        <f>IF(C56="Yes","Present","Absent")</f>
        <v>Absent</v>
      </c>
      <c r="E56" s="6" t="s">
        <v>64</v>
      </c>
    </row>
    <row r="57" spans="1:5" ht="15.75" customHeight="1">
      <c r="A57" s="6" t="s">
        <v>11</v>
      </c>
      <c r="B57" s="7">
        <v>45475</v>
      </c>
      <c r="C57" s="5" t="s">
        <v>65</v>
      </c>
      <c r="D57" s="5" t="str">
        <f>IF(C57="Yes","Present","Absent")</f>
        <v>Absent</v>
      </c>
      <c r="E57" s="6" t="s">
        <v>70</v>
      </c>
    </row>
    <row r="58" spans="1:5" ht="15.75" customHeight="1">
      <c r="A58" s="6" t="s">
        <v>12</v>
      </c>
      <c r="B58" s="7">
        <v>45475</v>
      </c>
      <c r="C58" s="5" t="s">
        <v>65</v>
      </c>
      <c r="D58" s="5" t="str">
        <f>IF(C58="Yes","Present","Absent")</f>
        <v>Absent</v>
      </c>
      <c r="E58" s="6" t="s">
        <v>69</v>
      </c>
    </row>
    <row r="59" spans="1:5" ht="15.75" customHeight="1">
      <c r="A59" s="6" t="s">
        <v>13</v>
      </c>
      <c r="B59" s="7">
        <v>45475</v>
      </c>
      <c r="C59" s="5" t="s">
        <v>67</v>
      </c>
      <c r="D59" s="5" t="str">
        <f>IF(C59="Yes","Present","Absent")</f>
        <v>Present</v>
      </c>
      <c r="E59" s="6" t="s">
        <v>68</v>
      </c>
    </row>
    <row r="60" spans="1:5" ht="15.75" customHeight="1">
      <c r="A60" s="6" t="s">
        <v>14</v>
      </c>
      <c r="B60" s="7">
        <v>45475</v>
      </c>
      <c r="C60" s="5" t="s">
        <v>67</v>
      </c>
      <c r="D60" s="5" t="str">
        <f>IF(C60="Yes","Present","Absent")</f>
        <v>Present</v>
      </c>
      <c r="E60" s="6" t="s">
        <v>66</v>
      </c>
    </row>
    <row r="61" spans="1:5" ht="15.75" customHeight="1">
      <c r="A61" s="6" t="s">
        <v>15</v>
      </c>
      <c r="B61" s="7">
        <v>45475</v>
      </c>
      <c r="C61" s="5" t="s">
        <v>67</v>
      </c>
      <c r="D61" s="5" t="str">
        <f>IF(C61="Yes","Present","Absent")</f>
        <v>Present</v>
      </c>
      <c r="E61" s="6" t="s">
        <v>64</v>
      </c>
    </row>
    <row r="62" spans="1:5" ht="15.75" customHeight="1">
      <c r="A62" s="6" t="s">
        <v>16</v>
      </c>
      <c r="B62" s="7">
        <v>45475</v>
      </c>
      <c r="C62" s="5" t="s">
        <v>65</v>
      </c>
      <c r="D62" s="5" t="str">
        <f>IF(C62="Yes","Present","Absent")</f>
        <v>Absent</v>
      </c>
      <c r="E62" s="6" t="s">
        <v>70</v>
      </c>
    </row>
    <row r="63" spans="1:5" ht="15.75" customHeight="1">
      <c r="A63" s="6" t="s">
        <v>17</v>
      </c>
      <c r="B63" s="7">
        <v>45475</v>
      </c>
      <c r="C63" s="5" t="s">
        <v>65</v>
      </c>
      <c r="D63" s="5" t="str">
        <f>IF(C63="Yes","Present","Absent")</f>
        <v>Absent</v>
      </c>
      <c r="E63" s="6" t="s">
        <v>69</v>
      </c>
    </row>
    <row r="64" spans="1:5" ht="15.75" customHeight="1">
      <c r="A64" s="6" t="s">
        <v>18</v>
      </c>
      <c r="B64" s="7">
        <v>45475</v>
      </c>
      <c r="C64" s="5" t="s">
        <v>67</v>
      </c>
      <c r="D64" s="5" t="str">
        <f>IF(C64="Yes","Present","Absent")</f>
        <v>Present</v>
      </c>
      <c r="E64" s="6" t="s">
        <v>68</v>
      </c>
    </row>
    <row r="65" spans="1:5" ht="15.75" customHeight="1">
      <c r="A65" s="6" t="s">
        <v>19</v>
      </c>
      <c r="B65" s="7">
        <v>45475</v>
      </c>
      <c r="C65" s="5" t="s">
        <v>67</v>
      </c>
      <c r="D65" s="5" t="str">
        <f>IF(C65="Yes","Present","Absent")</f>
        <v>Present</v>
      </c>
      <c r="E65" s="6" t="s">
        <v>66</v>
      </c>
    </row>
    <row r="66" spans="1:5" ht="15.75" customHeight="1">
      <c r="A66" s="6" t="s">
        <v>20</v>
      </c>
      <c r="B66" s="7">
        <v>45475</v>
      </c>
      <c r="C66" s="5" t="s">
        <v>67</v>
      </c>
      <c r="D66" s="5" t="str">
        <f>IF(C66="Yes","Present","Absent")</f>
        <v>Present</v>
      </c>
      <c r="E66" s="6" t="s">
        <v>64</v>
      </c>
    </row>
    <row r="67" spans="1:5" ht="15.75" customHeight="1">
      <c r="A67" s="6" t="s">
        <v>21</v>
      </c>
      <c r="B67" s="7">
        <v>45475</v>
      </c>
      <c r="C67" s="5" t="s">
        <v>65</v>
      </c>
      <c r="D67" s="5" t="str">
        <f>IF(C67="Yes","Present","Absent")</f>
        <v>Absent</v>
      </c>
      <c r="E67" s="6" t="s">
        <v>70</v>
      </c>
    </row>
    <row r="68" spans="1:5" ht="15.75" customHeight="1">
      <c r="A68" s="6" t="s">
        <v>22</v>
      </c>
      <c r="B68" s="7">
        <v>45475</v>
      </c>
      <c r="C68" s="5" t="s">
        <v>65</v>
      </c>
      <c r="D68" s="5" t="str">
        <f>IF(C68="Yes","Present","Absent")</f>
        <v>Absent</v>
      </c>
      <c r="E68" s="6" t="s">
        <v>69</v>
      </c>
    </row>
    <row r="69" spans="1:5" ht="15.75" customHeight="1">
      <c r="A69" s="6" t="s">
        <v>23</v>
      </c>
      <c r="B69" s="7">
        <v>45475</v>
      </c>
      <c r="C69" s="5" t="s">
        <v>67</v>
      </c>
      <c r="D69" s="5" t="str">
        <f>IF(C69="Yes","Present","Absent")</f>
        <v>Present</v>
      </c>
      <c r="E69" s="6" t="s">
        <v>68</v>
      </c>
    </row>
    <row r="70" spans="1:5" ht="15.75" customHeight="1">
      <c r="A70" s="6" t="s">
        <v>24</v>
      </c>
      <c r="B70" s="7">
        <v>45475</v>
      </c>
      <c r="C70" s="5" t="s">
        <v>67</v>
      </c>
      <c r="D70" s="5" t="str">
        <f>IF(C70="Yes","Present","Absent")</f>
        <v>Present</v>
      </c>
      <c r="E70" s="6" t="s">
        <v>66</v>
      </c>
    </row>
    <row r="71" spans="1:5" ht="15.75" customHeight="1">
      <c r="A71" s="6" t="s">
        <v>25</v>
      </c>
      <c r="B71" s="7">
        <v>45475</v>
      </c>
      <c r="C71" s="5" t="s">
        <v>65</v>
      </c>
      <c r="D71" s="5" t="str">
        <f>IF(C71="Yes","Present","Absent")</f>
        <v>Absent</v>
      </c>
      <c r="E71" s="6" t="s">
        <v>64</v>
      </c>
    </row>
    <row r="72" spans="1:5" ht="15.75" customHeight="1">
      <c r="A72" s="6" t="s">
        <v>26</v>
      </c>
      <c r="B72" s="7">
        <v>45475</v>
      </c>
      <c r="C72" s="5" t="s">
        <v>65</v>
      </c>
      <c r="D72" s="5" t="str">
        <f>IF(C72="Yes","Present","Absent")</f>
        <v>Absent</v>
      </c>
      <c r="E72" s="6" t="s">
        <v>70</v>
      </c>
    </row>
    <row r="73" spans="1:5" ht="15.75" customHeight="1">
      <c r="A73" s="6" t="s">
        <v>27</v>
      </c>
      <c r="B73" s="7">
        <v>45475</v>
      </c>
      <c r="C73" s="5" t="s">
        <v>67</v>
      </c>
      <c r="D73" s="5" t="str">
        <f>IF(C73="Yes","Present","Absent")</f>
        <v>Present</v>
      </c>
      <c r="E73" s="6" t="s">
        <v>69</v>
      </c>
    </row>
    <row r="74" spans="1:5" ht="15.75" customHeight="1">
      <c r="A74" s="6" t="s">
        <v>28</v>
      </c>
      <c r="B74" s="7">
        <v>45475</v>
      </c>
      <c r="C74" s="5" t="s">
        <v>67</v>
      </c>
      <c r="D74" s="5" t="str">
        <f>IF(C74="Yes","Present","Absent")</f>
        <v>Present</v>
      </c>
      <c r="E74" s="6" t="s">
        <v>68</v>
      </c>
    </row>
    <row r="75" spans="1:5" ht="15.75" customHeight="1">
      <c r="A75" s="6" t="s">
        <v>29</v>
      </c>
      <c r="B75" s="7">
        <v>45475</v>
      </c>
      <c r="C75" s="5" t="s">
        <v>67</v>
      </c>
      <c r="D75" s="5" t="str">
        <f>IF(C75="Yes","Present","Absent")</f>
        <v>Present</v>
      </c>
      <c r="E75" s="6" t="s">
        <v>66</v>
      </c>
    </row>
    <row r="76" spans="1:5" ht="15.75" customHeight="1">
      <c r="A76" s="6" t="s">
        <v>30</v>
      </c>
      <c r="B76" s="7">
        <v>45475</v>
      </c>
      <c r="C76" s="5" t="s">
        <v>65</v>
      </c>
      <c r="D76" s="5" t="str">
        <f>IF(C76="Yes","Present","Absent")</f>
        <v>Absent</v>
      </c>
      <c r="E76" s="6" t="s">
        <v>64</v>
      </c>
    </row>
    <row r="77" spans="1:5" ht="15.75" customHeight="1">
      <c r="A77" s="6" t="s">
        <v>31</v>
      </c>
      <c r="B77" s="7">
        <v>45475</v>
      </c>
      <c r="C77" s="5" t="s">
        <v>67</v>
      </c>
      <c r="D77" s="5" t="str">
        <f>IF(C77="Yes","Present","Absent")</f>
        <v>Present</v>
      </c>
      <c r="E77" s="6" t="s">
        <v>70</v>
      </c>
    </row>
    <row r="78" spans="1:5" ht="15.75" customHeight="1">
      <c r="A78" s="6" t="s">
        <v>32</v>
      </c>
      <c r="B78" s="7">
        <v>45475</v>
      </c>
      <c r="C78" s="5" t="s">
        <v>67</v>
      </c>
      <c r="D78" s="5" t="str">
        <f>IF(C78="Yes","Present","Absent")</f>
        <v>Present</v>
      </c>
      <c r="E78" s="6" t="s">
        <v>69</v>
      </c>
    </row>
    <row r="79" spans="1:5" ht="15.75" customHeight="1">
      <c r="A79" s="6" t="s">
        <v>33</v>
      </c>
      <c r="B79" s="7">
        <v>45475</v>
      </c>
      <c r="C79" s="5" t="s">
        <v>65</v>
      </c>
      <c r="D79" s="5" t="str">
        <f>IF(C79="Yes","Present","Absent")</f>
        <v>Absent</v>
      </c>
      <c r="E79" s="6" t="s">
        <v>68</v>
      </c>
    </row>
    <row r="80" spans="1:5" ht="15.75" customHeight="1">
      <c r="A80" s="6" t="s">
        <v>34</v>
      </c>
      <c r="B80" s="7">
        <v>45475</v>
      </c>
      <c r="C80" s="5" t="s">
        <v>65</v>
      </c>
      <c r="D80" s="5" t="str">
        <f>IF(C80="Yes","Present","Absent")</f>
        <v>Absent</v>
      </c>
      <c r="E80" s="6" t="s">
        <v>66</v>
      </c>
    </row>
    <row r="81" spans="1:5" ht="15.75" customHeight="1">
      <c r="A81" s="6" t="s">
        <v>35</v>
      </c>
      <c r="B81" s="7">
        <v>45475</v>
      </c>
      <c r="C81" s="5" t="s">
        <v>67</v>
      </c>
      <c r="D81" s="5" t="str">
        <f>IF(C81="Yes","Present","Absent")</f>
        <v>Present</v>
      </c>
      <c r="E81" s="6" t="s">
        <v>64</v>
      </c>
    </row>
    <row r="82" spans="1:5" ht="15.75" customHeight="1">
      <c r="A82" s="6" t="s">
        <v>36</v>
      </c>
      <c r="B82" s="7">
        <v>45475</v>
      </c>
      <c r="C82" s="5" t="s">
        <v>65</v>
      </c>
      <c r="D82" s="5" t="str">
        <f>IF(C82="Yes","Present","Absent")</f>
        <v>Absent</v>
      </c>
      <c r="E82" s="6" t="s">
        <v>70</v>
      </c>
    </row>
    <row r="83" spans="1:5" ht="15.75" customHeight="1">
      <c r="A83" s="6" t="s">
        <v>37</v>
      </c>
      <c r="B83" s="7">
        <v>45475</v>
      </c>
      <c r="C83" s="5" t="s">
        <v>65</v>
      </c>
      <c r="D83" s="5" t="str">
        <f>IF(C83="Yes","Present","Absent")</f>
        <v>Absent</v>
      </c>
      <c r="E83" s="6" t="s">
        <v>69</v>
      </c>
    </row>
    <row r="84" spans="1:5" ht="15.75" customHeight="1">
      <c r="A84" s="6" t="s">
        <v>38</v>
      </c>
      <c r="B84" s="7">
        <v>45475</v>
      </c>
      <c r="C84" s="5" t="s">
        <v>67</v>
      </c>
      <c r="D84" s="5" t="str">
        <f>IF(C84="Yes","Present","Absent")</f>
        <v>Present</v>
      </c>
      <c r="E84" s="6" t="s">
        <v>68</v>
      </c>
    </row>
    <row r="85" spans="1:5" ht="15.75" customHeight="1">
      <c r="A85" s="6" t="s">
        <v>39</v>
      </c>
      <c r="B85" s="7">
        <v>45475</v>
      </c>
      <c r="C85" s="5" t="s">
        <v>65</v>
      </c>
      <c r="D85" s="5" t="str">
        <f>IF(C85="Yes","Present","Absent")</f>
        <v>Absent</v>
      </c>
      <c r="E85" s="6" t="s">
        <v>66</v>
      </c>
    </row>
    <row r="86" spans="1:5" ht="15.75" customHeight="1">
      <c r="A86" s="6" t="s">
        <v>40</v>
      </c>
      <c r="B86" s="7">
        <v>45475</v>
      </c>
      <c r="C86" s="5" t="s">
        <v>67</v>
      </c>
      <c r="D86" s="5" t="str">
        <f>IF(C86="Yes","Present","Absent")</f>
        <v>Present</v>
      </c>
      <c r="E86" s="6" t="s">
        <v>64</v>
      </c>
    </row>
    <row r="87" spans="1:5" ht="15.75" customHeight="1">
      <c r="A87" s="6" t="s">
        <v>41</v>
      </c>
      <c r="B87" s="7">
        <v>45475</v>
      </c>
      <c r="C87" s="5" t="s">
        <v>67</v>
      </c>
      <c r="D87" s="5" t="str">
        <f>IF(C87="Yes","Present","Absent")</f>
        <v>Present</v>
      </c>
      <c r="E87" s="6" t="s">
        <v>70</v>
      </c>
    </row>
    <row r="88" spans="1:5" ht="15.75" customHeight="1">
      <c r="A88" s="6" t="s">
        <v>42</v>
      </c>
      <c r="B88" s="7">
        <v>45475</v>
      </c>
      <c r="C88" s="5" t="s">
        <v>67</v>
      </c>
      <c r="D88" s="5" t="str">
        <f>IF(C88="Yes","Present","Absent")</f>
        <v>Present</v>
      </c>
      <c r="E88" s="6" t="s">
        <v>69</v>
      </c>
    </row>
    <row r="89" spans="1:5" ht="15.75" customHeight="1">
      <c r="A89" s="6" t="s">
        <v>43</v>
      </c>
      <c r="B89" s="7">
        <v>45475</v>
      </c>
      <c r="C89" s="5" t="s">
        <v>67</v>
      </c>
      <c r="D89" s="5" t="str">
        <f>IF(C89="Yes","Present","Absent")</f>
        <v>Present</v>
      </c>
      <c r="E89" s="6" t="s">
        <v>68</v>
      </c>
    </row>
    <row r="90" spans="1:5" ht="15.75" customHeight="1">
      <c r="A90" s="6" t="s">
        <v>44</v>
      </c>
      <c r="B90" s="7">
        <v>45475</v>
      </c>
      <c r="C90" s="5" t="s">
        <v>67</v>
      </c>
      <c r="D90" s="5" t="str">
        <f>IF(C90="Yes","Present","Absent")</f>
        <v>Present</v>
      </c>
      <c r="E90" s="6" t="s">
        <v>66</v>
      </c>
    </row>
    <row r="91" spans="1:5" ht="15.75" customHeight="1">
      <c r="A91" s="6" t="s">
        <v>45</v>
      </c>
      <c r="B91" s="7">
        <v>45475</v>
      </c>
      <c r="C91" s="5" t="s">
        <v>65</v>
      </c>
      <c r="D91" s="5" t="str">
        <f>IF(C91="Yes","Present","Absent")</f>
        <v>Absent</v>
      </c>
      <c r="E91" s="6" t="s">
        <v>64</v>
      </c>
    </row>
    <row r="92" spans="1:5" ht="15.75" customHeight="1">
      <c r="A92" s="6" t="s">
        <v>46</v>
      </c>
      <c r="B92" s="7">
        <v>45475</v>
      </c>
      <c r="C92" s="5" t="s">
        <v>65</v>
      </c>
      <c r="D92" s="5" t="str">
        <f>IF(C92="Yes","Present","Absent")</f>
        <v>Absent</v>
      </c>
      <c r="E92" s="6" t="s">
        <v>70</v>
      </c>
    </row>
    <row r="93" spans="1:5" ht="15.75" customHeight="1">
      <c r="A93" s="6" t="s">
        <v>47</v>
      </c>
      <c r="B93" s="7">
        <v>45475</v>
      </c>
      <c r="C93" s="5" t="s">
        <v>65</v>
      </c>
      <c r="D93" s="5" t="str">
        <f>IF(C93="Yes","Present","Absent")</f>
        <v>Absent</v>
      </c>
      <c r="E93" s="6" t="s">
        <v>69</v>
      </c>
    </row>
    <row r="94" spans="1:5" ht="15.75" customHeight="1">
      <c r="A94" s="6" t="s">
        <v>48</v>
      </c>
      <c r="B94" s="7">
        <v>45475</v>
      </c>
      <c r="C94" s="5" t="s">
        <v>67</v>
      </c>
      <c r="D94" s="5" t="str">
        <f>IF(C94="Yes","Present","Absent")</f>
        <v>Present</v>
      </c>
      <c r="E94" s="6" t="s">
        <v>68</v>
      </c>
    </row>
    <row r="95" spans="1:5" ht="15.75" customHeight="1">
      <c r="A95" s="6" t="s">
        <v>49</v>
      </c>
      <c r="B95" s="7">
        <v>45475</v>
      </c>
      <c r="C95" s="5" t="s">
        <v>67</v>
      </c>
      <c r="D95" s="5" t="str">
        <f>IF(C95="Yes","Present","Absent")</f>
        <v>Present</v>
      </c>
      <c r="E95" s="6" t="s">
        <v>66</v>
      </c>
    </row>
    <row r="96" spans="1:5" ht="15.75" customHeight="1">
      <c r="A96" s="6" t="s">
        <v>50</v>
      </c>
      <c r="B96" s="7">
        <v>45475</v>
      </c>
      <c r="C96" s="5" t="s">
        <v>65</v>
      </c>
      <c r="D96" s="5" t="str">
        <f>IF(C96="Yes","Present","Absent")</f>
        <v>Absent</v>
      </c>
      <c r="E96" s="6" t="s">
        <v>64</v>
      </c>
    </row>
    <row r="97" spans="1:5" ht="15.75" customHeight="1">
      <c r="A97" s="6" t="s">
        <v>51</v>
      </c>
      <c r="B97" s="7">
        <v>45475</v>
      </c>
      <c r="C97" s="5" t="s">
        <v>67</v>
      </c>
      <c r="D97" s="5" t="str">
        <f>IF(C97="Yes","Present","Absent")</f>
        <v>Present</v>
      </c>
      <c r="E97" s="6" t="s">
        <v>70</v>
      </c>
    </row>
    <row r="98" spans="1:5" ht="15.75" customHeight="1">
      <c r="A98" s="6" t="s">
        <v>52</v>
      </c>
      <c r="B98" s="7">
        <v>45475</v>
      </c>
      <c r="C98" s="5" t="s">
        <v>67</v>
      </c>
      <c r="D98" s="5" t="str">
        <f>IF(C98="Yes","Present","Absent")</f>
        <v>Present</v>
      </c>
      <c r="E98" s="6" t="s">
        <v>69</v>
      </c>
    </row>
    <row r="99" spans="1:5" ht="15.75" customHeight="1">
      <c r="A99" s="6" t="s">
        <v>53</v>
      </c>
      <c r="B99" s="7">
        <v>45475</v>
      </c>
      <c r="C99" s="5" t="s">
        <v>65</v>
      </c>
      <c r="D99" s="5" t="str">
        <f>IF(C99="Yes","Present","Absent")</f>
        <v>Absent</v>
      </c>
      <c r="E99" s="6" t="s">
        <v>68</v>
      </c>
    </row>
    <row r="100" spans="1:5" ht="15.75" customHeight="1">
      <c r="A100" s="6" t="s">
        <v>54</v>
      </c>
      <c r="B100" s="7">
        <v>45475</v>
      </c>
      <c r="C100" s="5" t="s">
        <v>65</v>
      </c>
      <c r="D100" s="5" t="str">
        <f>IF(C100="Yes","Present","Absent")</f>
        <v>Absent</v>
      </c>
      <c r="E100" s="6" t="s">
        <v>66</v>
      </c>
    </row>
    <row r="101" spans="1:5" ht="15.75" customHeight="1">
      <c r="A101" s="6" t="s">
        <v>55</v>
      </c>
      <c r="B101" s="7">
        <v>45475</v>
      </c>
      <c r="C101" s="5" t="s">
        <v>65</v>
      </c>
      <c r="D101" s="5" t="str">
        <f>IF(C101="Yes","Present","Absent")</f>
        <v>Absent</v>
      </c>
      <c r="E101" s="6" t="s">
        <v>64</v>
      </c>
    </row>
    <row r="102" spans="1:5" ht="15.75" customHeight="1">
      <c r="A102" s="6" t="s">
        <v>6</v>
      </c>
      <c r="B102" s="7">
        <v>45476</v>
      </c>
      <c r="C102" s="5" t="s">
        <v>65</v>
      </c>
      <c r="D102" s="5" t="str">
        <f>IF(C102="Yes","Present","Absent")</f>
        <v>Absent</v>
      </c>
      <c r="E102" s="6" t="s">
        <v>70</v>
      </c>
    </row>
    <row r="103" spans="1:5" ht="15.75" customHeight="1">
      <c r="A103" s="6" t="s">
        <v>7</v>
      </c>
      <c r="B103" s="7">
        <v>45476</v>
      </c>
      <c r="C103" s="5" t="s">
        <v>67</v>
      </c>
      <c r="D103" s="5" t="str">
        <f>IF(C103="Yes","Present","Absent")</f>
        <v>Present</v>
      </c>
      <c r="E103" s="6" t="s">
        <v>69</v>
      </c>
    </row>
    <row r="104" spans="1:5" ht="15.75" customHeight="1">
      <c r="A104" s="6" t="s">
        <v>8</v>
      </c>
      <c r="B104" s="7">
        <v>45476</v>
      </c>
      <c r="C104" s="5" t="s">
        <v>67</v>
      </c>
      <c r="D104" s="5" t="str">
        <f>IF(C104="Yes","Present","Absent")</f>
        <v>Present</v>
      </c>
      <c r="E104" s="6" t="s">
        <v>68</v>
      </c>
    </row>
    <row r="105" spans="1:5" ht="15.75" customHeight="1">
      <c r="A105" s="6" t="s">
        <v>9</v>
      </c>
      <c r="B105" s="7">
        <v>45476</v>
      </c>
      <c r="C105" s="5" t="s">
        <v>67</v>
      </c>
      <c r="D105" s="5" t="str">
        <f>IF(C105="Yes","Present","Absent")</f>
        <v>Present</v>
      </c>
      <c r="E105" s="6" t="s">
        <v>66</v>
      </c>
    </row>
    <row r="106" spans="1:5" ht="15.75" customHeight="1">
      <c r="A106" s="6" t="s">
        <v>10</v>
      </c>
      <c r="B106" s="7">
        <v>45476</v>
      </c>
      <c r="C106" s="5" t="s">
        <v>67</v>
      </c>
      <c r="D106" s="5" t="str">
        <f>IF(C106="Yes","Present","Absent")</f>
        <v>Present</v>
      </c>
      <c r="E106" s="6" t="s">
        <v>64</v>
      </c>
    </row>
    <row r="107" spans="1:5" ht="15.75" customHeight="1">
      <c r="A107" s="6" t="s">
        <v>11</v>
      </c>
      <c r="B107" s="7">
        <v>45476</v>
      </c>
      <c r="C107" s="5" t="s">
        <v>67</v>
      </c>
      <c r="D107" s="5" t="str">
        <f>IF(C107="Yes","Present","Absent")</f>
        <v>Present</v>
      </c>
      <c r="E107" s="6" t="s">
        <v>70</v>
      </c>
    </row>
    <row r="108" spans="1:5" ht="15.75" customHeight="1">
      <c r="A108" s="6" t="s">
        <v>12</v>
      </c>
      <c r="B108" s="7">
        <v>45476</v>
      </c>
      <c r="C108" s="5" t="s">
        <v>67</v>
      </c>
      <c r="D108" s="5" t="str">
        <f>IF(C108="Yes","Present","Absent")</f>
        <v>Present</v>
      </c>
      <c r="E108" s="6" t="s">
        <v>69</v>
      </c>
    </row>
    <row r="109" spans="1:5" ht="15.75" customHeight="1">
      <c r="A109" s="6" t="s">
        <v>13</v>
      </c>
      <c r="B109" s="7">
        <v>45476</v>
      </c>
      <c r="C109" s="5" t="s">
        <v>67</v>
      </c>
      <c r="D109" s="5" t="str">
        <f>IF(C109="Yes","Present","Absent")</f>
        <v>Present</v>
      </c>
      <c r="E109" s="6" t="s">
        <v>68</v>
      </c>
    </row>
    <row r="110" spans="1:5" ht="15.75" customHeight="1">
      <c r="A110" s="6" t="s">
        <v>14</v>
      </c>
      <c r="B110" s="7">
        <v>45476</v>
      </c>
      <c r="C110" s="5" t="s">
        <v>67</v>
      </c>
      <c r="D110" s="5" t="str">
        <f>IF(C110="Yes","Present","Absent")</f>
        <v>Present</v>
      </c>
      <c r="E110" s="6" t="s">
        <v>66</v>
      </c>
    </row>
    <row r="111" spans="1:5" ht="15.75" customHeight="1">
      <c r="A111" s="6" t="s">
        <v>15</v>
      </c>
      <c r="B111" s="7">
        <v>45476</v>
      </c>
      <c r="C111" s="5" t="s">
        <v>67</v>
      </c>
      <c r="D111" s="5" t="str">
        <f>IF(C111="Yes","Present","Absent")</f>
        <v>Present</v>
      </c>
      <c r="E111" s="6" t="s">
        <v>64</v>
      </c>
    </row>
    <row r="112" spans="1:5" ht="15.75" customHeight="1">
      <c r="A112" s="6" t="s">
        <v>16</v>
      </c>
      <c r="B112" s="7">
        <v>45476</v>
      </c>
      <c r="C112" s="5" t="s">
        <v>67</v>
      </c>
      <c r="D112" s="5" t="str">
        <f>IF(C112="Yes","Present","Absent")</f>
        <v>Present</v>
      </c>
      <c r="E112" s="6" t="s">
        <v>70</v>
      </c>
    </row>
    <row r="113" spans="1:5" ht="15.75" customHeight="1">
      <c r="A113" s="6" t="s">
        <v>17</v>
      </c>
      <c r="B113" s="7">
        <v>45476</v>
      </c>
      <c r="C113" s="5" t="s">
        <v>65</v>
      </c>
      <c r="D113" s="5" t="str">
        <f>IF(C113="Yes","Present","Absent")</f>
        <v>Absent</v>
      </c>
      <c r="E113" s="6" t="s">
        <v>69</v>
      </c>
    </row>
    <row r="114" spans="1:5" ht="15.75" customHeight="1">
      <c r="A114" s="6" t="s">
        <v>18</v>
      </c>
      <c r="B114" s="7">
        <v>45476</v>
      </c>
      <c r="C114" s="5" t="s">
        <v>65</v>
      </c>
      <c r="D114" s="5" t="str">
        <f>IF(C114="Yes","Present","Absent")</f>
        <v>Absent</v>
      </c>
      <c r="E114" s="6" t="s">
        <v>68</v>
      </c>
    </row>
    <row r="115" spans="1:5" ht="15.75" customHeight="1">
      <c r="A115" s="6" t="s">
        <v>19</v>
      </c>
      <c r="B115" s="7">
        <v>45476</v>
      </c>
      <c r="C115" s="5" t="s">
        <v>65</v>
      </c>
      <c r="D115" s="5" t="str">
        <f>IF(C115="Yes","Present","Absent")</f>
        <v>Absent</v>
      </c>
      <c r="E115" s="6" t="s">
        <v>66</v>
      </c>
    </row>
    <row r="116" spans="1:5" ht="15.75" customHeight="1">
      <c r="A116" s="6" t="s">
        <v>20</v>
      </c>
      <c r="B116" s="7">
        <v>45476</v>
      </c>
      <c r="C116" s="5" t="s">
        <v>65</v>
      </c>
      <c r="D116" s="5" t="str">
        <f>IF(C116="Yes","Present","Absent")</f>
        <v>Absent</v>
      </c>
      <c r="E116" s="6" t="s">
        <v>64</v>
      </c>
    </row>
    <row r="117" spans="1:5" ht="15.75" customHeight="1">
      <c r="A117" s="6" t="s">
        <v>21</v>
      </c>
      <c r="B117" s="7">
        <v>45476</v>
      </c>
      <c r="C117" s="5" t="s">
        <v>65</v>
      </c>
      <c r="D117" s="5" t="str">
        <f>IF(C117="Yes","Present","Absent")</f>
        <v>Absent</v>
      </c>
      <c r="E117" s="6" t="s">
        <v>70</v>
      </c>
    </row>
    <row r="118" spans="1:5" ht="15.75" customHeight="1">
      <c r="A118" s="6" t="s">
        <v>22</v>
      </c>
      <c r="B118" s="7">
        <v>45476</v>
      </c>
      <c r="C118" s="5" t="s">
        <v>67</v>
      </c>
      <c r="D118" s="5" t="str">
        <f>IF(C118="Yes","Present","Absent")</f>
        <v>Present</v>
      </c>
      <c r="E118" s="6" t="s">
        <v>69</v>
      </c>
    </row>
    <row r="119" spans="1:5" ht="15.75" customHeight="1">
      <c r="A119" s="6" t="s">
        <v>23</v>
      </c>
      <c r="B119" s="7">
        <v>45476</v>
      </c>
      <c r="C119" s="5" t="s">
        <v>67</v>
      </c>
      <c r="D119" s="5" t="str">
        <f>IF(C119="Yes","Present","Absent")</f>
        <v>Present</v>
      </c>
      <c r="E119" s="6" t="s">
        <v>68</v>
      </c>
    </row>
    <row r="120" spans="1:5" ht="15.75" customHeight="1">
      <c r="A120" s="6" t="s">
        <v>24</v>
      </c>
      <c r="B120" s="7">
        <v>45476</v>
      </c>
      <c r="C120" s="5" t="s">
        <v>67</v>
      </c>
      <c r="D120" s="5" t="str">
        <f>IF(C120="Yes","Present","Absent")</f>
        <v>Present</v>
      </c>
      <c r="E120" s="6" t="s">
        <v>66</v>
      </c>
    </row>
    <row r="121" spans="1:5" ht="15.75" customHeight="1">
      <c r="A121" s="6" t="s">
        <v>25</v>
      </c>
      <c r="B121" s="7">
        <v>45476</v>
      </c>
      <c r="C121" s="5" t="s">
        <v>65</v>
      </c>
      <c r="D121" s="5" t="str">
        <f>IF(C121="Yes","Present","Absent")</f>
        <v>Absent</v>
      </c>
      <c r="E121" s="6" t="s">
        <v>64</v>
      </c>
    </row>
    <row r="122" spans="1:5" ht="15.75" customHeight="1">
      <c r="A122" s="6" t="s">
        <v>26</v>
      </c>
      <c r="B122" s="7">
        <v>45476</v>
      </c>
      <c r="C122" s="5" t="s">
        <v>67</v>
      </c>
      <c r="D122" s="5" t="str">
        <f>IF(C122="Yes","Present","Absent")</f>
        <v>Present</v>
      </c>
      <c r="E122" s="6" t="s">
        <v>70</v>
      </c>
    </row>
    <row r="123" spans="1:5" ht="15.75" customHeight="1">
      <c r="A123" s="6" t="s">
        <v>27</v>
      </c>
      <c r="B123" s="7">
        <v>45476</v>
      </c>
      <c r="C123" s="5" t="s">
        <v>65</v>
      </c>
      <c r="D123" s="5" t="str">
        <f>IF(C123="Yes","Present","Absent")</f>
        <v>Absent</v>
      </c>
      <c r="E123" s="6" t="s">
        <v>69</v>
      </c>
    </row>
    <row r="124" spans="1:5" ht="15.75" customHeight="1">
      <c r="A124" s="6" t="s">
        <v>28</v>
      </c>
      <c r="B124" s="7">
        <v>45476</v>
      </c>
      <c r="C124" s="5" t="s">
        <v>65</v>
      </c>
      <c r="D124" s="5" t="str">
        <f>IF(C124="Yes","Present","Absent")</f>
        <v>Absent</v>
      </c>
      <c r="E124" s="6" t="s">
        <v>68</v>
      </c>
    </row>
    <row r="125" spans="1:5" ht="15.75" customHeight="1">
      <c r="A125" s="6" t="s">
        <v>29</v>
      </c>
      <c r="B125" s="7">
        <v>45476</v>
      </c>
      <c r="C125" s="5" t="s">
        <v>67</v>
      </c>
      <c r="D125" s="5" t="str">
        <f>IF(C125="Yes","Present","Absent")</f>
        <v>Present</v>
      </c>
      <c r="E125" s="6" t="s">
        <v>66</v>
      </c>
    </row>
    <row r="126" spans="1:5" ht="15.75" customHeight="1">
      <c r="A126" s="6" t="s">
        <v>30</v>
      </c>
      <c r="B126" s="7">
        <v>45476</v>
      </c>
      <c r="C126" s="5" t="s">
        <v>65</v>
      </c>
      <c r="D126" s="5" t="str">
        <f>IF(C126="Yes","Present","Absent")</f>
        <v>Absent</v>
      </c>
      <c r="E126" s="6" t="s">
        <v>64</v>
      </c>
    </row>
    <row r="127" spans="1:5" ht="15.75" customHeight="1">
      <c r="A127" s="6" t="s">
        <v>31</v>
      </c>
      <c r="B127" s="7">
        <v>45476</v>
      </c>
      <c r="C127" s="5" t="s">
        <v>65</v>
      </c>
      <c r="D127" s="5" t="str">
        <f>IF(C127="Yes","Present","Absent")</f>
        <v>Absent</v>
      </c>
      <c r="E127" s="6" t="s">
        <v>70</v>
      </c>
    </row>
    <row r="128" spans="1:5" ht="15.75" customHeight="1">
      <c r="A128" s="6" t="s">
        <v>32</v>
      </c>
      <c r="B128" s="7">
        <v>45476</v>
      </c>
      <c r="C128" s="5" t="s">
        <v>65</v>
      </c>
      <c r="D128" s="5" t="str">
        <f>IF(C128="Yes","Present","Absent")</f>
        <v>Absent</v>
      </c>
      <c r="E128" s="6" t="s">
        <v>69</v>
      </c>
    </row>
    <row r="129" spans="1:5" ht="15.75" customHeight="1">
      <c r="A129" s="6" t="s">
        <v>33</v>
      </c>
      <c r="B129" s="7">
        <v>45476</v>
      </c>
      <c r="C129" s="5" t="s">
        <v>65</v>
      </c>
      <c r="D129" s="5" t="str">
        <f>IF(C129="Yes","Present","Absent")</f>
        <v>Absent</v>
      </c>
      <c r="E129" s="6" t="s">
        <v>68</v>
      </c>
    </row>
    <row r="130" spans="1:5" ht="15.75" customHeight="1">
      <c r="A130" s="6" t="s">
        <v>34</v>
      </c>
      <c r="B130" s="7">
        <v>45476</v>
      </c>
      <c r="C130" s="5" t="s">
        <v>65</v>
      </c>
      <c r="D130" s="5" t="str">
        <f>IF(C130="Yes","Present","Absent")</f>
        <v>Absent</v>
      </c>
      <c r="E130" s="6" t="s">
        <v>66</v>
      </c>
    </row>
    <row r="131" spans="1:5" ht="15.75" customHeight="1">
      <c r="A131" s="6" t="s">
        <v>35</v>
      </c>
      <c r="B131" s="7">
        <v>45476</v>
      </c>
      <c r="C131" s="5" t="s">
        <v>67</v>
      </c>
      <c r="D131" s="5" t="str">
        <f>IF(C131="Yes","Present","Absent")</f>
        <v>Present</v>
      </c>
      <c r="E131" s="6" t="s">
        <v>64</v>
      </c>
    </row>
    <row r="132" spans="1:5" ht="15.75" customHeight="1">
      <c r="A132" s="6" t="s">
        <v>36</v>
      </c>
      <c r="B132" s="7">
        <v>45476</v>
      </c>
      <c r="C132" s="5" t="s">
        <v>65</v>
      </c>
      <c r="D132" s="5" t="str">
        <f>IF(C132="Yes","Present","Absent")</f>
        <v>Absent</v>
      </c>
      <c r="E132" s="6" t="s">
        <v>70</v>
      </c>
    </row>
    <row r="133" spans="1:5" ht="15.75" customHeight="1">
      <c r="A133" s="6" t="s">
        <v>37</v>
      </c>
      <c r="B133" s="7">
        <v>45476</v>
      </c>
      <c r="C133" s="5" t="s">
        <v>65</v>
      </c>
      <c r="D133" s="5" t="str">
        <f>IF(C133="Yes","Present","Absent")</f>
        <v>Absent</v>
      </c>
      <c r="E133" s="6" t="s">
        <v>69</v>
      </c>
    </row>
    <row r="134" spans="1:5" ht="15.75" customHeight="1">
      <c r="A134" s="6" t="s">
        <v>38</v>
      </c>
      <c r="B134" s="7">
        <v>45476</v>
      </c>
      <c r="C134" s="5" t="s">
        <v>67</v>
      </c>
      <c r="D134" s="5" t="str">
        <f>IF(C134="Yes","Present","Absent")</f>
        <v>Present</v>
      </c>
      <c r="E134" s="6" t="s">
        <v>68</v>
      </c>
    </row>
    <row r="135" spans="1:5" ht="15.75" customHeight="1">
      <c r="A135" s="6" t="s">
        <v>39</v>
      </c>
      <c r="B135" s="7">
        <v>45476</v>
      </c>
      <c r="C135" s="5" t="s">
        <v>67</v>
      </c>
      <c r="D135" s="5" t="str">
        <f>IF(C135="Yes","Present","Absent")</f>
        <v>Present</v>
      </c>
      <c r="E135" s="6" t="s">
        <v>66</v>
      </c>
    </row>
    <row r="136" spans="1:5" ht="15.75" customHeight="1">
      <c r="A136" s="6" t="s">
        <v>40</v>
      </c>
      <c r="B136" s="7">
        <v>45476</v>
      </c>
      <c r="C136" s="5" t="s">
        <v>65</v>
      </c>
      <c r="D136" s="5" t="str">
        <f>IF(C136="Yes","Present","Absent")</f>
        <v>Absent</v>
      </c>
      <c r="E136" s="6" t="s">
        <v>64</v>
      </c>
    </row>
    <row r="137" spans="1:5" ht="15.75" customHeight="1">
      <c r="A137" s="6" t="s">
        <v>41</v>
      </c>
      <c r="B137" s="7">
        <v>45476</v>
      </c>
      <c r="C137" s="5" t="s">
        <v>67</v>
      </c>
      <c r="D137" s="5" t="str">
        <f>IF(C137="Yes","Present","Absent")</f>
        <v>Present</v>
      </c>
      <c r="E137" s="6" t="s">
        <v>70</v>
      </c>
    </row>
    <row r="138" spans="1:5" ht="15.75" customHeight="1">
      <c r="A138" s="6" t="s">
        <v>42</v>
      </c>
      <c r="B138" s="7">
        <v>45476</v>
      </c>
      <c r="C138" s="5" t="s">
        <v>67</v>
      </c>
      <c r="D138" s="5" t="str">
        <f>IF(C138="Yes","Present","Absent")</f>
        <v>Present</v>
      </c>
      <c r="E138" s="6" t="s">
        <v>69</v>
      </c>
    </row>
    <row r="139" spans="1:5" ht="15.75" customHeight="1">
      <c r="A139" s="6" t="s">
        <v>43</v>
      </c>
      <c r="B139" s="7">
        <v>45476</v>
      </c>
      <c r="C139" s="5" t="s">
        <v>65</v>
      </c>
      <c r="D139" s="5" t="str">
        <f>IF(C139="Yes","Present","Absent")</f>
        <v>Absent</v>
      </c>
      <c r="E139" s="6" t="s">
        <v>68</v>
      </c>
    </row>
    <row r="140" spans="1:5" ht="15.75" customHeight="1">
      <c r="A140" s="6" t="s">
        <v>44</v>
      </c>
      <c r="B140" s="7">
        <v>45476</v>
      </c>
      <c r="C140" s="5" t="s">
        <v>67</v>
      </c>
      <c r="D140" s="5" t="str">
        <f>IF(C140="Yes","Present","Absent")</f>
        <v>Present</v>
      </c>
      <c r="E140" s="6" t="s">
        <v>66</v>
      </c>
    </row>
    <row r="141" spans="1:5" ht="15.75" customHeight="1">
      <c r="A141" s="6" t="s">
        <v>45</v>
      </c>
      <c r="B141" s="7">
        <v>45476</v>
      </c>
      <c r="C141" s="5" t="s">
        <v>65</v>
      </c>
      <c r="D141" s="5" t="str">
        <f>IF(C141="Yes","Present","Absent")</f>
        <v>Absent</v>
      </c>
      <c r="E141" s="6" t="s">
        <v>64</v>
      </c>
    </row>
    <row r="142" spans="1:5" ht="15.75" customHeight="1">
      <c r="A142" s="6" t="s">
        <v>46</v>
      </c>
      <c r="B142" s="7">
        <v>45476</v>
      </c>
      <c r="C142" s="5" t="s">
        <v>67</v>
      </c>
      <c r="D142" s="5" t="str">
        <f>IF(C142="Yes","Present","Absent")</f>
        <v>Present</v>
      </c>
      <c r="E142" s="6" t="s">
        <v>70</v>
      </c>
    </row>
    <row r="143" spans="1:5" ht="15.75" customHeight="1">
      <c r="A143" s="6" t="s">
        <v>47</v>
      </c>
      <c r="B143" s="7">
        <v>45476</v>
      </c>
      <c r="C143" s="5" t="s">
        <v>65</v>
      </c>
      <c r="D143" s="5" t="str">
        <f>IF(C143="Yes","Present","Absent")</f>
        <v>Absent</v>
      </c>
      <c r="E143" s="6" t="s">
        <v>69</v>
      </c>
    </row>
    <row r="144" spans="1:5" ht="15.75" customHeight="1">
      <c r="A144" s="6" t="s">
        <v>48</v>
      </c>
      <c r="B144" s="7">
        <v>45476</v>
      </c>
      <c r="C144" s="5" t="s">
        <v>65</v>
      </c>
      <c r="D144" s="5" t="str">
        <f>IF(C144="Yes","Present","Absent")</f>
        <v>Absent</v>
      </c>
      <c r="E144" s="6" t="s">
        <v>68</v>
      </c>
    </row>
    <row r="145" spans="1:5" ht="15.75" customHeight="1">
      <c r="A145" s="6" t="s">
        <v>49</v>
      </c>
      <c r="B145" s="7">
        <v>45476</v>
      </c>
      <c r="C145" s="5" t="s">
        <v>65</v>
      </c>
      <c r="D145" s="5" t="str">
        <f>IF(C145="Yes","Present","Absent")</f>
        <v>Absent</v>
      </c>
      <c r="E145" s="6" t="s">
        <v>66</v>
      </c>
    </row>
    <row r="146" spans="1:5" ht="15.75" customHeight="1">
      <c r="A146" s="6" t="s">
        <v>50</v>
      </c>
      <c r="B146" s="7">
        <v>45476</v>
      </c>
      <c r="C146" s="5" t="s">
        <v>65</v>
      </c>
      <c r="D146" s="5" t="str">
        <f>IF(C146="Yes","Present","Absent")</f>
        <v>Absent</v>
      </c>
      <c r="E146" s="6" t="s">
        <v>64</v>
      </c>
    </row>
    <row r="147" spans="1:5" ht="15.75" customHeight="1">
      <c r="A147" s="6" t="s">
        <v>51</v>
      </c>
      <c r="B147" s="7">
        <v>45476</v>
      </c>
      <c r="C147" s="5" t="s">
        <v>67</v>
      </c>
      <c r="D147" s="5" t="str">
        <f>IF(C147="Yes","Present","Absent")</f>
        <v>Present</v>
      </c>
      <c r="E147" s="6" t="s">
        <v>70</v>
      </c>
    </row>
    <row r="148" spans="1:5" ht="15.75" customHeight="1">
      <c r="A148" s="6" t="s">
        <v>52</v>
      </c>
      <c r="B148" s="7">
        <v>45476</v>
      </c>
      <c r="C148" s="5" t="s">
        <v>67</v>
      </c>
      <c r="D148" s="5" t="str">
        <f>IF(C148="Yes","Present","Absent")</f>
        <v>Present</v>
      </c>
      <c r="E148" s="6" t="s">
        <v>69</v>
      </c>
    </row>
    <row r="149" spans="1:5" ht="15.75" customHeight="1">
      <c r="A149" s="6" t="s">
        <v>53</v>
      </c>
      <c r="B149" s="7">
        <v>45476</v>
      </c>
      <c r="C149" s="5" t="s">
        <v>65</v>
      </c>
      <c r="D149" s="5" t="str">
        <f>IF(C149="Yes","Present","Absent")</f>
        <v>Absent</v>
      </c>
      <c r="E149" s="6" t="s">
        <v>68</v>
      </c>
    </row>
    <row r="150" spans="1:5" ht="15.75" customHeight="1">
      <c r="A150" s="6" t="s">
        <v>54</v>
      </c>
      <c r="B150" s="7">
        <v>45476</v>
      </c>
      <c r="C150" s="5" t="s">
        <v>65</v>
      </c>
      <c r="D150" s="5" t="str">
        <f>IF(C150="Yes","Present","Absent")</f>
        <v>Absent</v>
      </c>
      <c r="E150" s="6" t="s">
        <v>66</v>
      </c>
    </row>
    <row r="151" spans="1:5" ht="15.75" customHeight="1">
      <c r="A151" s="6" t="s">
        <v>55</v>
      </c>
      <c r="B151" s="7">
        <v>45476</v>
      </c>
      <c r="C151" s="5" t="s">
        <v>65</v>
      </c>
      <c r="D151" s="5" t="str">
        <f>IF(C151="Yes","Present","Absent")</f>
        <v>Absent</v>
      </c>
      <c r="E151" s="6" t="s">
        <v>64</v>
      </c>
    </row>
    <row r="152" spans="1:5" ht="15.75" customHeight="1">
      <c r="A152" s="6" t="s">
        <v>6</v>
      </c>
      <c r="B152" s="7">
        <v>45477</v>
      </c>
      <c r="C152" s="5" t="s">
        <v>67</v>
      </c>
      <c r="D152" s="5" t="str">
        <f>IF(C152="Yes","Present","Absent")</f>
        <v>Present</v>
      </c>
      <c r="E152" s="6" t="s">
        <v>70</v>
      </c>
    </row>
    <row r="153" spans="1:5" ht="15.75" customHeight="1">
      <c r="A153" s="6" t="s">
        <v>7</v>
      </c>
      <c r="B153" s="7">
        <v>45477</v>
      </c>
      <c r="C153" s="5" t="s">
        <v>67</v>
      </c>
      <c r="D153" s="5" t="str">
        <f>IF(C153="Yes","Present","Absent")</f>
        <v>Present</v>
      </c>
      <c r="E153" s="6" t="s">
        <v>69</v>
      </c>
    </row>
    <row r="154" spans="1:5" ht="15.75" customHeight="1">
      <c r="A154" s="6" t="s">
        <v>8</v>
      </c>
      <c r="B154" s="7">
        <v>45477</v>
      </c>
      <c r="C154" s="5" t="s">
        <v>65</v>
      </c>
      <c r="D154" s="5" t="str">
        <f>IF(C154="Yes","Present","Absent")</f>
        <v>Absent</v>
      </c>
      <c r="E154" s="6" t="s">
        <v>68</v>
      </c>
    </row>
    <row r="155" spans="1:5" ht="15.75" customHeight="1">
      <c r="A155" s="6" t="s">
        <v>9</v>
      </c>
      <c r="B155" s="7">
        <v>45477</v>
      </c>
      <c r="C155" s="5" t="s">
        <v>67</v>
      </c>
      <c r="D155" s="5" t="str">
        <f>IF(C155="Yes","Present","Absent")</f>
        <v>Present</v>
      </c>
      <c r="E155" s="6" t="s">
        <v>66</v>
      </c>
    </row>
    <row r="156" spans="1:5" ht="15.75" customHeight="1">
      <c r="A156" s="6" t="s">
        <v>10</v>
      </c>
      <c r="B156" s="7">
        <v>45477</v>
      </c>
      <c r="C156" s="5" t="s">
        <v>67</v>
      </c>
      <c r="D156" s="5" t="str">
        <f>IF(C156="Yes","Present","Absent")</f>
        <v>Present</v>
      </c>
      <c r="E156" s="6" t="s">
        <v>64</v>
      </c>
    </row>
    <row r="157" spans="1:5" ht="15.75" customHeight="1">
      <c r="A157" s="6" t="s">
        <v>11</v>
      </c>
      <c r="B157" s="7">
        <v>45477</v>
      </c>
      <c r="C157" s="5" t="s">
        <v>67</v>
      </c>
      <c r="D157" s="5" t="str">
        <f>IF(C157="Yes","Present","Absent")</f>
        <v>Present</v>
      </c>
      <c r="E157" s="6" t="s">
        <v>70</v>
      </c>
    </row>
    <row r="158" spans="1:5" ht="15.75" customHeight="1">
      <c r="A158" s="6" t="s">
        <v>12</v>
      </c>
      <c r="B158" s="7">
        <v>45477</v>
      </c>
      <c r="C158" s="5" t="s">
        <v>67</v>
      </c>
      <c r="D158" s="5" t="str">
        <f>IF(C158="Yes","Present","Absent")</f>
        <v>Present</v>
      </c>
      <c r="E158" s="6" t="s">
        <v>69</v>
      </c>
    </row>
    <row r="159" spans="1:5" ht="15.75" customHeight="1">
      <c r="A159" s="6" t="s">
        <v>13</v>
      </c>
      <c r="B159" s="7">
        <v>45477</v>
      </c>
      <c r="C159" s="5" t="s">
        <v>67</v>
      </c>
      <c r="D159" s="5" t="str">
        <f>IF(C159="Yes","Present","Absent")</f>
        <v>Present</v>
      </c>
      <c r="E159" s="6" t="s">
        <v>68</v>
      </c>
    </row>
    <row r="160" spans="1:5" ht="15.75" customHeight="1">
      <c r="A160" s="6" t="s">
        <v>14</v>
      </c>
      <c r="B160" s="7">
        <v>45477</v>
      </c>
      <c r="C160" s="5" t="s">
        <v>67</v>
      </c>
      <c r="D160" s="5" t="str">
        <f>IF(C160="Yes","Present","Absent")</f>
        <v>Present</v>
      </c>
      <c r="E160" s="6" t="s">
        <v>66</v>
      </c>
    </row>
    <row r="161" spans="1:5" ht="15.75" customHeight="1">
      <c r="A161" s="6" t="s">
        <v>15</v>
      </c>
      <c r="B161" s="7">
        <v>45477</v>
      </c>
      <c r="C161" s="5" t="s">
        <v>65</v>
      </c>
      <c r="D161" s="5" t="str">
        <f>IF(C161="Yes","Present","Absent")</f>
        <v>Absent</v>
      </c>
      <c r="E161" s="6" t="s">
        <v>64</v>
      </c>
    </row>
    <row r="162" spans="1:5" ht="15.75" customHeight="1">
      <c r="A162" s="6" t="s">
        <v>16</v>
      </c>
      <c r="B162" s="7">
        <v>45477</v>
      </c>
      <c r="C162" s="5" t="s">
        <v>67</v>
      </c>
      <c r="D162" s="5" t="str">
        <f>IF(C162="Yes","Present","Absent")</f>
        <v>Present</v>
      </c>
      <c r="E162" s="6" t="s">
        <v>70</v>
      </c>
    </row>
    <row r="163" spans="1:5" ht="15.75" customHeight="1">
      <c r="A163" s="6" t="s">
        <v>17</v>
      </c>
      <c r="B163" s="7">
        <v>45477</v>
      </c>
      <c r="C163" s="5" t="s">
        <v>65</v>
      </c>
      <c r="D163" s="5" t="str">
        <f>IF(C163="Yes","Present","Absent")</f>
        <v>Absent</v>
      </c>
      <c r="E163" s="6" t="s">
        <v>69</v>
      </c>
    </row>
    <row r="164" spans="1:5" ht="15.75" customHeight="1">
      <c r="A164" s="6" t="s">
        <v>18</v>
      </c>
      <c r="B164" s="7">
        <v>45477</v>
      </c>
      <c r="C164" s="5" t="s">
        <v>65</v>
      </c>
      <c r="D164" s="5" t="str">
        <f>IF(C164="Yes","Present","Absent")</f>
        <v>Absent</v>
      </c>
      <c r="E164" s="6" t="s">
        <v>68</v>
      </c>
    </row>
    <row r="165" spans="1:5" ht="15.75" customHeight="1">
      <c r="A165" s="6" t="s">
        <v>19</v>
      </c>
      <c r="B165" s="7">
        <v>45477</v>
      </c>
      <c r="C165" s="5" t="s">
        <v>67</v>
      </c>
      <c r="D165" s="5" t="str">
        <f>IF(C165="Yes","Present","Absent")</f>
        <v>Present</v>
      </c>
      <c r="E165" s="6" t="s">
        <v>66</v>
      </c>
    </row>
    <row r="166" spans="1:5" ht="15.75" customHeight="1">
      <c r="A166" s="6" t="s">
        <v>20</v>
      </c>
      <c r="B166" s="7">
        <v>45477</v>
      </c>
      <c r="C166" s="5" t="s">
        <v>67</v>
      </c>
      <c r="D166" s="5" t="str">
        <f>IF(C166="Yes","Present","Absent")</f>
        <v>Present</v>
      </c>
      <c r="E166" s="6" t="s">
        <v>64</v>
      </c>
    </row>
    <row r="167" spans="1:5" ht="15.75" customHeight="1">
      <c r="A167" s="6" t="s">
        <v>21</v>
      </c>
      <c r="B167" s="7">
        <v>45477</v>
      </c>
      <c r="C167" s="5" t="s">
        <v>67</v>
      </c>
      <c r="D167" s="5" t="str">
        <f>IF(C167="Yes","Present","Absent")</f>
        <v>Present</v>
      </c>
      <c r="E167" s="6" t="s">
        <v>70</v>
      </c>
    </row>
    <row r="168" spans="1:5" ht="15.75" customHeight="1">
      <c r="A168" s="6" t="s">
        <v>22</v>
      </c>
      <c r="B168" s="7">
        <v>45477</v>
      </c>
      <c r="C168" s="5" t="s">
        <v>65</v>
      </c>
      <c r="D168" s="5" t="str">
        <f>IF(C168="Yes","Present","Absent")</f>
        <v>Absent</v>
      </c>
      <c r="E168" s="6" t="s">
        <v>69</v>
      </c>
    </row>
    <row r="169" spans="1:5" ht="15.75" customHeight="1">
      <c r="A169" s="6" t="s">
        <v>23</v>
      </c>
      <c r="B169" s="7">
        <v>45477</v>
      </c>
      <c r="C169" s="5" t="s">
        <v>65</v>
      </c>
      <c r="D169" s="5" t="str">
        <f>IF(C169="Yes","Present","Absent")</f>
        <v>Absent</v>
      </c>
      <c r="E169" s="6" t="s">
        <v>68</v>
      </c>
    </row>
    <row r="170" spans="1:5" ht="15.75" customHeight="1">
      <c r="A170" s="6" t="s">
        <v>24</v>
      </c>
      <c r="B170" s="7">
        <v>45477</v>
      </c>
      <c r="C170" s="5" t="s">
        <v>65</v>
      </c>
      <c r="D170" s="5" t="str">
        <f>IF(C170="Yes","Present","Absent")</f>
        <v>Absent</v>
      </c>
      <c r="E170" s="6" t="s">
        <v>66</v>
      </c>
    </row>
    <row r="171" spans="1:5" ht="15.75" customHeight="1">
      <c r="A171" s="6" t="s">
        <v>25</v>
      </c>
      <c r="B171" s="7">
        <v>45477</v>
      </c>
      <c r="C171" s="5" t="s">
        <v>67</v>
      </c>
      <c r="D171" s="5" t="str">
        <f>IF(C171="Yes","Present","Absent")</f>
        <v>Present</v>
      </c>
      <c r="E171" s="6" t="s">
        <v>64</v>
      </c>
    </row>
    <row r="172" spans="1:5" ht="15.75" customHeight="1">
      <c r="A172" s="6" t="s">
        <v>26</v>
      </c>
      <c r="B172" s="7">
        <v>45477</v>
      </c>
      <c r="C172" s="5" t="s">
        <v>65</v>
      </c>
      <c r="D172" s="5" t="str">
        <f>IF(C172="Yes","Present","Absent")</f>
        <v>Absent</v>
      </c>
      <c r="E172" s="6" t="s">
        <v>70</v>
      </c>
    </row>
    <row r="173" spans="1:5" ht="15.75" customHeight="1">
      <c r="A173" s="6" t="s">
        <v>27</v>
      </c>
      <c r="B173" s="7">
        <v>45477</v>
      </c>
      <c r="C173" s="5" t="s">
        <v>65</v>
      </c>
      <c r="D173" s="5" t="str">
        <f>IF(C173="Yes","Present","Absent")</f>
        <v>Absent</v>
      </c>
      <c r="E173" s="6" t="s">
        <v>69</v>
      </c>
    </row>
    <row r="174" spans="1:5" ht="15.75" customHeight="1">
      <c r="A174" s="6" t="s">
        <v>28</v>
      </c>
      <c r="B174" s="7">
        <v>45477</v>
      </c>
      <c r="C174" s="5" t="s">
        <v>67</v>
      </c>
      <c r="D174" s="5" t="str">
        <f>IF(C174="Yes","Present","Absent")</f>
        <v>Present</v>
      </c>
      <c r="E174" s="6" t="s">
        <v>68</v>
      </c>
    </row>
    <row r="175" spans="1:5" ht="15.75" customHeight="1">
      <c r="A175" s="6" t="s">
        <v>29</v>
      </c>
      <c r="B175" s="7">
        <v>45477</v>
      </c>
      <c r="C175" s="5" t="s">
        <v>65</v>
      </c>
      <c r="D175" s="5" t="str">
        <f>IF(C175="Yes","Present","Absent")</f>
        <v>Absent</v>
      </c>
      <c r="E175" s="6" t="s">
        <v>66</v>
      </c>
    </row>
    <row r="176" spans="1:5" ht="15.75" customHeight="1">
      <c r="A176" s="6" t="s">
        <v>30</v>
      </c>
      <c r="B176" s="7">
        <v>45477</v>
      </c>
      <c r="C176" s="5" t="s">
        <v>67</v>
      </c>
      <c r="D176" s="5" t="str">
        <f>IF(C176="Yes","Present","Absent")</f>
        <v>Present</v>
      </c>
      <c r="E176" s="6" t="s">
        <v>64</v>
      </c>
    </row>
    <row r="177" spans="1:5" ht="15.75" customHeight="1">
      <c r="A177" s="6" t="s">
        <v>31</v>
      </c>
      <c r="B177" s="7">
        <v>45477</v>
      </c>
      <c r="C177" s="5" t="s">
        <v>65</v>
      </c>
      <c r="D177" s="5" t="str">
        <f>IF(C177="Yes","Present","Absent")</f>
        <v>Absent</v>
      </c>
      <c r="E177" s="6" t="s">
        <v>70</v>
      </c>
    </row>
    <row r="178" spans="1:5" ht="15.75" customHeight="1">
      <c r="A178" s="6" t="s">
        <v>32</v>
      </c>
      <c r="B178" s="7">
        <v>45477</v>
      </c>
      <c r="C178" s="5" t="s">
        <v>67</v>
      </c>
      <c r="D178" s="5" t="str">
        <f>IF(C178="Yes","Present","Absent")</f>
        <v>Present</v>
      </c>
      <c r="E178" s="6" t="s">
        <v>69</v>
      </c>
    </row>
    <row r="179" spans="1:5" ht="15.75" customHeight="1">
      <c r="A179" s="6" t="s">
        <v>33</v>
      </c>
      <c r="B179" s="7">
        <v>45477</v>
      </c>
      <c r="C179" s="5" t="s">
        <v>65</v>
      </c>
      <c r="D179" s="5" t="str">
        <f>IF(C179="Yes","Present","Absent")</f>
        <v>Absent</v>
      </c>
      <c r="E179" s="6" t="s">
        <v>68</v>
      </c>
    </row>
    <row r="180" spans="1:5" ht="15.75" customHeight="1">
      <c r="A180" s="6" t="s">
        <v>34</v>
      </c>
      <c r="B180" s="7">
        <v>45477</v>
      </c>
      <c r="C180" s="5" t="s">
        <v>67</v>
      </c>
      <c r="D180" s="5" t="str">
        <f>IF(C180="Yes","Present","Absent")</f>
        <v>Present</v>
      </c>
      <c r="E180" s="6" t="s">
        <v>66</v>
      </c>
    </row>
    <row r="181" spans="1:5" ht="15.75" customHeight="1">
      <c r="A181" s="6" t="s">
        <v>35</v>
      </c>
      <c r="B181" s="7">
        <v>45477</v>
      </c>
      <c r="C181" s="5" t="s">
        <v>67</v>
      </c>
      <c r="D181" s="5" t="str">
        <f>IF(C181="Yes","Present","Absent")</f>
        <v>Present</v>
      </c>
      <c r="E181" s="6" t="s">
        <v>64</v>
      </c>
    </row>
    <row r="182" spans="1:5" ht="15.75" customHeight="1">
      <c r="A182" s="6" t="s">
        <v>36</v>
      </c>
      <c r="B182" s="7">
        <v>45477</v>
      </c>
      <c r="C182" s="5" t="s">
        <v>67</v>
      </c>
      <c r="D182" s="5" t="str">
        <f>IF(C182="Yes","Present","Absent")</f>
        <v>Present</v>
      </c>
      <c r="E182" s="6" t="s">
        <v>70</v>
      </c>
    </row>
    <row r="183" spans="1:5" ht="15.75" customHeight="1">
      <c r="A183" s="6" t="s">
        <v>37</v>
      </c>
      <c r="B183" s="7">
        <v>45477</v>
      </c>
      <c r="C183" s="5" t="s">
        <v>67</v>
      </c>
      <c r="D183" s="5" t="str">
        <f>IF(C183="Yes","Present","Absent")</f>
        <v>Present</v>
      </c>
      <c r="E183" s="6" t="s">
        <v>69</v>
      </c>
    </row>
    <row r="184" spans="1:5" ht="15.75" customHeight="1">
      <c r="A184" s="6" t="s">
        <v>38</v>
      </c>
      <c r="B184" s="7">
        <v>45477</v>
      </c>
      <c r="C184" s="5" t="s">
        <v>67</v>
      </c>
      <c r="D184" s="5" t="str">
        <f>IF(C184="Yes","Present","Absent")</f>
        <v>Present</v>
      </c>
      <c r="E184" s="6" t="s">
        <v>68</v>
      </c>
    </row>
    <row r="185" spans="1:5" ht="15.75" customHeight="1">
      <c r="A185" s="6" t="s">
        <v>39</v>
      </c>
      <c r="B185" s="7">
        <v>45477</v>
      </c>
      <c r="C185" s="5" t="s">
        <v>67</v>
      </c>
      <c r="D185" s="5" t="str">
        <f>IF(C185="Yes","Present","Absent")</f>
        <v>Present</v>
      </c>
      <c r="E185" s="6" t="s">
        <v>66</v>
      </c>
    </row>
    <row r="186" spans="1:5" ht="15.75" customHeight="1">
      <c r="A186" s="6" t="s">
        <v>40</v>
      </c>
      <c r="B186" s="7">
        <v>45477</v>
      </c>
      <c r="C186" s="5" t="s">
        <v>65</v>
      </c>
      <c r="D186" s="5" t="str">
        <f>IF(C186="Yes","Present","Absent")</f>
        <v>Absent</v>
      </c>
      <c r="E186" s="6" t="s">
        <v>64</v>
      </c>
    </row>
    <row r="187" spans="1:5" ht="15.75" customHeight="1">
      <c r="A187" s="6" t="s">
        <v>41</v>
      </c>
      <c r="B187" s="7">
        <v>45477</v>
      </c>
      <c r="C187" s="5" t="s">
        <v>67</v>
      </c>
      <c r="D187" s="5" t="str">
        <f>IF(C187="Yes","Present","Absent")</f>
        <v>Present</v>
      </c>
      <c r="E187" s="6" t="s">
        <v>70</v>
      </c>
    </row>
    <row r="188" spans="1:5" ht="15.75" customHeight="1">
      <c r="A188" s="6" t="s">
        <v>42</v>
      </c>
      <c r="B188" s="7">
        <v>45477</v>
      </c>
      <c r="C188" s="5" t="s">
        <v>65</v>
      </c>
      <c r="D188" s="5" t="str">
        <f>IF(C188="Yes","Present","Absent")</f>
        <v>Absent</v>
      </c>
      <c r="E188" s="6" t="s">
        <v>69</v>
      </c>
    </row>
    <row r="189" spans="1:5" ht="15.75" customHeight="1">
      <c r="A189" s="6" t="s">
        <v>43</v>
      </c>
      <c r="B189" s="7">
        <v>45477</v>
      </c>
      <c r="C189" s="5" t="s">
        <v>67</v>
      </c>
      <c r="D189" s="5" t="str">
        <f>IF(C189="Yes","Present","Absent")</f>
        <v>Present</v>
      </c>
      <c r="E189" s="6" t="s">
        <v>68</v>
      </c>
    </row>
    <row r="190" spans="1:5" ht="15.75" customHeight="1">
      <c r="A190" s="6" t="s">
        <v>44</v>
      </c>
      <c r="B190" s="7">
        <v>45477</v>
      </c>
      <c r="C190" s="5" t="s">
        <v>65</v>
      </c>
      <c r="D190" s="5" t="str">
        <f>IF(C190="Yes","Present","Absent")</f>
        <v>Absent</v>
      </c>
      <c r="E190" s="6" t="s">
        <v>66</v>
      </c>
    </row>
    <row r="191" spans="1:5" ht="15.75" customHeight="1">
      <c r="A191" s="6" t="s">
        <v>45</v>
      </c>
      <c r="B191" s="7">
        <v>45477</v>
      </c>
      <c r="C191" s="5" t="s">
        <v>67</v>
      </c>
      <c r="D191" s="5" t="str">
        <f>IF(C191="Yes","Present","Absent")</f>
        <v>Present</v>
      </c>
      <c r="E191" s="6" t="s">
        <v>64</v>
      </c>
    </row>
    <row r="192" spans="1:5" ht="15.75" customHeight="1">
      <c r="A192" s="6" t="s">
        <v>46</v>
      </c>
      <c r="B192" s="7">
        <v>45477</v>
      </c>
      <c r="C192" s="5" t="s">
        <v>67</v>
      </c>
      <c r="D192" s="5" t="str">
        <f>IF(C192="Yes","Present","Absent")</f>
        <v>Present</v>
      </c>
      <c r="E192" s="6" t="s">
        <v>70</v>
      </c>
    </row>
    <row r="193" spans="1:5" ht="15.75" customHeight="1">
      <c r="A193" s="6" t="s">
        <v>47</v>
      </c>
      <c r="B193" s="7">
        <v>45477</v>
      </c>
      <c r="C193" s="5" t="s">
        <v>67</v>
      </c>
      <c r="D193" s="5" t="str">
        <f>IF(C193="Yes","Present","Absent")</f>
        <v>Present</v>
      </c>
      <c r="E193" s="6" t="s">
        <v>69</v>
      </c>
    </row>
    <row r="194" spans="1:5" ht="15.75" customHeight="1">
      <c r="A194" s="6" t="s">
        <v>48</v>
      </c>
      <c r="B194" s="7">
        <v>45477</v>
      </c>
      <c r="C194" s="5" t="s">
        <v>65</v>
      </c>
      <c r="D194" s="5" t="str">
        <f>IF(C194="Yes","Present","Absent")</f>
        <v>Absent</v>
      </c>
      <c r="E194" s="6" t="s">
        <v>68</v>
      </c>
    </row>
    <row r="195" spans="1:5" ht="15.75" customHeight="1">
      <c r="A195" s="6" t="s">
        <v>49</v>
      </c>
      <c r="B195" s="7">
        <v>45477</v>
      </c>
      <c r="C195" s="5" t="s">
        <v>67</v>
      </c>
      <c r="D195" s="5" t="str">
        <f>IF(C195="Yes","Present","Absent")</f>
        <v>Present</v>
      </c>
      <c r="E195" s="6" t="s">
        <v>66</v>
      </c>
    </row>
    <row r="196" spans="1:5" ht="15.75" customHeight="1">
      <c r="A196" s="6" t="s">
        <v>50</v>
      </c>
      <c r="B196" s="7">
        <v>45477</v>
      </c>
      <c r="C196" s="5" t="s">
        <v>67</v>
      </c>
      <c r="D196" s="5" t="str">
        <f>IF(C196="Yes","Present","Absent")</f>
        <v>Present</v>
      </c>
      <c r="E196" s="6" t="s">
        <v>64</v>
      </c>
    </row>
    <row r="197" spans="1:5" ht="15.75" customHeight="1">
      <c r="A197" s="6" t="s">
        <v>51</v>
      </c>
      <c r="B197" s="7">
        <v>45477</v>
      </c>
      <c r="C197" s="5" t="s">
        <v>65</v>
      </c>
      <c r="D197" s="5" t="str">
        <f>IF(C197="Yes","Present","Absent")</f>
        <v>Absent</v>
      </c>
      <c r="E197" s="6" t="s">
        <v>70</v>
      </c>
    </row>
    <row r="198" spans="1:5" ht="15.75" customHeight="1">
      <c r="A198" s="6" t="s">
        <v>52</v>
      </c>
      <c r="B198" s="7">
        <v>45477</v>
      </c>
      <c r="C198" s="5" t="s">
        <v>65</v>
      </c>
      <c r="D198" s="5" t="str">
        <f>IF(C198="Yes","Present","Absent")</f>
        <v>Absent</v>
      </c>
      <c r="E198" s="6" t="s">
        <v>69</v>
      </c>
    </row>
    <row r="199" spans="1:5" ht="15.75" customHeight="1">
      <c r="A199" s="6" t="s">
        <v>53</v>
      </c>
      <c r="B199" s="7">
        <v>45477</v>
      </c>
      <c r="C199" s="5" t="s">
        <v>65</v>
      </c>
      <c r="D199" s="5" t="str">
        <f>IF(C199="Yes","Present","Absent")</f>
        <v>Absent</v>
      </c>
      <c r="E199" s="6" t="s">
        <v>68</v>
      </c>
    </row>
    <row r="200" spans="1:5" ht="15.75" customHeight="1">
      <c r="A200" s="6" t="s">
        <v>54</v>
      </c>
      <c r="B200" s="7">
        <v>45477</v>
      </c>
      <c r="C200" s="5" t="s">
        <v>65</v>
      </c>
      <c r="D200" s="5" t="str">
        <f>IF(C200="Yes","Present","Absent")</f>
        <v>Absent</v>
      </c>
      <c r="E200" s="6" t="s">
        <v>66</v>
      </c>
    </row>
    <row r="201" spans="1:5" ht="15.75" customHeight="1">
      <c r="A201" s="6" t="s">
        <v>55</v>
      </c>
      <c r="B201" s="7">
        <v>45477</v>
      </c>
      <c r="C201" s="5" t="s">
        <v>67</v>
      </c>
      <c r="D201" s="5" t="str">
        <f>IF(C201="Yes","Present","Absent")</f>
        <v>Present</v>
      </c>
      <c r="E201" s="6" t="s">
        <v>64</v>
      </c>
    </row>
    <row r="202" spans="1:5" ht="15.75" customHeight="1">
      <c r="A202" s="6" t="s">
        <v>6</v>
      </c>
      <c r="B202" s="7">
        <v>45478</v>
      </c>
      <c r="C202" s="5" t="s">
        <v>65</v>
      </c>
      <c r="D202" s="5" t="str">
        <f>IF(C202="Yes","Present","Absent")</f>
        <v>Absent</v>
      </c>
      <c r="E202" s="6" t="s">
        <v>70</v>
      </c>
    </row>
    <row r="203" spans="1:5" ht="15.75" customHeight="1">
      <c r="A203" s="6" t="s">
        <v>7</v>
      </c>
      <c r="B203" s="7">
        <v>45478</v>
      </c>
      <c r="C203" s="5" t="s">
        <v>65</v>
      </c>
      <c r="D203" s="5" t="str">
        <f>IF(C203="Yes","Present","Absent")</f>
        <v>Absent</v>
      </c>
      <c r="E203" s="6" t="s">
        <v>69</v>
      </c>
    </row>
    <row r="204" spans="1:5" ht="15.75" customHeight="1">
      <c r="A204" s="6" t="s">
        <v>8</v>
      </c>
      <c r="B204" s="7">
        <v>45478</v>
      </c>
      <c r="C204" s="5" t="s">
        <v>65</v>
      </c>
      <c r="D204" s="5" t="str">
        <f>IF(C204="Yes","Present","Absent")</f>
        <v>Absent</v>
      </c>
      <c r="E204" s="6" t="s">
        <v>68</v>
      </c>
    </row>
    <row r="205" spans="1:5" ht="15.75" customHeight="1">
      <c r="A205" s="6" t="s">
        <v>9</v>
      </c>
      <c r="B205" s="7">
        <v>45478</v>
      </c>
      <c r="C205" s="5" t="s">
        <v>65</v>
      </c>
      <c r="D205" s="5" t="str">
        <f>IF(C205="Yes","Present","Absent")</f>
        <v>Absent</v>
      </c>
      <c r="E205" s="6" t="s">
        <v>66</v>
      </c>
    </row>
    <row r="206" spans="1:5" ht="15.75" customHeight="1">
      <c r="A206" s="6" t="s">
        <v>10</v>
      </c>
      <c r="B206" s="7">
        <v>45478</v>
      </c>
      <c r="C206" s="5" t="s">
        <v>65</v>
      </c>
      <c r="D206" s="5" t="str">
        <f>IF(C206="Yes","Present","Absent")</f>
        <v>Absent</v>
      </c>
      <c r="E206" s="6" t="s">
        <v>64</v>
      </c>
    </row>
    <row r="207" spans="1:5" ht="15.75" customHeight="1">
      <c r="A207" s="6" t="s">
        <v>11</v>
      </c>
      <c r="B207" s="7">
        <v>45478</v>
      </c>
      <c r="C207" s="5" t="s">
        <v>67</v>
      </c>
      <c r="D207" s="5" t="str">
        <f>IF(C207="Yes","Present","Absent")</f>
        <v>Present</v>
      </c>
      <c r="E207" s="6" t="s">
        <v>70</v>
      </c>
    </row>
    <row r="208" spans="1:5" ht="15.75" customHeight="1">
      <c r="A208" s="6" t="s">
        <v>12</v>
      </c>
      <c r="B208" s="7">
        <v>45478</v>
      </c>
      <c r="C208" s="5" t="s">
        <v>67</v>
      </c>
      <c r="D208" s="5" t="str">
        <f>IF(C208="Yes","Present","Absent")</f>
        <v>Present</v>
      </c>
      <c r="E208" s="6" t="s">
        <v>69</v>
      </c>
    </row>
    <row r="209" spans="1:5" ht="15.75" customHeight="1">
      <c r="A209" s="6" t="s">
        <v>13</v>
      </c>
      <c r="B209" s="7">
        <v>45478</v>
      </c>
      <c r="C209" s="5" t="s">
        <v>65</v>
      </c>
      <c r="D209" s="5" t="str">
        <f>IF(C209="Yes","Present","Absent")</f>
        <v>Absent</v>
      </c>
      <c r="E209" s="6" t="s">
        <v>68</v>
      </c>
    </row>
    <row r="210" spans="1:5" ht="15.75" customHeight="1">
      <c r="A210" s="6" t="s">
        <v>14</v>
      </c>
      <c r="B210" s="7">
        <v>45478</v>
      </c>
      <c r="C210" s="5" t="s">
        <v>65</v>
      </c>
      <c r="D210" s="5" t="str">
        <f>IF(C210="Yes","Present","Absent")</f>
        <v>Absent</v>
      </c>
      <c r="E210" s="6" t="s">
        <v>66</v>
      </c>
    </row>
    <row r="211" spans="1:5" ht="15.75" customHeight="1">
      <c r="A211" s="6" t="s">
        <v>15</v>
      </c>
      <c r="B211" s="7">
        <v>45478</v>
      </c>
      <c r="C211" s="5" t="s">
        <v>65</v>
      </c>
      <c r="D211" s="5" t="str">
        <f>IF(C211="Yes","Present","Absent")</f>
        <v>Absent</v>
      </c>
      <c r="E211" s="6" t="s">
        <v>64</v>
      </c>
    </row>
    <row r="212" spans="1:5" ht="15.75" customHeight="1">
      <c r="A212" s="6" t="s">
        <v>16</v>
      </c>
      <c r="B212" s="7">
        <v>45478</v>
      </c>
      <c r="C212" s="5" t="s">
        <v>65</v>
      </c>
      <c r="D212" s="5" t="str">
        <f>IF(C212="Yes","Present","Absent")</f>
        <v>Absent</v>
      </c>
      <c r="E212" s="6" t="s">
        <v>70</v>
      </c>
    </row>
    <row r="213" spans="1:5" ht="15.75" customHeight="1">
      <c r="A213" s="6" t="s">
        <v>17</v>
      </c>
      <c r="B213" s="7">
        <v>45478</v>
      </c>
      <c r="C213" s="5" t="s">
        <v>65</v>
      </c>
      <c r="D213" s="5" t="str">
        <f>IF(C213="Yes","Present","Absent")</f>
        <v>Absent</v>
      </c>
      <c r="E213" s="6" t="s">
        <v>69</v>
      </c>
    </row>
    <row r="214" spans="1:5" ht="15.75" customHeight="1">
      <c r="A214" s="6" t="s">
        <v>18</v>
      </c>
      <c r="B214" s="7">
        <v>45478</v>
      </c>
      <c r="C214" s="5" t="s">
        <v>67</v>
      </c>
      <c r="D214" s="5" t="str">
        <f>IF(C214="Yes","Present","Absent")</f>
        <v>Present</v>
      </c>
      <c r="E214" s="6" t="s">
        <v>68</v>
      </c>
    </row>
    <row r="215" spans="1:5" ht="15.75" customHeight="1">
      <c r="A215" s="6" t="s">
        <v>19</v>
      </c>
      <c r="B215" s="7">
        <v>45478</v>
      </c>
      <c r="C215" s="5" t="s">
        <v>67</v>
      </c>
      <c r="D215" s="5" t="str">
        <f>IF(C215="Yes","Present","Absent")</f>
        <v>Present</v>
      </c>
      <c r="E215" s="6" t="s">
        <v>66</v>
      </c>
    </row>
    <row r="216" spans="1:5" ht="15.75" customHeight="1">
      <c r="A216" s="6" t="s">
        <v>20</v>
      </c>
      <c r="B216" s="7">
        <v>45478</v>
      </c>
      <c r="C216" s="5" t="s">
        <v>65</v>
      </c>
      <c r="D216" s="5" t="str">
        <f>IF(C216="Yes","Present","Absent")</f>
        <v>Absent</v>
      </c>
      <c r="E216" s="6" t="s">
        <v>64</v>
      </c>
    </row>
    <row r="217" spans="1:5" ht="15.75" customHeight="1">
      <c r="A217" s="6" t="s">
        <v>21</v>
      </c>
      <c r="B217" s="7">
        <v>45478</v>
      </c>
      <c r="C217" s="5" t="s">
        <v>67</v>
      </c>
      <c r="D217" s="5" t="str">
        <f>IF(C217="Yes","Present","Absent")</f>
        <v>Present</v>
      </c>
      <c r="E217" s="6" t="s">
        <v>70</v>
      </c>
    </row>
    <row r="218" spans="1:5" ht="15.75" customHeight="1">
      <c r="A218" s="6" t="s">
        <v>22</v>
      </c>
      <c r="B218" s="7">
        <v>45478</v>
      </c>
      <c r="C218" s="5" t="s">
        <v>67</v>
      </c>
      <c r="D218" s="5" t="str">
        <f>IF(C218="Yes","Present","Absent")</f>
        <v>Present</v>
      </c>
      <c r="E218" s="6" t="s">
        <v>69</v>
      </c>
    </row>
    <row r="219" spans="1:5" ht="15.75" customHeight="1">
      <c r="A219" s="6" t="s">
        <v>23</v>
      </c>
      <c r="B219" s="7">
        <v>45478</v>
      </c>
      <c r="C219" s="5" t="s">
        <v>67</v>
      </c>
      <c r="D219" s="5" t="str">
        <f>IF(C219="Yes","Present","Absent")</f>
        <v>Present</v>
      </c>
      <c r="E219" s="6" t="s">
        <v>68</v>
      </c>
    </row>
    <row r="220" spans="1:5" ht="15.75" customHeight="1">
      <c r="A220" s="6" t="s">
        <v>24</v>
      </c>
      <c r="B220" s="7">
        <v>45478</v>
      </c>
      <c r="C220" s="5" t="s">
        <v>65</v>
      </c>
      <c r="D220" s="5" t="str">
        <f>IF(C220="Yes","Present","Absent")</f>
        <v>Absent</v>
      </c>
      <c r="E220" s="6" t="s">
        <v>66</v>
      </c>
    </row>
    <row r="221" spans="1:5" ht="15.75" customHeight="1">
      <c r="A221" s="6" t="s">
        <v>25</v>
      </c>
      <c r="B221" s="7">
        <v>45478</v>
      </c>
      <c r="C221" s="5" t="s">
        <v>67</v>
      </c>
      <c r="D221" s="5" t="str">
        <f>IF(C221="Yes","Present","Absent")</f>
        <v>Present</v>
      </c>
      <c r="E221" s="6" t="s">
        <v>64</v>
      </c>
    </row>
    <row r="222" spans="1:5" ht="15.75" customHeight="1">
      <c r="A222" s="6" t="s">
        <v>26</v>
      </c>
      <c r="B222" s="7">
        <v>45478</v>
      </c>
      <c r="C222" s="5" t="s">
        <v>67</v>
      </c>
      <c r="D222" s="5" t="str">
        <f>IF(C222="Yes","Present","Absent")</f>
        <v>Present</v>
      </c>
      <c r="E222" s="6" t="s">
        <v>70</v>
      </c>
    </row>
    <row r="223" spans="1:5" ht="15.75" customHeight="1">
      <c r="A223" s="6" t="s">
        <v>27</v>
      </c>
      <c r="B223" s="7">
        <v>45478</v>
      </c>
      <c r="C223" s="5" t="s">
        <v>65</v>
      </c>
      <c r="D223" s="5" t="str">
        <f>IF(C223="Yes","Present","Absent")</f>
        <v>Absent</v>
      </c>
      <c r="E223" s="6" t="s">
        <v>69</v>
      </c>
    </row>
    <row r="224" spans="1:5" ht="15.75" customHeight="1">
      <c r="A224" s="6" t="s">
        <v>28</v>
      </c>
      <c r="B224" s="7">
        <v>45478</v>
      </c>
      <c r="C224" s="5" t="s">
        <v>65</v>
      </c>
      <c r="D224" s="5" t="str">
        <f>IF(C224="Yes","Present","Absent")</f>
        <v>Absent</v>
      </c>
      <c r="E224" s="6" t="s">
        <v>68</v>
      </c>
    </row>
    <row r="225" spans="1:5" ht="15.75" customHeight="1">
      <c r="A225" s="6" t="s">
        <v>29</v>
      </c>
      <c r="B225" s="7">
        <v>45478</v>
      </c>
      <c r="C225" s="5" t="s">
        <v>65</v>
      </c>
      <c r="D225" s="5" t="str">
        <f>IF(C225="Yes","Present","Absent")</f>
        <v>Absent</v>
      </c>
      <c r="E225" s="6" t="s">
        <v>66</v>
      </c>
    </row>
    <row r="226" spans="1:5" ht="15.75" customHeight="1">
      <c r="A226" s="6" t="s">
        <v>30</v>
      </c>
      <c r="B226" s="7">
        <v>45478</v>
      </c>
      <c r="C226" s="5" t="s">
        <v>65</v>
      </c>
      <c r="D226" s="5" t="str">
        <f>IF(C226="Yes","Present","Absent")</f>
        <v>Absent</v>
      </c>
      <c r="E226" s="6" t="s">
        <v>64</v>
      </c>
    </row>
    <row r="227" spans="1:5" ht="15.75" customHeight="1">
      <c r="A227" s="6" t="s">
        <v>31</v>
      </c>
      <c r="B227" s="7">
        <v>45478</v>
      </c>
      <c r="C227" s="5" t="s">
        <v>67</v>
      </c>
      <c r="D227" s="5" t="str">
        <f>IF(C227="Yes","Present","Absent")</f>
        <v>Present</v>
      </c>
      <c r="E227" s="6" t="s">
        <v>70</v>
      </c>
    </row>
    <row r="228" spans="1:5" ht="15.75" customHeight="1">
      <c r="A228" s="6" t="s">
        <v>32</v>
      </c>
      <c r="B228" s="7">
        <v>45478</v>
      </c>
      <c r="C228" s="5" t="s">
        <v>67</v>
      </c>
      <c r="D228" s="5" t="str">
        <f>IF(C228="Yes","Present","Absent")</f>
        <v>Present</v>
      </c>
      <c r="E228" s="6" t="s">
        <v>69</v>
      </c>
    </row>
    <row r="229" spans="1:5" ht="15.75" customHeight="1">
      <c r="A229" s="6" t="s">
        <v>33</v>
      </c>
      <c r="B229" s="7">
        <v>45478</v>
      </c>
      <c r="C229" s="5" t="s">
        <v>65</v>
      </c>
      <c r="D229" s="5" t="str">
        <f>IF(C229="Yes","Present","Absent")</f>
        <v>Absent</v>
      </c>
      <c r="E229" s="6" t="s">
        <v>68</v>
      </c>
    </row>
    <row r="230" spans="1:5" ht="15.75" customHeight="1">
      <c r="A230" s="6" t="s">
        <v>34</v>
      </c>
      <c r="B230" s="7">
        <v>45478</v>
      </c>
      <c r="C230" s="5" t="s">
        <v>67</v>
      </c>
      <c r="D230" s="5" t="str">
        <f>IF(C230="Yes","Present","Absent")</f>
        <v>Present</v>
      </c>
      <c r="E230" s="6" t="s">
        <v>66</v>
      </c>
    </row>
    <row r="231" spans="1:5" ht="15.75" customHeight="1">
      <c r="A231" s="6" t="s">
        <v>35</v>
      </c>
      <c r="B231" s="7">
        <v>45478</v>
      </c>
      <c r="C231" s="5" t="s">
        <v>67</v>
      </c>
      <c r="D231" s="5" t="str">
        <f>IF(C231="Yes","Present","Absent")</f>
        <v>Present</v>
      </c>
      <c r="E231" s="6" t="s">
        <v>64</v>
      </c>
    </row>
    <row r="232" spans="1:5" ht="15.75" customHeight="1">
      <c r="A232" s="6" t="s">
        <v>36</v>
      </c>
      <c r="B232" s="7">
        <v>45478</v>
      </c>
      <c r="C232" s="5" t="s">
        <v>65</v>
      </c>
      <c r="D232" s="5" t="str">
        <f>IF(C232="Yes","Present","Absent")</f>
        <v>Absent</v>
      </c>
      <c r="E232" s="6" t="s">
        <v>70</v>
      </c>
    </row>
    <row r="233" spans="1:5" ht="15.75" customHeight="1">
      <c r="A233" s="6" t="s">
        <v>37</v>
      </c>
      <c r="B233" s="7">
        <v>45478</v>
      </c>
      <c r="C233" s="5" t="s">
        <v>67</v>
      </c>
      <c r="D233" s="5" t="str">
        <f>IF(C233="Yes","Present","Absent")</f>
        <v>Present</v>
      </c>
      <c r="E233" s="6" t="s">
        <v>69</v>
      </c>
    </row>
    <row r="234" spans="1:5" ht="15.75" customHeight="1">
      <c r="A234" s="6" t="s">
        <v>38</v>
      </c>
      <c r="B234" s="7">
        <v>45478</v>
      </c>
      <c r="C234" s="5" t="s">
        <v>67</v>
      </c>
      <c r="D234" s="5" t="str">
        <f>IF(C234="Yes","Present","Absent")</f>
        <v>Present</v>
      </c>
      <c r="E234" s="6" t="s">
        <v>68</v>
      </c>
    </row>
    <row r="235" spans="1:5" ht="15.75" customHeight="1">
      <c r="A235" s="6" t="s">
        <v>39</v>
      </c>
      <c r="B235" s="7">
        <v>45478</v>
      </c>
      <c r="C235" s="5" t="s">
        <v>65</v>
      </c>
      <c r="D235" s="5" t="str">
        <f>IF(C235="Yes","Present","Absent")</f>
        <v>Absent</v>
      </c>
      <c r="E235" s="6" t="s">
        <v>66</v>
      </c>
    </row>
    <row r="236" spans="1:5" ht="15.75" customHeight="1">
      <c r="A236" s="6" t="s">
        <v>40</v>
      </c>
      <c r="B236" s="7">
        <v>45478</v>
      </c>
      <c r="C236" s="5" t="s">
        <v>67</v>
      </c>
      <c r="D236" s="5" t="str">
        <f>IF(C236="Yes","Present","Absent")</f>
        <v>Present</v>
      </c>
      <c r="E236" s="6" t="s">
        <v>64</v>
      </c>
    </row>
    <row r="237" spans="1:5" ht="15.75" customHeight="1">
      <c r="A237" s="6" t="s">
        <v>41</v>
      </c>
      <c r="B237" s="7">
        <v>45478</v>
      </c>
      <c r="C237" s="5" t="s">
        <v>65</v>
      </c>
      <c r="D237" s="5" t="str">
        <f>IF(C237="Yes","Present","Absent")</f>
        <v>Absent</v>
      </c>
      <c r="E237" s="6" t="s">
        <v>70</v>
      </c>
    </row>
    <row r="238" spans="1:5" ht="15.75" customHeight="1">
      <c r="A238" s="6" t="s">
        <v>42</v>
      </c>
      <c r="B238" s="7">
        <v>45478</v>
      </c>
      <c r="C238" s="5" t="s">
        <v>67</v>
      </c>
      <c r="D238" s="5" t="str">
        <f>IF(C238="Yes","Present","Absent")</f>
        <v>Present</v>
      </c>
      <c r="E238" s="6" t="s">
        <v>69</v>
      </c>
    </row>
    <row r="239" spans="1:5" ht="15.75" customHeight="1">
      <c r="A239" s="6" t="s">
        <v>43</v>
      </c>
      <c r="B239" s="7">
        <v>45478</v>
      </c>
      <c r="C239" s="5" t="s">
        <v>67</v>
      </c>
      <c r="D239" s="5" t="str">
        <f>IF(C239="Yes","Present","Absent")</f>
        <v>Present</v>
      </c>
      <c r="E239" s="6" t="s">
        <v>68</v>
      </c>
    </row>
    <row r="240" spans="1:5" ht="15.75" customHeight="1">
      <c r="A240" s="6" t="s">
        <v>44</v>
      </c>
      <c r="B240" s="7">
        <v>45478</v>
      </c>
      <c r="C240" s="5" t="s">
        <v>67</v>
      </c>
      <c r="D240" s="5" t="str">
        <f>IF(C240="Yes","Present","Absent")</f>
        <v>Present</v>
      </c>
      <c r="E240" s="6" t="s">
        <v>66</v>
      </c>
    </row>
    <row r="241" spans="1:5" ht="15.75" customHeight="1">
      <c r="A241" s="6" t="s">
        <v>45</v>
      </c>
      <c r="B241" s="7">
        <v>45478</v>
      </c>
      <c r="C241" s="5" t="s">
        <v>65</v>
      </c>
      <c r="D241" s="5" t="str">
        <f>IF(C241="Yes","Present","Absent")</f>
        <v>Absent</v>
      </c>
      <c r="E241" s="6" t="s">
        <v>64</v>
      </c>
    </row>
    <row r="242" spans="1:5" ht="15.75" customHeight="1">
      <c r="A242" s="6" t="s">
        <v>46</v>
      </c>
      <c r="B242" s="7">
        <v>45478</v>
      </c>
      <c r="C242" s="5" t="s">
        <v>67</v>
      </c>
      <c r="D242" s="5" t="str">
        <f>IF(C242="Yes","Present","Absent")</f>
        <v>Present</v>
      </c>
      <c r="E242" s="6" t="s">
        <v>70</v>
      </c>
    </row>
    <row r="243" spans="1:5" ht="15.75" customHeight="1">
      <c r="A243" s="6" t="s">
        <v>47</v>
      </c>
      <c r="B243" s="7">
        <v>45478</v>
      </c>
      <c r="C243" s="5" t="s">
        <v>65</v>
      </c>
      <c r="D243" s="5" t="str">
        <f>IF(C243="Yes","Present","Absent")</f>
        <v>Absent</v>
      </c>
      <c r="E243" s="6" t="s">
        <v>69</v>
      </c>
    </row>
    <row r="244" spans="1:5" ht="15.75" customHeight="1">
      <c r="A244" s="6" t="s">
        <v>48</v>
      </c>
      <c r="B244" s="7">
        <v>45478</v>
      </c>
      <c r="C244" s="5" t="s">
        <v>65</v>
      </c>
      <c r="D244" s="5" t="str">
        <f>IF(C244="Yes","Present","Absent")</f>
        <v>Absent</v>
      </c>
      <c r="E244" s="6" t="s">
        <v>68</v>
      </c>
    </row>
    <row r="245" spans="1:5" ht="15.75" customHeight="1">
      <c r="A245" s="6" t="s">
        <v>49</v>
      </c>
      <c r="B245" s="7">
        <v>45478</v>
      </c>
      <c r="C245" s="5" t="s">
        <v>65</v>
      </c>
      <c r="D245" s="5" t="str">
        <f>IF(C245="Yes","Present","Absent")</f>
        <v>Absent</v>
      </c>
      <c r="E245" s="6" t="s">
        <v>66</v>
      </c>
    </row>
    <row r="246" spans="1:5" ht="15.75" customHeight="1">
      <c r="A246" s="6" t="s">
        <v>50</v>
      </c>
      <c r="B246" s="7">
        <v>45478</v>
      </c>
      <c r="C246" s="5" t="s">
        <v>67</v>
      </c>
      <c r="D246" s="5" t="str">
        <f>IF(C246="Yes","Present","Absent")</f>
        <v>Present</v>
      </c>
      <c r="E246" s="6" t="s">
        <v>64</v>
      </c>
    </row>
    <row r="247" spans="1:5" ht="15.75" customHeight="1">
      <c r="A247" s="6" t="s">
        <v>51</v>
      </c>
      <c r="B247" s="7">
        <v>45478</v>
      </c>
      <c r="C247" s="5" t="s">
        <v>65</v>
      </c>
      <c r="D247" s="5" t="str">
        <f>IF(C247="Yes","Present","Absent")</f>
        <v>Absent</v>
      </c>
      <c r="E247" s="6" t="s">
        <v>70</v>
      </c>
    </row>
    <row r="248" spans="1:5" ht="15.75" customHeight="1">
      <c r="A248" s="6" t="s">
        <v>52</v>
      </c>
      <c r="B248" s="7">
        <v>45478</v>
      </c>
      <c r="C248" s="5" t="s">
        <v>67</v>
      </c>
      <c r="D248" s="5" t="str">
        <f>IF(C248="Yes","Present","Absent")</f>
        <v>Present</v>
      </c>
      <c r="E248" s="6" t="s">
        <v>69</v>
      </c>
    </row>
    <row r="249" spans="1:5" ht="15.75" customHeight="1">
      <c r="A249" s="6" t="s">
        <v>53</v>
      </c>
      <c r="B249" s="7">
        <v>45478</v>
      </c>
      <c r="C249" s="5" t="s">
        <v>65</v>
      </c>
      <c r="D249" s="5" t="str">
        <f>IF(C249="Yes","Present","Absent")</f>
        <v>Absent</v>
      </c>
      <c r="E249" s="6" t="s">
        <v>68</v>
      </c>
    </row>
    <row r="250" spans="1:5" ht="15.75" customHeight="1">
      <c r="A250" s="6" t="s">
        <v>54</v>
      </c>
      <c r="B250" s="7">
        <v>45478</v>
      </c>
      <c r="C250" s="5" t="s">
        <v>67</v>
      </c>
      <c r="D250" s="5" t="str">
        <f>IF(C250="Yes","Present","Absent")</f>
        <v>Present</v>
      </c>
      <c r="E250" s="6" t="s">
        <v>66</v>
      </c>
    </row>
    <row r="251" spans="1:5" ht="15.75" customHeight="1">
      <c r="A251" s="6" t="s">
        <v>55</v>
      </c>
      <c r="B251" s="7">
        <v>45478</v>
      </c>
      <c r="C251" s="5" t="s">
        <v>65</v>
      </c>
      <c r="D251" s="5" t="str">
        <f>IF(C251="Yes","Present","Absent")</f>
        <v>Absent</v>
      </c>
      <c r="E251" s="6" t="s">
        <v>64</v>
      </c>
    </row>
    <row r="252" spans="1:5" ht="15.75" customHeight="1"/>
    <row r="253" spans="1:5" ht="15.75" customHeight="1"/>
    <row r="254" spans="1:5" ht="15.75" customHeight="1"/>
    <row r="255" spans="1:5" ht="15.75" customHeight="1"/>
    <row r="256" spans="1:5" ht="15.75" customHeight="1"/>
    <row r="257" s="5" customFormat="1" ht="15.75" customHeight="1"/>
    <row r="258" s="5" customFormat="1" ht="15.75" customHeight="1"/>
    <row r="259" s="5" customFormat="1" ht="15.75" customHeight="1"/>
    <row r="260" s="5" customFormat="1" ht="15.75" customHeight="1"/>
    <row r="261" s="5" customFormat="1" ht="15.75" customHeight="1"/>
    <row r="262" s="5" customFormat="1" ht="15.75" customHeight="1"/>
    <row r="263" s="5" customFormat="1" ht="15.75" customHeight="1"/>
    <row r="264" s="5" customFormat="1" ht="15.75" customHeight="1"/>
    <row r="265" s="5" customFormat="1" ht="15.75" customHeight="1"/>
    <row r="266" s="5" customFormat="1" ht="15.75" customHeight="1"/>
    <row r="267" s="5" customFormat="1" ht="15.75" customHeight="1"/>
    <row r="268" s="5" customFormat="1" ht="15.75" customHeight="1"/>
    <row r="269" s="5" customFormat="1" ht="15.75" customHeight="1"/>
    <row r="270" s="5" customFormat="1" ht="15.75" customHeight="1"/>
    <row r="271" s="5" customFormat="1" ht="15.75" customHeight="1"/>
    <row r="272" s="5" customFormat="1" ht="15.75" customHeight="1"/>
    <row r="273" s="5" customFormat="1" ht="15.75" customHeight="1"/>
    <row r="274" s="5" customFormat="1" ht="15.75" customHeight="1"/>
    <row r="275" s="5" customFormat="1" ht="15.75" customHeight="1"/>
    <row r="276" s="5" customFormat="1" ht="15.75" customHeight="1"/>
    <row r="277" s="5" customFormat="1" ht="15.75" customHeight="1"/>
    <row r="278" s="5" customFormat="1" ht="15.75" customHeight="1"/>
    <row r="279" s="5" customFormat="1" ht="15.75" customHeight="1"/>
    <row r="280" s="5" customFormat="1" ht="15.75" customHeight="1"/>
    <row r="281" s="5" customFormat="1" ht="15.75" customHeight="1"/>
    <row r="282" s="5" customFormat="1" ht="15.75" customHeight="1"/>
    <row r="283" s="5" customFormat="1" ht="15.75" customHeight="1"/>
    <row r="284" s="5" customFormat="1" ht="15.75" customHeight="1"/>
    <row r="285" s="5" customFormat="1" ht="15.75" customHeight="1"/>
    <row r="286" s="5" customFormat="1" ht="15.75" customHeight="1"/>
    <row r="287" s="5" customFormat="1" ht="15.75" customHeight="1"/>
    <row r="288" s="5" customFormat="1" ht="15.75" customHeight="1"/>
    <row r="289" s="5" customFormat="1" ht="15.75" customHeight="1"/>
    <row r="290" s="5" customFormat="1" ht="15.75" customHeight="1"/>
    <row r="291" s="5" customFormat="1" ht="15.75" customHeight="1"/>
    <row r="292" s="5" customFormat="1" ht="15.75" customHeight="1"/>
    <row r="293" s="5" customFormat="1" ht="15.75" customHeight="1"/>
    <row r="294" s="5" customFormat="1" ht="15.75" customHeight="1"/>
    <row r="295" s="5" customFormat="1" ht="15.75" customHeight="1"/>
    <row r="296" s="5" customFormat="1" ht="15.75" customHeight="1"/>
    <row r="297" s="5" customFormat="1" ht="15.75" customHeight="1"/>
    <row r="298" s="5" customFormat="1" ht="15.75" customHeight="1"/>
    <row r="299" s="5" customFormat="1" ht="15.75" customHeight="1"/>
    <row r="300" s="5" customFormat="1" ht="15.75" customHeight="1"/>
    <row r="301" s="5" customFormat="1" ht="15.75" customHeight="1"/>
    <row r="302" s="5" customFormat="1" ht="15.75" customHeight="1"/>
    <row r="303" s="5" customFormat="1" ht="15.75" customHeight="1"/>
    <row r="304" s="5" customFormat="1" ht="15.75" customHeight="1"/>
    <row r="305" s="5" customFormat="1" ht="15.75" customHeight="1"/>
    <row r="306" s="5" customFormat="1" ht="15.75" customHeight="1"/>
    <row r="307" s="5" customFormat="1" ht="15.75" customHeight="1"/>
    <row r="308" s="5" customFormat="1" ht="15.75" customHeight="1"/>
    <row r="309" s="5" customFormat="1" ht="15.75" customHeight="1"/>
    <row r="310" s="5" customFormat="1" ht="15.75" customHeight="1"/>
    <row r="311" s="5" customFormat="1" ht="15.75" customHeight="1"/>
    <row r="312" s="5" customFormat="1" ht="15.75" customHeight="1"/>
    <row r="313" s="5" customFormat="1" ht="15.75" customHeight="1"/>
    <row r="314" s="5" customFormat="1" ht="15.75" customHeight="1"/>
    <row r="315" s="5" customFormat="1" ht="15.75" customHeight="1"/>
    <row r="316" s="5" customFormat="1" ht="15.75" customHeight="1"/>
    <row r="317" s="5" customFormat="1" ht="15.75" customHeight="1"/>
    <row r="318" s="5" customFormat="1" ht="15.75" customHeight="1"/>
    <row r="319" s="5" customFormat="1" ht="15.75" customHeight="1"/>
    <row r="320" s="5" customFormat="1" ht="15.75" customHeight="1"/>
    <row r="321" s="5" customFormat="1" ht="15.75" customHeight="1"/>
    <row r="322" s="5" customFormat="1" ht="15.75" customHeight="1"/>
    <row r="323" s="5" customFormat="1" ht="15.75" customHeight="1"/>
    <row r="324" s="5" customFormat="1" ht="15.75" customHeight="1"/>
    <row r="325" s="5" customFormat="1" ht="15.75" customHeight="1"/>
    <row r="326" s="5" customFormat="1" ht="15.75" customHeight="1"/>
    <row r="327" s="5" customFormat="1" ht="15.75" customHeight="1"/>
    <row r="328" s="5" customFormat="1" ht="15.75" customHeight="1"/>
    <row r="329" s="5" customFormat="1" ht="15.75" customHeight="1"/>
    <row r="330" s="5" customFormat="1" ht="15.75" customHeight="1"/>
    <row r="331" s="5" customFormat="1" ht="15.75" customHeight="1"/>
    <row r="332" s="5" customFormat="1" ht="15.75" customHeight="1"/>
    <row r="333" s="5" customFormat="1" ht="15.75" customHeight="1"/>
    <row r="334" s="5" customFormat="1" ht="15.75" customHeight="1"/>
    <row r="335" s="5" customFormat="1" ht="15.75" customHeight="1"/>
    <row r="336" s="5" customFormat="1" ht="15.75" customHeight="1"/>
    <row r="337" s="5" customFormat="1" ht="15.75" customHeight="1"/>
    <row r="338" s="5" customFormat="1" ht="15.75" customHeight="1"/>
    <row r="339" s="5" customFormat="1" ht="15.75" customHeight="1"/>
    <row r="340" s="5" customFormat="1" ht="15.75" customHeight="1"/>
    <row r="341" s="5" customFormat="1" ht="15.75" customHeight="1"/>
    <row r="342" s="5" customFormat="1" ht="15.75" customHeight="1"/>
    <row r="343" s="5" customFormat="1" ht="15.75" customHeight="1"/>
    <row r="344" s="5" customFormat="1" ht="15.75" customHeight="1"/>
    <row r="345" s="5" customFormat="1" ht="15.75" customHeight="1"/>
    <row r="346" s="5" customFormat="1" ht="15.75" customHeight="1"/>
    <row r="347" s="5" customFormat="1" ht="15.75" customHeight="1"/>
    <row r="348" s="5" customFormat="1" ht="15.75" customHeight="1"/>
    <row r="349" s="5" customFormat="1" ht="15.75" customHeight="1"/>
    <row r="350" s="5" customFormat="1" ht="15.75" customHeight="1"/>
    <row r="351" s="5" customFormat="1" ht="15.75" customHeight="1"/>
    <row r="352" s="5" customFormat="1" ht="15.75" customHeight="1"/>
    <row r="353" s="5" customFormat="1" ht="15.75" customHeight="1"/>
    <row r="354" s="5" customFormat="1" ht="15.75" customHeight="1"/>
    <row r="355" s="5" customFormat="1" ht="15.75" customHeight="1"/>
    <row r="356" s="5" customFormat="1" ht="15.75" customHeight="1"/>
    <row r="357" s="5" customFormat="1" ht="15.75" customHeight="1"/>
    <row r="358" s="5" customFormat="1" ht="15.75" customHeight="1"/>
    <row r="359" s="5" customFormat="1" ht="15.75" customHeight="1"/>
    <row r="360" s="5" customFormat="1" ht="15.75" customHeight="1"/>
    <row r="361" s="5" customFormat="1" ht="15.75" customHeight="1"/>
    <row r="362" s="5" customFormat="1" ht="15.75" customHeight="1"/>
    <row r="363" s="5" customFormat="1" ht="15.75" customHeight="1"/>
    <row r="364" s="5" customFormat="1" ht="15.75" customHeight="1"/>
    <row r="365" s="5" customFormat="1" ht="15.75" customHeight="1"/>
    <row r="366" s="5" customFormat="1" ht="15.75" customHeight="1"/>
    <row r="367" s="5" customFormat="1" ht="15.75" customHeight="1"/>
    <row r="368" s="5" customFormat="1" ht="15.75" customHeight="1"/>
    <row r="369" s="5" customFormat="1" ht="15.75" customHeight="1"/>
    <row r="370" s="5" customFormat="1" ht="15.75" customHeight="1"/>
    <row r="371" s="5" customFormat="1" ht="15.75" customHeight="1"/>
    <row r="372" s="5" customFormat="1" ht="15.75" customHeight="1"/>
    <row r="373" s="5" customFormat="1" ht="15.75" customHeight="1"/>
    <row r="374" s="5" customFormat="1" ht="15.75" customHeight="1"/>
    <row r="375" s="5" customFormat="1" ht="15.75" customHeight="1"/>
    <row r="376" s="5" customFormat="1" ht="15.75" customHeight="1"/>
    <row r="377" s="5" customFormat="1" ht="15.75" customHeight="1"/>
    <row r="378" s="5" customFormat="1" ht="15.75" customHeight="1"/>
    <row r="379" s="5" customFormat="1" ht="15.75" customHeight="1"/>
    <row r="380" s="5" customFormat="1" ht="15.75" customHeight="1"/>
    <row r="381" s="5" customFormat="1" ht="15.75" customHeight="1"/>
    <row r="382" s="5" customFormat="1" ht="15.75" customHeight="1"/>
    <row r="383" s="5" customFormat="1" ht="15.75" customHeight="1"/>
    <row r="384" s="5" customFormat="1" ht="15.75" customHeight="1"/>
    <row r="385" s="5" customFormat="1" ht="15.75" customHeight="1"/>
    <row r="386" s="5" customFormat="1" ht="15.75" customHeight="1"/>
    <row r="387" s="5" customFormat="1" ht="15.75" customHeight="1"/>
    <row r="388" s="5" customFormat="1" ht="15.75" customHeight="1"/>
    <row r="389" s="5" customFormat="1" ht="15.75" customHeight="1"/>
    <row r="390" s="5" customFormat="1" ht="15.75" customHeight="1"/>
    <row r="391" s="5" customFormat="1" ht="15.75" customHeight="1"/>
    <row r="392" s="5" customFormat="1" ht="15.75" customHeight="1"/>
    <row r="393" s="5" customFormat="1" ht="15.75" customHeight="1"/>
    <row r="394" s="5" customFormat="1" ht="15.75" customHeight="1"/>
    <row r="395" s="5" customFormat="1" ht="15.75" customHeight="1"/>
    <row r="396" s="5" customFormat="1" ht="15.75" customHeight="1"/>
    <row r="397" s="5" customFormat="1" ht="15.75" customHeight="1"/>
    <row r="398" s="5" customFormat="1" ht="15.75" customHeight="1"/>
    <row r="399" s="5" customFormat="1" ht="15.75" customHeight="1"/>
    <row r="400" s="5" customFormat="1" ht="15.75" customHeight="1"/>
    <row r="401" s="5" customFormat="1" ht="15.75" customHeight="1"/>
    <row r="402" s="5" customFormat="1" ht="15.75" customHeight="1"/>
    <row r="403" s="5" customFormat="1" ht="15.75" customHeight="1"/>
    <row r="404" s="5" customFormat="1" ht="15.75" customHeight="1"/>
    <row r="405" s="5" customFormat="1" ht="15.75" customHeight="1"/>
    <row r="406" s="5" customFormat="1" ht="15.75" customHeight="1"/>
    <row r="407" s="5" customFormat="1" ht="15.75" customHeight="1"/>
    <row r="408" s="5" customFormat="1" ht="15.75" customHeight="1"/>
    <row r="409" s="5" customFormat="1" ht="15.75" customHeight="1"/>
    <row r="410" s="5" customFormat="1" ht="15.75" customHeight="1"/>
    <row r="411" s="5" customFormat="1" ht="15.75" customHeight="1"/>
    <row r="412" s="5" customFormat="1" ht="15.75" customHeight="1"/>
    <row r="413" s="5" customFormat="1" ht="15.75" customHeight="1"/>
    <row r="414" s="5" customFormat="1" ht="15.75" customHeight="1"/>
    <row r="415" s="5" customFormat="1" ht="15.75" customHeight="1"/>
    <row r="416" s="5" customFormat="1" ht="15.75" customHeight="1"/>
    <row r="417" s="5" customFormat="1" ht="15.75" customHeight="1"/>
    <row r="418" s="5" customFormat="1" ht="15.75" customHeight="1"/>
    <row r="419" s="5" customFormat="1" ht="15.75" customHeight="1"/>
    <row r="420" s="5" customFormat="1" ht="15.75" customHeight="1"/>
    <row r="421" s="5" customFormat="1" ht="15.75" customHeight="1"/>
    <row r="422" s="5" customFormat="1" ht="15.75" customHeight="1"/>
    <row r="423" s="5" customFormat="1" ht="15.75" customHeight="1"/>
    <row r="424" s="5" customFormat="1" ht="15.75" customHeight="1"/>
    <row r="425" s="5" customFormat="1" ht="15.75" customHeight="1"/>
    <row r="426" s="5" customFormat="1" ht="15.75" customHeight="1"/>
    <row r="427" s="5" customFormat="1" ht="15.75" customHeight="1"/>
    <row r="428" s="5" customFormat="1" ht="15.75" customHeight="1"/>
    <row r="429" s="5" customFormat="1" ht="15.75" customHeight="1"/>
    <row r="430" s="5" customFormat="1" ht="15.75" customHeight="1"/>
    <row r="431" s="5" customFormat="1" ht="15.75" customHeight="1"/>
    <row r="432" s="5" customFormat="1" ht="15.75" customHeight="1"/>
    <row r="433" s="5" customFormat="1" ht="15.75" customHeight="1"/>
    <row r="434" s="5" customFormat="1" ht="15.75" customHeight="1"/>
    <row r="435" s="5" customFormat="1" ht="15.75" customHeight="1"/>
    <row r="436" s="5" customFormat="1" ht="15.75" customHeight="1"/>
    <row r="437" s="5" customFormat="1" ht="15.75" customHeight="1"/>
    <row r="438" s="5" customFormat="1" ht="15.75" customHeight="1"/>
    <row r="439" s="5" customFormat="1" ht="15.75" customHeight="1"/>
    <row r="440" s="5" customFormat="1" ht="15.75" customHeight="1"/>
    <row r="441" s="5" customFormat="1" ht="15.75" customHeight="1"/>
    <row r="442" s="5" customFormat="1" ht="15.75" customHeight="1"/>
    <row r="443" s="5" customFormat="1" ht="15.75" customHeight="1"/>
    <row r="444" s="5" customFormat="1" ht="15.75" customHeight="1"/>
    <row r="445" s="5" customFormat="1" ht="15.75" customHeight="1"/>
    <row r="446" s="5" customFormat="1" ht="15.75" customHeight="1"/>
    <row r="447" s="5" customFormat="1" ht="15.75" customHeight="1"/>
    <row r="448" s="5" customFormat="1" ht="15.75" customHeight="1"/>
    <row r="449" s="5" customFormat="1" ht="15.75" customHeight="1"/>
    <row r="450" s="5" customFormat="1" ht="15.75" customHeight="1"/>
    <row r="451" s="5" customFormat="1" ht="15.75" customHeight="1"/>
    <row r="452" s="5" customFormat="1" ht="15.75" customHeight="1"/>
    <row r="453" s="5" customFormat="1" ht="15.75" customHeight="1"/>
    <row r="454" s="5" customFormat="1" ht="15.75" customHeight="1"/>
    <row r="455" s="5" customFormat="1" ht="15.75" customHeight="1"/>
    <row r="456" s="5" customFormat="1" ht="15.75" customHeight="1"/>
    <row r="457" s="5" customFormat="1" ht="15.75" customHeight="1"/>
    <row r="458" s="5" customFormat="1" ht="15.75" customHeight="1"/>
    <row r="459" s="5" customFormat="1" ht="15.75" customHeight="1"/>
    <row r="460" s="5" customFormat="1" ht="15.75" customHeight="1"/>
    <row r="461" s="5" customFormat="1" ht="15.75" customHeight="1"/>
    <row r="462" s="5" customFormat="1" ht="15.75" customHeight="1"/>
    <row r="463" s="5" customFormat="1" ht="15.75" customHeight="1"/>
    <row r="464" s="5" customFormat="1" ht="15.75" customHeight="1"/>
    <row r="465" s="5" customFormat="1" ht="15.75" customHeight="1"/>
    <row r="466" s="5" customFormat="1" ht="15.75" customHeight="1"/>
    <row r="467" s="5" customFormat="1" ht="15.75" customHeight="1"/>
    <row r="468" s="5" customFormat="1" ht="15.75" customHeight="1"/>
    <row r="469" s="5" customFormat="1" ht="15.75" customHeight="1"/>
    <row r="470" s="5" customFormat="1" ht="15.75" customHeight="1"/>
    <row r="471" s="5" customFormat="1" ht="15.75" customHeight="1"/>
    <row r="472" s="5" customFormat="1" ht="15.75" customHeight="1"/>
    <row r="473" s="5" customFormat="1" ht="15.75" customHeight="1"/>
    <row r="474" s="5" customFormat="1" ht="15.75" customHeight="1"/>
    <row r="475" s="5" customFormat="1" ht="15.75" customHeight="1"/>
    <row r="476" s="5" customFormat="1" ht="15.75" customHeight="1"/>
    <row r="477" s="5" customFormat="1" ht="15.75" customHeight="1"/>
    <row r="478" s="5" customFormat="1" ht="15.75" customHeight="1"/>
    <row r="479" s="5" customFormat="1" ht="15.75" customHeight="1"/>
    <row r="480" s="5" customFormat="1" ht="15.75" customHeight="1"/>
    <row r="481" s="5" customFormat="1" ht="15.75" customHeight="1"/>
    <row r="482" s="5" customFormat="1" ht="15.75" customHeight="1"/>
    <row r="483" s="5" customFormat="1" ht="15.75" customHeight="1"/>
    <row r="484" s="5" customFormat="1" ht="15.75" customHeight="1"/>
    <row r="485" s="5" customFormat="1" ht="15.75" customHeight="1"/>
    <row r="486" s="5" customFormat="1" ht="15.75" customHeight="1"/>
    <row r="487" s="5" customFormat="1" ht="15.75" customHeight="1"/>
    <row r="488" s="5" customFormat="1" ht="15.75" customHeight="1"/>
    <row r="489" s="5" customFormat="1" ht="15.75" customHeight="1"/>
    <row r="490" s="5" customFormat="1" ht="15.75" customHeight="1"/>
    <row r="491" s="5" customFormat="1" ht="15.75" customHeight="1"/>
    <row r="492" s="5" customFormat="1" ht="15.75" customHeight="1"/>
    <row r="493" s="5" customFormat="1" ht="15.75" customHeight="1"/>
    <row r="494" s="5" customFormat="1" ht="15.75" customHeight="1"/>
    <row r="495" s="5" customFormat="1" ht="15.75" customHeight="1"/>
    <row r="496" s="5" customFormat="1" ht="15.75" customHeight="1"/>
    <row r="497" s="5" customFormat="1" ht="15.75" customHeight="1"/>
    <row r="498" s="5" customFormat="1" ht="15.75" customHeight="1"/>
    <row r="499" s="5" customFormat="1" ht="15.75" customHeight="1"/>
    <row r="500" s="5" customFormat="1" ht="15.75" customHeight="1"/>
    <row r="501" s="5" customFormat="1" ht="15.75" customHeight="1"/>
    <row r="502" s="5" customFormat="1" ht="15.75" customHeight="1"/>
    <row r="503" s="5" customFormat="1" ht="15.75" customHeight="1"/>
    <row r="504" s="5" customFormat="1" ht="15.75" customHeight="1"/>
    <row r="505" s="5" customFormat="1" ht="15.75" customHeight="1"/>
    <row r="506" s="5" customFormat="1" ht="15.75" customHeight="1"/>
    <row r="507" s="5" customFormat="1" ht="15.75" customHeight="1"/>
    <row r="508" s="5" customFormat="1" ht="15.75" customHeight="1"/>
    <row r="509" s="5" customFormat="1" ht="15.75" customHeight="1"/>
    <row r="510" s="5" customFormat="1" ht="15.75" customHeight="1"/>
    <row r="511" s="5" customFormat="1" ht="15.75" customHeight="1"/>
    <row r="512" s="5" customFormat="1" ht="15.75" customHeight="1"/>
    <row r="513" s="5" customFormat="1" ht="15.75" customHeight="1"/>
    <row r="514" s="5" customFormat="1" ht="15.75" customHeight="1"/>
    <row r="515" s="5" customFormat="1" ht="15.75" customHeight="1"/>
    <row r="516" s="5" customFormat="1" ht="15.75" customHeight="1"/>
    <row r="517" s="5" customFormat="1" ht="15.75" customHeight="1"/>
    <row r="518" s="5" customFormat="1" ht="15.75" customHeight="1"/>
    <row r="519" s="5" customFormat="1" ht="15.75" customHeight="1"/>
    <row r="520" s="5" customFormat="1" ht="15.75" customHeight="1"/>
    <row r="521" s="5" customFormat="1" ht="15.75" customHeight="1"/>
    <row r="522" s="5" customFormat="1" ht="15.75" customHeight="1"/>
    <row r="523" s="5" customFormat="1" ht="15.75" customHeight="1"/>
    <row r="524" s="5" customFormat="1" ht="15.75" customHeight="1"/>
    <row r="525" s="5" customFormat="1" ht="15.75" customHeight="1"/>
    <row r="526" s="5" customFormat="1" ht="15.75" customHeight="1"/>
    <row r="527" s="5" customFormat="1" ht="15.75" customHeight="1"/>
    <row r="528" s="5" customFormat="1" ht="15.75" customHeight="1"/>
    <row r="529" s="5" customFormat="1" ht="15.75" customHeight="1"/>
    <row r="530" s="5" customFormat="1" ht="15.75" customHeight="1"/>
    <row r="531" s="5" customFormat="1" ht="15.75" customHeight="1"/>
    <row r="532" s="5" customFormat="1" ht="15.75" customHeight="1"/>
    <row r="533" s="5" customFormat="1" ht="15.75" customHeight="1"/>
    <row r="534" s="5" customFormat="1" ht="15.75" customHeight="1"/>
    <row r="535" s="5" customFormat="1" ht="15.75" customHeight="1"/>
    <row r="536" s="5" customFormat="1" ht="15.75" customHeight="1"/>
    <row r="537" s="5" customFormat="1" ht="15.75" customHeight="1"/>
    <row r="538" s="5" customFormat="1" ht="15.75" customHeight="1"/>
    <row r="539" s="5" customFormat="1" ht="15.75" customHeight="1"/>
    <row r="540" s="5" customFormat="1" ht="15.75" customHeight="1"/>
    <row r="541" s="5" customFormat="1" ht="15.75" customHeight="1"/>
    <row r="542" s="5" customFormat="1" ht="15.75" customHeight="1"/>
    <row r="543" s="5" customFormat="1" ht="15.75" customHeight="1"/>
    <row r="544" s="5" customFormat="1" ht="15.75" customHeight="1"/>
    <row r="545" s="5" customFormat="1" ht="15.75" customHeight="1"/>
    <row r="546" s="5" customFormat="1" ht="15.75" customHeight="1"/>
    <row r="547" s="5" customFormat="1" ht="15.75" customHeight="1"/>
    <row r="548" s="5" customFormat="1" ht="15.75" customHeight="1"/>
    <row r="549" s="5" customFormat="1" ht="15.75" customHeight="1"/>
    <row r="550" s="5" customFormat="1" ht="15.75" customHeight="1"/>
    <row r="551" s="5" customFormat="1" ht="15.75" customHeight="1"/>
    <row r="552" s="5" customFormat="1" ht="15.75" customHeight="1"/>
    <row r="553" s="5" customFormat="1" ht="15.75" customHeight="1"/>
    <row r="554" s="5" customFormat="1" ht="15.75" customHeight="1"/>
    <row r="555" s="5" customFormat="1" ht="15.75" customHeight="1"/>
    <row r="556" s="5" customFormat="1" ht="15.75" customHeight="1"/>
    <row r="557" s="5" customFormat="1" ht="15.75" customHeight="1"/>
    <row r="558" s="5" customFormat="1" ht="15.75" customHeight="1"/>
    <row r="559" s="5" customFormat="1" ht="15.75" customHeight="1"/>
    <row r="560" s="5" customFormat="1" ht="15.75" customHeight="1"/>
    <row r="561" s="5" customFormat="1" ht="15.75" customHeight="1"/>
    <row r="562" s="5" customFormat="1" ht="15.75" customHeight="1"/>
    <row r="563" s="5" customFormat="1" ht="15.75" customHeight="1"/>
    <row r="564" s="5" customFormat="1" ht="15.75" customHeight="1"/>
    <row r="565" s="5" customFormat="1" ht="15.75" customHeight="1"/>
    <row r="566" s="5" customFormat="1" ht="15.75" customHeight="1"/>
    <row r="567" s="5" customFormat="1" ht="15.75" customHeight="1"/>
    <row r="568" s="5" customFormat="1" ht="15.75" customHeight="1"/>
    <row r="569" s="5" customFormat="1" ht="15.75" customHeight="1"/>
    <row r="570" s="5" customFormat="1" ht="15.75" customHeight="1"/>
    <row r="571" s="5" customFormat="1" ht="15.75" customHeight="1"/>
    <row r="572" s="5" customFormat="1" ht="15.75" customHeight="1"/>
    <row r="573" s="5" customFormat="1" ht="15.75" customHeight="1"/>
    <row r="574" s="5" customFormat="1" ht="15.75" customHeight="1"/>
    <row r="575" s="5" customFormat="1" ht="15.75" customHeight="1"/>
    <row r="576" s="5" customFormat="1" ht="15.75" customHeight="1"/>
    <row r="577" s="5" customFormat="1" ht="15.75" customHeight="1"/>
    <row r="578" s="5" customFormat="1" ht="15.75" customHeight="1"/>
    <row r="579" s="5" customFormat="1" ht="15.75" customHeight="1"/>
    <row r="580" s="5" customFormat="1" ht="15.75" customHeight="1"/>
    <row r="581" s="5" customFormat="1" ht="15.75" customHeight="1"/>
    <row r="582" s="5" customFormat="1" ht="15.75" customHeight="1"/>
    <row r="583" s="5" customFormat="1" ht="15.75" customHeight="1"/>
    <row r="584" s="5" customFormat="1" ht="15.75" customHeight="1"/>
    <row r="585" s="5" customFormat="1" ht="15.75" customHeight="1"/>
    <row r="586" s="5" customFormat="1" ht="15.75" customHeight="1"/>
    <row r="587" s="5" customFormat="1" ht="15.75" customHeight="1"/>
    <row r="588" s="5" customFormat="1" ht="15.75" customHeight="1"/>
    <row r="589" s="5" customFormat="1" ht="15.75" customHeight="1"/>
    <row r="590" s="5" customFormat="1" ht="15.75" customHeight="1"/>
    <row r="591" s="5" customFormat="1" ht="15.75" customHeight="1"/>
    <row r="592" s="5" customFormat="1" ht="15.75" customHeight="1"/>
    <row r="593" s="5" customFormat="1" ht="15.75" customHeight="1"/>
    <row r="594" s="5" customFormat="1" ht="15.75" customHeight="1"/>
    <row r="595" s="5" customFormat="1" ht="15.75" customHeight="1"/>
    <row r="596" s="5" customFormat="1" ht="15.75" customHeight="1"/>
    <row r="597" s="5" customFormat="1" ht="15.75" customHeight="1"/>
    <row r="598" s="5" customFormat="1" ht="15.75" customHeight="1"/>
    <row r="599" s="5" customFormat="1" ht="15.75" customHeight="1"/>
    <row r="600" s="5" customFormat="1" ht="15.75" customHeight="1"/>
    <row r="601" s="5" customFormat="1" ht="15.75" customHeight="1"/>
    <row r="602" s="5" customFormat="1" ht="15.75" customHeight="1"/>
    <row r="603" s="5" customFormat="1" ht="15.75" customHeight="1"/>
    <row r="604" s="5" customFormat="1" ht="15.75" customHeight="1"/>
    <row r="605" s="5" customFormat="1" ht="15.75" customHeight="1"/>
    <row r="606" s="5" customFormat="1" ht="15.75" customHeight="1"/>
    <row r="607" s="5" customFormat="1" ht="15.75" customHeight="1"/>
    <row r="608" s="5" customFormat="1" ht="15.75" customHeight="1"/>
    <row r="609" s="5" customFormat="1" ht="15.75" customHeight="1"/>
    <row r="610" s="5" customFormat="1" ht="15.75" customHeight="1"/>
    <row r="611" s="5" customFormat="1" ht="15.75" customHeight="1"/>
    <row r="612" s="5" customFormat="1" ht="15.75" customHeight="1"/>
    <row r="613" s="5" customFormat="1" ht="15.75" customHeight="1"/>
    <row r="614" s="5" customFormat="1" ht="15.75" customHeight="1"/>
    <row r="615" s="5" customFormat="1" ht="15.75" customHeight="1"/>
    <row r="616" s="5" customFormat="1" ht="15.75" customHeight="1"/>
    <row r="617" s="5" customFormat="1" ht="15.75" customHeight="1"/>
    <row r="618" s="5" customFormat="1" ht="15.75" customHeight="1"/>
    <row r="619" s="5" customFormat="1" ht="15.75" customHeight="1"/>
    <row r="620" s="5" customFormat="1" ht="15.75" customHeight="1"/>
    <row r="621" s="5" customFormat="1" ht="15.75" customHeight="1"/>
    <row r="622" s="5" customFormat="1" ht="15.75" customHeight="1"/>
    <row r="623" s="5" customFormat="1" ht="15.75" customHeight="1"/>
    <row r="624" s="5" customFormat="1" ht="15.75" customHeight="1"/>
    <row r="625" s="5" customFormat="1" ht="15.75" customHeight="1"/>
    <row r="626" s="5" customFormat="1" ht="15.75" customHeight="1"/>
    <row r="627" s="5" customFormat="1" ht="15.75" customHeight="1"/>
    <row r="628" s="5" customFormat="1" ht="15.75" customHeight="1"/>
    <row r="629" s="5" customFormat="1" ht="15.75" customHeight="1"/>
    <row r="630" s="5" customFormat="1" ht="15.75" customHeight="1"/>
    <row r="631" s="5" customFormat="1" ht="15.75" customHeight="1"/>
    <row r="632" s="5" customFormat="1" ht="15.75" customHeight="1"/>
    <row r="633" s="5" customFormat="1" ht="15.75" customHeight="1"/>
    <row r="634" s="5" customFormat="1" ht="15.75" customHeight="1"/>
    <row r="635" s="5" customFormat="1" ht="15.75" customHeight="1"/>
    <row r="636" s="5" customFormat="1" ht="15.75" customHeight="1"/>
    <row r="637" s="5" customFormat="1" ht="15.75" customHeight="1"/>
    <row r="638" s="5" customFormat="1" ht="15.75" customHeight="1"/>
    <row r="639" s="5" customFormat="1" ht="15.75" customHeight="1"/>
    <row r="640" s="5" customFormat="1" ht="15.75" customHeight="1"/>
    <row r="641" s="5" customFormat="1" ht="15.75" customHeight="1"/>
    <row r="642" s="5" customFormat="1" ht="15.75" customHeight="1"/>
    <row r="643" s="5" customFormat="1" ht="15.75" customHeight="1"/>
    <row r="644" s="5" customFormat="1" ht="15.75" customHeight="1"/>
    <row r="645" s="5" customFormat="1" ht="15.75" customHeight="1"/>
    <row r="646" s="5" customFormat="1" ht="15.75" customHeight="1"/>
    <row r="647" s="5" customFormat="1" ht="15.75" customHeight="1"/>
    <row r="648" s="5" customFormat="1" ht="15.75" customHeight="1"/>
    <row r="649" s="5" customFormat="1" ht="15.75" customHeight="1"/>
    <row r="650" s="5" customFormat="1" ht="15.75" customHeight="1"/>
    <row r="651" s="5" customFormat="1" ht="15.75" customHeight="1"/>
    <row r="652" s="5" customFormat="1" ht="15.75" customHeight="1"/>
    <row r="653" s="5" customFormat="1" ht="15.75" customHeight="1"/>
    <row r="654" s="5" customFormat="1" ht="15.75" customHeight="1"/>
    <row r="655" s="5" customFormat="1" ht="15.75" customHeight="1"/>
    <row r="656" s="5" customFormat="1" ht="15.75" customHeight="1"/>
    <row r="657" s="5" customFormat="1" ht="15.75" customHeight="1"/>
    <row r="658" s="5" customFormat="1" ht="15.75" customHeight="1"/>
    <row r="659" s="5" customFormat="1" ht="15.75" customHeight="1"/>
    <row r="660" s="5" customFormat="1" ht="15.75" customHeight="1"/>
    <row r="661" s="5" customFormat="1" ht="15.75" customHeight="1"/>
    <row r="662" s="5" customFormat="1" ht="15.75" customHeight="1"/>
    <row r="663" s="5" customFormat="1" ht="15.75" customHeight="1"/>
    <row r="664" s="5" customFormat="1" ht="15.75" customHeight="1"/>
    <row r="665" s="5" customFormat="1" ht="15.75" customHeight="1"/>
    <row r="666" s="5" customFormat="1" ht="15.75" customHeight="1"/>
    <row r="667" s="5" customFormat="1" ht="15.75" customHeight="1"/>
    <row r="668" s="5" customFormat="1" ht="15.75" customHeight="1"/>
    <row r="669" s="5" customFormat="1" ht="15.75" customHeight="1"/>
    <row r="670" s="5" customFormat="1" ht="15.75" customHeight="1"/>
    <row r="671" s="5" customFormat="1" ht="15.75" customHeight="1"/>
    <row r="672" s="5" customFormat="1" ht="15.75" customHeight="1"/>
    <row r="673" s="5" customFormat="1" ht="15.75" customHeight="1"/>
    <row r="674" s="5" customFormat="1" ht="15.75" customHeight="1"/>
    <row r="675" s="5" customFormat="1" ht="15.75" customHeight="1"/>
    <row r="676" s="5" customFormat="1" ht="15.75" customHeight="1"/>
    <row r="677" s="5" customFormat="1" ht="15.75" customHeight="1"/>
    <row r="678" s="5" customFormat="1" ht="15.75" customHeight="1"/>
    <row r="679" s="5" customFormat="1" ht="15.75" customHeight="1"/>
    <row r="680" s="5" customFormat="1" ht="15.75" customHeight="1"/>
    <row r="681" s="5" customFormat="1" ht="15.75" customHeight="1"/>
    <row r="682" s="5" customFormat="1" ht="15.75" customHeight="1"/>
    <row r="683" s="5" customFormat="1" ht="15.75" customHeight="1"/>
    <row r="684" s="5" customFormat="1" ht="15.75" customHeight="1"/>
    <row r="685" s="5" customFormat="1" ht="15.75" customHeight="1"/>
    <row r="686" s="5" customFormat="1" ht="15.75" customHeight="1"/>
    <row r="687" s="5" customFormat="1" ht="15.75" customHeight="1"/>
    <row r="688" s="5" customFormat="1" ht="15.75" customHeight="1"/>
    <row r="689" s="5" customFormat="1" ht="15.75" customHeight="1"/>
    <row r="690" s="5" customFormat="1" ht="15.75" customHeight="1"/>
    <row r="691" s="5" customFormat="1" ht="15.75" customHeight="1"/>
    <row r="692" s="5" customFormat="1" ht="15.75" customHeight="1"/>
    <row r="693" s="5" customFormat="1" ht="15.75" customHeight="1"/>
    <row r="694" s="5" customFormat="1" ht="15.75" customHeight="1"/>
    <row r="695" s="5" customFormat="1" ht="15.75" customHeight="1"/>
    <row r="696" s="5" customFormat="1" ht="15.75" customHeight="1"/>
    <row r="697" s="5" customFormat="1" ht="15.75" customHeight="1"/>
    <row r="698" s="5" customFormat="1" ht="15.75" customHeight="1"/>
    <row r="699" s="5" customFormat="1" ht="15.75" customHeight="1"/>
    <row r="700" s="5" customFormat="1" ht="15.75" customHeight="1"/>
    <row r="701" s="5" customFormat="1" ht="15.75" customHeight="1"/>
    <row r="702" s="5" customFormat="1" ht="15.75" customHeight="1"/>
    <row r="703" s="5" customFormat="1" ht="15.75" customHeight="1"/>
    <row r="704" s="5" customFormat="1" ht="15.75" customHeight="1"/>
    <row r="705" s="5" customFormat="1" ht="15.75" customHeight="1"/>
    <row r="706" s="5" customFormat="1" ht="15.75" customHeight="1"/>
    <row r="707" s="5" customFormat="1" ht="15.75" customHeight="1"/>
    <row r="708" s="5" customFormat="1" ht="15.75" customHeight="1"/>
    <row r="709" s="5" customFormat="1" ht="15.75" customHeight="1"/>
    <row r="710" s="5" customFormat="1" ht="15.75" customHeight="1"/>
    <row r="711" s="5" customFormat="1" ht="15.75" customHeight="1"/>
    <row r="712" s="5" customFormat="1" ht="15.75" customHeight="1"/>
    <row r="713" s="5" customFormat="1" ht="15.75" customHeight="1"/>
    <row r="714" s="5" customFormat="1" ht="15.75" customHeight="1"/>
    <row r="715" s="5" customFormat="1" ht="15.75" customHeight="1"/>
    <row r="716" s="5" customFormat="1" ht="15.75" customHeight="1"/>
    <row r="717" s="5" customFormat="1" ht="15.75" customHeight="1"/>
    <row r="718" s="5" customFormat="1" ht="15.75" customHeight="1"/>
    <row r="719" s="5" customFormat="1" ht="15.75" customHeight="1"/>
    <row r="720" s="5" customFormat="1" ht="15.75" customHeight="1"/>
    <row r="721" s="5" customFormat="1" ht="15.75" customHeight="1"/>
    <row r="722" s="5" customFormat="1" ht="15.75" customHeight="1"/>
    <row r="723" s="5" customFormat="1" ht="15.75" customHeight="1"/>
    <row r="724" s="5" customFormat="1" ht="15.75" customHeight="1"/>
    <row r="725" s="5" customFormat="1" ht="15.75" customHeight="1"/>
    <row r="726" s="5" customFormat="1" ht="15.75" customHeight="1"/>
    <row r="727" s="5" customFormat="1" ht="15.75" customHeight="1"/>
    <row r="728" s="5" customFormat="1" ht="15.75" customHeight="1"/>
    <row r="729" s="5" customFormat="1" ht="15.75" customHeight="1"/>
    <row r="730" s="5" customFormat="1" ht="15.75" customHeight="1"/>
    <row r="731" s="5" customFormat="1" ht="15.75" customHeight="1"/>
    <row r="732" s="5" customFormat="1" ht="15.75" customHeight="1"/>
    <row r="733" s="5" customFormat="1" ht="15.75" customHeight="1"/>
    <row r="734" s="5" customFormat="1" ht="15.75" customHeight="1"/>
    <row r="735" s="5" customFormat="1" ht="15.75" customHeight="1"/>
    <row r="736" s="5" customFormat="1" ht="15.75" customHeight="1"/>
    <row r="737" s="5" customFormat="1" ht="15.75" customHeight="1"/>
    <row r="738" s="5" customFormat="1" ht="15.75" customHeight="1"/>
    <row r="739" s="5" customFormat="1" ht="15.75" customHeight="1"/>
    <row r="740" s="5" customFormat="1" ht="15.75" customHeight="1"/>
    <row r="741" s="5" customFormat="1" ht="15.75" customHeight="1"/>
    <row r="742" s="5" customFormat="1" ht="15.75" customHeight="1"/>
    <row r="743" s="5" customFormat="1" ht="15.75" customHeight="1"/>
    <row r="744" s="5" customFormat="1" ht="15.75" customHeight="1"/>
    <row r="745" s="5" customFormat="1" ht="15.75" customHeight="1"/>
    <row r="746" s="5" customFormat="1" ht="15.75" customHeight="1"/>
    <row r="747" s="5" customFormat="1" ht="15.75" customHeight="1"/>
    <row r="748" s="5" customFormat="1" ht="15.75" customHeight="1"/>
    <row r="749" s="5" customFormat="1" ht="15.75" customHeight="1"/>
    <row r="750" s="5" customFormat="1" ht="15.75" customHeight="1"/>
    <row r="751" s="5" customFormat="1" ht="15.75" customHeight="1"/>
    <row r="752" s="5" customFormat="1" ht="15.75" customHeight="1"/>
    <row r="753" s="5" customFormat="1" ht="15.75" customHeight="1"/>
    <row r="754" s="5" customFormat="1" ht="15.75" customHeight="1"/>
    <row r="755" s="5" customFormat="1" ht="15.75" customHeight="1"/>
    <row r="756" s="5" customFormat="1" ht="15.75" customHeight="1"/>
    <row r="757" s="5" customFormat="1" ht="15.75" customHeight="1"/>
    <row r="758" s="5" customFormat="1" ht="15.75" customHeight="1"/>
    <row r="759" s="5" customFormat="1" ht="15.75" customHeight="1"/>
    <row r="760" s="5" customFormat="1" ht="15.75" customHeight="1"/>
    <row r="761" s="5" customFormat="1" ht="15.75" customHeight="1"/>
    <row r="762" s="5" customFormat="1" ht="15.75" customHeight="1"/>
    <row r="763" s="5" customFormat="1" ht="15.75" customHeight="1"/>
    <row r="764" s="5" customFormat="1" ht="15.75" customHeight="1"/>
    <row r="765" s="5" customFormat="1" ht="15.75" customHeight="1"/>
    <row r="766" s="5" customFormat="1" ht="15.75" customHeight="1"/>
    <row r="767" s="5" customFormat="1" ht="15.75" customHeight="1"/>
    <row r="768" s="5" customFormat="1" ht="15.75" customHeight="1"/>
    <row r="769" s="5" customFormat="1" ht="15.75" customHeight="1"/>
    <row r="770" s="5" customFormat="1" ht="15.75" customHeight="1"/>
    <row r="771" s="5" customFormat="1" ht="15.75" customHeight="1"/>
    <row r="772" s="5" customFormat="1" ht="15.75" customHeight="1"/>
    <row r="773" s="5" customFormat="1" ht="15.75" customHeight="1"/>
    <row r="774" s="5" customFormat="1" ht="15.75" customHeight="1"/>
    <row r="775" s="5" customFormat="1" ht="15.75" customHeight="1"/>
    <row r="776" s="5" customFormat="1" ht="15.75" customHeight="1"/>
    <row r="777" s="5" customFormat="1" ht="15.75" customHeight="1"/>
    <row r="778" s="5" customFormat="1" ht="15.75" customHeight="1"/>
    <row r="779" s="5" customFormat="1" ht="15.75" customHeight="1"/>
    <row r="780" s="5" customFormat="1" ht="15.75" customHeight="1"/>
    <row r="781" s="5" customFormat="1" ht="15.75" customHeight="1"/>
    <row r="782" s="5" customFormat="1" ht="15.75" customHeight="1"/>
    <row r="783" s="5" customFormat="1" ht="15.75" customHeight="1"/>
    <row r="784" s="5" customFormat="1" ht="15.75" customHeight="1"/>
    <row r="785" s="5" customFormat="1" ht="15.75" customHeight="1"/>
    <row r="786" s="5" customFormat="1" ht="15.75" customHeight="1"/>
    <row r="787" s="5" customFormat="1" ht="15.75" customHeight="1"/>
    <row r="788" s="5" customFormat="1" ht="15.75" customHeight="1"/>
    <row r="789" s="5" customFormat="1" ht="15.75" customHeight="1"/>
    <row r="790" s="5" customFormat="1" ht="15.75" customHeight="1"/>
    <row r="791" s="5" customFormat="1" ht="15.75" customHeight="1"/>
    <row r="792" s="5" customFormat="1" ht="15.75" customHeight="1"/>
    <row r="793" s="5" customFormat="1" ht="15.75" customHeight="1"/>
    <row r="794" s="5" customFormat="1" ht="15.75" customHeight="1"/>
    <row r="795" s="5" customFormat="1" ht="15.75" customHeight="1"/>
    <row r="796" s="5" customFormat="1" ht="15.75" customHeight="1"/>
    <row r="797" s="5" customFormat="1" ht="15.75" customHeight="1"/>
    <row r="798" s="5" customFormat="1" ht="15.75" customHeight="1"/>
    <row r="799" s="5" customFormat="1" ht="15.75" customHeight="1"/>
    <row r="800" s="5" customFormat="1" ht="15.75" customHeight="1"/>
    <row r="801" s="5" customFormat="1" ht="15.75" customHeight="1"/>
    <row r="802" s="5" customFormat="1" ht="15.75" customHeight="1"/>
    <row r="803" s="5" customFormat="1" ht="15.75" customHeight="1"/>
    <row r="804" s="5" customFormat="1" ht="15.75" customHeight="1"/>
    <row r="805" s="5" customFormat="1" ht="15.75" customHeight="1"/>
    <row r="806" s="5" customFormat="1" ht="15.75" customHeight="1"/>
    <row r="807" s="5" customFormat="1" ht="15.75" customHeight="1"/>
    <row r="808" s="5" customFormat="1" ht="15.75" customHeight="1"/>
    <row r="809" s="5" customFormat="1" ht="15.75" customHeight="1"/>
    <row r="810" s="5" customFormat="1" ht="15.75" customHeight="1"/>
    <row r="811" s="5" customFormat="1" ht="15.75" customHeight="1"/>
    <row r="812" s="5" customFormat="1" ht="15.75" customHeight="1"/>
    <row r="813" s="5" customFormat="1" ht="15.75" customHeight="1"/>
    <row r="814" s="5" customFormat="1" ht="15.75" customHeight="1"/>
    <row r="815" s="5" customFormat="1" ht="15.75" customHeight="1"/>
    <row r="816" s="5" customFormat="1" ht="15.75" customHeight="1"/>
    <row r="817" s="5" customFormat="1" ht="15.75" customHeight="1"/>
    <row r="818" s="5" customFormat="1" ht="15.75" customHeight="1"/>
    <row r="819" s="5" customFormat="1" ht="15.75" customHeight="1"/>
    <row r="820" s="5" customFormat="1" ht="15.75" customHeight="1"/>
    <row r="821" s="5" customFormat="1" ht="15.75" customHeight="1"/>
    <row r="822" s="5" customFormat="1" ht="15.75" customHeight="1"/>
    <row r="823" s="5" customFormat="1" ht="15.75" customHeight="1"/>
    <row r="824" s="5" customFormat="1" ht="15.75" customHeight="1"/>
    <row r="825" s="5" customFormat="1" ht="15.75" customHeight="1"/>
    <row r="826" s="5" customFormat="1" ht="15.75" customHeight="1"/>
    <row r="827" s="5" customFormat="1" ht="15.75" customHeight="1"/>
    <row r="828" s="5" customFormat="1" ht="15.75" customHeight="1"/>
    <row r="829" s="5" customFormat="1" ht="15.75" customHeight="1"/>
    <row r="830" s="5" customFormat="1" ht="15.75" customHeight="1"/>
    <row r="831" s="5" customFormat="1" ht="15.75" customHeight="1"/>
    <row r="832" s="5" customFormat="1" ht="15.75" customHeight="1"/>
    <row r="833" s="5" customFormat="1" ht="15.75" customHeight="1"/>
    <row r="834" s="5" customFormat="1" ht="15.75" customHeight="1"/>
    <row r="835" s="5" customFormat="1" ht="15.75" customHeight="1"/>
    <row r="836" s="5" customFormat="1" ht="15.75" customHeight="1"/>
    <row r="837" s="5" customFormat="1" ht="15.75" customHeight="1"/>
    <row r="838" s="5" customFormat="1" ht="15.75" customHeight="1"/>
    <row r="839" s="5" customFormat="1" ht="15.75" customHeight="1"/>
    <row r="840" s="5" customFormat="1" ht="15.75" customHeight="1"/>
    <row r="841" s="5" customFormat="1" ht="15.75" customHeight="1"/>
    <row r="842" s="5" customFormat="1" ht="15.75" customHeight="1"/>
    <row r="843" s="5" customFormat="1" ht="15.75" customHeight="1"/>
    <row r="844" s="5" customFormat="1" ht="15.75" customHeight="1"/>
    <row r="845" s="5" customFormat="1" ht="15.75" customHeight="1"/>
    <row r="846" s="5" customFormat="1" ht="15.75" customHeight="1"/>
    <row r="847" s="5" customFormat="1" ht="15.75" customHeight="1"/>
    <row r="848" s="5" customFormat="1" ht="15.75" customHeight="1"/>
    <row r="849" s="5" customFormat="1" ht="15.75" customHeight="1"/>
    <row r="850" s="5" customFormat="1" ht="15.75" customHeight="1"/>
    <row r="851" s="5" customFormat="1" ht="15.75" customHeight="1"/>
    <row r="852" s="5" customFormat="1" ht="15.75" customHeight="1"/>
    <row r="853" s="5" customFormat="1" ht="15.75" customHeight="1"/>
    <row r="854" s="5" customFormat="1" ht="15.75" customHeight="1"/>
    <row r="855" s="5" customFormat="1" ht="15.75" customHeight="1"/>
    <row r="856" s="5" customFormat="1" ht="15.75" customHeight="1"/>
    <row r="857" s="5" customFormat="1" ht="15.75" customHeight="1"/>
    <row r="858" s="5" customFormat="1" ht="15.75" customHeight="1"/>
    <row r="859" s="5" customFormat="1" ht="15.75" customHeight="1"/>
    <row r="860" s="5" customFormat="1" ht="15.75" customHeight="1"/>
    <row r="861" s="5" customFormat="1" ht="15.75" customHeight="1"/>
    <row r="862" s="5" customFormat="1" ht="15.75" customHeight="1"/>
    <row r="863" s="5" customFormat="1" ht="15.75" customHeight="1"/>
    <row r="864" s="5" customFormat="1" ht="15.75" customHeight="1"/>
    <row r="865" s="5" customFormat="1" ht="15.75" customHeight="1"/>
    <row r="866" s="5" customFormat="1" ht="15.75" customHeight="1"/>
    <row r="867" s="5" customFormat="1" ht="15.75" customHeight="1"/>
    <row r="868" s="5" customFormat="1" ht="15.75" customHeight="1"/>
    <row r="869" s="5" customFormat="1" ht="15.75" customHeight="1"/>
    <row r="870" s="5" customFormat="1" ht="15.75" customHeight="1"/>
    <row r="871" s="5" customFormat="1" ht="15.75" customHeight="1"/>
    <row r="872" s="5" customFormat="1" ht="15.75" customHeight="1"/>
    <row r="873" s="5" customFormat="1" ht="15.75" customHeight="1"/>
    <row r="874" s="5" customFormat="1" ht="15.75" customHeight="1"/>
    <row r="875" s="5" customFormat="1" ht="15.75" customHeight="1"/>
    <row r="876" s="5" customFormat="1" ht="15.75" customHeight="1"/>
    <row r="877" s="5" customFormat="1" ht="15.75" customHeight="1"/>
    <row r="878" s="5" customFormat="1" ht="15.75" customHeight="1"/>
    <row r="879" s="5" customFormat="1" ht="15.75" customHeight="1"/>
    <row r="880" s="5" customFormat="1" ht="15.75" customHeight="1"/>
    <row r="881" s="5" customFormat="1" ht="15.75" customHeight="1"/>
    <row r="882" s="5" customFormat="1" ht="15.75" customHeight="1"/>
    <row r="883" s="5" customFormat="1" ht="15.75" customHeight="1"/>
    <row r="884" s="5" customFormat="1" ht="15.75" customHeight="1"/>
    <row r="885" s="5" customFormat="1" ht="15.75" customHeight="1"/>
    <row r="886" s="5" customFormat="1" ht="15.75" customHeight="1"/>
    <row r="887" s="5" customFormat="1" ht="15.75" customHeight="1"/>
    <row r="888" s="5" customFormat="1" ht="15.75" customHeight="1"/>
    <row r="889" s="5" customFormat="1" ht="15.75" customHeight="1"/>
    <row r="890" s="5" customFormat="1" ht="15.75" customHeight="1"/>
    <row r="891" s="5" customFormat="1" ht="15.75" customHeight="1"/>
    <row r="892" s="5" customFormat="1" ht="15.75" customHeight="1"/>
    <row r="893" s="5" customFormat="1" ht="15.75" customHeight="1"/>
    <row r="894" s="5" customFormat="1" ht="15.75" customHeight="1"/>
    <row r="895" s="5" customFormat="1" ht="15.75" customHeight="1"/>
    <row r="896" s="5" customFormat="1" ht="15.75" customHeight="1"/>
    <row r="897" s="5" customFormat="1" ht="15.75" customHeight="1"/>
    <row r="898" s="5" customFormat="1" ht="15.75" customHeight="1"/>
    <row r="899" s="5" customFormat="1" ht="15.75" customHeight="1"/>
    <row r="900" s="5" customFormat="1" ht="15.75" customHeight="1"/>
    <row r="901" s="5" customFormat="1" ht="15.75" customHeight="1"/>
    <row r="902" s="5" customFormat="1" ht="15.75" customHeight="1"/>
    <row r="903" s="5" customFormat="1" ht="15.75" customHeight="1"/>
    <row r="904" s="5" customFormat="1" ht="15.75" customHeight="1"/>
    <row r="905" s="5" customFormat="1" ht="15.75" customHeight="1"/>
    <row r="906" s="5" customFormat="1" ht="15.75" customHeight="1"/>
    <row r="907" s="5" customFormat="1" ht="15.75" customHeight="1"/>
    <row r="908" s="5" customFormat="1" ht="15.75" customHeight="1"/>
    <row r="909" s="5" customFormat="1" ht="15.75" customHeight="1"/>
    <row r="910" s="5" customFormat="1" ht="15.75" customHeight="1"/>
    <row r="911" s="5" customFormat="1" ht="15.75" customHeight="1"/>
    <row r="912" s="5" customFormat="1" ht="15.75" customHeight="1"/>
    <row r="913" s="5" customFormat="1" ht="15.75" customHeight="1"/>
    <row r="914" s="5" customFormat="1" ht="15.75" customHeight="1"/>
    <row r="915" s="5" customFormat="1" ht="15.75" customHeight="1"/>
    <row r="916" s="5" customFormat="1" ht="15.75" customHeight="1"/>
    <row r="917" s="5" customFormat="1" ht="15.75" customHeight="1"/>
    <row r="918" s="5" customFormat="1" ht="15.75" customHeight="1"/>
    <row r="919" s="5" customFormat="1" ht="15.75" customHeight="1"/>
    <row r="920" s="5" customFormat="1" ht="15.75" customHeight="1"/>
    <row r="921" s="5" customFormat="1" ht="15.75" customHeight="1"/>
    <row r="922" s="5" customFormat="1" ht="15.75" customHeight="1"/>
    <row r="923" s="5" customFormat="1" ht="15.75" customHeight="1"/>
    <row r="924" s="5" customFormat="1" ht="15.75" customHeight="1"/>
    <row r="925" s="5" customFormat="1" ht="15.75" customHeight="1"/>
    <row r="926" s="5" customFormat="1" ht="15.75" customHeight="1"/>
    <row r="927" s="5" customFormat="1" ht="15.75" customHeight="1"/>
    <row r="928" s="5" customFormat="1" ht="15.75" customHeight="1"/>
    <row r="929" s="5" customFormat="1" ht="15.75" customHeight="1"/>
    <row r="930" s="5" customFormat="1" ht="15.75" customHeight="1"/>
    <row r="931" s="5" customFormat="1" ht="15.75" customHeight="1"/>
    <row r="932" s="5" customFormat="1" ht="15.75" customHeight="1"/>
    <row r="933" s="5" customFormat="1" ht="15.75" customHeight="1"/>
    <row r="934" s="5" customFormat="1" ht="15.75" customHeight="1"/>
    <row r="935" s="5" customFormat="1" ht="15.75" customHeight="1"/>
    <row r="936" s="5" customFormat="1" ht="15.75" customHeight="1"/>
    <row r="937" s="5" customFormat="1" ht="15.75" customHeight="1"/>
    <row r="938" s="5" customFormat="1" ht="15.75" customHeight="1"/>
    <row r="939" s="5" customFormat="1" ht="15.75" customHeight="1"/>
    <row r="940" s="5" customFormat="1" ht="15.75" customHeight="1"/>
    <row r="941" s="5" customFormat="1" ht="15.75" customHeight="1"/>
    <row r="942" s="5" customFormat="1" ht="15.75" customHeight="1"/>
    <row r="943" s="5" customFormat="1" ht="15.75" customHeight="1"/>
    <row r="944" s="5" customFormat="1" ht="15.75" customHeight="1"/>
    <row r="945" s="5" customFormat="1" ht="15.75" customHeight="1"/>
    <row r="946" s="5" customFormat="1" ht="15.75" customHeight="1"/>
    <row r="947" s="5" customFormat="1" ht="15.75" customHeight="1"/>
    <row r="948" s="5" customFormat="1" ht="15.75" customHeight="1"/>
    <row r="949" s="5" customFormat="1" ht="15.75" customHeight="1"/>
    <row r="950" s="5" customFormat="1" ht="15.75" customHeight="1"/>
    <row r="951" s="5" customFormat="1" ht="15.75" customHeight="1"/>
    <row r="952" s="5" customFormat="1" ht="15.75" customHeight="1"/>
    <row r="953" s="5" customFormat="1" ht="15.75" customHeight="1"/>
    <row r="954" s="5" customFormat="1" ht="15.75" customHeight="1"/>
    <row r="955" s="5" customFormat="1" ht="15.75" customHeight="1"/>
    <row r="956" s="5" customFormat="1" ht="15.75" customHeight="1"/>
    <row r="957" s="5" customFormat="1" ht="15.75" customHeight="1"/>
    <row r="958" s="5" customFormat="1" ht="15.75" customHeight="1"/>
    <row r="959" s="5" customFormat="1" ht="15.75" customHeight="1"/>
    <row r="960" s="5" customFormat="1" ht="15.75" customHeight="1"/>
    <row r="961" s="5" customFormat="1" ht="15.75" customHeight="1"/>
    <row r="962" s="5" customFormat="1" ht="15.75" customHeight="1"/>
    <row r="963" s="5" customFormat="1" ht="15.75" customHeight="1"/>
    <row r="964" s="5" customFormat="1" ht="15.75" customHeight="1"/>
    <row r="965" s="5" customFormat="1" ht="15.75" customHeight="1"/>
    <row r="966" s="5" customFormat="1" ht="15.75" customHeight="1"/>
    <row r="967" s="5" customFormat="1" ht="15.75" customHeight="1"/>
    <row r="968" s="5" customFormat="1" ht="15.75" customHeight="1"/>
    <row r="969" s="5" customFormat="1" ht="15.75" customHeight="1"/>
    <row r="970" s="5" customFormat="1" ht="15.75" customHeight="1"/>
    <row r="971" s="5" customFormat="1" ht="15.75" customHeight="1"/>
    <row r="972" s="5" customFormat="1" ht="15.75" customHeight="1"/>
    <row r="973" s="5" customFormat="1" ht="15.75" customHeight="1"/>
    <row r="974" s="5" customFormat="1" ht="15.75" customHeight="1"/>
    <row r="975" s="5" customFormat="1" ht="15.75" customHeight="1"/>
    <row r="976" s="5" customFormat="1" ht="15.75" customHeight="1"/>
    <row r="977" s="5" customFormat="1" ht="15.75" customHeight="1"/>
    <row r="978" s="5" customFormat="1" ht="15.75" customHeight="1"/>
    <row r="979" s="5" customFormat="1" ht="15.75" customHeight="1"/>
    <row r="980" s="5" customFormat="1" ht="15.75" customHeight="1"/>
    <row r="981" s="5" customFormat="1" ht="15.75" customHeight="1"/>
    <row r="982" s="5" customFormat="1" ht="15.75" customHeight="1"/>
    <row r="983" s="5" customFormat="1" ht="15.75" customHeight="1"/>
    <row r="984" s="5" customFormat="1" ht="15.75" customHeight="1"/>
    <row r="985" s="5" customFormat="1" ht="15.75" customHeight="1"/>
    <row r="986" s="5" customFormat="1" ht="15.75" customHeight="1"/>
    <row r="987" s="5" customFormat="1" ht="15.75" customHeight="1"/>
    <row r="988" s="5" customFormat="1" ht="15.75" customHeight="1"/>
    <row r="989" s="5" customFormat="1" ht="15.75" customHeight="1"/>
    <row r="990" s="5" customFormat="1" ht="15.75" customHeight="1"/>
    <row r="991" s="5" customFormat="1" ht="15.75" customHeight="1"/>
    <row r="992" s="5" customFormat="1" ht="15.75" customHeight="1"/>
    <row r="993" s="5" customFormat="1" ht="15.75" customHeight="1"/>
    <row r="994" s="5" customFormat="1" ht="15.75" customHeight="1"/>
    <row r="995" s="5" customFormat="1" ht="15.75" customHeight="1"/>
    <row r="996" s="5" customFormat="1" ht="15.75" customHeight="1"/>
    <row r="997" s="5" customFormat="1" ht="15.75" customHeight="1"/>
    <row r="998" s="5" customFormat="1" ht="15.75" customHeight="1"/>
    <row r="999" s="5" customFormat="1" ht="15.75" customHeight="1"/>
    <row r="1000" s="5" customFormat="1" ht="15.75" customHeight="1"/>
  </sheetData>
  <autoFilter ref="A1:E251" xr:uid="{00000000-0001-0000-0200-000000000000}"/>
  <conditionalFormatting sqref="D1:D1048576">
    <cfRule type="containsText" dxfId="2" priority="1" operator="containsText" text="Absent">
      <formula>NOT(ISERROR(SEARCH("Absent",D1)))</formula>
    </cfRule>
    <cfRule type="containsText" dxfId="1" priority="2" operator="containsText" text="Present">
      <formula>NOT(ISERROR(SEARCH("Present",D1)))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{5A3406DE-57DB-0141-B773-7828A50FDFC3}</x14:id>
        </ext>
      </extLst>
    </cfRule>
  </conditionalFormatting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3406DE-57DB-0141-B773-7828A50FDF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0005A-FE1E-F842-A176-BE003D7E384C}">
  <dimension ref="A3:G11"/>
  <sheetViews>
    <sheetView workbookViewId="0">
      <selection activeCell="D97" activeCellId="3" sqref="C254 D77 D87 D97"/>
    </sheetView>
  </sheetViews>
  <sheetFormatPr baseColWidth="10" defaultRowHeight="15"/>
  <cols>
    <col min="1" max="1" width="22.33203125" style="12" bestFit="1" customWidth="1"/>
    <col min="2" max="6" width="10.83203125" style="12" bestFit="1" customWidth="1"/>
    <col min="7" max="7" width="10" style="12" bestFit="1" customWidth="1"/>
    <col min="8" max="8" width="22.33203125" style="12" bestFit="1" customWidth="1"/>
    <col min="9" max="9" width="17.6640625" style="12" bestFit="1" customWidth="1"/>
    <col min="10" max="10" width="22.33203125" style="12" bestFit="1" customWidth="1"/>
    <col min="11" max="11" width="17.6640625" style="12" bestFit="1" customWidth="1"/>
    <col min="12" max="12" width="26.6640625" style="12" bestFit="1" customWidth="1"/>
    <col min="13" max="13" width="22" style="12" bestFit="1" customWidth="1"/>
    <col min="14" max="16384" width="10.83203125" style="12"/>
  </cols>
  <sheetData>
    <row r="3" spans="1:7">
      <c r="A3" s="16" t="s">
        <v>77</v>
      </c>
    </row>
    <row r="4" spans="1:7">
      <c r="B4" s="13">
        <v>45474</v>
      </c>
      <c r="C4" s="13">
        <v>45475</v>
      </c>
      <c r="D4" s="13">
        <v>45476</v>
      </c>
      <c r="E4" s="13">
        <v>45477</v>
      </c>
      <c r="F4" s="13">
        <v>45478</v>
      </c>
      <c r="G4" s="12" t="s">
        <v>63</v>
      </c>
    </row>
    <row r="5" spans="1:7">
      <c r="A5" s="15" t="s">
        <v>76</v>
      </c>
      <c r="B5" s="12">
        <v>25</v>
      </c>
      <c r="C5" s="12">
        <v>25</v>
      </c>
      <c r="D5" s="12">
        <v>26</v>
      </c>
      <c r="E5" s="12">
        <v>20</v>
      </c>
      <c r="F5" s="12">
        <v>27</v>
      </c>
      <c r="G5" s="12">
        <v>123</v>
      </c>
    </row>
    <row r="6" spans="1:7">
      <c r="A6" s="15" t="s">
        <v>75</v>
      </c>
      <c r="B6" s="12">
        <v>25</v>
      </c>
      <c r="C6" s="12">
        <v>25</v>
      </c>
      <c r="D6" s="12">
        <v>24</v>
      </c>
      <c r="E6" s="12">
        <v>30</v>
      </c>
      <c r="F6" s="12">
        <v>23</v>
      </c>
      <c r="G6" s="12">
        <v>127</v>
      </c>
    </row>
    <row r="7" spans="1:7">
      <c r="A7" s="15" t="s">
        <v>63</v>
      </c>
      <c r="B7" s="12">
        <v>50</v>
      </c>
      <c r="C7" s="12">
        <v>50</v>
      </c>
      <c r="D7" s="12">
        <v>50</v>
      </c>
      <c r="E7" s="12">
        <v>50</v>
      </c>
      <c r="F7" s="12">
        <v>50</v>
      </c>
      <c r="G7" s="12">
        <v>250</v>
      </c>
    </row>
    <row r="9" spans="1:7" ht="20">
      <c r="A9" s="14" t="s">
        <v>74</v>
      </c>
      <c r="E9" s="13">
        <v>45477</v>
      </c>
    </row>
    <row r="11" spans="1:7" ht="20">
      <c r="A11" s="14" t="s">
        <v>73</v>
      </c>
      <c r="E11" s="13">
        <v>45478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CD9B-6ACA-6C4E-B793-3216A54FBD8D}">
  <dimension ref="A3:G26"/>
  <sheetViews>
    <sheetView workbookViewId="0">
      <selection activeCell="D97" activeCellId="3" sqref="C254 D77 D87 D97"/>
    </sheetView>
  </sheetViews>
  <sheetFormatPr baseColWidth="10" defaultRowHeight="15"/>
  <cols>
    <col min="1" max="1" width="12.83203125" style="17" bestFit="1" customWidth="1"/>
    <col min="2" max="2" width="14.83203125" style="17" bestFit="1" customWidth="1"/>
    <col min="3" max="6" width="8.33203125" style="17" bestFit="1" customWidth="1"/>
    <col min="7" max="7" width="10" style="17" bestFit="1" customWidth="1"/>
    <col min="8" max="16384" width="10.83203125" style="17"/>
  </cols>
  <sheetData>
    <row r="3" spans="1:7">
      <c r="A3" s="23" t="s">
        <v>84</v>
      </c>
      <c r="B3" s="23" t="s">
        <v>62</v>
      </c>
    </row>
    <row r="4" spans="1:7">
      <c r="A4" s="23" t="s">
        <v>83</v>
      </c>
      <c r="B4" s="22">
        <v>45474</v>
      </c>
      <c r="C4" s="22">
        <v>45475</v>
      </c>
      <c r="D4" s="22">
        <v>45476</v>
      </c>
      <c r="E4" s="22">
        <v>45477</v>
      </c>
      <c r="F4" s="22">
        <v>45478</v>
      </c>
      <c r="G4" s="22" t="s">
        <v>63</v>
      </c>
    </row>
    <row r="5" spans="1:7">
      <c r="A5" s="20" t="s">
        <v>70</v>
      </c>
      <c r="B5" s="19">
        <v>0.2</v>
      </c>
      <c r="C5" s="19">
        <v>0.2</v>
      </c>
      <c r="D5" s="19">
        <v>0.2</v>
      </c>
      <c r="E5" s="19">
        <v>0.2</v>
      </c>
      <c r="F5" s="19">
        <v>0.2</v>
      </c>
      <c r="G5" s="19">
        <v>0.2</v>
      </c>
    </row>
    <row r="6" spans="1:7">
      <c r="A6" s="21" t="s">
        <v>76</v>
      </c>
      <c r="B6" s="19">
        <v>0.5</v>
      </c>
      <c r="C6" s="19">
        <v>0.7</v>
      </c>
      <c r="D6" s="19">
        <v>0.4</v>
      </c>
      <c r="E6" s="19">
        <v>0.3</v>
      </c>
      <c r="F6" s="19">
        <v>0.5</v>
      </c>
      <c r="G6" s="19">
        <v>0.48</v>
      </c>
    </row>
    <row r="7" spans="1:7">
      <c r="A7" s="21" t="s">
        <v>82</v>
      </c>
      <c r="B7" s="19">
        <v>0.5</v>
      </c>
      <c r="C7" s="19">
        <v>0.3</v>
      </c>
      <c r="D7" s="19">
        <v>0.6</v>
      </c>
      <c r="E7" s="19">
        <v>0.7</v>
      </c>
      <c r="F7" s="19">
        <v>0.5</v>
      </c>
      <c r="G7" s="19">
        <v>0.52</v>
      </c>
    </row>
    <row r="8" spans="1:7">
      <c r="A8" s="20" t="s">
        <v>69</v>
      </c>
      <c r="B8" s="19">
        <v>0.2</v>
      </c>
      <c r="C8" s="19">
        <v>0.2</v>
      </c>
      <c r="D8" s="19">
        <v>0.2</v>
      </c>
      <c r="E8" s="19">
        <v>0.2</v>
      </c>
      <c r="F8" s="19">
        <v>0.2</v>
      </c>
      <c r="G8" s="19">
        <v>0.2</v>
      </c>
    </row>
    <row r="9" spans="1:7">
      <c r="A9" s="21" t="s">
        <v>76</v>
      </c>
      <c r="B9" s="19">
        <v>0.5</v>
      </c>
      <c r="C9" s="19">
        <v>0.5</v>
      </c>
      <c r="D9" s="19">
        <v>0.5</v>
      </c>
      <c r="E9" s="19">
        <v>0.5</v>
      </c>
      <c r="F9" s="19">
        <v>0.4</v>
      </c>
      <c r="G9" s="19">
        <v>0.48</v>
      </c>
    </row>
    <row r="10" spans="1:7">
      <c r="A10" s="21" t="s">
        <v>82</v>
      </c>
      <c r="B10" s="19">
        <v>0.5</v>
      </c>
      <c r="C10" s="19">
        <v>0.5</v>
      </c>
      <c r="D10" s="19">
        <v>0.5</v>
      </c>
      <c r="E10" s="19">
        <v>0.5</v>
      </c>
      <c r="F10" s="19">
        <v>0.6</v>
      </c>
      <c r="G10" s="19">
        <v>0.52</v>
      </c>
    </row>
    <row r="11" spans="1:7">
      <c r="A11" s="20" t="s">
        <v>68</v>
      </c>
      <c r="B11" s="19">
        <v>0.2</v>
      </c>
      <c r="C11" s="19">
        <v>0.2</v>
      </c>
      <c r="D11" s="19">
        <v>0.2</v>
      </c>
      <c r="E11" s="19">
        <v>0.2</v>
      </c>
      <c r="F11" s="19">
        <v>0.2</v>
      </c>
      <c r="G11" s="19">
        <v>0.2</v>
      </c>
    </row>
    <row r="12" spans="1:7">
      <c r="A12" s="21" t="s">
        <v>76</v>
      </c>
      <c r="B12" s="19">
        <v>0.5</v>
      </c>
      <c r="C12" s="19">
        <v>0.3</v>
      </c>
      <c r="D12" s="19">
        <v>0.6</v>
      </c>
      <c r="E12" s="19">
        <v>0.6</v>
      </c>
      <c r="F12" s="19">
        <v>0.6</v>
      </c>
      <c r="G12" s="19">
        <v>0.52</v>
      </c>
    </row>
    <row r="13" spans="1:7">
      <c r="A13" s="21" t="s">
        <v>82</v>
      </c>
      <c r="B13" s="19">
        <v>0.5</v>
      </c>
      <c r="C13" s="19">
        <v>0.7</v>
      </c>
      <c r="D13" s="19">
        <v>0.4</v>
      </c>
      <c r="E13" s="19">
        <v>0.4</v>
      </c>
      <c r="F13" s="19">
        <v>0.4</v>
      </c>
      <c r="G13" s="19">
        <v>0.48</v>
      </c>
    </row>
    <row r="14" spans="1:7">
      <c r="A14" s="20" t="s">
        <v>66</v>
      </c>
      <c r="B14" s="19">
        <v>0.2</v>
      </c>
      <c r="C14" s="19">
        <v>0.2</v>
      </c>
      <c r="D14" s="19">
        <v>0.2</v>
      </c>
      <c r="E14" s="19">
        <v>0.2</v>
      </c>
      <c r="F14" s="19">
        <v>0.2</v>
      </c>
      <c r="G14" s="19">
        <v>0.2</v>
      </c>
    </row>
    <row r="15" spans="1:7">
      <c r="A15" s="21" t="s">
        <v>76</v>
      </c>
      <c r="B15" s="19">
        <v>0.5</v>
      </c>
      <c r="C15" s="19">
        <v>0.4</v>
      </c>
      <c r="D15" s="19">
        <v>0.4</v>
      </c>
      <c r="E15" s="19">
        <v>0.4</v>
      </c>
      <c r="F15" s="19">
        <v>0.6</v>
      </c>
      <c r="G15" s="19">
        <v>0.46</v>
      </c>
    </row>
    <row r="16" spans="1:7">
      <c r="A16" s="21" t="s">
        <v>82</v>
      </c>
      <c r="B16" s="19">
        <v>0.5</v>
      </c>
      <c r="C16" s="19">
        <v>0.6</v>
      </c>
      <c r="D16" s="19">
        <v>0.6</v>
      </c>
      <c r="E16" s="19">
        <v>0.6</v>
      </c>
      <c r="F16" s="19">
        <v>0.4</v>
      </c>
      <c r="G16" s="19">
        <v>0.54</v>
      </c>
    </row>
    <row r="17" spans="1:7">
      <c r="A17" s="20" t="s">
        <v>64</v>
      </c>
      <c r="B17" s="19">
        <v>0.2</v>
      </c>
      <c r="C17" s="19">
        <v>0.2</v>
      </c>
      <c r="D17" s="19">
        <v>0.2</v>
      </c>
      <c r="E17" s="19">
        <v>0.2</v>
      </c>
      <c r="F17" s="19">
        <v>0.2</v>
      </c>
      <c r="G17" s="19">
        <v>0.2</v>
      </c>
    </row>
    <row r="18" spans="1:7">
      <c r="A18" s="21" t="s">
        <v>76</v>
      </c>
      <c r="B18" s="19">
        <v>0.5</v>
      </c>
      <c r="C18" s="19">
        <v>0.6</v>
      </c>
      <c r="D18" s="19">
        <v>0.7</v>
      </c>
      <c r="E18" s="19">
        <v>0.2</v>
      </c>
      <c r="F18" s="19">
        <v>0.6</v>
      </c>
      <c r="G18" s="19">
        <v>0.52</v>
      </c>
    </row>
    <row r="19" spans="1:7">
      <c r="A19" s="21" t="s">
        <v>82</v>
      </c>
      <c r="B19" s="19">
        <v>0.5</v>
      </c>
      <c r="C19" s="19">
        <v>0.4</v>
      </c>
      <c r="D19" s="19">
        <v>0.3</v>
      </c>
      <c r="E19" s="19">
        <v>0.8</v>
      </c>
      <c r="F19" s="19">
        <v>0.4</v>
      </c>
      <c r="G19" s="19">
        <v>0.48</v>
      </c>
    </row>
    <row r="20" spans="1:7">
      <c r="A20" s="20" t="s">
        <v>63</v>
      </c>
      <c r="B20" s="19">
        <v>1</v>
      </c>
      <c r="C20" s="19">
        <v>1</v>
      </c>
      <c r="D20" s="19">
        <v>1</v>
      </c>
      <c r="E20" s="19">
        <v>1</v>
      </c>
      <c r="F20" s="19">
        <v>1</v>
      </c>
      <c r="G20" s="19">
        <v>1</v>
      </c>
    </row>
    <row r="23" spans="1:7">
      <c r="B23" s="17" t="s">
        <v>81</v>
      </c>
    </row>
    <row r="24" spans="1:7" ht="208">
      <c r="B24" s="18" t="s">
        <v>80</v>
      </c>
    </row>
    <row r="25" spans="1:7">
      <c r="B25" s="17" t="s">
        <v>79</v>
      </c>
    </row>
    <row r="26" spans="1:7">
      <c r="B26" s="2">
        <f>11/50</f>
        <v>0.22</v>
      </c>
      <c r="C26" s="17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Attendance tracker</vt:lpstr>
      <vt:lpstr>List3_Details</vt:lpstr>
      <vt:lpstr>Pivot table 1</vt:lpstr>
      <vt:lpstr>Pivot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Martins</dc:creator>
  <cp:lastModifiedBy>Antonio Martins</cp:lastModifiedBy>
  <dcterms:created xsi:type="dcterms:W3CDTF">2025-01-03T10:03:30Z</dcterms:created>
  <dcterms:modified xsi:type="dcterms:W3CDTF">2025-01-04T13:09:38Z</dcterms:modified>
</cp:coreProperties>
</file>