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102D6CDC-30DA-4ADB-8BB3-FB0770611E7A}" xr6:coauthVersionLast="43" xr6:coauthVersionMax="43" xr10:uidLastSave="{00000000-0000-0000-0000-000000000000}"/>
  <bookViews>
    <workbookView xWindow="-110" yWindow="-110" windowWidth="19420" windowHeight="10420" activeTab="5" xr2:uid="{00000000-000D-0000-FFFF-FFFF00000000}"/>
  </bookViews>
  <sheets>
    <sheet name="Projeto" sheetId="2" r:id="rId1"/>
    <sheet name="historias" sheetId="6" r:id="rId2"/>
    <sheet name="funcionalidades" sheetId="1" r:id="rId3"/>
    <sheet name="Product_Backlog" sheetId="3" r:id="rId4"/>
    <sheet name="Cronograma" sheetId="5" r:id="rId5"/>
    <sheet name="Sprints" sheetId="4" r:id="rId6"/>
  </sheets>
  <definedNames>
    <definedName name="_xlnm.Print_Area" localSheetId="3">Product_Backlog!$A$1:$J$84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4" l="1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CQ24" i="4"/>
  <c r="CP24" i="4"/>
  <c r="CO24" i="4"/>
  <c r="CJ24" i="4"/>
  <c r="CI24" i="4"/>
  <c r="CH24" i="4"/>
  <c r="CC24" i="4"/>
  <c r="CB24" i="4"/>
  <c r="CA24" i="4"/>
  <c r="BV24" i="4"/>
  <c r="BU24" i="4"/>
  <c r="BT24" i="4"/>
  <c r="CQ23" i="4"/>
  <c r="CP23" i="4"/>
  <c r="CO23" i="4"/>
  <c r="CJ23" i="4"/>
  <c r="CI23" i="4"/>
  <c r="CH23" i="4"/>
  <c r="CC23" i="4"/>
  <c r="CB23" i="4"/>
  <c r="CA23" i="4"/>
  <c r="BV23" i="4"/>
  <c r="BU23" i="4"/>
  <c r="BT23" i="4"/>
  <c r="CQ22" i="4"/>
  <c r="CP22" i="4"/>
  <c r="CO22" i="4"/>
  <c r="CJ22" i="4"/>
  <c r="CI22" i="4"/>
  <c r="CH22" i="4"/>
  <c r="CC22" i="4"/>
  <c r="CB22" i="4"/>
  <c r="CA22" i="4"/>
  <c r="BV22" i="4"/>
  <c r="BU22" i="4"/>
  <c r="BT22" i="4"/>
  <c r="CQ21" i="4"/>
  <c r="CP21" i="4"/>
  <c r="CO21" i="4"/>
  <c r="CJ21" i="4"/>
  <c r="CI21" i="4"/>
  <c r="CH21" i="4"/>
  <c r="CC21" i="4"/>
  <c r="CB21" i="4"/>
  <c r="CA21" i="4"/>
  <c r="BV21" i="4"/>
  <c r="BU21" i="4"/>
  <c r="BT21" i="4"/>
  <c r="CQ20" i="4"/>
  <c r="CP20" i="4"/>
  <c r="CO20" i="4"/>
  <c r="CJ20" i="4"/>
  <c r="CI20" i="4"/>
  <c r="CH20" i="4"/>
  <c r="CC20" i="4"/>
  <c r="CB20" i="4"/>
  <c r="CA20" i="4"/>
  <c r="BV20" i="4"/>
  <c r="BU20" i="4"/>
  <c r="BT20" i="4"/>
  <c r="CQ19" i="4"/>
  <c r="CP19" i="4"/>
  <c r="CO19" i="4"/>
  <c r="CJ19" i="4"/>
  <c r="CI19" i="4"/>
  <c r="CH19" i="4"/>
  <c r="CC19" i="4"/>
  <c r="CB19" i="4"/>
  <c r="CA19" i="4"/>
  <c r="BV19" i="4"/>
  <c r="BU19" i="4"/>
  <c r="BT19" i="4"/>
  <c r="CQ18" i="4"/>
  <c r="CP18" i="4"/>
  <c r="CO18" i="4"/>
  <c r="CJ18" i="4"/>
  <c r="CI18" i="4"/>
  <c r="CH18" i="4"/>
  <c r="CC18" i="4"/>
  <c r="CB18" i="4"/>
  <c r="CA18" i="4"/>
  <c r="BV18" i="4"/>
  <c r="BU18" i="4"/>
  <c r="BT18" i="4"/>
  <c r="CQ17" i="4"/>
  <c r="CP17" i="4"/>
  <c r="CO17" i="4"/>
  <c r="CJ17" i="4"/>
  <c r="CI17" i="4"/>
  <c r="CH17" i="4"/>
  <c r="CC17" i="4"/>
  <c r="CB17" i="4"/>
  <c r="CA17" i="4"/>
  <c r="BV17" i="4"/>
  <c r="BU17" i="4"/>
  <c r="BT17" i="4"/>
  <c r="CQ16" i="4"/>
  <c r="CP16" i="4"/>
  <c r="CO16" i="4"/>
  <c r="CJ16" i="4"/>
  <c r="CI16" i="4"/>
  <c r="CH16" i="4"/>
  <c r="CC16" i="4"/>
  <c r="CB16" i="4"/>
  <c r="CA16" i="4"/>
  <c r="BV16" i="4"/>
  <c r="BU16" i="4"/>
  <c r="BT16" i="4"/>
  <c r="CQ15" i="4"/>
  <c r="CP15" i="4"/>
  <c r="CO15" i="4"/>
  <c r="CJ15" i="4"/>
  <c r="CI15" i="4"/>
  <c r="CH15" i="4"/>
  <c r="CC15" i="4"/>
  <c r="CB15" i="4"/>
  <c r="CA15" i="4"/>
  <c r="BV15" i="4"/>
  <c r="BU15" i="4"/>
  <c r="BT15" i="4"/>
  <c r="CQ14" i="4"/>
  <c r="CP14" i="4"/>
  <c r="CO14" i="4"/>
  <c r="CJ14" i="4"/>
  <c r="CI14" i="4"/>
  <c r="CH14" i="4"/>
  <c r="CC14" i="4"/>
  <c r="CB14" i="4"/>
  <c r="CA14" i="4"/>
  <c r="BV14" i="4"/>
  <c r="BU14" i="4"/>
  <c r="BT14" i="4"/>
  <c r="CQ13" i="4"/>
  <c r="CP13" i="4"/>
  <c r="CO13" i="4"/>
  <c r="CJ13" i="4"/>
  <c r="CI13" i="4"/>
  <c r="CH13" i="4"/>
  <c r="CC13" i="4"/>
  <c r="CB13" i="4"/>
  <c r="CA13" i="4"/>
  <c r="BV13" i="4"/>
  <c r="BU13" i="4"/>
  <c r="BT13" i="4"/>
  <c r="CQ12" i="4"/>
  <c r="CP12" i="4"/>
  <c r="CO12" i="4"/>
  <c r="CJ12" i="4"/>
  <c r="CI12" i="4"/>
  <c r="CH12" i="4"/>
  <c r="CC12" i="4"/>
  <c r="CB12" i="4"/>
  <c r="CA12" i="4"/>
  <c r="BV12" i="4"/>
  <c r="BU12" i="4"/>
  <c r="BT12" i="4"/>
  <c r="CR8" i="4"/>
  <c r="CK8" i="4"/>
  <c r="CD8" i="4"/>
  <c r="BW8" i="4"/>
  <c r="CO6" i="4"/>
  <c r="CH6" i="4"/>
  <c r="CA6" i="4"/>
  <c r="BT6" i="4"/>
  <c r="CO5" i="4"/>
  <c r="CH5" i="4"/>
  <c r="CA5" i="4"/>
  <c r="BT5" i="4"/>
  <c r="CO4" i="4"/>
  <c r="CH4" i="4"/>
  <c r="CA4" i="4"/>
  <c r="BT4" i="4"/>
  <c r="CO3" i="4"/>
  <c r="CH3" i="4"/>
  <c r="CA3" i="4"/>
  <c r="BT3" i="4"/>
  <c r="BO24" i="4"/>
  <c r="BN24" i="4"/>
  <c r="BM24" i="4"/>
  <c r="BH24" i="4"/>
  <c r="BG24" i="4"/>
  <c r="BF24" i="4"/>
  <c r="BA24" i="4"/>
  <c r="AZ24" i="4"/>
  <c r="AY24" i="4"/>
  <c r="AT24" i="4"/>
  <c r="AS24" i="4"/>
  <c r="AR24" i="4"/>
  <c r="BO23" i="4"/>
  <c r="BN23" i="4"/>
  <c r="BM23" i="4"/>
  <c r="BH23" i="4"/>
  <c r="BG23" i="4"/>
  <c r="BF23" i="4"/>
  <c r="BA23" i="4"/>
  <c r="AZ23" i="4"/>
  <c r="AY23" i="4"/>
  <c r="AT23" i="4"/>
  <c r="AS23" i="4"/>
  <c r="AR23" i="4"/>
  <c r="BO22" i="4"/>
  <c r="BN22" i="4"/>
  <c r="BM22" i="4"/>
  <c r="BH22" i="4"/>
  <c r="BG22" i="4"/>
  <c r="BF22" i="4"/>
  <c r="BA22" i="4"/>
  <c r="AZ22" i="4"/>
  <c r="AY22" i="4"/>
  <c r="AT22" i="4"/>
  <c r="AS22" i="4"/>
  <c r="AR22" i="4"/>
  <c r="BO21" i="4"/>
  <c r="BN21" i="4"/>
  <c r="BM21" i="4"/>
  <c r="BH21" i="4"/>
  <c r="BG21" i="4"/>
  <c r="BF21" i="4"/>
  <c r="BA21" i="4"/>
  <c r="AZ21" i="4"/>
  <c r="AY21" i="4"/>
  <c r="AT21" i="4"/>
  <c r="AS21" i="4"/>
  <c r="AR21" i="4"/>
  <c r="BO20" i="4"/>
  <c r="BN20" i="4"/>
  <c r="BM20" i="4"/>
  <c r="BH20" i="4"/>
  <c r="BG20" i="4"/>
  <c r="BF20" i="4"/>
  <c r="BA20" i="4"/>
  <c r="AZ20" i="4"/>
  <c r="AY20" i="4"/>
  <c r="AT20" i="4"/>
  <c r="AS20" i="4"/>
  <c r="AR20" i="4"/>
  <c r="BO19" i="4"/>
  <c r="BN19" i="4"/>
  <c r="BM19" i="4"/>
  <c r="BH19" i="4"/>
  <c r="BG19" i="4"/>
  <c r="BF19" i="4"/>
  <c r="BA19" i="4"/>
  <c r="AZ19" i="4"/>
  <c r="AY19" i="4"/>
  <c r="AT19" i="4"/>
  <c r="AS19" i="4"/>
  <c r="AR19" i="4"/>
  <c r="BO18" i="4"/>
  <c r="BN18" i="4"/>
  <c r="BM18" i="4"/>
  <c r="BH18" i="4"/>
  <c r="BG18" i="4"/>
  <c r="BF18" i="4"/>
  <c r="BA18" i="4"/>
  <c r="AZ18" i="4"/>
  <c r="AY18" i="4"/>
  <c r="AT18" i="4"/>
  <c r="AS18" i="4"/>
  <c r="AR18" i="4"/>
  <c r="BO17" i="4"/>
  <c r="BN17" i="4"/>
  <c r="BM17" i="4"/>
  <c r="BH17" i="4"/>
  <c r="BG17" i="4"/>
  <c r="BF17" i="4"/>
  <c r="BA17" i="4"/>
  <c r="AZ17" i="4"/>
  <c r="AY17" i="4"/>
  <c r="AT17" i="4"/>
  <c r="AS17" i="4"/>
  <c r="AR17" i="4"/>
  <c r="BO16" i="4"/>
  <c r="BN16" i="4"/>
  <c r="BM16" i="4"/>
  <c r="BH16" i="4"/>
  <c r="BG16" i="4"/>
  <c r="BF16" i="4"/>
  <c r="BA16" i="4"/>
  <c r="AZ16" i="4"/>
  <c r="AY16" i="4"/>
  <c r="AT16" i="4"/>
  <c r="AS16" i="4"/>
  <c r="AR16" i="4"/>
  <c r="BO15" i="4"/>
  <c r="BN15" i="4"/>
  <c r="BM15" i="4"/>
  <c r="BH15" i="4"/>
  <c r="BG15" i="4"/>
  <c r="BF15" i="4"/>
  <c r="BA15" i="4"/>
  <c r="AZ15" i="4"/>
  <c r="AY15" i="4"/>
  <c r="AT15" i="4"/>
  <c r="AS15" i="4"/>
  <c r="AR15" i="4"/>
  <c r="BO14" i="4"/>
  <c r="BN14" i="4"/>
  <c r="BM14" i="4"/>
  <c r="BH14" i="4"/>
  <c r="BG14" i="4"/>
  <c r="BF14" i="4"/>
  <c r="BA14" i="4"/>
  <c r="AZ14" i="4"/>
  <c r="AY14" i="4"/>
  <c r="AT14" i="4"/>
  <c r="AS14" i="4"/>
  <c r="AR14" i="4"/>
  <c r="BO13" i="4"/>
  <c r="BN13" i="4"/>
  <c r="BM13" i="4"/>
  <c r="BH13" i="4"/>
  <c r="BG13" i="4"/>
  <c r="BF13" i="4"/>
  <c r="BA13" i="4"/>
  <c r="AZ13" i="4"/>
  <c r="AY13" i="4"/>
  <c r="AT13" i="4"/>
  <c r="AS13" i="4"/>
  <c r="AR13" i="4"/>
  <c r="BO12" i="4"/>
  <c r="BN12" i="4"/>
  <c r="BM12" i="4"/>
  <c r="BH12" i="4"/>
  <c r="BG12" i="4"/>
  <c r="BF12" i="4"/>
  <c r="BA12" i="4"/>
  <c r="AZ12" i="4"/>
  <c r="AY12" i="4"/>
  <c r="AT12" i="4"/>
  <c r="AS12" i="4"/>
  <c r="AR12" i="4"/>
  <c r="BP8" i="4"/>
  <c r="BI8" i="4"/>
  <c r="BB8" i="4"/>
  <c r="AU8" i="4"/>
  <c r="BM6" i="4"/>
  <c r="BF6" i="4"/>
  <c r="AY6" i="4"/>
  <c r="AR6" i="4"/>
  <c r="BM5" i="4"/>
  <c r="BF5" i="4"/>
  <c r="AY5" i="4"/>
  <c r="AR5" i="4"/>
  <c r="BM4" i="4"/>
  <c r="BF4" i="4"/>
  <c r="AY4" i="4"/>
  <c r="AR4" i="4"/>
  <c r="BM3" i="4"/>
  <c r="BF3" i="4"/>
  <c r="AY3" i="4"/>
  <c r="AR3" i="4"/>
  <c r="AM24" i="4"/>
  <c r="AL24" i="4"/>
  <c r="AK24" i="4"/>
  <c r="AF24" i="4"/>
  <c r="AE24" i="4"/>
  <c r="AD24" i="4"/>
  <c r="AM23" i="4"/>
  <c r="AL23" i="4"/>
  <c r="AK23" i="4"/>
  <c r="AF23" i="4"/>
  <c r="AE23" i="4"/>
  <c r="AD23" i="4"/>
  <c r="AM22" i="4"/>
  <c r="AL22" i="4"/>
  <c r="AK22" i="4"/>
  <c r="AF22" i="4"/>
  <c r="AE22" i="4"/>
  <c r="AD22" i="4"/>
  <c r="AM21" i="4"/>
  <c r="AL21" i="4"/>
  <c r="AK21" i="4"/>
  <c r="AF21" i="4"/>
  <c r="AE21" i="4"/>
  <c r="AD21" i="4"/>
  <c r="AM20" i="4"/>
  <c r="AL20" i="4"/>
  <c r="AK20" i="4"/>
  <c r="AF20" i="4"/>
  <c r="AE20" i="4"/>
  <c r="AD20" i="4"/>
  <c r="AM19" i="4"/>
  <c r="AL19" i="4"/>
  <c r="AK19" i="4"/>
  <c r="AF19" i="4"/>
  <c r="AE19" i="4"/>
  <c r="AD19" i="4"/>
  <c r="AM18" i="4"/>
  <c r="AL18" i="4"/>
  <c r="AK18" i="4"/>
  <c r="AF18" i="4"/>
  <c r="AE18" i="4"/>
  <c r="AD18" i="4"/>
  <c r="AM17" i="4"/>
  <c r="AL17" i="4"/>
  <c r="AK17" i="4"/>
  <c r="AF17" i="4"/>
  <c r="AE17" i="4"/>
  <c r="AD17" i="4"/>
  <c r="AM16" i="4"/>
  <c r="AL16" i="4"/>
  <c r="AK16" i="4"/>
  <c r="AF16" i="4"/>
  <c r="AE16" i="4"/>
  <c r="AD16" i="4"/>
  <c r="AM15" i="4"/>
  <c r="AL15" i="4"/>
  <c r="AK15" i="4"/>
  <c r="AF15" i="4"/>
  <c r="AE15" i="4"/>
  <c r="AD15" i="4"/>
  <c r="AM14" i="4"/>
  <c r="AL14" i="4"/>
  <c r="AK14" i="4"/>
  <c r="AF14" i="4"/>
  <c r="AE14" i="4"/>
  <c r="AD14" i="4"/>
  <c r="AM13" i="4"/>
  <c r="AL13" i="4"/>
  <c r="AK13" i="4"/>
  <c r="AF13" i="4"/>
  <c r="AE13" i="4"/>
  <c r="AD13" i="4"/>
  <c r="AM12" i="4"/>
  <c r="AL12" i="4"/>
  <c r="AK12" i="4"/>
  <c r="AF12" i="4"/>
  <c r="AE12" i="4"/>
  <c r="AD12" i="4"/>
  <c r="AN8" i="4"/>
  <c r="AG8" i="4"/>
  <c r="AK6" i="4"/>
  <c r="AD6" i="4"/>
  <c r="AK5" i="4"/>
  <c r="AD5" i="4"/>
  <c r="AK4" i="4"/>
  <c r="AD4" i="4"/>
  <c r="AK3" i="4"/>
  <c r="AD3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Z8" i="4"/>
  <c r="W6" i="4"/>
  <c r="W5" i="4"/>
  <c r="W4" i="4"/>
  <c r="W3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S8" i="4"/>
  <c r="P6" i="4"/>
  <c r="P5" i="4"/>
  <c r="P4" i="4"/>
  <c r="P3" i="4"/>
  <c r="E8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J18" i="4"/>
  <c r="J17" i="4"/>
  <c r="J16" i="4"/>
  <c r="J15" i="4"/>
  <c r="J14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2" i="4"/>
  <c r="B13" i="4"/>
  <c r="C12" i="4"/>
  <c r="B6" i="4"/>
  <c r="B5" i="4"/>
  <c r="B4" i="4"/>
  <c r="B3" i="4"/>
  <c r="K18" i="4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K17" i="4"/>
  <c r="A15" i="5"/>
  <c r="K16" i="4"/>
  <c r="A14" i="5"/>
  <c r="K15" i="4"/>
  <c r="A13" i="5"/>
  <c r="K14" i="4"/>
  <c r="A12" i="5"/>
  <c r="K13" i="4"/>
  <c r="A11" i="5"/>
  <c r="A10" i="5"/>
  <c r="I18" i="4"/>
  <c r="I17" i="4"/>
  <c r="I16" i="4"/>
  <c r="I15" i="4"/>
  <c r="I14" i="4"/>
  <c r="I13" i="4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11" i="5"/>
  <c r="D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I12" i="4"/>
  <c r="J13" i="4"/>
  <c r="L8" i="4"/>
  <c r="J12" i="4"/>
  <c r="I6" i="4"/>
  <c r="I5" i="4"/>
  <c r="I4" i="4"/>
  <c r="I3" i="4"/>
  <c r="C10" i="5"/>
  <c r="C51" i="3"/>
  <c r="C56" i="3"/>
  <c r="C60" i="3"/>
  <c r="C65" i="3"/>
  <c r="C70" i="3"/>
  <c r="C74" i="3"/>
  <c r="C78" i="3"/>
  <c r="B78" i="3"/>
  <c r="B74" i="3"/>
  <c r="B70" i="3"/>
  <c r="B65" i="3"/>
  <c r="B60" i="3"/>
  <c r="B56" i="3"/>
  <c r="B51" i="3"/>
  <c r="C46" i="3"/>
  <c r="B46" i="3"/>
  <c r="C15" i="1"/>
  <c r="B15" i="1"/>
  <c r="C39" i="3"/>
  <c r="B39" i="3"/>
  <c r="B34" i="3"/>
  <c r="C34" i="3"/>
  <c r="C29" i="3"/>
  <c r="C25" i="3"/>
  <c r="C22" i="1"/>
  <c r="B22" i="1"/>
  <c r="C16" i="1"/>
  <c r="B16" i="1"/>
  <c r="B14" i="1"/>
  <c r="C14" i="1"/>
  <c r="C11" i="1"/>
  <c r="B11" i="1"/>
  <c r="C21" i="3"/>
  <c r="C16" i="3"/>
  <c r="B21" i="3"/>
  <c r="B16" i="3"/>
  <c r="C9" i="3"/>
  <c r="B9" i="3"/>
  <c r="C8" i="1"/>
  <c r="B8" i="1"/>
  <c r="B9" i="1"/>
  <c r="C9" i="1"/>
  <c r="B5" i="6"/>
  <c r="B4" i="6"/>
  <c r="B3" i="6"/>
  <c r="B6" i="5"/>
  <c r="B5" i="5"/>
  <c r="B4" i="5"/>
  <c r="B3" i="5"/>
  <c r="B9" i="2"/>
  <c r="B5" i="3"/>
  <c r="B4" i="3"/>
  <c r="B3" i="3"/>
  <c r="B4" i="1"/>
  <c r="B3" i="1"/>
  <c r="B2" i="1"/>
</calcChain>
</file>

<file path=xl/sharedStrings.xml><?xml version="1.0" encoding="utf-8"?>
<sst xmlns="http://schemas.openxmlformats.org/spreadsheetml/2006/main" count="1093" uniqueCount="223">
  <si>
    <t>Cliente</t>
  </si>
  <si>
    <t>Projeto</t>
  </si>
  <si>
    <t>Criar uma página de catalogo de todos os produtos da loja</t>
  </si>
  <si>
    <t>Product Backlog</t>
  </si>
  <si>
    <t>#1</t>
  </si>
  <si>
    <t>Prioridade</t>
  </si>
  <si>
    <t>Sprint</t>
  </si>
  <si>
    <t>#2</t>
  </si>
  <si>
    <t>#3</t>
  </si>
  <si>
    <t>#4</t>
  </si>
  <si>
    <t>História</t>
  </si>
  <si>
    <t>Deploy</t>
  </si>
  <si>
    <t>#5</t>
  </si>
  <si>
    <t>Duração</t>
  </si>
  <si>
    <t>Status</t>
  </si>
  <si>
    <t>Sistema para controle e divulgação de loja de roupas plus size</t>
  </si>
  <si>
    <t>SHINE Modas plus size</t>
  </si>
  <si>
    <t>Contato</t>
  </si>
  <si>
    <t>Joana Santos</t>
  </si>
  <si>
    <t>Qtde Sprints</t>
  </si>
  <si>
    <t>Dependências</t>
  </si>
  <si>
    <t>Tempo</t>
  </si>
  <si>
    <t>Teste</t>
  </si>
  <si>
    <t>Homologação</t>
  </si>
  <si>
    <t>Histórias do Usuário</t>
  </si>
  <si>
    <t>Projeto:</t>
  </si>
  <si>
    <t>Cliente:</t>
  </si>
  <si>
    <t>Contato:</t>
  </si>
  <si>
    <t>2 semanas</t>
  </si>
  <si>
    <t>SPRINTS</t>
  </si>
  <si>
    <t>Tarefa</t>
  </si>
  <si>
    <t>Responsável</t>
  </si>
  <si>
    <t>Scrum Master:</t>
  </si>
  <si>
    <t>Project Owner</t>
  </si>
  <si>
    <t>Scrum Master</t>
  </si>
  <si>
    <t>TIME SCRUM</t>
  </si>
  <si>
    <t>Membro 01</t>
  </si>
  <si>
    <t>Membro 02</t>
  </si>
  <si>
    <t>Membro 03</t>
  </si>
  <si>
    <t>João</t>
  </si>
  <si>
    <t>Maria</t>
  </si>
  <si>
    <t>Jose</t>
  </si>
  <si>
    <t>Selecione Responsável</t>
  </si>
  <si>
    <t>Início</t>
  </si>
  <si>
    <t>Término</t>
  </si>
  <si>
    <t>Á fazer</t>
  </si>
  <si>
    <t>Fazendo</t>
  </si>
  <si>
    <t>Aguardando</t>
  </si>
  <si>
    <t>Feito</t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</si>
  <si>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</si>
  <si>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</si>
  <si>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t>Joana</t>
  </si>
  <si>
    <t>ampliar as vendas on-line dos produtos</t>
  </si>
  <si>
    <t>melhorar a divulgação dos seus produtos</t>
  </si>
  <si>
    <t>melhorar a visão dos clientes sobre seu estabelecimento</t>
  </si>
  <si>
    <t>tem dificuldade de informar sobre os novos produtos</t>
  </si>
  <si>
    <t>sente falta de divulgação da sua marca</t>
  </si>
  <si>
    <t>tem dificuldade de vender pela internet</t>
  </si>
  <si>
    <t>tem dificuldade no gerêncimento dos seus consultores</t>
  </si>
  <si>
    <t>Clientes</t>
  </si>
  <si>
    <t>tem dificuldade de encontrar fornecedores</t>
  </si>
  <si>
    <t>aumentar a variedade de produtos</t>
  </si>
  <si>
    <t>Funcionalidades</t>
  </si>
  <si>
    <t>Elaborar uma página de apresentação da empresa</t>
  </si>
  <si>
    <t>Cadastro de produtos</t>
  </si>
  <si>
    <t>cod_func</t>
  </si>
  <si>
    <t>funcionalidade</t>
  </si>
  <si>
    <t>Definir layout da página</t>
  </si>
  <si>
    <t>Tirar fotos</t>
  </si>
  <si>
    <t>cod_tar</t>
  </si>
  <si>
    <t>1.1.1</t>
  </si>
  <si>
    <t>1.1.2</t>
  </si>
  <si>
    <t>1.1.3</t>
  </si>
  <si>
    <t>1.1.4</t>
  </si>
  <si>
    <t>1.1.5</t>
  </si>
  <si>
    <t>1.1.6</t>
  </si>
  <si>
    <t>1.1.7</t>
  </si>
  <si>
    <t>Periodo</t>
  </si>
  <si>
    <t>Área de acesso dos consultores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</si>
  <si>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</si>
  <si>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</si>
  <si>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</si>
  <si>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</si>
  <si>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</si>
  <si>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</si>
  <si>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</si>
  <si>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</si>
  <si>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Criar o CRUD dos produtos</t>
  </si>
  <si>
    <t>Criar página de catalogo</t>
  </si>
  <si>
    <t>2.1.5</t>
  </si>
  <si>
    <t>pts_story</t>
  </si>
  <si>
    <t>Levantamento de funcionalidades baseados nos objetivos das histórias de usuario</t>
  </si>
  <si>
    <t>Criar uma página de vendas</t>
  </si>
  <si>
    <t>Criar carrinho de compras</t>
  </si>
  <si>
    <t>Criar o cadastro de clientes</t>
  </si>
  <si>
    <t>Cadastro de Funcionarios</t>
  </si>
  <si>
    <t>Controle de estoque</t>
  </si>
  <si>
    <t>Categorias de usuário</t>
  </si>
  <si>
    <t>Terminal de atendimento (PDV)</t>
  </si>
  <si>
    <t>Controle das vendas</t>
  </si>
  <si>
    <t>Gestão das comissões</t>
  </si>
  <si>
    <t>Gestão dos consultores</t>
  </si>
  <si>
    <t>Cadastro de Fornecedores</t>
  </si>
  <si>
    <t>Criar base de dados de produtos</t>
  </si>
  <si>
    <t>Montar pagina de compras</t>
  </si>
  <si>
    <t>base de dados de clientes</t>
  </si>
  <si>
    <t>CRUD dos Clientes</t>
  </si>
  <si>
    <t>Montar o pedido</t>
  </si>
  <si>
    <t>Criar base de pedidos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</si>
  <si>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</si>
  <si>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</si>
  <si>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</si>
  <si>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</si>
  <si>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</si>
  <si>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</si>
  <si>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</si>
  <si>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</si>
  <si>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</si>
  <si>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</si>
  <si>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</si>
  <si>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</si>
  <si>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3.3.5</t>
  </si>
  <si>
    <t>Tempo da historia</t>
  </si>
  <si>
    <t>Alta</t>
  </si>
  <si>
    <t>Media</t>
  </si>
  <si>
    <t>Baixa</t>
  </si>
  <si>
    <t>4.1.4</t>
  </si>
  <si>
    <t>Criar base de consultores</t>
  </si>
  <si>
    <t>CRUD dos consultores</t>
  </si>
  <si>
    <t>Pagina de administração dos consultores</t>
  </si>
  <si>
    <t>Elaborar área dos consultores</t>
  </si>
  <si>
    <t>Extrato de vendas dos consultores</t>
  </si>
  <si>
    <t>Desenvolver a página</t>
  </si>
  <si>
    <t>Levantar histórico da empresa</t>
  </si>
  <si>
    <t>Consultores</t>
  </si>
  <si>
    <t>tem dificuldade de saber o que venderam</t>
  </si>
  <si>
    <t>#7</t>
  </si>
  <si>
    <t>4.1.1</t>
  </si>
  <si>
    <t>4.1.2</t>
  </si>
  <si>
    <t>4.1.3</t>
  </si>
  <si>
    <t>4.1.5</t>
  </si>
  <si>
    <t>4.1.6</t>
  </si>
  <si>
    <t>4.1.7</t>
  </si>
  <si>
    <t>5.1.1</t>
  </si>
  <si>
    <t>5.1.2</t>
  </si>
  <si>
    <t>5.1.3.</t>
  </si>
  <si>
    <t>5.1.4</t>
  </si>
  <si>
    <t>5.1.5</t>
  </si>
  <si>
    <t>6.1.1</t>
  </si>
  <si>
    <t>6.1.2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</si>
  <si>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</si>
  <si>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.</t>
  </si>
  <si>
    <t>6.1.3</t>
  </si>
  <si>
    <t>6.1.4</t>
  </si>
  <si>
    <t>6.1.5</t>
  </si>
  <si>
    <t>6.2.1</t>
  </si>
  <si>
    <t>sente falta de ferramentas que ajudem na gestão da loja</t>
  </si>
  <si>
    <t>ter controle sobre seus consultores</t>
  </si>
  <si>
    <t>ter uma área para que os consultores observem suas vendas e total da comissão do periodo.</t>
  </si>
  <si>
    <t>precisa uma área restrita do sistema para gestão da loja</t>
  </si>
  <si>
    <t>Quem</t>
  </si>
  <si>
    <t>O quê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</si>
  <si>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</si>
  <si>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t>Story</t>
  </si>
  <si>
    <t>6.2.2</t>
  </si>
  <si>
    <t>6.2.3</t>
  </si>
  <si>
    <t>6.2.4</t>
  </si>
  <si>
    <t>6.3.1</t>
  </si>
  <si>
    <t>6.3.2</t>
  </si>
  <si>
    <t>6.3.3</t>
  </si>
  <si>
    <t>6.3.4</t>
  </si>
  <si>
    <t>6.3.5</t>
  </si>
  <si>
    <t>6.4.1</t>
  </si>
  <si>
    <t>6.4.2</t>
  </si>
  <si>
    <t>6.4.3</t>
  </si>
  <si>
    <t>6.4.4</t>
  </si>
  <si>
    <t>6.4.5</t>
  </si>
  <si>
    <t>6.5.1</t>
  </si>
  <si>
    <t>6.5.2</t>
  </si>
  <si>
    <t>6.5.3</t>
  </si>
  <si>
    <t>6.5.4</t>
  </si>
  <si>
    <t>6.6.1</t>
  </si>
  <si>
    <t>6.6.3</t>
  </si>
  <si>
    <t>6.6.4</t>
  </si>
  <si>
    <t>6.6.5</t>
  </si>
  <si>
    <t>Criação base de fornecedores</t>
  </si>
  <si>
    <t>Criação de relacionamento com entidade produtos</t>
  </si>
  <si>
    <t>Desenvolver o CRUD dos fornecedores</t>
  </si>
  <si>
    <t>Incluir função dos fornecedores na parte da gestão</t>
  </si>
  <si>
    <t>7.1.1</t>
  </si>
  <si>
    <t>7.1.2</t>
  </si>
  <si>
    <t>7.1.3</t>
  </si>
  <si>
    <t>7.1.4</t>
  </si>
  <si>
    <t>7.1.5</t>
  </si>
  <si>
    <t>7.1.6</t>
  </si>
  <si>
    <t>7.1.7</t>
  </si>
  <si>
    <t>#6</t>
  </si>
  <si>
    <t>Criar base de funcionarios</t>
  </si>
  <si>
    <t>CRUD de funcionarios</t>
  </si>
  <si>
    <t>Crias as categorias de usuarios</t>
  </si>
  <si>
    <t>Criar sistema de autenticação</t>
  </si>
  <si>
    <t>Criar pagina de pedidos na loja</t>
  </si>
  <si>
    <t>Gerar cupom de pagamento</t>
  </si>
  <si>
    <t>Dashboard de vendas</t>
  </si>
  <si>
    <t>Dashboard das comissões</t>
  </si>
  <si>
    <t>Dashboard do Estoque</t>
  </si>
  <si>
    <t xml:space="preserve">Dashboard dos consultores </t>
  </si>
  <si>
    <t>Dados do Projeto</t>
  </si>
  <si>
    <t>Nº Sprint</t>
  </si>
  <si>
    <t>SPRINT</t>
  </si>
  <si>
    <t>26/03 a 09/04</t>
  </si>
  <si>
    <t>SPRINT BACKLOG</t>
  </si>
  <si>
    <t>SPRINT BACKLOG # MODELO</t>
  </si>
  <si>
    <t>09/04 a 23/04</t>
  </si>
  <si>
    <t>23/04 a 07/05</t>
  </si>
  <si>
    <t>07/05 a 21/05</t>
  </si>
  <si>
    <t>21/05 a 04/06</t>
  </si>
  <si>
    <t>04/06 a 18/06</t>
  </si>
  <si>
    <t>Período</t>
  </si>
  <si>
    <t>CRONOGRAMA DO PROJETO</t>
  </si>
  <si>
    <t>Dados do projeto</t>
  </si>
  <si>
    <t>auxiliar</t>
  </si>
  <si>
    <t>somatoria duracao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</si>
</sst>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6" xfId="0" applyFont="1" applyBorder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2" fillId="2" borderId="32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0" borderId="36" xfId="0" applyFont="1" applyBorder="1"/>
    <xf numFmtId="0" fontId="4" fillId="0" borderId="37" xfId="0" applyFont="1" applyBorder="1" applyAlignment="1">
      <alignment horizontal="center"/>
    </xf>
    <xf numFmtId="0" fontId="1" fillId="0" borderId="38" xfId="0" applyFont="1" applyBorder="1" applyAlignment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39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left"/>
    </xf>
    <xf numFmtId="0" fontId="5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2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19" xfId="0" applyFont="1" applyBorder="1" applyAlignment="1">
      <alignment horizontal="center"/>
    </xf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8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3" xfId="0" applyFont="1" applyBorder="1" applyAlignment="1">
      <alignment horizontal="left" wrapText="1"/>
    </xf>
    <xf numFmtId="0" fontId="2" fillId="3" borderId="45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90" zoomScaleNormal="90" workbookViewId="0">
      <selection activeCell="B8" sqref="B8:B11"/>
    </sheetView>
  </sheetViews>
  <sheetFormatPr defaultRowHeight="14.5" x14ac:dyDescent="0.35"/>
  <cols>
    <col min="1" max="1" width="16.1796875" customWidth="1"/>
    <col min="2" max="2" width="120.7265625" customWidth="1"/>
    <col min="4" max="4" width="13.7265625" bestFit="1" customWidth="1"/>
    <col min="5" max="5" width="12.54296875" bestFit="1" customWidth="1"/>
    <col min="7" max="7" width="11.54296875" customWidth="1"/>
    <col min="8" max="8" width="18" customWidth="1"/>
  </cols>
  <sheetData>
    <row r="1" spans="1:8" ht="16" thickBot="1" x14ac:dyDescent="0.4">
      <c r="A1" s="103" t="s">
        <v>220</v>
      </c>
      <c r="B1" s="104"/>
      <c r="D1" s="103" t="s">
        <v>221</v>
      </c>
      <c r="E1" s="105"/>
      <c r="F1" s="105"/>
      <c r="G1" s="105"/>
      <c r="H1" s="104"/>
    </row>
    <row r="2" spans="1:8" ht="15.5" x14ac:dyDescent="0.35">
      <c r="A2" s="2" t="s">
        <v>1</v>
      </c>
      <c r="B2" s="2" t="s">
        <v>15</v>
      </c>
      <c r="D2" s="59" t="s">
        <v>14</v>
      </c>
      <c r="E2" s="59" t="s">
        <v>5</v>
      </c>
      <c r="G2" s="20" t="s">
        <v>209</v>
      </c>
      <c r="H2" s="59" t="s">
        <v>218</v>
      </c>
    </row>
    <row r="3" spans="1:8" ht="15.5" x14ac:dyDescent="0.35">
      <c r="A3" s="2" t="s">
        <v>0</v>
      </c>
      <c r="B3" s="2" t="s">
        <v>16</v>
      </c>
      <c r="D3" s="58" t="s">
        <v>45</v>
      </c>
      <c r="E3" s="58" t="s">
        <v>123</v>
      </c>
      <c r="G3" s="58">
        <v>1</v>
      </c>
      <c r="H3" s="58" t="s">
        <v>210</v>
      </c>
    </row>
    <row r="4" spans="1:8" ht="15.5" x14ac:dyDescent="0.35">
      <c r="A4" s="2" t="s">
        <v>33</v>
      </c>
      <c r="B4" s="2" t="s">
        <v>18</v>
      </c>
      <c r="D4" s="58" t="s">
        <v>46</v>
      </c>
      <c r="E4" s="58" t="s">
        <v>124</v>
      </c>
      <c r="G4" s="58">
        <v>2</v>
      </c>
      <c r="H4" s="58" t="s">
        <v>213</v>
      </c>
    </row>
    <row r="5" spans="1:8" ht="15.5" x14ac:dyDescent="0.35">
      <c r="A5" s="2"/>
      <c r="B5" s="2"/>
      <c r="D5" s="58" t="s">
        <v>47</v>
      </c>
      <c r="E5" s="58" t="s">
        <v>125</v>
      </c>
      <c r="G5" s="58">
        <v>3</v>
      </c>
      <c r="H5" s="58" t="s">
        <v>214</v>
      </c>
    </row>
    <row r="6" spans="1:8" ht="15.5" x14ac:dyDescent="0.35">
      <c r="A6" s="2" t="s">
        <v>34</v>
      </c>
      <c r="B6" s="2" t="s">
        <v>39</v>
      </c>
      <c r="D6" s="58" t="s">
        <v>48</v>
      </c>
      <c r="E6" s="1"/>
      <c r="G6" s="58">
        <v>4</v>
      </c>
      <c r="H6" s="58" t="s">
        <v>215</v>
      </c>
    </row>
    <row r="7" spans="1:8" ht="15.5" x14ac:dyDescent="0.35">
      <c r="A7" s="2"/>
      <c r="B7" s="2"/>
      <c r="G7" s="58">
        <v>5</v>
      </c>
      <c r="H7" s="58" t="s">
        <v>216</v>
      </c>
    </row>
    <row r="8" spans="1:8" ht="15.5" x14ac:dyDescent="0.35">
      <c r="A8" s="2" t="s">
        <v>35</v>
      </c>
      <c r="B8" s="20" t="s">
        <v>42</v>
      </c>
      <c r="G8" s="58">
        <v>6</v>
      </c>
      <c r="H8" s="58" t="s">
        <v>217</v>
      </c>
    </row>
    <row r="9" spans="1:8" ht="15.5" x14ac:dyDescent="0.35">
      <c r="A9" s="2" t="s">
        <v>36</v>
      </c>
      <c r="B9" s="2" t="str">
        <f>B6</f>
        <v>João</v>
      </c>
      <c r="G9" s="58">
        <v>7</v>
      </c>
      <c r="H9" s="58"/>
    </row>
    <row r="10" spans="1:8" ht="15.5" x14ac:dyDescent="0.35">
      <c r="A10" s="2" t="s">
        <v>37</v>
      </c>
      <c r="B10" s="2" t="s">
        <v>40</v>
      </c>
      <c r="G10" s="58">
        <v>8</v>
      </c>
      <c r="H10" s="58"/>
    </row>
    <row r="11" spans="1:8" ht="15.5" x14ac:dyDescent="0.35">
      <c r="A11" s="2" t="s">
        <v>38</v>
      </c>
      <c r="B11" s="2" t="s">
        <v>41</v>
      </c>
      <c r="G11" s="58">
        <v>9</v>
      </c>
      <c r="H11" s="58"/>
    </row>
    <row r="12" spans="1:8" ht="15.5" x14ac:dyDescent="0.35">
      <c r="A12" s="2"/>
      <c r="B12" s="2"/>
      <c r="G12" s="58">
        <v>10</v>
      </c>
      <c r="H12" s="58"/>
    </row>
    <row r="13" spans="1:8" ht="15.5" x14ac:dyDescent="0.35">
      <c r="B13" s="20"/>
      <c r="G13" s="58">
        <v>11</v>
      </c>
      <c r="H13" s="58"/>
    </row>
    <row r="14" spans="1:8" ht="15.5" x14ac:dyDescent="0.35">
      <c r="G14" s="58">
        <v>12</v>
      </c>
      <c r="H14" s="1"/>
    </row>
    <row r="18" spans="1:2" ht="15.5" x14ac:dyDescent="0.35">
      <c r="A18" s="2"/>
      <c r="B18" s="2"/>
    </row>
    <row r="19" spans="1:2" ht="15.5" x14ac:dyDescent="0.35">
      <c r="A19" s="2"/>
      <c r="B19" s="2"/>
    </row>
  </sheetData>
  <mergeCells count="2">
    <mergeCell ref="A1:B1"/>
    <mergeCell ref="D1:H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8"/>
  <sheetViews>
    <sheetView topLeftCell="A7" zoomScale="150" zoomScaleNormal="150" workbookViewId="0">
      <selection activeCell="A9" sqref="A9"/>
    </sheetView>
  </sheetViews>
  <sheetFormatPr defaultRowHeight="14.5" x14ac:dyDescent="0.35"/>
  <cols>
    <col min="1" max="1" width="10.1796875" customWidth="1"/>
    <col min="2" max="2" width="27.7265625" customWidth="1"/>
    <col min="3" max="3" width="45.7265625" customWidth="1"/>
    <col min="4" max="4" width="50.7265625" customWidth="1"/>
  </cols>
  <sheetData>
    <row r="1" spans="1:4" ht="16" thickBot="1" x14ac:dyDescent="0.4">
      <c r="A1" s="103" t="s">
        <v>207</v>
      </c>
      <c r="B1" s="105"/>
      <c r="C1" s="105"/>
      <c r="D1" s="104"/>
    </row>
    <row r="2" spans="1:4" ht="15.5" x14ac:dyDescent="0.35">
      <c r="A2" s="89"/>
      <c r="B2" s="90"/>
      <c r="C2" s="90"/>
      <c r="D2" s="91"/>
    </row>
    <row r="3" spans="1:4" ht="15.5" x14ac:dyDescent="0.35">
      <c r="A3" s="43" t="s">
        <v>1</v>
      </c>
      <c r="B3" s="106" t="str">
        <f>Projeto!B2</f>
        <v>Sistema para controle e divulgação de loja de roupas plus size</v>
      </c>
      <c r="C3" s="106"/>
      <c r="D3" s="107"/>
    </row>
    <row r="4" spans="1:4" ht="15.5" x14ac:dyDescent="0.35">
      <c r="A4" s="43" t="s">
        <v>0</v>
      </c>
      <c r="B4" s="12" t="str">
        <f>Projeto!B3</f>
        <v>SHINE Modas plus size</v>
      </c>
      <c r="C4" s="12"/>
      <c r="D4" s="45"/>
    </row>
    <row r="5" spans="1:4" ht="15.5" x14ac:dyDescent="0.35">
      <c r="A5" s="43" t="s">
        <v>17</v>
      </c>
      <c r="B5" s="106" t="str">
        <f>Projeto!B4</f>
        <v>Joana Santos</v>
      </c>
      <c r="C5" s="106"/>
      <c r="D5" s="107"/>
    </row>
    <row r="6" spans="1:4" ht="16" thickBot="1" x14ac:dyDescent="0.4">
      <c r="A6" s="92"/>
      <c r="B6" s="93"/>
      <c r="C6" s="93"/>
      <c r="D6" s="94"/>
    </row>
    <row r="7" spans="1:4" ht="16" thickBot="1" x14ac:dyDescent="0.4">
      <c r="A7" s="103" t="s">
        <v>24</v>
      </c>
      <c r="B7" s="105"/>
      <c r="C7" s="105"/>
      <c r="D7" s="104"/>
    </row>
    <row r="8" spans="1:4" ht="15.5" x14ac:dyDescent="0.35">
      <c r="A8" s="95" t="s">
        <v>163</v>
      </c>
      <c r="B8" s="96" t="s">
        <v>162</v>
      </c>
      <c r="C8" s="97" t="s">
        <v>50</v>
      </c>
      <c r="D8" s="98" t="s">
        <v>49</v>
      </c>
    </row>
    <row r="9" spans="1:4" ht="31" x14ac:dyDescent="0.35">
      <c r="A9" s="65">
        <v>1</v>
      </c>
      <c r="B9" s="60" t="s">
        <v>51</v>
      </c>
      <c r="C9" s="61" t="s">
        <v>56</v>
      </c>
      <c r="D9" s="99" t="s">
        <v>54</v>
      </c>
    </row>
    <row r="10" spans="1:4" ht="31" x14ac:dyDescent="0.35">
      <c r="A10" s="65">
        <v>2</v>
      </c>
      <c r="B10" s="60" t="s">
        <v>59</v>
      </c>
      <c r="C10" s="61" t="s">
        <v>55</v>
      </c>
      <c r="D10" s="99" t="s">
        <v>53</v>
      </c>
    </row>
    <row r="11" spans="1:4" ht="15.5" x14ac:dyDescent="0.35">
      <c r="A11" s="65">
        <v>3</v>
      </c>
      <c r="B11" s="60" t="s">
        <v>51</v>
      </c>
      <c r="C11" s="61" t="s">
        <v>57</v>
      </c>
      <c r="D11" s="99" t="s">
        <v>52</v>
      </c>
    </row>
    <row r="12" spans="1:4" ht="31" x14ac:dyDescent="0.35">
      <c r="A12" s="65">
        <v>4</v>
      </c>
      <c r="B12" s="60" t="s">
        <v>51</v>
      </c>
      <c r="C12" s="61" t="s">
        <v>58</v>
      </c>
      <c r="D12" s="99" t="s">
        <v>157</v>
      </c>
    </row>
    <row r="13" spans="1:4" ht="31" x14ac:dyDescent="0.35">
      <c r="A13" s="65">
        <v>5</v>
      </c>
      <c r="B13" s="60" t="s">
        <v>134</v>
      </c>
      <c r="C13" s="61" t="s">
        <v>135</v>
      </c>
      <c r="D13" s="99" t="s">
        <v>158</v>
      </c>
    </row>
    <row r="14" spans="1:4" ht="31" x14ac:dyDescent="0.35">
      <c r="A14" s="65">
        <v>6</v>
      </c>
      <c r="B14" s="60" t="s">
        <v>51</v>
      </c>
      <c r="C14" s="61" t="s">
        <v>156</v>
      </c>
      <c r="D14" s="99" t="s">
        <v>159</v>
      </c>
    </row>
    <row r="15" spans="1:4" ht="15.5" x14ac:dyDescent="0.35">
      <c r="A15" s="65">
        <v>7</v>
      </c>
      <c r="B15" s="60" t="s">
        <v>51</v>
      </c>
      <c r="C15" s="61" t="s">
        <v>60</v>
      </c>
      <c r="D15" s="99" t="s">
        <v>61</v>
      </c>
    </row>
    <row r="16" spans="1:4" ht="15.5" x14ac:dyDescent="0.35">
      <c r="A16" s="81"/>
      <c r="B16" s="10"/>
      <c r="C16" s="30"/>
      <c r="D16" s="100"/>
    </row>
    <row r="17" spans="1:4" ht="15.5" x14ac:dyDescent="0.35">
      <c r="A17" s="81"/>
      <c r="B17" s="10"/>
      <c r="C17" s="30"/>
      <c r="D17" s="100"/>
    </row>
    <row r="18" spans="1:4" ht="16" thickBot="1" x14ac:dyDescent="0.4">
      <c r="A18" s="83"/>
      <c r="B18" s="36"/>
      <c r="C18" s="101"/>
      <c r="D18" s="102"/>
    </row>
  </sheetData>
  <mergeCells count="4">
    <mergeCell ref="A7:D7"/>
    <mergeCell ref="B3:D3"/>
    <mergeCell ref="B5:D5"/>
    <mergeCell ref="A1:D1"/>
  </mergeCells>
  <pageMargins left="0.511811024" right="0.511811024" top="0.78740157499999996" bottom="0.78740157499999996" header="0.31496062000000002" footer="0.31496062000000002"/>
  <pageSetup paperSize="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2"/>
  <sheetViews>
    <sheetView zoomScale="140" zoomScaleNormal="140" workbookViewId="0">
      <selection activeCell="A3" sqref="A3"/>
    </sheetView>
  </sheetViews>
  <sheetFormatPr defaultRowHeight="14.5" x14ac:dyDescent="0.35"/>
  <cols>
    <col min="1" max="1" width="12.1796875" customWidth="1"/>
    <col min="2" max="2" width="15.7265625" customWidth="1"/>
    <col min="3" max="3" width="50.7265625" customWidth="1"/>
    <col min="4" max="4" width="11.54296875" bestFit="1" customWidth="1"/>
    <col min="5" max="5" width="60.7265625" customWidth="1"/>
  </cols>
  <sheetData>
    <row r="1" spans="1:5" ht="15.5" x14ac:dyDescent="0.35">
      <c r="A1" s="3"/>
      <c r="B1" s="4"/>
      <c r="C1" s="4"/>
      <c r="D1" s="4"/>
      <c r="E1" s="5"/>
    </row>
    <row r="2" spans="1:5" ht="15.5" x14ac:dyDescent="0.35">
      <c r="A2" s="9" t="s">
        <v>1</v>
      </c>
      <c r="B2" s="12" t="str">
        <f>Projeto!B2</f>
        <v>Sistema para controle e divulgação de loja de roupas plus size</v>
      </c>
      <c r="C2" s="12"/>
      <c r="D2" s="12"/>
      <c r="E2" s="13"/>
    </row>
    <row r="3" spans="1:5" ht="15.5" x14ac:dyDescent="0.35">
      <c r="A3" s="9" t="s">
        <v>0</v>
      </c>
      <c r="B3" s="12" t="str">
        <f>Projeto!B3</f>
        <v>SHINE Modas plus size</v>
      </c>
      <c r="C3" s="12"/>
      <c r="D3" s="12"/>
      <c r="E3" s="13"/>
    </row>
    <row r="4" spans="1:5" ht="15.5" x14ac:dyDescent="0.35">
      <c r="A4" s="9" t="s">
        <v>17</v>
      </c>
      <c r="B4" s="12" t="str">
        <f>Projeto!B4</f>
        <v>Joana Santos</v>
      </c>
      <c r="C4" s="12"/>
      <c r="D4" s="12"/>
      <c r="E4" s="13"/>
    </row>
    <row r="5" spans="1:5" ht="15.5" x14ac:dyDescent="0.35">
      <c r="A5" s="6"/>
      <c r="B5" s="7"/>
      <c r="C5" s="7"/>
      <c r="D5" s="7"/>
      <c r="E5" s="8"/>
    </row>
    <row r="6" spans="1:5" ht="15.5" x14ac:dyDescent="0.35">
      <c r="A6" s="110" t="s">
        <v>91</v>
      </c>
      <c r="B6" s="111"/>
      <c r="C6" s="111"/>
      <c r="D6" s="111"/>
      <c r="E6" s="112"/>
    </row>
    <row r="7" spans="1:5" ht="15.5" x14ac:dyDescent="0.35">
      <c r="A7" s="25" t="s">
        <v>90</v>
      </c>
      <c r="B7" s="26" t="s">
        <v>160</v>
      </c>
      <c r="C7" s="25" t="s">
        <v>161</v>
      </c>
      <c r="D7" s="25" t="s">
        <v>65</v>
      </c>
      <c r="E7" s="25" t="s">
        <v>62</v>
      </c>
    </row>
    <row r="8" spans="1:5" ht="31" x14ac:dyDescent="0.35">
      <c r="A8" s="17">
        <v>1</v>
      </c>
      <c r="B8" s="17" t="str">
        <f>historias!B9</f>
        <v>Joana</v>
      </c>
      <c r="C8" s="22" t="str">
        <f>historias!D9</f>
        <v>melhorar a visão dos clientes sobre seu estabelecimento</v>
      </c>
      <c r="D8" s="17">
        <v>1.1000000000000001</v>
      </c>
      <c r="E8" s="21" t="s">
        <v>63</v>
      </c>
    </row>
    <row r="9" spans="1:5" ht="15.5" x14ac:dyDescent="0.35">
      <c r="A9" s="108">
        <v>2</v>
      </c>
      <c r="B9" s="108" t="str">
        <f>historias!B10</f>
        <v>Clientes</v>
      </c>
      <c r="C9" s="109" t="str">
        <f>historias!D10</f>
        <v>melhorar a divulgação dos seus produtos</v>
      </c>
      <c r="D9" s="17">
        <v>2.1</v>
      </c>
      <c r="E9" s="22" t="s">
        <v>64</v>
      </c>
    </row>
    <row r="10" spans="1:5" ht="15.5" x14ac:dyDescent="0.35">
      <c r="A10" s="108"/>
      <c r="B10" s="108"/>
      <c r="C10" s="109"/>
      <c r="D10" s="17">
        <v>2.2000000000000002</v>
      </c>
      <c r="E10" s="21" t="s">
        <v>2</v>
      </c>
    </row>
    <row r="11" spans="1:5" ht="15.5" x14ac:dyDescent="0.35">
      <c r="A11" s="108">
        <v>3</v>
      </c>
      <c r="B11" s="108" t="str">
        <f>historias!B11</f>
        <v>Joana</v>
      </c>
      <c r="C11" s="109" t="str">
        <f>historias!D11</f>
        <v>ampliar as vendas on-line dos produtos</v>
      </c>
      <c r="D11" s="17">
        <v>3.1</v>
      </c>
      <c r="E11" s="21" t="s">
        <v>92</v>
      </c>
    </row>
    <row r="12" spans="1:5" ht="15.5" x14ac:dyDescent="0.35">
      <c r="A12" s="108"/>
      <c r="B12" s="108"/>
      <c r="C12" s="109"/>
      <c r="D12" s="17">
        <v>3.2</v>
      </c>
      <c r="E12" s="21" t="s">
        <v>94</v>
      </c>
    </row>
    <row r="13" spans="1:5" ht="15.5" x14ac:dyDescent="0.35">
      <c r="A13" s="108"/>
      <c r="B13" s="108"/>
      <c r="C13" s="109"/>
      <c r="D13" s="17">
        <v>3.3</v>
      </c>
      <c r="E13" s="21" t="s">
        <v>93</v>
      </c>
    </row>
    <row r="14" spans="1:5" ht="15" customHeight="1" x14ac:dyDescent="0.35">
      <c r="A14" s="17">
        <v>4</v>
      </c>
      <c r="B14" s="17" t="str">
        <f>historias!B12</f>
        <v>Joana</v>
      </c>
      <c r="C14" s="22" t="str">
        <f>historias!D12</f>
        <v>ter controle sobre seus consultores</v>
      </c>
      <c r="D14" s="19">
        <v>4.0999999999999996</v>
      </c>
      <c r="E14" s="21" t="s">
        <v>101</v>
      </c>
    </row>
    <row r="15" spans="1:5" ht="31" x14ac:dyDescent="0.35">
      <c r="A15" s="17">
        <v>5</v>
      </c>
      <c r="B15" s="17" t="str">
        <f>historias!B13</f>
        <v>Consultores</v>
      </c>
      <c r="C15" s="22" t="str">
        <f>historias!D13</f>
        <v>ter uma área para que os consultores observem suas vendas e total da comissão do periodo.</v>
      </c>
      <c r="D15" s="17">
        <v>5.0999999999999996</v>
      </c>
      <c r="E15" s="29" t="s">
        <v>78</v>
      </c>
    </row>
    <row r="16" spans="1:5" ht="15.5" x14ac:dyDescent="0.35">
      <c r="A16" s="108">
        <v>6</v>
      </c>
      <c r="B16" s="108" t="str">
        <f>historias!B14</f>
        <v>Joana</v>
      </c>
      <c r="C16" s="109" t="str">
        <f>historias!D14</f>
        <v>precisa uma área restrita do sistema para gestão da loja</v>
      </c>
      <c r="D16" s="10">
        <v>6.1</v>
      </c>
      <c r="E16" s="11" t="s">
        <v>95</v>
      </c>
    </row>
    <row r="17" spans="1:5" ht="15.5" x14ac:dyDescent="0.35">
      <c r="A17" s="108"/>
      <c r="B17" s="108"/>
      <c r="C17" s="109"/>
      <c r="D17" s="10">
        <v>6.2</v>
      </c>
      <c r="E17" s="23" t="s">
        <v>96</v>
      </c>
    </row>
    <row r="18" spans="1:5" ht="15.5" x14ac:dyDescent="0.35">
      <c r="A18" s="108"/>
      <c r="B18" s="108"/>
      <c r="C18" s="109"/>
      <c r="D18" s="10">
        <v>6.3</v>
      </c>
      <c r="E18" s="23" t="s">
        <v>97</v>
      </c>
    </row>
    <row r="19" spans="1:5" x14ac:dyDescent="0.35">
      <c r="A19" s="108"/>
      <c r="B19" s="108"/>
      <c r="C19" s="109"/>
      <c r="D19" s="24">
        <v>6.4</v>
      </c>
      <c r="E19" s="23" t="s">
        <v>98</v>
      </c>
    </row>
    <row r="20" spans="1:5" x14ac:dyDescent="0.35">
      <c r="A20" s="108"/>
      <c r="B20" s="108"/>
      <c r="C20" s="109"/>
      <c r="D20" s="24">
        <v>6.5</v>
      </c>
      <c r="E20" s="23" t="s">
        <v>99</v>
      </c>
    </row>
    <row r="21" spans="1:5" x14ac:dyDescent="0.35">
      <c r="A21" s="108"/>
      <c r="B21" s="108"/>
      <c r="C21" s="109"/>
      <c r="D21" s="24">
        <v>6.6</v>
      </c>
      <c r="E21" s="23" t="s">
        <v>100</v>
      </c>
    </row>
    <row r="22" spans="1:5" ht="15.5" x14ac:dyDescent="0.35">
      <c r="A22" s="10">
        <v>7</v>
      </c>
      <c r="B22" s="10" t="str">
        <f>historias!B15</f>
        <v>Joana</v>
      </c>
      <c r="C22" s="15" t="str">
        <f>historias!D15</f>
        <v>aumentar a variedade de produtos</v>
      </c>
      <c r="D22" s="27">
        <v>7.1</v>
      </c>
      <c r="E22" s="28" t="s">
        <v>102</v>
      </c>
    </row>
  </sheetData>
  <mergeCells count="10">
    <mergeCell ref="A16:A21"/>
    <mergeCell ref="B16:B21"/>
    <mergeCell ref="C16:C21"/>
    <mergeCell ref="A6:E6"/>
    <mergeCell ref="C9:C10"/>
    <mergeCell ref="A9:A10"/>
    <mergeCell ref="B9:B10"/>
    <mergeCell ref="A11:A13"/>
    <mergeCell ref="B11:B13"/>
    <mergeCell ref="C11:C13"/>
  </mergeCells>
  <pageMargins left="0.7" right="0.7" top="0.75" bottom="0.75" header="0.3" footer="0.3"/>
  <pageSetup paperSize="9" scale="86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97"/>
  <sheetViews>
    <sheetView topLeftCell="D1" zoomScaleNormal="100" workbookViewId="0">
      <selection activeCell="J16" sqref="J16:J20"/>
    </sheetView>
  </sheetViews>
  <sheetFormatPr defaultRowHeight="14.5" x14ac:dyDescent="0.35"/>
  <cols>
    <col min="1" max="1" width="13.54296875" customWidth="1"/>
    <col min="2" max="2" width="21.54296875" customWidth="1"/>
    <col min="3" max="3" width="30.7265625" customWidth="1"/>
    <col min="4" max="4" width="11.1796875" customWidth="1"/>
    <col min="5" max="5" width="53.1796875" bestFit="1" customWidth="1"/>
    <col min="6" max="6" width="16.7265625" customWidth="1"/>
    <col min="7" max="7" width="19.7265625" customWidth="1"/>
    <col min="8" max="8" width="18.26953125" customWidth="1"/>
    <col min="9" max="9" width="17.1796875" customWidth="1"/>
    <col min="10" max="10" width="21.26953125" customWidth="1"/>
  </cols>
  <sheetData>
    <row r="1" spans="1:10" ht="15.5" x14ac:dyDescent="0.35">
      <c r="A1" s="118" t="s">
        <v>207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15.5" x14ac:dyDescent="0.35">
      <c r="A2" s="41"/>
      <c r="B2" s="16"/>
      <c r="C2" s="16"/>
      <c r="D2" s="16"/>
      <c r="E2" s="16"/>
      <c r="F2" s="16"/>
      <c r="G2" s="16"/>
      <c r="H2" s="16"/>
      <c r="I2" s="16"/>
      <c r="J2" s="42"/>
    </row>
    <row r="3" spans="1:10" ht="15.5" x14ac:dyDescent="0.35">
      <c r="A3" s="43" t="s">
        <v>25</v>
      </c>
      <c r="B3" s="12" t="str">
        <f>Projeto!B2</f>
        <v>Sistema para controle e divulgação de loja de roupas plus size</v>
      </c>
      <c r="C3" s="18"/>
      <c r="D3" s="18"/>
      <c r="E3" s="31"/>
      <c r="F3" s="12"/>
      <c r="G3" s="12"/>
      <c r="H3" s="12"/>
      <c r="I3" s="14" t="s">
        <v>29</v>
      </c>
      <c r="J3" s="44" t="s">
        <v>28</v>
      </c>
    </row>
    <row r="4" spans="1:10" ht="15.5" x14ac:dyDescent="0.35">
      <c r="A4" s="43" t="s">
        <v>26</v>
      </c>
      <c r="B4" s="12" t="str">
        <f>Projeto!B3</f>
        <v>SHINE Modas plus size</v>
      </c>
      <c r="C4" s="18"/>
      <c r="D4" s="18"/>
      <c r="E4" s="31"/>
      <c r="F4" s="12"/>
      <c r="G4" s="12"/>
      <c r="H4" s="12"/>
      <c r="I4" s="12"/>
      <c r="J4" s="45"/>
    </row>
    <row r="5" spans="1:10" ht="15.5" x14ac:dyDescent="0.35">
      <c r="A5" s="43" t="s">
        <v>27</v>
      </c>
      <c r="B5" s="12" t="str">
        <f>Projeto!B4</f>
        <v>Joana Santos</v>
      </c>
      <c r="C5" s="18"/>
      <c r="D5" s="18"/>
      <c r="E5" s="31"/>
      <c r="F5" s="12"/>
      <c r="G5" s="12"/>
      <c r="H5" s="12"/>
      <c r="I5" s="12"/>
      <c r="J5" s="45"/>
    </row>
    <row r="6" spans="1:10" ht="16" thickBot="1" x14ac:dyDescent="0.4">
      <c r="A6" s="121"/>
      <c r="B6" s="122"/>
      <c r="C6" s="122"/>
      <c r="D6" s="122"/>
      <c r="E6" s="122"/>
      <c r="F6" s="122"/>
      <c r="G6" s="122"/>
      <c r="H6" s="122"/>
      <c r="I6" s="122"/>
      <c r="J6" s="123"/>
    </row>
    <row r="7" spans="1:10" ht="15.5" x14ac:dyDescent="0.35">
      <c r="A7" s="118" t="s">
        <v>3</v>
      </c>
      <c r="B7" s="119"/>
      <c r="C7" s="119"/>
      <c r="D7" s="119"/>
      <c r="E7" s="119"/>
      <c r="F7" s="119"/>
      <c r="G7" s="119"/>
      <c r="H7" s="119"/>
      <c r="I7" s="119"/>
      <c r="J7" s="120"/>
    </row>
    <row r="8" spans="1:10" ht="16" thickBot="1" x14ac:dyDescent="0.4">
      <c r="A8" s="38" t="s">
        <v>10</v>
      </c>
      <c r="B8" s="39" t="s">
        <v>65</v>
      </c>
      <c r="C8" s="39" t="s">
        <v>66</v>
      </c>
      <c r="D8" s="39" t="s">
        <v>69</v>
      </c>
      <c r="E8" s="39" t="s">
        <v>30</v>
      </c>
      <c r="F8" s="39" t="s">
        <v>20</v>
      </c>
      <c r="G8" s="39" t="s">
        <v>5</v>
      </c>
      <c r="H8" s="39" t="s">
        <v>13</v>
      </c>
      <c r="I8" s="39" t="s">
        <v>19</v>
      </c>
      <c r="J8" s="40" t="s">
        <v>122</v>
      </c>
    </row>
    <row r="9" spans="1:10" ht="15.5" x14ac:dyDescent="0.35">
      <c r="A9" s="116" t="s">
        <v>4</v>
      </c>
      <c r="B9" s="124">
        <f>funcionalidades!D8</f>
        <v>1.1000000000000001</v>
      </c>
      <c r="C9" s="128" t="str">
        <f>funcionalidades!E8</f>
        <v>Elaborar uma página de apresentação da empresa</v>
      </c>
      <c r="D9" s="32" t="s">
        <v>70</v>
      </c>
      <c r="E9" s="33" t="s">
        <v>133</v>
      </c>
      <c r="F9" s="33"/>
      <c r="G9" s="34"/>
      <c r="H9" s="33">
        <v>1</v>
      </c>
      <c r="I9" s="124"/>
      <c r="J9" s="127" t="s">
        <v>222</v>
      </c>
    </row>
    <row r="10" spans="1:10" ht="15.5" x14ac:dyDescent="0.35">
      <c r="A10" s="117"/>
      <c r="B10" s="125"/>
      <c r="C10" s="129"/>
      <c r="D10" s="17" t="s">
        <v>71</v>
      </c>
      <c r="E10" s="10" t="s">
        <v>67</v>
      </c>
      <c r="F10" s="10"/>
      <c r="G10" s="11"/>
      <c r="H10" s="10">
        <v>2</v>
      </c>
      <c r="I10" s="125"/>
      <c r="J10" s="114"/>
    </row>
    <row r="11" spans="1:10" ht="15.5" x14ac:dyDescent="0.35">
      <c r="A11" s="117"/>
      <c r="B11" s="125"/>
      <c r="C11" s="129"/>
      <c r="D11" s="17" t="s">
        <v>72</v>
      </c>
      <c r="E11" s="10" t="s">
        <v>68</v>
      </c>
      <c r="F11" s="10"/>
      <c r="G11" s="11"/>
      <c r="H11" s="10">
        <v>3</v>
      </c>
      <c r="I11" s="125"/>
      <c r="J11" s="114"/>
    </row>
    <row r="12" spans="1:10" ht="15.5" x14ac:dyDescent="0.35">
      <c r="A12" s="117"/>
      <c r="B12" s="125"/>
      <c r="C12" s="129"/>
      <c r="D12" s="17" t="s">
        <v>73</v>
      </c>
      <c r="E12" s="10" t="s">
        <v>132</v>
      </c>
      <c r="F12" s="10"/>
      <c r="G12" s="11"/>
      <c r="H12" s="10">
        <v>5</v>
      </c>
      <c r="I12" s="125"/>
      <c r="J12" s="114"/>
    </row>
    <row r="13" spans="1:10" ht="15.5" x14ac:dyDescent="0.35">
      <c r="A13" s="117"/>
      <c r="B13" s="125"/>
      <c r="C13" s="129"/>
      <c r="D13" s="17" t="s">
        <v>74</v>
      </c>
      <c r="E13" s="10" t="s">
        <v>22</v>
      </c>
      <c r="F13" s="10"/>
      <c r="G13" s="11"/>
      <c r="H13" s="10">
        <v>3</v>
      </c>
      <c r="I13" s="125"/>
      <c r="J13" s="114"/>
    </row>
    <row r="14" spans="1:10" ht="15.5" x14ac:dyDescent="0.35">
      <c r="A14" s="117"/>
      <c r="B14" s="125"/>
      <c r="C14" s="129"/>
      <c r="D14" s="17" t="s">
        <v>75</v>
      </c>
      <c r="E14" s="10" t="s">
        <v>23</v>
      </c>
      <c r="F14" s="10"/>
      <c r="G14" s="11"/>
      <c r="H14" s="10">
        <v>1</v>
      </c>
      <c r="I14" s="125"/>
      <c r="J14" s="114"/>
    </row>
    <row r="15" spans="1:10" ht="15.5" x14ac:dyDescent="0.35">
      <c r="A15" s="117"/>
      <c r="B15" s="126"/>
      <c r="C15" s="130"/>
      <c r="D15" s="17" t="s">
        <v>76</v>
      </c>
      <c r="E15" s="10" t="s">
        <v>11</v>
      </c>
      <c r="F15" s="10"/>
      <c r="G15" s="11"/>
      <c r="H15" s="10">
        <v>1</v>
      </c>
      <c r="I15" s="126"/>
      <c r="J15" s="115"/>
    </row>
    <row r="16" spans="1:10" ht="15.5" x14ac:dyDescent="0.35">
      <c r="A16" s="117" t="s">
        <v>7</v>
      </c>
      <c r="B16" s="131">
        <f>funcionalidades!D9</f>
        <v>2.1</v>
      </c>
      <c r="C16" s="132" t="str">
        <f>funcionalidades!E9</f>
        <v>Cadastro de produtos</v>
      </c>
      <c r="D16" s="17" t="s">
        <v>79</v>
      </c>
      <c r="E16" s="10" t="s">
        <v>103</v>
      </c>
      <c r="F16" s="10"/>
      <c r="G16" s="11"/>
      <c r="H16" s="10">
        <v>3</v>
      </c>
      <c r="I16" s="131"/>
      <c r="J16" s="113"/>
    </row>
    <row r="17" spans="1:10" ht="15.5" x14ac:dyDescent="0.35">
      <c r="A17" s="117"/>
      <c r="B17" s="125"/>
      <c r="C17" s="129"/>
      <c r="D17" s="17" t="s">
        <v>80</v>
      </c>
      <c r="E17" s="10" t="s">
        <v>87</v>
      </c>
      <c r="F17" s="10"/>
      <c r="G17" s="11"/>
      <c r="H17" s="10">
        <v>5</v>
      </c>
      <c r="I17" s="125"/>
      <c r="J17" s="114"/>
    </row>
    <row r="18" spans="1:10" ht="15.5" x14ac:dyDescent="0.35">
      <c r="A18" s="117"/>
      <c r="B18" s="125"/>
      <c r="C18" s="129"/>
      <c r="D18" s="17" t="s">
        <v>81</v>
      </c>
      <c r="E18" s="10" t="s">
        <v>22</v>
      </c>
      <c r="F18" s="10"/>
      <c r="G18" s="11"/>
      <c r="H18" s="10">
        <v>1</v>
      </c>
      <c r="I18" s="125"/>
      <c r="J18" s="114"/>
    </row>
    <row r="19" spans="1:10" ht="15.5" x14ac:dyDescent="0.35">
      <c r="A19" s="117"/>
      <c r="B19" s="125"/>
      <c r="C19" s="129"/>
      <c r="D19" s="17" t="s">
        <v>82</v>
      </c>
      <c r="E19" s="10" t="s">
        <v>23</v>
      </c>
      <c r="F19" s="10"/>
      <c r="G19" s="11"/>
      <c r="H19" s="10">
        <v>1</v>
      </c>
      <c r="I19" s="125"/>
      <c r="J19" s="114"/>
    </row>
    <row r="20" spans="1:10" ht="15.5" x14ac:dyDescent="0.35">
      <c r="A20" s="117"/>
      <c r="B20" s="126"/>
      <c r="C20" s="130"/>
      <c r="D20" s="17" t="s">
        <v>89</v>
      </c>
      <c r="E20" s="10" t="s">
        <v>11</v>
      </c>
      <c r="F20" s="10"/>
      <c r="G20" s="11"/>
      <c r="H20" s="10">
        <v>1</v>
      </c>
      <c r="I20" s="126"/>
      <c r="J20" s="115"/>
    </row>
    <row r="21" spans="1:10" ht="15.5" x14ac:dyDescent="0.35">
      <c r="A21" s="117"/>
      <c r="B21" s="131">
        <f>funcionalidades!D10</f>
        <v>2.2000000000000002</v>
      </c>
      <c r="C21" s="132" t="str">
        <f>funcionalidades!E10</f>
        <v>Criar uma página de catalogo de todos os produtos da loja</v>
      </c>
      <c r="D21" s="17" t="s">
        <v>83</v>
      </c>
      <c r="E21" s="10" t="s">
        <v>88</v>
      </c>
      <c r="F21" s="10"/>
      <c r="G21" s="11"/>
      <c r="H21" s="10">
        <v>5</v>
      </c>
      <c r="I21" s="131"/>
      <c r="J21" s="113"/>
    </row>
    <row r="22" spans="1:10" ht="15.5" x14ac:dyDescent="0.35">
      <c r="A22" s="117"/>
      <c r="B22" s="125"/>
      <c r="C22" s="129"/>
      <c r="D22" s="17" t="s">
        <v>84</v>
      </c>
      <c r="E22" s="10" t="s">
        <v>22</v>
      </c>
      <c r="F22" s="10"/>
      <c r="G22" s="11"/>
      <c r="H22" s="10">
        <v>1</v>
      </c>
      <c r="I22" s="125"/>
      <c r="J22" s="114"/>
    </row>
    <row r="23" spans="1:10" ht="15.5" x14ac:dyDescent="0.35">
      <c r="A23" s="117"/>
      <c r="B23" s="125"/>
      <c r="C23" s="129"/>
      <c r="D23" s="17" t="s">
        <v>85</v>
      </c>
      <c r="E23" s="10" t="s">
        <v>23</v>
      </c>
      <c r="F23" s="10"/>
      <c r="G23" s="11"/>
      <c r="H23" s="10">
        <v>1</v>
      </c>
      <c r="I23" s="125"/>
      <c r="J23" s="114"/>
    </row>
    <row r="24" spans="1:10" ht="15.5" x14ac:dyDescent="0.35">
      <c r="A24" s="117"/>
      <c r="B24" s="126"/>
      <c r="C24" s="130"/>
      <c r="D24" s="17" t="s">
        <v>86</v>
      </c>
      <c r="E24" s="10" t="s">
        <v>11</v>
      </c>
      <c r="F24" s="10"/>
      <c r="G24" s="11"/>
      <c r="H24" s="10">
        <v>1</v>
      </c>
      <c r="I24" s="126"/>
      <c r="J24" s="115"/>
    </row>
    <row r="25" spans="1:10" ht="15.5" x14ac:dyDescent="0.35">
      <c r="A25" s="117" t="s">
        <v>8</v>
      </c>
      <c r="B25" s="131">
        <v>3.1</v>
      </c>
      <c r="C25" s="132" t="str">
        <f>funcionalidades!E11</f>
        <v>Criar uma página de vendas</v>
      </c>
      <c r="D25" s="17" t="s">
        <v>109</v>
      </c>
      <c r="E25" s="10" t="s">
        <v>104</v>
      </c>
      <c r="F25" s="10"/>
      <c r="G25" s="11"/>
      <c r="H25" s="10">
        <v>3</v>
      </c>
      <c r="I25" s="131"/>
      <c r="J25" s="113"/>
    </row>
    <row r="26" spans="1:10" ht="15.5" x14ac:dyDescent="0.35">
      <c r="A26" s="117"/>
      <c r="B26" s="125"/>
      <c r="C26" s="129"/>
      <c r="D26" s="17" t="s">
        <v>110</v>
      </c>
      <c r="E26" s="10" t="s">
        <v>22</v>
      </c>
      <c r="F26" s="10"/>
      <c r="G26" s="11"/>
      <c r="H26" s="10">
        <v>1</v>
      </c>
      <c r="I26" s="125"/>
      <c r="J26" s="114"/>
    </row>
    <row r="27" spans="1:10" ht="15.5" x14ac:dyDescent="0.35">
      <c r="A27" s="117"/>
      <c r="B27" s="125"/>
      <c r="C27" s="129"/>
      <c r="D27" s="17" t="s">
        <v>111</v>
      </c>
      <c r="E27" s="10" t="s">
        <v>23</v>
      </c>
      <c r="F27" s="10"/>
      <c r="G27" s="11"/>
      <c r="H27" s="10">
        <v>1</v>
      </c>
      <c r="I27" s="125"/>
      <c r="J27" s="114"/>
    </row>
    <row r="28" spans="1:10" ht="15.5" x14ac:dyDescent="0.35">
      <c r="A28" s="117"/>
      <c r="B28" s="126"/>
      <c r="C28" s="130"/>
      <c r="D28" s="17" t="s">
        <v>112</v>
      </c>
      <c r="E28" s="10" t="s">
        <v>11</v>
      </c>
      <c r="F28" s="10"/>
      <c r="G28" s="11"/>
      <c r="H28" s="10">
        <v>1</v>
      </c>
      <c r="I28" s="126"/>
      <c r="J28" s="115"/>
    </row>
    <row r="29" spans="1:10" ht="15.5" x14ac:dyDescent="0.35">
      <c r="A29" s="117"/>
      <c r="B29" s="131">
        <v>3.2</v>
      </c>
      <c r="C29" s="132" t="str">
        <f>funcionalidades!E12</f>
        <v>Criar o cadastro de clientes</v>
      </c>
      <c r="D29" s="17" t="s">
        <v>113</v>
      </c>
      <c r="E29" s="10" t="s">
        <v>105</v>
      </c>
      <c r="F29" s="10"/>
      <c r="G29" s="11"/>
      <c r="H29" s="10">
        <v>3</v>
      </c>
      <c r="I29" s="131"/>
      <c r="J29" s="113"/>
    </row>
    <row r="30" spans="1:10" ht="15.5" x14ac:dyDescent="0.35">
      <c r="A30" s="117"/>
      <c r="B30" s="125"/>
      <c r="C30" s="129"/>
      <c r="D30" s="17" t="s">
        <v>114</v>
      </c>
      <c r="E30" s="10" t="s">
        <v>106</v>
      </c>
      <c r="F30" s="10"/>
      <c r="G30" s="11"/>
      <c r="H30" s="10">
        <v>3</v>
      </c>
      <c r="I30" s="125"/>
      <c r="J30" s="114"/>
    </row>
    <row r="31" spans="1:10" ht="15.5" x14ac:dyDescent="0.35">
      <c r="A31" s="117"/>
      <c r="B31" s="125"/>
      <c r="C31" s="129"/>
      <c r="D31" s="17" t="s">
        <v>114</v>
      </c>
      <c r="E31" s="10" t="s">
        <v>22</v>
      </c>
      <c r="F31" s="10"/>
      <c r="G31" s="11"/>
      <c r="H31" s="10">
        <v>1</v>
      </c>
      <c r="I31" s="125"/>
      <c r="J31" s="114"/>
    </row>
    <row r="32" spans="1:10" ht="15.5" x14ac:dyDescent="0.35">
      <c r="A32" s="117"/>
      <c r="B32" s="125"/>
      <c r="C32" s="129"/>
      <c r="D32" s="17" t="s">
        <v>115</v>
      </c>
      <c r="E32" s="10" t="s">
        <v>23</v>
      </c>
      <c r="F32" s="10"/>
      <c r="G32" s="11"/>
      <c r="H32" s="10">
        <v>1</v>
      </c>
      <c r="I32" s="125"/>
      <c r="J32" s="114"/>
    </row>
    <row r="33" spans="1:10" ht="15.5" x14ac:dyDescent="0.35">
      <c r="A33" s="117"/>
      <c r="B33" s="126"/>
      <c r="C33" s="130"/>
      <c r="D33" s="17" t="s">
        <v>116</v>
      </c>
      <c r="E33" s="10" t="s">
        <v>11</v>
      </c>
      <c r="F33" s="10"/>
      <c r="G33" s="11"/>
      <c r="H33" s="10">
        <v>1</v>
      </c>
      <c r="I33" s="126"/>
      <c r="J33" s="115"/>
    </row>
    <row r="34" spans="1:10" ht="15.5" x14ac:dyDescent="0.35">
      <c r="A34" s="117"/>
      <c r="B34" s="131">
        <f>funcionalidades!D13</f>
        <v>3.3</v>
      </c>
      <c r="C34" s="132" t="str">
        <f>funcionalidades!E13</f>
        <v>Criar carrinho de compras</v>
      </c>
      <c r="D34" s="17" t="s">
        <v>117</v>
      </c>
      <c r="E34" s="10" t="s">
        <v>108</v>
      </c>
      <c r="F34" s="10"/>
      <c r="G34" s="11"/>
      <c r="H34" s="10">
        <v>3</v>
      </c>
      <c r="I34" s="131"/>
      <c r="J34" s="113"/>
    </row>
    <row r="35" spans="1:10" ht="15.5" x14ac:dyDescent="0.35">
      <c r="A35" s="117"/>
      <c r="B35" s="125"/>
      <c r="C35" s="129"/>
      <c r="D35" s="17" t="s">
        <v>118</v>
      </c>
      <c r="E35" s="10" t="s">
        <v>107</v>
      </c>
      <c r="F35" s="10"/>
      <c r="G35" s="11"/>
      <c r="H35" s="10">
        <v>5</v>
      </c>
      <c r="I35" s="125"/>
      <c r="J35" s="114"/>
    </row>
    <row r="36" spans="1:10" ht="15.5" x14ac:dyDescent="0.35">
      <c r="A36" s="117"/>
      <c r="B36" s="125"/>
      <c r="C36" s="129"/>
      <c r="D36" s="17" t="s">
        <v>119</v>
      </c>
      <c r="E36" s="10" t="s">
        <v>22</v>
      </c>
      <c r="F36" s="10"/>
      <c r="G36" s="11"/>
      <c r="H36" s="10">
        <v>1</v>
      </c>
      <c r="I36" s="125"/>
      <c r="J36" s="114"/>
    </row>
    <row r="37" spans="1:10" ht="15.5" x14ac:dyDescent="0.35">
      <c r="A37" s="117"/>
      <c r="B37" s="125"/>
      <c r="C37" s="129"/>
      <c r="D37" s="17" t="s">
        <v>120</v>
      </c>
      <c r="E37" s="10" t="s">
        <v>23</v>
      </c>
      <c r="F37" s="10"/>
      <c r="G37" s="11"/>
      <c r="H37" s="10">
        <v>1</v>
      </c>
      <c r="I37" s="125"/>
      <c r="J37" s="114"/>
    </row>
    <row r="38" spans="1:10" ht="15.5" x14ac:dyDescent="0.35">
      <c r="A38" s="117"/>
      <c r="B38" s="126"/>
      <c r="C38" s="130"/>
      <c r="D38" s="17" t="s">
        <v>121</v>
      </c>
      <c r="E38" s="10" t="s">
        <v>11</v>
      </c>
      <c r="F38" s="10"/>
      <c r="G38" s="11"/>
      <c r="H38" s="10">
        <v>1</v>
      </c>
      <c r="I38" s="126"/>
      <c r="J38" s="115"/>
    </row>
    <row r="39" spans="1:10" ht="15.5" x14ac:dyDescent="0.35">
      <c r="A39" s="133" t="s">
        <v>9</v>
      </c>
      <c r="B39" s="131">
        <f>funcionalidades!D14</f>
        <v>4.0999999999999996</v>
      </c>
      <c r="C39" s="132" t="str">
        <f>funcionalidades!E14</f>
        <v>Gestão dos consultores</v>
      </c>
      <c r="D39" s="17" t="s">
        <v>137</v>
      </c>
      <c r="E39" s="10" t="s">
        <v>127</v>
      </c>
      <c r="F39" s="10"/>
      <c r="G39" s="11"/>
      <c r="H39" s="10">
        <v>3</v>
      </c>
      <c r="I39" s="131"/>
      <c r="J39" s="113"/>
    </row>
    <row r="40" spans="1:10" ht="15.5" x14ac:dyDescent="0.35">
      <c r="A40" s="134"/>
      <c r="B40" s="125"/>
      <c r="C40" s="129"/>
      <c r="D40" s="17" t="s">
        <v>138</v>
      </c>
      <c r="E40" s="10" t="s">
        <v>128</v>
      </c>
      <c r="F40" s="10"/>
      <c r="G40" s="11"/>
      <c r="H40" s="10">
        <v>3</v>
      </c>
      <c r="I40" s="125"/>
      <c r="J40" s="114"/>
    </row>
    <row r="41" spans="1:10" ht="15.5" x14ac:dyDescent="0.35">
      <c r="A41" s="134"/>
      <c r="B41" s="125"/>
      <c r="C41" s="129"/>
      <c r="D41" s="17" t="s">
        <v>139</v>
      </c>
      <c r="E41" s="10" t="s">
        <v>129</v>
      </c>
      <c r="F41" s="10"/>
      <c r="G41" s="11"/>
      <c r="H41" s="11"/>
      <c r="I41" s="125"/>
      <c r="J41" s="114"/>
    </row>
    <row r="42" spans="1:10" ht="15.5" x14ac:dyDescent="0.35">
      <c r="A42" s="134"/>
      <c r="B42" s="125"/>
      <c r="C42" s="129"/>
      <c r="D42" s="17" t="s">
        <v>126</v>
      </c>
      <c r="E42" s="10" t="s">
        <v>206</v>
      </c>
      <c r="F42" s="10"/>
      <c r="G42" s="11"/>
      <c r="H42" s="11"/>
      <c r="I42" s="125"/>
      <c r="J42" s="114"/>
    </row>
    <row r="43" spans="1:10" ht="15.5" x14ac:dyDescent="0.35">
      <c r="A43" s="134"/>
      <c r="B43" s="125"/>
      <c r="C43" s="129"/>
      <c r="D43" s="17" t="s">
        <v>140</v>
      </c>
      <c r="E43" s="10" t="s">
        <v>22</v>
      </c>
      <c r="F43" s="10"/>
      <c r="G43" s="11"/>
      <c r="H43" s="11"/>
      <c r="I43" s="125"/>
      <c r="J43" s="114"/>
    </row>
    <row r="44" spans="1:10" ht="15.5" x14ac:dyDescent="0.35">
      <c r="A44" s="134"/>
      <c r="B44" s="125"/>
      <c r="C44" s="129"/>
      <c r="D44" s="17" t="s">
        <v>141</v>
      </c>
      <c r="E44" s="10" t="s">
        <v>23</v>
      </c>
      <c r="F44" s="10"/>
      <c r="G44" s="11"/>
      <c r="H44" s="11"/>
      <c r="I44" s="125"/>
      <c r="J44" s="114"/>
    </row>
    <row r="45" spans="1:10" ht="15.5" x14ac:dyDescent="0.35">
      <c r="A45" s="135"/>
      <c r="B45" s="126"/>
      <c r="C45" s="130"/>
      <c r="D45" s="17" t="s">
        <v>142</v>
      </c>
      <c r="E45" s="10" t="s">
        <v>11</v>
      </c>
      <c r="F45" s="10"/>
      <c r="G45" s="11"/>
      <c r="H45" s="11"/>
      <c r="I45" s="126"/>
      <c r="J45" s="115"/>
    </row>
    <row r="46" spans="1:10" ht="15.5" x14ac:dyDescent="0.35">
      <c r="A46" s="133" t="s">
        <v>12</v>
      </c>
      <c r="B46" s="131">
        <f>funcionalidades!D15</f>
        <v>5.0999999999999996</v>
      </c>
      <c r="C46" s="132" t="str">
        <f>funcionalidades!E15</f>
        <v>Área de acesso dos consultores</v>
      </c>
      <c r="D46" s="17" t="s">
        <v>143</v>
      </c>
      <c r="E46" s="10" t="s">
        <v>130</v>
      </c>
      <c r="F46" s="10"/>
      <c r="G46" s="11"/>
      <c r="H46" s="11"/>
      <c r="I46" s="131"/>
      <c r="J46" s="113"/>
    </row>
    <row r="47" spans="1:10" ht="15.5" x14ac:dyDescent="0.35">
      <c r="A47" s="134"/>
      <c r="B47" s="125"/>
      <c r="C47" s="129"/>
      <c r="D47" s="17" t="s">
        <v>144</v>
      </c>
      <c r="E47" s="10" t="s">
        <v>131</v>
      </c>
      <c r="F47" s="10"/>
      <c r="G47" s="11"/>
      <c r="H47" s="11"/>
      <c r="I47" s="125"/>
      <c r="J47" s="114"/>
    </row>
    <row r="48" spans="1:10" ht="15.5" x14ac:dyDescent="0.35">
      <c r="A48" s="134"/>
      <c r="B48" s="125"/>
      <c r="C48" s="129"/>
      <c r="D48" s="17" t="s">
        <v>145</v>
      </c>
      <c r="E48" s="10" t="s">
        <v>22</v>
      </c>
      <c r="F48" s="10"/>
      <c r="G48" s="11"/>
      <c r="H48" s="11"/>
      <c r="I48" s="125"/>
      <c r="J48" s="114"/>
    </row>
    <row r="49" spans="1:10" ht="15.5" x14ac:dyDescent="0.35">
      <c r="A49" s="134"/>
      <c r="B49" s="125"/>
      <c r="C49" s="129"/>
      <c r="D49" s="17" t="s">
        <v>146</v>
      </c>
      <c r="E49" s="10" t="s">
        <v>23</v>
      </c>
      <c r="F49" s="10"/>
      <c r="G49" s="11"/>
      <c r="H49" s="11"/>
      <c r="I49" s="125"/>
      <c r="J49" s="114"/>
    </row>
    <row r="50" spans="1:10" ht="15.5" x14ac:dyDescent="0.35">
      <c r="A50" s="135"/>
      <c r="B50" s="126"/>
      <c r="C50" s="130"/>
      <c r="D50" s="17" t="s">
        <v>147</v>
      </c>
      <c r="E50" s="10" t="s">
        <v>11</v>
      </c>
      <c r="F50" s="10"/>
      <c r="G50" s="11"/>
      <c r="H50" s="11"/>
      <c r="I50" s="126"/>
      <c r="J50" s="115"/>
    </row>
    <row r="51" spans="1:10" ht="15.5" x14ac:dyDescent="0.35">
      <c r="A51" s="133" t="s">
        <v>196</v>
      </c>
      <c r="B51" s="131">
        <f>funcionalidades!D16</f>
        <v>6.1</v>
      </c>
      <c r="C51" s="132" t="str">
        <f>funcionalidades!E16</f>
        <v>Cadastro de Funcionarios</v>
      </c>
      <c r="D51" s="17" t="s">
        <v>148</v>
      </c>
      <c r="E51" s="10" t="s">
        <v>197</v>
      </c>
      <c r="F51" s="10"/>
      <c r="G51" s="11"/>
      <c r="H51" s="11"/>
      <c r="I51" s="131"/>
      <c r="J51" s="113"/>
    </row>
    <row r="52" spans="1:10" ht="15.5" x14ac:dyDescent="0.35">
      <c r="A52" s="134"/>
      <c r="B52" s="125"/>
      <c r="C52" s="129"/>
      <c r="D52" s="17" t="s">
        <v>149</v>
      </c>
      <c r="E52" s="10" t="s">
        <v>198</v>
      </c>
      <c r="F52" s="10"/>
      <c r="G52" s="11"/>
      <c r="H52" s="11"/>
      <c r="I52" s="125"/>
      <c r="J52" s="114"/>
    </row>
    <row r="53" spans="1:10" ht="15.5" x14ac:dyDescent="0.35">
      <c r="A53" s="134"/>
      <c r="B53" s="125"/>
      <c r="C53" s="129"/>
      <c r="D53" s="17" t="s">
        <v>152</v>
      </c>
      <c r="E53" s="10" t="s">
        <v>22</v>
      </c>
      <c r="F53" s="10"/>
      <c r="G53" s="11"/>
      <c r="H53" s="11"/>
      <c r="I53" s="125"/>
      <c r="J53" s="114"/>
    </row>
    <row r="54" spans="1:10" ht="15.5" x14ac:dyDescent="0.35">
      <c r="A54" s="134"/>
      <c r="B54" s="125"/>
      <c r="C54" s="129"/>
      <c r="D54" s="17" t="s">
        <v>153</v>
      </c>
      <c r="E54" s="10" t="s">
        <v>23</v>
      </c>
      <c r="F54" s="10"/>
      <c r="G54" s="11"/>
      <c r="H54" s="11"/>
      <c r="I54" s="125"/>
      <c r="J54" s="114"/>
    </row>
    <row r="55" spans="1:10" ht="15.5" x14ac:dyDescent="0.35">
      <c r="A55" s="134"/>
      <c r="B55" s="126"/>
      <c r="C55" s="130"/>
      <c r="D55" s="17" t="s">
        <v>154</v>
      </c>
      <c r="E55" s="10" t="s">
        <v>11</v>
      </c>
      <c r="F55" s="10"/>
      <c r="G55" s="11"/>
      <c r="H55" s="11"/>
      <c r="I55" s="126"/>
      <c r="J55" s="115"/>
    </row>
    <row r="56" spans="1:10" ht="15.5" x14ac:dyDescent="0.35">
      <c r="A56" s="134"/>
      <c r="B56" s="131">
        <f>funcionalidades!D17</f>
        <v>6.2</v>
      </c>
      <c r="C56" s="132" t="str">
        <f>funcionalidades!E17</f>
        <v>Controle de estoque</v>
      </c>
      <c r="D56" s="17" t="s">
        <v>155</v>
      </c>
      <c r="E56" s="10" t="s">
        <v>205</v>
      </c>
      <c r="F56" s="10"/>
      <c r="G56" s="11"/>
      <c r="H56" s="11"/>
      <c r="I56" s="131"/>
      <c r="J56" s="113"/>
    </row>
    <row r="57" spans="1:10" ht="15.5" x14ac:dyDescent="0.35">
      <c r="A57" s="134"/>
      <c r="B57" s="125"/>
      <c r="C57" s="129"/>
      <c r="D57" s="17" t="s">
        <v>164</v>
      </c>
      <c r="E57" s="10" t="s">
        <v>22</v>
      </c>
      <c r="F57" s="10"/>
      <c r="G57" s="11"/>
      <c r="H57" s="11"/>
      <c r="I57" s="125"/>
      <c r="J57" s="114"/>
    </row>
    <row r="58" spans="1:10" ht="15.5" x14ac:dyDescent="0.35">
      <c r="A58" s="134"/>
      <c r="B58" s="125"/>
      <c r="C58" s="129"/>
      <c r="D58" s="17" t="s">
        <v>165</v>
      </c>
      <c r="E58" s="10" t="s">
        <v>23</v>
      </c>
      <c r="F58" s="10"/>
      <c r="G58" s="11"/>
      <c r="H58" s="11"/>
      <c r="I58" s="125"/>
      <c r="J58" s="114"/>
    </row>
    <row r="59" spans="1:10" ht="15.5" x14ac:dyDescent="0.35">
      <c r="A59" s="134"/>
      <c r="B59" s="126"/>
      <c r="C59" s="130"/>
      <c r="D59" s="17" t="s">
        <v>166</v>
      </c>
      <c r="E59" s="10" t="s">
        <v>11</v>
      </c>
      <c r="F59" s="10"/>
      <c r="G59" s="11"/>
      <c r="H59" s="11"/>
      <c r="I59" s="126"/>
      <c r="J59" s="115"/>
    </row>
    <row r="60" spans="1:10" ht="15.5" x14ac:dyDescent="0.35">
      <c r="A60" s="134"/>
      <c r="B60" s="131">
        <f>funcionalidades!D18</f>
        <v>6.3</v>
      </c>
      <c r="C60" s="132" t="str">
        <f>funcionalidades!E18</f>
        <v>Categorias de usuário</v>
      </c>
      <c r="D60" s="17" t="s">
        <v>167</v>
      </c>
      <c r="E60" s="10" t="s">
        <v>199</v>
      </c>
      <c r="F60" s="10"/>
      <c r="G60" s="11"/>
      <c r="H60" s="11"/>
      <c r="I60" s="131"/>
      <c r="J60" s="113"/>
    </row>
    <row r="61" spans="1:10" ht="15.5" x14ac:dyDescent="0.35">
      <c r="A61" s="134"/>
      <c r="B61" s="125"/>
      <c r="C61" s="129"/>
      <c r="D61" s="17" t="s">
        <v>168</v>
      </c>
      <c r="E61" s="10" t="s">
        <v>200</v>
      </c>
      <c r="F61" s="10"/>
      <c r="G61" s="11"/>
      <c r="H61" s="11"/>
      <c r="I61" s="125"/>
      <c r="J61" s="114"/>
    </row>
    <row r="62" spans="1:10" ht="15.5" x14ac:dyDescent="0.35">
      <c r="A62" s="134"/>
      <c r="B62" s="125"/>
      <c r="C62" s="129"/>
      <c r="D62" s="17" t="s">
        <v>169</v>
      </c>
      <c r="E62" s="10" t="s">
        <v>22</v>
      </c>
      <c r="F62" s="10"/>
      <c r="G62" s="11"/>
      <c r="H62" s="11"/>
      <c r="I62" s="125"/>
      <c r="J62" s="114"/>
    </row>
    <row r="63" spans="1:10" ht="15.5" x14ac:dyDescent="0.35">
      <c r="A63" s="134"/>
      <c r="B63" s="125"/>
      <c r="C63" s="129"/>
      <c r="D63" s="17" t="s">
        <v>170</v>
      </c>
      <c r="E63" s="10" t="s">
        <v>23</v>
      </c>
      <c r="F63" s="10"/>
      <c r="G63" s="11"/>
      <c r="H63" s="11"/>
      <c r="I63" s="125"/>
      <c r="J63" s="114"/>
    </row>
    <row r="64" spans="1:10" ht="15.5" x14ac:dyDescent="0.35">
      <c r="A64" s="134"/>
      <c r="B64" s="126"/>
      <c r="C64" s="130"/>
      <c r="D64" s="17" t="s">
        <v>171</v>
      </c>
      <c r="E64" s="10" t="s">
        <v>11</v>
      </c>
      <c r="F64" s="10"/>
      <c r="G64" s="11"/>
      <c r="H64" s="11"/>
      <c r="I64" s="126"/>
      <c r="J64" s="115"/>
    </row>
    <row r="65" spans="1:10" ht="15.5" x14ac:dyDescent="0.35">
      <c r="A65" s="134"/>
      <c r="B65" s="131">
        <f>funcionalidades!D19</f>
        <v>6.4</v>
      </c>
      <c r="C65" s="132" t="str">
        <f>funcionalidades!E19</f>
        <v>Terminal de atendimento (PDV)</v>
      </c>
      <c r="D65" s="17" t="s">
        <v>172</v>
      </c>
      <c r="E65" s="10" t="s">
        <v>201</v>
      </c>
      <c r="F65" s="10"/>
      <c r="G65" s="11"/>
      <c r="H65" s="11"/>
      <c r="I65" s="131"/>
      <c r="J65" s="113"/>
    </row>
    <row r="66" spans="1:10" ht="15.5" x14ac:dyDescent="0.35">
      <c r="A66" s="134"/>
      <c r="B66" s="125"/>
      <c r="C66" s="129"/>
      <c r="D66" s="17" t="s">
        <v>173</v>
      </c>
      <c r="E66" s="10" t="s">
        <v>202</v>
      </c>
      <c r="F66" s="10"/>
      <c r="G66" s="11"/>
      <c r="H66" s="11"/>
      <c r="I66" s="125"/>
      <c r="J66" s="114"/>
    </row>
    <row r="67" spans="1:10" ht="15.5" x14ac:dyDescent="0.35">
      <c r="A67" s="134"/>
      <c r="B67" s="125"/>
      <c r="C67" s="129"/>
      <c r="D67" s="17" t="s">
        <v>174</v>
      </c>
      <c r="E67" s="10" t="s">
        <v>22</v>
      </c>
      <c r="F67" s="10"/>
      <c r="G67" s="11"/>
      <c r="H67" s="11"/>
      <c r="I67" s="125"/>
      <c r="J67" s="114"/>
    </row>
    <row r="68" spans="1:10" ht="15.5" x14ac:dyDescent="0.35">
      <c r="A68" s="134"/>
      <c r="B68" s="125"/>
      <c r="C68" s="129"/>
      <c r="D68" s="17" t="s">
        <v>175</v>
      </c>
      <c r="E68" s="10" t="s">
        <v>23</v>
      </c>
      <c r="F68" s="10"/>
      <c r="G68" s="11"/>
      <c r="H68" s="11"/>
      <c r="I68" s="125"/>
      <c r="J68" s="114"/>
    </row>
    <row r="69" spans="1:10" ht="15.5" x14ac:dyDescent="0.35">
      <c r="A69" s="134"/>
      <c r="B69" s="126"/>
      <c r="C69" s="130"/>
      <c r="D69" s="17" t="s">
        <v>176</v>
      </c>
      <c r="E69" s="10" t="s">
        <v>11</v>
      </c>
      <c r="F69" s="10"/>
      <c r="G69" s="11"/>
      <c r="H69" s="11"/>
      <c r="I69" s="126"/>
      <c r="J69" s="115"/>
    </row>
    <row r="70" spans="1:10" ht="15.5" x14ac:dyDescent="0.35">
      <c r="A70" s="134"/>
      <c r="B70" s="131">
        <f>funcionalidades!D20</f>
        <v>6.5</v>
      </c>
      <c r="C70" s="132" t="str">
        <f>funcionalidades!E20</f>
        <v>Controle das vendas</v>
      </c>
      <c r="D70" s="17" t="s">
        <v>177</v>
      </c>
      <c r="E70" s="10" t="s">
        <v>203</v>
      </c>
      <c r="F70" s="10"/>
      <c r="G70" s="11"/>
      <c r="H70" s="11"/>
      <c r="I70" s="131"/>
      <c r="J70" s="113"/>
    </row>
    <row r="71" spans="1:10" ht="15.5" x14ac:dyDescent="0.35">
      <c r="A71" s="134"/>
      <c r="B71" s="125"/>
      <c r="C71" s="129"/>
      <c r="D71" s="17" t="s">
        <v>178</v>
      </c>
      <c r="E71" s="10" t="s">
        <v>22</v>
      </c>
      <c r="F71" s="10"/>
      <c r="G71" s="11"/>
      <c r="H71" s="11"/>
      <c r="I71" s="125"/>
      <c r="J71" s="114"/>
    </row>
    <row r="72" spans="1:10" ht="15.5" x14ac:dyDescent="0.35">
      <c r="A72" s="134"/>
      <c r="B72" s="125"/>
      <c r="C72" s="129"/>
      <c r="D72" s="17" t="s">
        <v>179</v>
      </c>
      <c r="E72" s="10" t="s">
        <v>23</v>
      </c>
      <c r="F72" s="10"/>
      <c r="G72" s="11"/>
      <c r="H72" s="11"/>
      <c r="I72" s="125"/>
      <c r="J72" s="114"/>
    </row>
    <row r="73" spans="1:10" ht="15.5" x14ac:dyDescent="0.35">
      <c r="A73" s="134"/>
      <c r="B73" s="126"/>
      <c r="C73" s="130"/>
      <c r="D73" s="17" t="s">
        <v>180</v>
      </c>
      <c r="E73" s="10" t="s">
        <v>11</v>
      </c>
      <c r="F73" s="10"/>
      <c r="G73" s="11"/>
      <c r="H73" s="11"/>
      <c r="I73" s="126"/>
      <c r="J73" s="115"/>
    </row>
    <row r="74" spans="1:10" ht="15.5" x14ac:dyDescent="0.35">
      <c r="A74" s="134"/>
      <c r="B74" s="131">
        <f>funcionalidades!D21</f>
        <v>6.6</v>
      </c>
      <c r="C74" s="132" t="str">
        <f>funcionalidades!E21</f>
        <v>Gestão das comissões</v>
      </c>
      <c r="D74" s="17" t="s">
        <v>181</v>
      </c>
      <c r="E74" s="10" t="s">
        <v>204</v>
      </c>
      <c r="F74" s="10"/>
      <c r="G74" s="11"/>
      <c r="H74" s="11"/>
      <c r="I74" s="131"/>
      <c r="J74" s="113"/>
    </row>
    <row r="75" spans="1:10" ht="15.5" x14ac:dyDescent="0.35">
      <c r="A75" s="134"/>
      <c r="B75" s="125"/>
      <c r="C75" s="129"/>
      <c r="D75" s="17" t="s">
        <v>182</v>
      </c>
      <c r="E75" s="10" t="s">
        <v>22</v>
      </c>
      <c r="F75" s="10"/>
      <c r="G75" s="11"/>
      <c r="H75" s="11"/>
      <c r="I75" s="125"/>
      <c r="J75" s="114"/>
    </row>
    <row r="76" spans="1:10" ht="15.5" x14ac:dyDescent="0.35">
      <c r="A76" s="134"/>
      <c r="B76" s="125"/>
      <c r="C76" s="129"/>
      <c r="D76" s="17" t="s">
        <v>183</v>
      </c>
      <c r="E76" s="10" t="s">
        <v>23</v>
      </c>
      <c r="F76" s="10"/>
      <c r="G76" s="11"/>
      <c r="H76" s="11"/>
      <c r="I76" s="125"/>
      <c r="J76" s="114"/>
    </row>
    <row r="77" spans="1:10" ht="15.5" x14ac:dyDescent="0.35">
      <c r="A77" s="135"/>
      <c r="B77" s="126"/>
      <c r="C77" s="130"/>
      <c r="D77" s="17" t="s">
        <v>184</v>
      </c>
      <c r="E77" s="10" t="s">
        <v>11</v>
      </c>
      <c r="F77" s="10"/>
      <c r="G77" s="11"/>
      <c r="H77" s="11"/>
      <c r="I77" s="126"/>
      <c r="J77" s="115"/>
    </row>
    <row r="78" spans="1:10" ht="15.5" x14ac:dyDescent="0.35">
      <c r="A78" s="133" t="s">
        <v>136</v>
      </c>
      <c r="B78" s="131">
        <f>funcionalidades!D22</f>
        <v>7.1</v>
      </c>
      <c r="C78" s="132" t="str">
        <f>funcionalidades!E22</f>
        <v>Cadastro de Fornecedores</v>
      </c>
      <c r="D78" s="17" t="s">
        <v>189</v>
      </c>
      <c r="E78" s="10" t="s">
        <v>185</v>
      </c>
      <c r="F78" s="10"/>
      <c r="G78" s="11"/>
      <c r="H78" s="11"/>
      <c r="I78" s="131"/>
      <c r="J78" s="113"/>
    </row>
    <row r="79" spans="1:10" ht="15.5" x14ac:dyDescent="0.35">
      <c r="A79" s="134"/>
      <c r="B79" s="125"/>
      <c r="C79" s="129"/>
      <c r="D79" s="17" t="s">
        <v>190</v>
      </c>
      <c r="E79" s="10" t="s">
        <v>186</v>
      </c>
      <c r="F79" s="10"/>
      <c r="G79" s="11"/>
      <c r="H79" s="11"/>
      <c r="I79" s="125"/>
      <c r="J79" s="114"/>
    </row>
    <row r="80" spans="1:10" ht="15.5" x14ac:dyDescent="0.35">
      <c r="A80" s="134"/>
      <c r="B80" s="125"/>
      <c r="C80" s="129"/>
      <c r="D80" s="17" t="s">
        <v>191</v>
      </c>
      <c r="E80" s="10" t="s">
        <v>187</v>
      </c>
      <c r="F80" s="10"/>
      <c r="G80" s="11"/>
      <c r="H80" s="11"/>
      <c r="I80" s="125"/>
      <c r="J80" s="114"/>
    </row>
    <row r="81" spans="1:10" ht="15.5" x14ac:dyDescent="0.35">
      <c r="A81" s="134"/>
      <c r="B81" s="125"/>
      <c r="C81" s="129"/>
      <c r="D81" s="17" t="s">
        <v>192</v>
      </c>
      <c r="E81" s="10" t="s">
        <v>188</v>
      </c>
      <c r="F81" s="10"/>
      <c r="G81" s="11"/>
      <c r="H81" s="11"/>
      <c r="I81" s="125"/>
      <c r="J81" s="114"/>
    </row>
    <row r="82" spans="1:10" ht="15.5" x14ac:dyDescent="0.35">
      <c r="A82" s="134"/>
      <c r="B82" s="125"/>
      <c r="C82" s="129"/>
      <c r="D82" s="17" t="s">
        <v>193</v>
      </c>
      <c r="E82" s="10" t="s">
        <v>22</v>
      </c>
      <c r="F82" s="10"/>
      <c r="G82" s="11"/>
      <c r="H82" s="11"/>
      <c r="I82" s="125"/>
      <c r="J82" s="114"/>
    </row>
    <row r="83" spans="1:10" ht="15.5" x14ac:dyDescent="0.35">
      <c r="A83" s="134"/>
      <c r="B83" s="125"/>
      <c r="C83" s="129"/>
      <c r="D83" s="17" t="s">
        <v>194</v>
      </c>
      <c r="E83" s="10" t="s">
        <v>23</v>
      </c>
      <c r="F83" s="10"/>
      <c r="G83" s="11"/>
      <c r="H83" s="11"/>
      <c r="I83" s="125"/>
      <c r="J83" s="114"/>
    </row>
    <row r="84" spans="1:10" ht="16" thickBot="1" x14ac:dyDescent="0.4">
      <c r="A84" s="136"/>
      <c r="B84" s="137"/>
      <c r="C84" s="138"/>
      <c r="D84" s="35" t="s">
        <v>195</v>
      </c>
      <c r="E84" s="36" t="s">
        <v>11</v>
      </c>
      <c r="F84" s="36"/>
      <c r="G84" s="37"/>
      <c r="H84" s="37"/>
      <c r="I84" s="137"/>
      <c r="J84" s="139"/>
    </row>
    <row r="85" spans="1:10" x14ac:dyDescent="0.35">
      <c r="I85" s="1"/>
      <c r="J85" s="1"/>
    </row>
    <row r="86" spans="1:10" x14ac:dyDescent="0.35">
      <c r="I86" s="1"/>
      <c r="J86" s="1"/>
    </row>
    <row r="96" spans="1:10" x14ac:dyDescent="0.35">
      <c r="D96" t="s">
        <v>150</v>
      </c>
    </row>
    <row r="97" spans="4:4" x14ac:dyDescent="0.35">
      <c r="D97" t="s">
        <v>151</v>
      </c>
    </row>
  </sheetData>
  <mergeCells count="70">
    <mergeCell ref="J78:J84"/>
    <mergeCell ref="J65:J69"/>
    <mergeCell ref="I70:I73"/>
    <mergeCell ref="J70:J73"/>
    <mergeCell ref="I74:I77"/>
    <mergeCell ref="J74:J77"/>
    <mergeCell ref="J51:J55"/>
    <mergeCell ref="I56:I59"/>
    <mergeCell ref="J56:J59"/>
    <mergeCell ref="I60:I64"/>
    <mergeCell ref="J60:J64"/>
    <mergeCell ref="J34:J38"/>
    <mergeCell ref="I39:I45"/>
    <mergeCell ref="J39:J45"/>
    <mergeCell ref="I46:I50"/>
    <mergeCell ref="J46:J50"/>
    <mergeCell ref="J21:J24"/>
    <mergeCell ref="I25:I28"/>
    <mergeCell ref="J25:J28"/>
    <mergeCell ref="I29:I33"/>
    <mergeCell ref="J29:J33"/>
    <mergeCell ref="A78:A84"/>
    <mergeCell ref="B78:B84"/>
    <mergeCell ref="C78:C84"/>
    <mergeCell ref="A51:A77"/>
    <mergeCell ref="I16:I20"/>
    <mergeCell ref="I21:I24"/>
    <mergeCell ref="I34:I38"/>
    <mergeCell ref="I51:I55"/>
    <mergeCell ref="I65:I69"/>
    <mergeCell ref="I78:I84"/>
    <mergeCell ref="B74:B77"/>
    <mergeCell ref="C74:C77"/>
    <mergeCell ref="C60:C64"/>
    <mergeCell ref="B65:B69"/>
    <mergeCell ref="C65:C69"/>
    <mergeCell ref="B70:B73"/>
    <mergeCell ref="C70:C73"/>
    <mergeCell ref="C46:C50"/>
    <mergeCell ref="B46:B50"/>
    <mergeCell ref="A39:A45"/>
    <mergeCell ref="A46:A50"/>
    <mergeCell ref="B51:B55"/>
    <mergeCell ref="C51:C55"/>
    <mergeCell ref="B56:B59"/>
    <mergeCell ref="C56:C59"/>
    <mergeCell ref="B60:B64"/>
    <mergeCell ref="C39:C45"/>
    <mergeCell ref="B39:B45"/>
    <mergeCell ref="B29:B33"/>
    <mergeCell ref="B34:B38"/>
    <mergeCell ref="C25:C28"/>
    <mergeCell ref="C29:C33"/>
    <mergeCell ref="C34:C38"/>
    <mergeCell ref="J16:J20"/>
    <mergeCell ref="A9:A15"/>
    <mergeCell ref="A16:A24"/>
    <mergeCell ref="A25:A38"/>
    <mergeCell ref="A1:J1"/>
    <mergeCell ref="A7:J7"/>
    <mergeCell ref="A6:J6"/>
    <mergeCell ref="I9:I15"/>
    <mergeCell ref="J9:J15"/>
    <mergeCell ref="B9:B15"/>
    <mergeCell ref="C9:C15"/>
    <mergeCell ref="B16:B20"/>
    <mergeCell ref="B21:B24"/>
    <mergeCell ref="C16:C20"/>
    <mergeCell ref="C21:C24"/>
    <mergeCell ref="B25:B28"/>
  </mergeCells>
  <pageMargins left="0.511811024" right="0.511811024" top="0.78740157499999996" bottom="0.78740157499999996" header="0.31496062000000002" footer="0.31496062000000002"/>
  <pageSetup paperSize="9" scale="60" fitToHeight="0" orientation="landscape" horizontalDpi="4294967295" verticalDpi="4294967295" r:id="rId1"/>
  <rowBreaks count="1" manualBreakCount="1">
    <brk id="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85"/>
  <sheetViews>
    <sheetView topLeftCell="A8" workbookViewId="0">
      <selection activeCell="C27" sqref="C27"/>
    </sheetView>
  </sheetViews>
  <sheetFormatPr defaultRowHeight="14.5" x14ac:dyDescent="0.35"/>
  <cols>
    <col min="1" max="1" width="19.81640625" customWidth="1"/>
    <col min="2" max="2" width="9.54296875" bestFit="1" customWidth="1"/>
    <col min="3" max="3" width="53.1796875" bestFit="1" customWidth="1"/>
    <col min="4" max="4" width="11.1796875" customWidth="1"/>
    <col min="5" max="5" width="12.7265625" customWidth="1"/>
    <col min="6" max="7" width="14" customWidth="1"/>
    <col min="8" max="8" width="16" customWidth="1"/>
  </cols>
  <sheetData>
    <row r="1" spans="1:8" ht="16" thickBot="1" x14ac:dyDescent="0.4">
      <c r="A1" s="103" t="s">
        <v>220</v>
      </c>
      <c r="B1" s="140"/>
      <c r="C1" s="140"/>
      <c r="D1" s="140"/>
      <c r="E1" s="140"/>
      <c r="F1" s="140"/>
      <c r="G1" s="140"/>
      <c r="H1" s="141"/>
    </row>
    <row r="2" spans="1:8" x14ac:dyDescent="0.35">
      <c r="A2" s="46"/>
      <c r="B2" s="47"/>
      <c r="C2" s="47"/>
      <c r="D2" s="47"/>
      <c r="E2" s="47"/>
      <c r="F2" s="47"/>
      <c r="G2" s="47"/>
      <c r="H2" s="48"/>
    </row>
    <row r="3" spans="1:8" ht="15.5" x14ac:dyDescent="0.35">
      <c r="A3" s="43" t="s">
        <v>25</v>
      </c>
      <c r="B3" s="106" t="str">
        <f>Projeto!B2</f>
        <v>Sistema para controle e divulgação de loja de roupas plus size</v>
      </c>
      <c r="C3" s="106"/>
      <c r="D3" s="106"/>
      <c r="E3" s="106"/>
      <c r="F3" s="106"/>
      <c r="G3" s="106"/>
      <c r="H3" s="107"/>
    </row>
    <row r="4" spans="1:8" ht="15.5" x14ac:dyDescent="0.35">
      <c r="A4" s="43" t="s">
        <v>26</v>
      </c>
      <c r="B4" s="106" t="str">
        <f>Projeto!B3</f>
        <v>SHINE Modas plus size</v>
      </c>
      <c r="C4" s="106"/>
      <c r="D4" s="106"/>
      <c r="E4" s="106"/>
      <c r="F4" s="106"/>
      <c r="G4" s="106"/>
      <c r="H4" s="107"/>
    </row>
    <row r="5" spans="1:8" ht="15.5" x14ac:dyDescent="0.35">
      <c r="A5" s="43" t="s">
        <v>27</v>
      </c>
      <c r="B5" s="106" t="str">
        <f>Projeto!B4</f>
        <v>Joana Santos</v>
      </c>
      <c r="C5" s="106"/>
      <c r="D5" s="106"/>
      <c r="E5" s="106"/>
      <c r="F5" s="106"/>
      <c r="G5" s="106"/>
      <c r="H5" s="107"/>
    </row>
    <row r="6" spans="1:8" ht="15.5" x14ac:dyDescent="0.35">
      <c r="A6" s="43" t="s">
        <v>32</v>
      </c>
      <c r="B6" s="106" t="str">
        <f>Projeto!B6</f>
        <v>João</v>
      </c>
      <c r="C6" s="106"/>
      <c r="D6" s="106"/>
      <c r="E6" s="106"/>
      <c r="F6" s="106"/>
      <c r="G6" s="106"/>
      <c r="H6" s="107"/>
    </row>
    <row r="7" spans="1:8" ht="15" thickBot="1" x14ac:dyDescent="0.4">
      <c r="A7" s="74"/>
      <c r="B7" s="75"/>
      <c r="C7" s="75"/>
      <c r="D7" s="75"/>
      <c r="E7" s="75"/>
      <c r="F7" s="75"/>
      <c r="G7" s="75"/>
      <c r="H7" s="76"/>
    </row>
    <row r="8" spans="1:8" ht="16" thickBot="1" x14ac:dyDescent="0.4">
      <c r="A8" s="103" t="s">
        <v>219</v>
      </c>
      <c r="B8" s="140"/>
      <c r="C8" s="140"/>
      <c r="D8" s="140"/>
      <c r="E8" s="140"/>
      <c r="F8" s="140"/>
      <c r="G8" s="140"/>
      <c r="H8" s="141"/>
    </row>
    <row r="9" spans="1:8" ht="16" thickBot="1" x14ac:dyDescent="0.4">
      <c r="A9" s="77" t="s">
        <v>6</v>
      </c>
      <c r="B9" s="78" t="s">
        <v>69</v>
      </c>
      <c r="C9" s="78" t="s">
        <v>30</v>
      </c>
      <c r="D9" s="78" t="s">
        <v>13</v>
      </c>
      <c r="E9" s="78" t="s">
        <v>43</v>
      </c>
      <c r="F9" s="78" t="s">
        <v>44</v>
      </c>
      <c r="G9" s="78" t="s">
        <v>21</v>
      </c>
      <c r="H9" s="79" t="s">
        <v>14</v>
      </c>
    </row>
    <row r="10" spans="1:8" ht="15.5" x14ac:dyDescent="0.35">
      <c r="A10" s="80">
        <f>VLOOKUP($B10,Sprints!$H$12:$M$30,4)</f>
        <v>1</v>
      </c>
      <c r="B10" s="33" t="str">
        <f>Product_Backlog!D9</f>
        <v>1.1.1</v>
      </c>
      <c r="C10" s="34" t="str">
        <f>Product_Backlog!E9</f>
        <v>Levantar histórico da empresa</v>
      </c>
      <c r="D10" s="33">
        <f>Product_Backlog!H9</f>
        <v>1</v>
      </c>
      <c r="E10" s="86"/>
      <c r="F10" s="34"/>
      <c r="G10" s="34"/>
      <c r="H10" s="88" t="s">
        <v>14</v>
      </c>
    </row>
    <row r="11" spans="1:8" ht="15.5" x14ac:dyDescent="0.35">
      <c r="A11" s="81">
        <f>VLOOKUP($B11,Sprints!$H$12:$M$30,4)</f>
        <v>1</v>
      </c>
      <c r="B11" s="10" t="str">
        <f>Product_Backlog!D10</f>
        <v>1.1.2</v>
      </c>
      <c r="C11" s="11" t="str">
        <f>Product_Backlog!E10</f>
        <v>Definir layout da página</v>
      </c>
      <c r="D11" s="10">
        <f>Product_Backlog!H10</f>
        <v>2</v>
      </c>
      <c r="E11" s="85"/>
      <c r="F11" s="11"/>
      <c r="G11" s="11"/>
      <c r="H11" s="82" t="s">
        <v>14</v>
      </c>
    </row>
    <row r="12" spans="1:8" ht="15.5" x14ac:dyDescent="0.35">
      <c r="A12" s="81">
        <f>VLOOKUP($B12,Sprints!$H$12:$M$30,4)</f>
        <v>1</v>
      </c>
      <c r="B12" s="10" t="str">
        <f>Product_Backlog!D11</f>
        <v>1.1.3</v>
      </c>
      <c r="C12" s="11" t="str">
        <f>Product_Backlog!E11</f>
        <v>Tirar fotos</v>
      </c>
      <c r="D12" s="10">
        <f>Product_Backlog!H11</f>
        <v>3</v>
      </c>
      <c r="E12" s="11"/>
      <c r="F12" s="11"/>
      <c r="G12" s="11"/>
      <c r="H12" s="82" t="s">
        <v>14</v>
      </c>
    </row>
    <row r="13" spans="1:8" ht="15.5" x14ac:dyDescent="0.35">
      <c r="A13" s="81">
        <f>VLOOKUP($B13,Sprints!$H$12:$M$30,4)</f>
        <v>1</v>
      </c>
      <c r="B13" s="10" t="str">
        <f>Product_Backlog!D12</f>
        <v>1.1.4</v>
      </c>
      <c r="C13" s="11" t="str">
        <f>Product_Backlog!E12</f>
        <v>Desenvolver a página</v>
      </c>
      <c r="D13" s="10">
        <f>Product_Backlog!H12</f>
        <v>5</v>
      </c>
      <c r="E13" s="11"/>
      <c r="F13" s="11"/>
      <c r="G13" s="11"/>
      <c r="H13" s="82" t="s">
        <v>14</v>
      </c>
    </row>
    <row r="14" spans="1:8" ht="15.5" x14ac:dyDescent="0.35">
      <c r="A14" s="81">
        <f>VLOOKUP($B14,Sprints!$H$12:$M$30,4)</f>
        <v>1</v>
      </c>
      <c r="B14" s="10" t="str">
        <f>Product_Backlog!D13</f>
        <v>1.1.5</v>
      </c>
      <c r="C14" s="11" t="str">
        <f>Product_Backlog!E13</f>
        <v>Teste</v>
      </c>
      <c r="D14" s="10">
        <f>Product_Backlog!H13</f>
        <v>3</v>
      </c>
      <c r="E14" s="11"/>
      <c r="F14" s="11"/>
      <c r="G14" s="11"/>
      <c r="H14" s="82" t="s">
        <v>14</v>
      </c>
    </row>
    <row r="15" spans="1:8" ht="15.5" x14ac:dyDescent="0.35">
      <c r="A15" s="81">
        <f>VLOOKUP($B15,Sprints!$H$12:$M$30,4)</f>
        <v>1</v>
      </c>
      <c r="B15" s="10" t="str">
        <f>Product_Backlog!D14</f>
        <v>1.1.6</v>
      </c>
      <c r="C15" s="11" t="str">
        <f>Product_Backlog!E14</f>
        <v>Homologação</v>
      </c>
      <c r="D15" s="10">
        <f>Product_Backlog!H14</f>
        <v>1</v>
      </c>
      <c r="E15" s="11"/>
      <c r="F15" s="11"/>
      <c r="G15" s="11"/>
      <c r="H15" s="82" t="s">
        <v>14</v>
      </c>
    </row>
    <row r="16" spans="1:8" ht="15.5" x14ac:dyDescent="0.35">
      <c r="A16" s="81">
        <f>VLOOKUP($B16,Sprints!$H$12:$M$30,4)</f>
        <v>1</v>
      </c>
      <c r="B16" s="10" t="str">
        <f>Product_Backlog!D15</f>
        <v>1.1.7</v>
      </c>
      <c r="C16" s="11" t="str">
        <f>Product_Backlog!E15</f>
        <v>Deploy</v>
      </c>
      <c r="D16" s="10">
        <f>Product_Backlog!H15</f>
        <v>1</v>
      </c>
      <c r="E16" s="11"/>
      <c r="F16" s="11"/>
      <c r="G16" s="11"/>
      <c r="H16" s="82" t="s">
        <v>14</v>
      </c>
    </row>
    <row r="17" spans="1:8" ht="15.5" x14ac:dyDescent="0.35">
      <c r="A17" s="81">
        <f>VLOOKUP($B17,Sprints!$H$12:$M$30,4)</f>
        <v>1</v>
      </c>
      <c r="B17" s="10" t="str">
        <f>Product_Backlog!D16</f>
        <v>2.1.1</v>
      </c>
      <c r="C17" s="11" t="str">
        <f>Product_Backlog!E16</f>
        <v>Criar base de dados de produtos</v>
      </c>
      <c r="D17" s="10">
        <f>Product_Backlog!H16</f>
        <v>3</v>
      </c>
      <c r="E17" s="11"/>
      <c r="F17" s="11"/>
      <c r="G17" s="11"/>
      <c r="H17" s="82" t="s">
        <v>14</v>
      </c>
    </row>
    <row r="18" spans="1:8" ht="15.5" x14ac:dyDescent="0.35">
      <c r="A18" s="81">
        <f>VLOOKUP($B18,Sprints!$H$12:$M$30,4)</f>
        <v>1</v>
      </c>
      <c r="B18" s="10" t="str">
        <f>Product_Backlog!D17</f>
        <v>2.1.2</v>
      </c>
      <c r="C18" s="11" t="str">
        <f>Product_Backlog!E17</f>
        <v>Criar o CRUD dos produtos</v>
      </c>
      <c r="D18" s="10">
        <f>Product_Backlog!H17</f>
        <v>5</v>
      </c>
      <c r="E18" s="11"/>
      <c r="F18" s="11"/>
      <c r="G18" s="11"/>
      <c r="H18" s="82" t="s">
        <v>14</v>
      </c>
    </row>
    <row r="19" spans="1:8" ht="15.5" x14ac:dyDescent="0.35">
      <c r="A19" s="81">
        <f>VLOOKUP($B19,Sprints!$H$12:$M$30,4)</f>
        <v>1</v>
      </c>
      <c r="B19" s="10" t="str">
        <f>Product_Backlog!D18</f>
        <v>2.1.3</v>
      </c>
      <c r="C19" s="11" t="str">
        <f>Product_Backlog!E18</f>
        <v>Teste</v>
      </c>
      <c r="D19" s="10">
        <f>Product_Backlog!H18</f>
        <v>1</v>
      </c>
      <c r="E19" s="11"/>
      <c r="F19" s="11"/>
      <c r="G19" s="11"/>
      <c r="H19" s="82" t="s">
        <v>14</v>
      </c>
    </row>
    <row r="20" spans="1:8" ht="15.5" x14ac:dyDescent="0.35">
      <c r="A20" s="81">
        <f>VLOOKUP($B20,Sprints!$H$12:$M$30,4)</f>
        <v>1</v>
      </c>
      <c r="B20" s="10" t="str">
        <f>Product_Backlog!D19</f>
        <v>2.1.4</v>
      </c>
      <c r="C20" s="11" t="str">
        <f>Product_Backlog!E19</f>
        <v>Homologação</v>
      </c>
      <c r="D20" s="10">
        <f>Product_Backlog!H19</f>
        <v>1</v>
      </c>
      <c r="E20" s="11"/>
      <c r="F20" s="11"/>
      <c r="G20" s="11"/>
      <c r="H20" s="82" t="s">
        <v>14</v>
      </c>
    </row>
    <row r="21" spans="1:8" ht="15.5" x14ac:dyDescent="0.35">
      <c r="A21" s="81">
        <f>VLOOKUP($B21,Sprints!$H$12:$M$30,4)</f>
        <v>1</v>
      </c>
      <c r="B21" s="10" t="str">
        <f>Product_Backlog!D20</f>
        <v>2.1.5</v>
      </c>
      <c r="C21" s="11" t="str">
        <f>Product_Backlog!E20</f>
        <v>Deploy</v>
      </c>
      <c r="D21" s="10">
        <f>Product_Backlog!H20</f>
        <v>1</v>
      </c>
      <c r="E21" s="11"/>
      <c r="F21" s="11"/>
      <c r="G21" s="11"/>
      <c r="H21" s="82" t="s">
        <v>14</v>
      </c>
    </row>
    <row r="22" spans="1:8" ht="15.5" x14ac:dyDescent="0.35">
      <c r="A22" s="81">
        <f>VLOOKUP($B22,Sprints!$H$12:$M$30,4)</f>
        <v>1</v>
      </c>
      <c r="B22" s="10" t="str">
        <f>Product_Backlog!D21</f>
        <v>2.2.1</v>
      </c>
      <c r="C22" s="11" t="str">
        <f>Product_Backlog!E21</f>
        <v>Criar página de catalogo</v>
      </c>
      <c r="D22" s="10">
        <f>Product_Backlog!H21</f>
        <v>5</v>
      </c>
      <c r="E22" s="11"/>
      <c r="F22" s="11"/>
      <c r="G22" s="11"/>
      <c r="H22" s="82" t="s">
        <v>14</v>
      </c>
    </row>
    <row r="23" spans="1:8" ht="15.5" x14ac:dyDescent="0.35">
      <c r="A23" s="81">
        <f>VLOOKUP($B23,Sprints!$H$12:$M$30,4)</f>
        <v>1</v>
      </c>
      <c r="B23" s="10" t="str">
        <f>Product_Backlog!D22</f>
        <v>2.2.2</v>
      </c>
      <c r="C23" s="11" t="str">
        <f>Product_Backlog!E22</f>
        <v>Teste</v>
      </c>
      <c r="D23" s="10">
        <f>Product_Backlog!H22</f>
        <v>1</v>
      </c>
      <c r="E23" s="11"/>
      <c r="F23" s="11"/>
      <c r="G23" s="11"/>
      <c r="H23" s="82" t="s">
        <v>14</v>
      </c>
    </row>
    <row r="24" spans="1:8" ht="15.5" x14ac:dyDescent="0.35">
      <c r="A24" s="81">
        <f>VLOOKUP($B24,Sprints!$H$12:$M$30,4)</f>
        <v>1</v>
      </c>
      <c r="B24" s="10" t="str">
        <f>Product_Backlog!D23</f>
        <v>2.2.3</v>
      </c>
      <c r="C24" s="11" t="str">
        <f>Product_Backlog!E23</f>
        <v>Homologação</v>
      </c>
      <c r="D24" s="10">
        <f>Product_Backlog!H23</f>
        <v>1</v>
      </c>
      <c r="E24" s="11"/>
      <c r="F24" s="11"/>
      <c r="G24" s="11"/>
      <c r="H24" s="82" t="s">
        <v>14</v>
      </c>
    </row>
    <row r="25" spans="1:8" ht="15.5" x14ac:dyDescent="0.35">
      <c r="A25" s="81">
        <f>VLOOKUP($B25,Sprints!$H$12:$M$30,4)</f>
        <v>1</v>
      </c>
      <c r="B25" s="10" t="str">
        <f>Product_Backlog!D24</f>
        <v>2.2.4</v>
      </c>
      <c r="C25" s="11" t="str">
        <f>Product_Backlog!E24</f>
        <v>Deploy</v>
      </c>
      <c r="D25" s="10">
        <f>Product_Backlog!H24</f>
        <v>1</v>
      </c>
      <c r="E25" s="11"/>
      <c r="F25" s="11"/>
      <c r="G25" s="11"/>
      <c r="H25" s="82" t="s">
        <v>14</v>
      </c>
    </row>
    <row r="26" spans="1:8" ht="15.5" x14ac:dyDescent="0.35">
      <c r="A26" s="81">
        <f>VLOOKUP($B26,Sprints!$H$12:$M$30,4)</f>
        <v>1</v>
      </c>
      <c r="B26" s="10" t="str">
        <f>Product_Backlog!D25</f>
        <v>3.1.1</v>
      </c>
      <c r="C26" s="11" t="str">
        <f>Product_Backlog!E25</f>
        <v>Montar pagina de compras</v>
      </c>
      <c r="D26" s="10">
        <f>Product_Backlog!H25</f>
        <v>3</v>
      </c>
      <c r="E26" s="11"/>
      <c r="F26" s="11"/>
      <c r="G26" s="11"/>
      <c r="H26" s="82" t="s">
        <v>14</v>
      </c>
    </row>
    <row r="27" spans="1:8" ht="15.5" x14ac:dyDescent="0.35">
      <c r="A27" s="81">
        <f>VLOOKUP($B27,Sprints!$H$12:$M$30,4)</f>
        <v>1</v>
      </c>
      <c r="B27" s="10" t="str">
        <f>Product_Backlog!D26</f>
        <v>3.1.2</v>
      </c>
      <c r="C27" s="11" t="str">
        <f>Product_Backlog!E26</f>
        <v>Teste</v>
      </c>
      <c r="D27" s="10">
        <f>Product_Backlog!H26</f>
        <v>1</v>
      </c>
      <c r="E27" s="11"/>
      <c r="F27" s="11"/>
      <c r="G27" s="11"/>
      <c r="H27" s="82" t="s">
        <v>14</v>
      </c>
    </row>
    <row r="28" spans="1:8" ht="15.5" x14ac:dyDescent="0.35">
      <c r="A28" s="81">
        <f>VLOOKUP($B28,Sprints!$H$12:$M$30,4)</f>
        <v>1</v>
      </c>
      <c r="B28" s="10" t="str">
        <f>Product_Backlog!D27</f>
        <v>3.1.3</v>
      </c>
      <c r="C28" s="11" t="str">
        <f>Product_Backlog!E27</f>
        <v>Homologação</v>
      </c>
      <c r="D28" s="10">
        <f>Product_Backlog!H27</f>
        <v>1</v>
      </c>
      <c r="E28" s="11"/>
      <c r="F28" s="11"/>
      <c r="G28" s="11"/>
      <c r="H28" s="82" t="s">
        <v>14</v>
      </c>
    </row>
    <row r="29" spans="1:8" ht="15.5" x14ac:dyDescent="0.35">
      <c r="A29" s="81">
        <f>VLOOKUP($B29,Sprints!$H$12:$M$30,4)</f>
        <v>1</v>
      </c>
      <c r="B29" s="10" t="str">
        <f>Product_Backlog!D28</f>
        <v>3.1.4</v>
      </c>
      <c r="C29" s="11" t="str">
        <f>Product_Backlog!E28</f>
        <v>Deploy</v>
      </c>
      <c r="D29" s="10">
        <f>Product_Backlog!H28</f>
        <v>1</v>
      </c>
      <c r="E29" s="11"/>
      <c r="F29" s="11"/>
      <c r="G29" s="11"/>
      <c r="H29" s="82" t="s">
        <v>14</v>
      </c>
    </row>
    <row r="30" spans="1:8" ht="15.5" x14ac:dyDescent="0.35">
      <c r="A30" s="81">
        <f>VLOOKUP($B30,Sprints!$H$12:$M$30,4)</f>
        <v>1</v>
      </c>
      <c r="B30" s="10" t="str">
        <f>Product_Backlog!D29</f>
        <v>3.2.1</v>
      </c>
      <c r="C30" s="11" t="str">
        <f>Product_Backlog!E29</f>
        <v>base de dados de clientes</v>
      </c>
      <c r="D30" s="10">
        <f>Product_Backlog!H29</f>
        <v>3</v>
      </c>
      <c r="E30" s="11"/>
      <c r="F30" s="11"/>
      <c r="G30" s="11"/>
      <c r="H30" s="82" t="s">
        <v>14</v>
      </c>
    </row>
    <row r="31" spans="1:8" ht="15.5" x14ac:dyDescent="0.35">
      <c r="A31" s="81">
        <f>VLOOKUP($B31,Sprints!$H$12:$M$30,4)</f>
        <v>1</v>
      </c>
      <c r="B31" s="10" t="str">
        <f>Product_Backlog!D30</f>
        <v>3.2.2</v>
      </c>
      <c r="C31" s="11" t="str">
        <f>Product_Backlog!E30</f>
        <v>CRUD dos Clientes</v>
      </c>
      <c r="D31" s="10">
        <f>Product_Backlog!H30</f>
        <v>3</v>
      </c>
      <c r="E31" s="11"/>
      <c r="F31" s="11"/>
      <c r="G31" s="11"/>
      <c r="H31" s="82" t="s">
        <v>14</v>
      </c>
    </row>
    <row r="32" spans="1:8" ht="15.5" x14ac:dyDescent="0.35">
      <c r="A32" s="81">
        <f>VLOOKUP($B32,Sprints!$H$12:$M$30,4)</f>
        <v>1</v>
      </c>
      <c r="B32" s="10" t="str">
        <f>Product_Backlog!D31</f>
        <v>3.2.2</v>
      </c>
      <c r="C32" s="11" t="str">
        <f>Product_Backlog!E31</f>
        <v>Teste</v>
      </c>
      <c r="D32" s="10">
        <f>Product_Backlog!H31</f>
        <v>1</v>
      </c>
      <c r="E32" s="11"/>
      <c r="F32" s="11"/>
      <c r="G32" s="11"/>
      <c r="H32" s="82" t="s">
        <v>14</v>
      </c>
    </row>
    <row r="33" spans="1:8" ht="15.5" x14ac:dyDescent="0.35">
      <c r="A33" s="81">
        <f>VLOOKUP($B33,Sprints!$H$12:$M$30,4)</f>
        <v>1</v>
      </c>
      <c r="B33" s="10" t="str">
        <f>Product_Backlog!D32</f>
        <v>3.2.3</v>
      </c>
      <c r="C33" s="11" t="str">
        <f>Product_Backlog!E32</f>
        <v>Homologação</v>
      </c>
      <c r="D33" s="10">
        <f>Product_Backlog!H32</f>
        <v>1</v>
      </c>
      <c r="E33" s="11"/>
      <c r="F33" s="11"/>
      <c r="G33" s="11"/>
      <c r="H33" s="82" t="s">
        <v>14</v>
      </c>
    </row>
    <row r="34" spans="1:8" ht="15.5" x14ac:dyDescent="0.35">
      <c r="A34" s="81">
        <f>VLOOKUP($B34,Sprints!$H$12:$M$30,4)</f>
        <v>1</v>
      </c>
      <c r="B34" s="10" t="str">
        <f>Product_Backlog!D33</f>
        <v>3.2.4</v>
      </c>
      <c r="C34" s="11" t="str">
        <f>Product_Backlog!E33</f>
        <v>Deploy</v>
      </c>
      <c r="D34" s="10">
        <f>Product_Backlog!H33</f>
        <v>1</v>
      </c>
      <c r="E34" s="11"/>
      <c r="F34" s="11"/>
      <c r="G34" s="11"/>
      <c r="H34" s="82" t="s">
        <v>14</v>
      </c>
    </row>
    <row r="35" spans="1:8" ht="15.5" x14ac:dyDescent="0.35">
      <c r="A35" s="81">
        <f>VLOOKUP($B35,Sprints!$H$12:$M$30,4)</f>
        <v>1</v>
      </c>
      <c r="B35" s="10" t="str">
        <f>Product_Backlog!D34</f>
        <v>3.3.1</v>
      </c>
      <c r="C35" s="11" t="str">
        <f>Product_Backlog!E34</f>
        <v>Criar base de pedidos</v>
      </c>
      <c r="D35" s="10">
        <f>Product_Backlog!H34</f>
        <v>3</v>
      </c>
      <c r="E35" s="11"/>
      <c r="F35" s="11"/>
      <c r="G35" s="11"/>
      <c r="H35" s="82" t="s">
        <v>14</v>
      </c>
    </row>
    <row r="36" spans="1:8" ht="15.5" x14ac:dyDescent="0.35">
      <c r="A36" s="81">
        <f>VLOOKUP($B36,Sprints!$H$12:$M$30,4)</f>
        <v>1</v>
      </c>
      <c r="B36" s="10" t="str">
        <f>Product_Backlog!D35</f>
        <v>3.3.2</v>
      </c>
      <c r="C36" s="11" t="str">
        <f>Product_Backlog!E35</f>
        <v>Montar o pedido</v>
      </c>
      <c r="D36" s="10">
        <f>Product_Backlog!H35</f>
        <v>5</v>
      </c>
      <c r="E36" s="11"/>
      <c r="F36" s="11"/>
      <c r="G36" s="11"/>
      <c r="H36" s="82" t="s">
        <v>14</v>
      </c>
    </row>
    <row r="37" spans="1:8" ht="15.5" x14ac:dyDescent="0.35">
      <c r="A37" s="81">
        <f>VLOOKUP($B37,Sprints!$H$12:$M$30,4)</f>
        <v>1</v>
      </c>
      <c r="B37" s="10" t="str">
        <f>Product_Backlog!D36</f>
        <v>3.3.3</v>
      </c>
      <c r="C37" s="11" t="str">
        <f>Product_Backlog!E36</f>
        <v>Teste</v>
      </c>
      <c r="D37" s="10">
        <f>Product_Backlog!H36</f>
        <v>1</v>
      </c>
      <c r="E37" s="11"/>
      <c r="F37" s="11"/>
      <c r="G37" s="11"/>
      <c r="H37" s="82" t="s">
        <v>14</v>
      </c>
    </row>
    <row r="38" spans="1:8" ht="15.5" x14ac:dyDescent="0.35">
      <c r="A38" s="81">
        <f>VLOOKUP($B38,Sprints!$H$12:$M$30,4)</f>
        <v>1</v>
      </c>
      <c r="B38" s="10" t="str">
        <f>Product_Backlog!D37</f>
        <v>3.3.4</v>
      </c>
      <c r="C38" s="11" t="str">
        <f>Product_Backlog!E37</f>
        <v>Homologação</v>
      </c>
      <c r="D38" s="10">
        <f>Product_Backlog!H37</f>
        <v>1</v>
      </c>
      <c r="E38" s="11"/>
      <c r="F38" s="11"/>
      <c r="G38" s="11"/>
      <c r="H38" s="82" t="s">
        <v>14</v>
      </c>
    </row>
    <row r="39" spans="1:8" ht="15.5" x14ac:dyDescent="0.35">
      <c r="A39" s="81">
        <f>VLOOKUP($B39,Sprints!$H$12:$M$30,4)</f>
        <v>1</v>
      </c>
      <c r="B39" s="10" t="str">
        <f>Product_Backlog!D38</f>
        <v>3.3.5</v>
      </c>
      <c r="C39" s="11" t="str">
        <f>Product_Backlog!E38</f>
        <v>Deploy</v>
      </c>
      <c r="D39" s="10">
        <f>Product_Backlog!H38</f>
        <v>1</v>
      </c>
      <c r="E39" s="11"/>
      <c r="F39" s="11"/>
      <c r="G39" s="11"/>
      <c r="H39" s="82" t="s">
        <v>14</v>
      </c>
    </row>
    <row r="40" spans="1:8" ht="15.5" x14ac:dyDescent="0.35">
      <c r="A40" s="81">
        <f>VLOOKUP($B40,Sprints!$H$12:$M$30,4)</f>
        <v>1</v>
      </c>
      <c r="B40" s="10" t="str">
        <f>Product_Backlog!D39</f>
        <v>4.1.1</v>
      </c>
      <c r="C40" s="11" t="str">
        <f>Product_Backlog!E39</f>
        <v>Criar base de consultores</v>
      </c>
      <c r="D40" s="10">
        <f>Product_Backlog!H39</f>
        <v>3</v>
      </c>
      <c r="E40" s="11"/>
      <c r="F40" s="11"/>
      <c r="G40" s="11"/>
      <c r="H40" s="82" t="s">
        <v>14</v>
      </c>
    </row>
    <row r="41" spans="1:8" ht="15.5" x14ac:dyDescent="0.35">
      <c r="A41" s="81">
        <f>VLOOKUP($B41,Sprints!$H$12:$M$30,4)</f>
        <v>1</v>
      </c>
      <c r="B41" s="10" t="str">
        <f>Product_Backlog!D40</f>
        <v>4.1.2</v>
      </c>
      <c r="C41" s="11" t="str">
        <f>Product_Backlog!E40</f>
        <v>CRUD dos consultores</v>
      </c>
      <c r="D41" s="10">
        <f>Product_Backlog!H40</f>
        <v>3</v>
      </c>
      <c r="E41" s="11"/>
      <c r="F41" s="11"/>
      <c r="G41" s="11"/>
      <c r="H41" s="82" t="s">
        <v>14</v>
      </c>
    </row>
    <row r="42" spans="1:8" ht="15.5" x14ac:dyDescent="0.35">
      <c r="A42" s="81">
        <f>VLOOKUP($B42,Sprints!$H$12:$M$30,4)</f>
        <v>1</v>
      </c>
      <c r="B42" s="10" t="str">
        <f>Product_Backlog!D41</f>
        <v>4.1.3</v>
      </c>
      <c r="C42" s="11" t="str">
        <f>Product_Backlog!E41</f>
        <v>Pagina de administração dos consultores</v>
      </c>
      <c r="D42" s="10">
        <f>Product_Backlog!H41</f>
        <v>0</v>
      </c>
      <c r="E42" s="11"/>
      <c r="F42" s="11"/>
      <c r="G42" s="11"/>
      <c r="H42" s="82" t="s">
        <v>14</v>
      </c>
    </row>
    <row r="43" spans="1:8" ht="15.5" x14ac:dyDescent="0.35">
      <c r="A43" s="81">
        <f>VLOOKUP($B43,Sprints!$H$12:$M$30,4)</f>
        <v>1</v>
      </c>
      <c r="B43" s="10" t="str">
        <f>Product_Backlog!D42</f>
        <v>4.1.4</v>
      </c>
      <c r="C43" s="11" t="str">
        <f>Product_Backlog!E42</f>
        <v xml:space="preserve">Dashboard dos consultores </v>
      </c>
      <c r="D43" s="10">
        <f>Product_Backlog!H42</f>
        <v>0</v>
      </c>
      <c r="E43" s="11"/>
      <c r="F43" s="11"/>
      <c r="G43" s="11"/>
      <c r="H43" s="82" t="s">
        <v>14</v>
      </c>
    </row>
    <row r="44" spans="1:8" ht="15.5" x14ac:dyDescent="0.35">
      <c r="A44" s="81">
        <f>VLOOKUP($B44,Sprints!$H$12:$M$30,4)</f>
        <v>1</v>
      </c>
      <c r="B44" s="10" t="str">
        <f>Product_Backlog!D43</f>
        <v>4.1.5</v>
      </c>
      <c r="C44" s="11" t="str">
        <f>Product_Backlog!E43</f>
        <v>Teste</v>
      </c>
      <c r="D44" s="10">
        <f>Product_Backlog!H43</f>
        <v>0</v>
      </c>
      <c r="E44" s="11"/>
      <c r="F44" s="11"/>
      <c r="G44" s="11"/>
      <c r="H44" s="82" t="s">
        <v>14</v>
      </c>
    </row>
    <row r="45" spans="1:8" ht="15.5" x14ac:dyDescent="0.35">
      <c r="A45" s="81">
        <f>VLOOKUP($B45,Sprints!$H$12:$M$30,4)</f>
        <v>1</v>
      </c>
      <c r="B45" s="10" t="str">
        <f>Product_Backlog!D44</f>
        <v>4.1.6</v>
      </c>
      <c r="C45" s="11" t="str">
        <f>Product_Backlog!E44</f>
        <v>Homologação</v>
      </c>
      <c r="D45" s="10">
        <f>Product_Backlog!H44</f>
        <v>0</v>
      </c>
      <c r="E45" s="11"/>
      <c r="F45" s="11"/>
      <c r="G45" s="11"/>
      <c r="H45" s="82" t="s">
        <v>14</v>
      </c>
    </row>
    <row r="46" spans="1:8" ht="15.5" x14ac:dyDescent="0.35">
      <c r="A46" s="81">
        <f>VLOOKUP($B46,Sprints!$H$12:$M$30,4)</f>
        <v>1</v>
      </c>
      <c r="B46" s="10" t="str">
        <f>Product_Backlog!D45</f>
        <v>4.1.7</v>
      </c>
      <c r="C46" s="11" t="str">
        <f>Product_Backlog!E45</f>
        <v>Deploy</v>
      </c>
      <c r="D46" s="10">
        <f>Product_Backlog!H45</f>
        <v>0</v>
      </c>
      <c r="E46" s="11"/>
      <c r="F46" s="11"/>
      <c r="G46" s="11"/>
      <c r="H46" s="82" t="s">
        <v>14</v>
      </c>
    </row>
    <row r="47" spans="1:8" ht="15.5" x14ac:dyDescent="0.35">
      <c r="A47" s="81">
        <f>VLOOKUP($B47,Sprints!$H$12:$M$30,4)</f>
        <v>1</v>
      </c>
      <c r="B47" s="10" t="str">
        <f>Product_Backlog!D46</f>
        <v>5.1.1</v>
      </c>
      <c r="C47" s="11" t="str">
        <f>Product_Backlog!E46</f>
        <v>Elaborar área dos consultores</v>
      </c>
      <c r="D47" s="10">
        <f>Product_Backlog!H46</f>
        <v>0</v>
      </c>
      <c r="E47" s="11"/>
      <c r="F47" s="11"/>
      <c r="G47" s="11"/>
      <c r="H47" s="82" t="s">
        <v>14</v>
      </c>
    </row>
    <row r="48" spans="1:8" ht="15.5" x14ac:dyDescent="0.35">
      <c r="A48" s="81">
        <f>VLOOKUP($B48,Sprints!$H$12:$M$30,4)</f>
        <v>1</v>
      </c>
      <c r="B48" s="10" t="str">
        <f>Product_Backlog!D47</f>
        <v>5.1.2</v>
      </c>
      <c r="C48" s="11" t="str">
        <f>Product_Backlog!E47</f>
        <v>Extrato de vendas dos consultores</v>
      </c>
      <c r="D48" s="10">
        <f>Product_Backlog!H47</f>
        <v>0</v>
      </c>
      <c r="E48" s="11"/>
      <c r="F48" s="11"/>
      <c r="G48" s="11"/>
      <c r="H48" s="82" t="s">
        <v>14</v>
      </c>
    </row>
    <row r="49" spans="1:8" ht="15.5" x14ac:dyDescent="0.35">
      <c r="A49" s="81">
        <f>VLOOKUP($B49,Sprints!$H$12:$M$30,4)</f>
        <v>1</v>
      </c>
      <c r="B49" s="10" t="str">
        <f>Product_Backlog!D48</f>
        <v>5.1.3.</v>
      </c>
      <c r="C49" s="11" t="str">
        <f>Product_Backlog!E48</f>
        <v>Teste</v>
      </c>
      <c r="D49" s="10">
        <f>Product_Backlog!H48</f>
        <v>0</v>
      </c>
      <c r="E49" s="11"/>
      <c r="F49" s="11"/>
      <c r="G49" s="11"/>
      <c r="H49" s="82" t="s">
        <v>14</v>
      </c>
    </row>
    <row r="50" spans="1:8" ht="15.5" x14ac:dyDescent="0.35">
      <c r="A50" s="81">
        <f>VLOOKUP($B50,Sprints!$H$12:$M$30,4)</f>
        <v>1</v>
      </c>
      <c r="B50" s="10" t="str">
        <f>Product_Backlog!D49</f>
        <v>5.1.4</v>
      </c>
      <c r="C50" s="11" t="str">
        <f>Product_Backlog!E49</f>
        <v>Homologação</v>
      </c>
      <c r="D50" s="10">
        <f>Product_Backlog!H49</f>
        <v>0</v>
      </c>
      <c r="E50" s="11"/>
      <c r="F50" s="11"/>
      <c r="G50" s="11"/>
      <c r="H50" s="82" t="s">
        <v>14</v>
      </c>
    </row>
    <row r="51" spans="1:8" ht="15.5" x14ac:dyDescent="0.35">
      <c r="A51" s="81">
        <f>VLOOKUP($B51,Sprints!$H$12:$M$30,4)</f>
        <v>1</v>
      </c>
      <c r="B51" s="10" t="str">
        <f>Product_Backlog!D50</f>
        <v>5.1.5</v>
      </c>
      <c r="C51" s="11" t="str">
        <f>Product_Backlog!E50</f>
        <v>Deploy</v>
      </c>
      <c r="D51" s="10">
        <f>Product_Backlog!H50</f>
        <v>0</v>
      </c>
      <c r="E51" s="11"/>
      <c r="F51" s="11"/>
      <c r="G51" s="11"/>
      <c r="H51" s="82" t="s">
        <v>14</v>
      </c>
    </row>
    <row r="52" spans="1:8" ht="15.5" x14ac:dyDescent="0.35">
      <c r="A52" s="81">
        <f>VLOOKUP($B52,Sprints!$H$12:$M$30,4)</f>
        <v>1</v>
      </c>
      <c r="B52" s="10" t="str">
        <f>Product_Backlog!D51</f>
        <v>6.1.1</v>
      </c>
      <c r="C52" s="11" t="str">
        <f>Product_Backlog!E51</f>
        <v>Criar base de funcionarios</v>
      </c>
      <c r="D52" s="10">
        <f>Product_Backlog!H51</f>
        <v>0</v>
      </c>
      <c r="E52" s="11"/>
      <c r="F52" s="11"/>
      <c r="G52" s="11"/>
      <c r="H52" s="82" t="s">
        <v>14</v>
      </c>
    </row>
    <row r="53" spans="1:8" ht="15.5" x14ac:dyDescent="0.35">
      <c r="A53" s="81">
        <f>VLOOKUP($B53,Sprints!$H$12:$M$30,4)</f>
        <v>1</v>
      </c>
      <c r="B53" s="10" t="str">
        <f>Product_Backlog!D52</f>
        <v>6.1.2</v>
      </c>
      <c r="C53" s="11" t="str">
        <f>Product_Backlog!E52</f>
        <v>CRUD de funcionarios</v>
      </c>
      <c r="D53" s="10">
        <f>Product_Backlog!H52</f>
        <v>0</v>
      </c>
      <c r="E53" s="11"/>
      <c r="F53" s="11"/>
      <c r="G53" s="11"/>
      <c r="H53" s="82" t="s">
        <v>14</v>
      </c>
    </row>
    <row r="54" spans="1:8" ht="15.5" x14ac:dyDescent="0.35">
      <c r="A54" s="81">
        <f>VLOOKUP($B54,Sprints!$H$12:$M$30,4)</f>
        <v>1</v>
      </c>
      <c r="B54" s="10" t="str">
        <f>Product_Backlog!D53</f>
        <v>6.1.3</v>
      </c>
      <c r="C54" s="11" t="str">
        <f>Product_Backlog!E53</f>
        <v>Teste</v>
      </c>
      <c r="D54" s="10">
        <f>Product_Backlog!H53</f>
        <v>0</v>
      </c>
      <c r="E54" s="11"/>
      <c r="F54" s="11"/>
      <c r="G54" s="11"/>
      <c r="H54" s="82" t="s">
        <v>14</v>
      </c>
    </row>
    <row r="55" spans="1:8" ht="15.5" x14ac:dyDescent="0.35">
      <c r="A55" s="81">
        <f>VLOOKUP($B55,Sprints!$H$12:$M$30,4)</f>
        <v>1</v>
      </c>
      <c r="B55" s="10" t="str">
        <f>Product_Backlog!D54</f>
        <v>6.1.4</v>
      </c>
      <c r="C55" s="11" t="str">
        <f>Product_Backlog!E54</f>
        <v>Homologação</v>
      </c>
      <c r="D55" s="10">
        <f>Product_Backlog!H54</f>
        <v>0</v>
      </c>
      <c r="E55" s="11"/>
      <c r="F55" s="11"/>
      <c r="G55" s="11"/>
      <c r="H55" s="82" t="s">
        <v>14</v>
      </c>
    </row>
    <row r="56" spans="1:8" ht="15.5" x14ac:dyDescent="0.35">
      <c r="A56" s="81">
        <f>VLOOKUP($B56,Sprints!$H$12:$M$30,4)</f>
        <v>1</v>
      </c>
      <c r="B56" s="10" t="str">
        <f>Product_Backlog!D55</f>
        <v>6.1.5</v>
      </c>
      <c r="C56" s="11" t="str">
        <f>Product_Backlog!E55</f>
        <v>Deploy</v>
      </c>
      <c r="D56" s="10">
        <f>Product_Backlog!H55</f>
        <v>0</v>
      </c>
      <c r="E56" s="11"/>
      <c r="F56" s="11"/>
      <c r="G56" s="11"/>
      <c r="H56" s="82" t="s">
        <v>14</v>
      </c>
    </row>
    <row r="57" spans="1:8" ht="15.5" x14ac:dyDescent="0.35">
      <c r="A57" s="81">
        <f>VLOOKUP($B57,Sprints!$H$12:$M$30,4)</f>
        <v>1</v>
      </c>
      <c r="B57" s="10" t="str">
        <f>Product_Backlog!D56</f>
        <v>6.2.1</v>
      </c>
      <c r="C57" s="11" t="str">
        <f>Product_Backlog!E56</f>
        <v>Dashboard do Estoque</v>
      </c>
      <c r="D57" s="10">
        <f>Product_Backlog!H56</f>
        <v>0</v>
      </c>
      <c r="E57" s="11"/>
      <c r="F57" s="11"/>
      <c r="G57" s="11"/>
      <c r="H57" s="82" t="s">
        <v>14</v>
      </c>
    </row>
    <row r="58" spans="1:8" ht="15.5" x14ac:dyDescent="0.35">
      <c r="A58" s="81">
        <f>VLOOKUP($B58,Sprints!$H$12:$M$30,4)</f>
        <v>1</v>
      </c>
      <c r="B58" s="10" t="str">
        <f>Product_Backlog!D57</f>
        <v>6.2.2</v>
      </c>
      <c r="C58" s="11" t="str">
        <f>Product_Backlog!E57</f>
        <v>Teste</v>
      </c>
      <c r="D58" s="10">
        <f>Product_Backlog!H57</f>
        <v>0</v>
      </c>
      <c r="E58" s="11"/>
      <c r="F58" s="11"/>
      <c r="G58" s="11"/>
      <c r="H58" s="82" t="s">
        <v>14</v>
      </c>
    </row>
    <row r="59" spans="1:8" ht="15.5" x14ac:dyDescent="0.35">
      <c r="A59" s="81">
        <f>VLOOKUP($B59,Sprints!$H$12:$M$30,4)</f>
        <v>1</v>
      </c>
      <c r="B59" s="10" t="str">
        <f>Product_Backlog!D58</f>
        <v>6.2.3</v>
      </c>
      <c r="C59" s="11" t="str">
        <f>Product_Backlog!E58</f>
        <v>Homologação</v>
      </c>
      <c r="D59" s="10">
        <f>Product_Backlog!H58</f>
        <v>0</v>
      </c>
      <c r="E59" s="11"/>
      <c r="F59" s="11"/>
      <c r="G59" s="11"/>
      <c r="H59" s="82" t="s">
        <v>14</v>
      </c>
    </row>
    <row r="60" spans="1:8" ht="15.5" x14ac:dyDescent="0.35">
      <c r="A60" s="81">
        <f>VLOOKUP($B60,Sprints!$H$12:$M$30,4)</f>
        <v>1</v>
      </c>
      <c r="B60" s="10" t="str">
        <f>Product_Backlog!D59</f>
        <v>6.2.4</v>
      </c>
      <c r="C60" s="11" t="str">
        <f>Product_Backlog!E59</f>
        <v>Deploy</v>
      </c>
      <c r="D60" s="10">
        <f>Product_Backlog!H59</f>
        <v>0</v>
      </c>
      <c r="E60" s="11"/>
      <c r="F60" s="11"/>
      <c r="G60" s="11"/>
      <c r="H60" s="82" t="s">
        <v>14</v>
      </c>
    </row>
    <row r="61" spans="1:8" ht="15.5" x14ac:dyDescent="0.35">
      <c r="A61" s="81">
        <f>VLOOKUP($B61,Sprints!$H$12:$M$30,4)</f>
        <v>1</v>
      </c>
      <c r="B61" s="10" t="str">
        <f>Product_Backlog!D60</f>
        <v>6.3.1</v>
      </c>
      <c r="C61" s="11" t="str">
        <f>Product_Backlog!E60</f>
        <v>Crias as categorias de usuarios</v>
      </c>
      <c r="D61" s="10">
        <f>Product_Backlog!H60</f>
        <v>0</v>
      </c>
      <c r="E61" s="11"/>
      <c r="F61" s="11"/>
      <c r="G61" s="11"/>
      <c r="H61" s="82" t="s">
        <v>14</v>
      </c>
    </row>
    <row r="62" spans="1:8" ht="15.5" x14ac:dyDescent="0.35">
      <c r="A62" s="81">
        <f>VLOOKUP($B62,Sprints!$H$12:$M$30,4)</f>
        <v>1</v>
      </c>
      <c r="B62" s="10" t="str">
        <f>Product_Backlog!D61</f>
        <v>6.3.2</v>
      </c>
      <c r="C62" s="11" t="str">
        <f>Product_Backlog!E61</f>
        <v>Criar sistema de autenticação</v>
      </c>
      <c r="D62" s="10">
        <f>Product_Backlog!H61</f>
        <v>0</v>
      </c>
      <c r="E62" s="11"/>
      <c r="F62" s="11"/>
      <c r="G62" s="11"/>
      <c r="H62" s="82" t="s">
        <v>14</v>
      </c>
    </row>
    <row r="63" spans="1:8" ht="15.5" x14ac:dyDescent="0.35">
      <c r="A63" s="81">
        <f>VLOOKUP($B63,Sprints!$H$12:$M$30,4)</f>
        <v>1</v>
      </c>
      <c r="B63" s="10" t="str">
        <f>Product_Backlog!D62</f>
        <v>6.3.3</v>
      </c>
      <c r="C63" s="11" t="str">
        <f>Product_Backlog!E62</f>
        <v>Teste</v>
      </c>
      <c r="D63" s="10">
        <f>Product_Backlog!H62</f>
        <v>0</v>
      </c>
      <c r="E63" s="11"/>
      <c r="F63" s="11"/>
      <c r="G63" s="11"/>
      <c r="H63" s="82" t="s">
        <v>14</v>
      </c>
    </row>
    <row r="64" spans="1:8" ht="15.5" x14ac:dyDescent="0.35">
      <c r="A64" s="81">
        <f>VLOOKUP($B64,Sprints!$H$12:$M$30,4)</f>
        <v>1</v>
      </c>
      <c r="B64" s="10" t="str">
        <f>Product_Backlog!D63</f>
        <v>6.3.4</v>
      </c>
      <c r="C64" s="11" t="str">
        <f>Product_Backlog!E63</f>
        <v>Homologação</v>
      </c>
      <c r="D64" s="10">
        <f>Product_Backlog!H63</f>
        <v>0</v>
      </c>
      <c r="E64" s="11"/>
      <c r="F64" s="11"/>
      <c r="G64" s="11"/>
      <c r="H64" s="82" t="s">
        <v>14</v>
      </c>
    </row>
    <row r="65" spans="1:8" ht="15.5" x14ac:dyDescent="0.35">
      <c r="A65" s="81">
        <f>VLOOKUP($B65,Sprints!$H$12:$M$30,4)</f>
        <v>1</v>
      </c>
      <c r="B65" s="10" t="str">
        <f>Product_Backlog!D64</f>
        <v>6.3.5</v>
      </c>
      <c r="C65" s="11" t="str">
        <f>Product_Backlog!E64</f>
        <v>Deploy</v>
      </c>
      <c r="D65" s="10">
        <f>Product_Backlog!H64</f>
        <v>0</v>
      </c>
      <c r="E65" s="11"/>
      <c r="F65" s="11"/>
      <c r="G65" s="11"/>
      <c r="H65" s="82" t="s">
        <v>14</v>
      </c>
    </row>
    <row r="66" spans="1:8" ht="15.5" x14ac:dyDescent="0.35">
      <c r="A66" s="81">
        <f>VLOOKUP($B66,Sprints!$H$12:$M$30,4)</f>
        <v>1</v>
      </c>
      <c r="B66" s="10" t="str">
        <f>Product_Backlog!D65</f>
        <v>6.4.1</v>
      </c>
      <c r="C66" s="11" t="str">
        <f>Product_Backlog!E65</f>
        <v>Criar pagina de pedidos na loja</v>
      </c>
      <c r="D66" s="10">
        <f>Product_Backlog!H65</f>
        <v>0</v>
      </c>
      <c r="E66" s="11"/>
      <c r="F66" s="11"/>
      <c r="G66" s="11"/>
      <c r="H66" s="82" t="s">
        <v>14</v>
      </c>
    </row>
    <row r="67" spans="1:8" ht="15.5" x14ac:dyDescent="0.35">
      <c r="A67" s="81">
        <f>VLOOKUP($B67,Sprints!$H$12:$M$30,4)</f>
        <v>1</v>
      </c>
      <c r="B67" s="10" t="str">
        <f>Product_Backlog!D66</f>
        <v>6.4.2</v>
      </c>
      <c r="C67" s="11" t="str">
        <f>Product_Backlog!E66</f>
        <v>Gerar cupom de pagamento</v>
      </c>
      <c r="D67" s="10">
        <f>Product_Backlog!H66</f>
        <v>0</v>
      </c>
      <c r="E67" s="11"/>
      <c r="F67" s="11"/>
      <c r="G67" s="11"/>
      <c r="H67" s="82" t="s">
        <v>14</v>
      </c>
    </row>
    <row r="68" spans="1:8" ht="15.5" x14ac:dyDescent="0.35">
      <c r="A68" s="81">
        <f>VLOOKUP($B68,Sprints!$H$12:$M$30,4)</f>
        <v>1</v>
      </c>
      <c r="B68" s="10" t="str">
        <f>Product_Backlog!D67</f>
        <v>6.4.3</v>
      </c>
      <c r="C68" s="11" t="str">
        <f>Product_Backlog!E67</f>
        <v>Teste</v>
      </c>
      <c r="D68" s="10">
        <f>Product_Backlog!H67</f>
        <v>0</v>
      </c>
      <c r="E68" s="11"/>
      <c r="F68" s="11"/>
      <c r="G68" s="11"/>
      <c r="H68" s="82" t="s">
        <v>14</v>
      </c>
    </row>
    <row r="69" spans="1:8" ht="15.5" x14ac:dyDescent="0.35">
      <c r="A69" s="81">
        <f>VLOOKUP($B69,Sprints!$H$12:$M$30,4)</f>
        <v>1</v>
      </c>
      <c r="B69" s="10" t="str">
        <f>Product_Backlog!D68</f>
        <v>6.4.4</v>
      </c>
      <c r="C69" s="11" t="str">
        <f>Product_Backlog!E68</f>
        <v>Homologação</v>
      </c>
      <c r="D69" s="10">
        <f>Product_Backlog!H68</f>
        <v>0</v>
      </c>
      <c r="E69" s="11"/>
      <c r="F69" s="11"/>
      <c r="G69" s="11"/>
      <c r="H69" s="82" t="s">
        <v>14</v>
      </c>
    </row>
    <row r="70" spans="1:8" ht="15.5" x14ac:dyDescent="0.35">
      <c r="A70" s="81">
        <f>VLOOKUP($B70,Sprints!$H$12:$M$30,4)</f>
        <v>1</v>
      </c>
      <c r="B70" s="10" t="str">
        <f>Product_Backlog!D69</f>
        <v>6.4.5</v>
      </c>
      <c r="C70" s="11" t="str">
        <f>Product_Backlog!E69</f>
        <v>Deploy</v>
      </c>
      <c r="D70" s="10">
        <f>Product_Backlog!H69</f>
        <v>0</v>
      </c>
      <c r="E70" s="11"/>
      <c r="F70" s="11"/>
      <c r="G70" s="11"/>
      <c r="H70" s="82" t="s">
        <v>14</v>
      </c>
    </row>
    <row r="71" spans="1:8" ht="15.5" x14ac:dyDescent="0.35">
      <c r="A71" s="81">
        <f>VLOOKUP($B71,Sprints!$H$12:$M$30,4)</f>
        <v>1</v>
      </c>
      <c r="B71" s="10" t="str">
        <f>Product_Backlog!D70</f>
        <v>6.5.1</v>
      </c>
      <c r="C71" s="11" t="str">
        <f>Product_Backlog!E70</f>
        <v>Dashboard de vendas</v>
      </c>
      <c r="D71" s="10">
        <f>Product_Backlog!H70</f>
        <v>0</v>
      </c>
      <c r="E71" s="11"/>
      <c r="F71" s="11"/>
      <c r="G71" s="11"/>
      <c r="H71" s="82" t="s">
        <v>14</v>
      </c>
    </row>
    <row r="72" spans="1:8" ht="15.5" x14ac:dyDescent="0.35">
      <c r="A72" s="81">
        <f>VLOOKUP($B72,Sprints!$H$12:$M$30,4)</f>
        <v>1</v>
      </c>
      <c r="B72" s="10" t="str">
        <f>Product_Backlog!D71</f>
        <v>6.5.2</v>
      </c>
      <c r="C72" s="11" t="str">
        <f>Product_Backlog!E71</f>
        <v>Teste</v>
      </c>
      <c r="D72" s="10">
        <f>Product_Backlog!H71</f>
        <v>0</v>
      </c>
      <c r="E72" s="11"/>
      <c r="F72" s="11"/>
      <c r="G72" s="11"/>
      <c r="H72" s="82" t="s">
        <v>14</v>
      </c>
    </row>
    <row r="73" spans="1:8" ht="15.5" x14ac:dyDescent="0.35">
      <c r="A73" s="81">
        <f>VLOOKUP($B73,Sprints!$H$12:$M$30,4)</f>
        <v>1</v>
      </c>
      <c r="B73" s="10" t="str">
        <f>Product_Backlog!D72</f>
        <v>6.5.3</v>
      </c>
      <c r="C73" s="11" t="str">
        <f>Product_Backlog!E72</f>
        <v>Homologação</v>
      </c>
      <c r="D73" s="10">
        <f>Product_Backlog!H72</f>
        <v>0</v>
      </c>
      <c r="E73" s="11"/>
      <c r="F73" s="11"/>
      <c r="G73" s="11"/>
      <c r="H73" s="82" t="s">
        <v>14</v>
      </c>
    </row>
    <row r="74" spans="1:8" ht="15.5" x14ac:dyDescent="0.35">
      <c r="A74" s="81">
        <f>VLOOKUP($B74,Sprints!$H$12:$M$30,4)</f>
        <v>1</v>
      </c>
      <c r="B74" s="10" t="str">
        <f>Product_Backlog!D73</f>
        <v>6.5.4</v>
      </c>
      <c r="C74" s="11" t="str">
        <f>Product_Backlog!E73</f>
        <v>Deploy</v>
      </c>
      <c r="D74" s="10">
        <f>Product_Backlog!H73</f>
        <v>0</v>
      </c>
      <c r="E74" s="11"/>
      <c r="F74" s="11"/>
      <c r="G74" s="11"/>
      <c r="H74" s="82" t="s">
        <v>14</v>
      </c>
    </row>
    <row r="75" spans="1:8" ht="15.5" x14ac:dyDescent="0.35">
      <c r="A75" s="81">
        <f>VLOOKUP($B75,Sprints!$H$12:$M$30,4)</f>
        <v>1</v>
      </c>
      <c r="B75" s="10" t="str">
        <f>Product_Backlog!D74</f>
        <v>6.6.1</v>
      </c>
      <c r="C75" s="11" t="str">
        <f>Product_Backlog!E74</f>
        <v>Dashboard das comissões</v>
      </c>
      <c r="D75" s="10">
        <f>Product_Backlog!H74</f>
        <v>0</v>
      </c>
      <c r="E75" s="11"/>
      <c r="F75" s="11"/>
      <c r="G75" s="11"/>
      <c r="H75" s="82" t="s">
        <v>14</v>
      </c>
    </row>
    <row r="76" spans="1:8" ht="15.5" x14ac:dyDescent="0.35">
      <c r="A76" s="81">
        <f>VLOOKUP($B76,Sprints!$H$12:$M$30,4)</f>
        <v>1</v>
      </c>
      <c r="B76" s="10" t="str">
        <f>Product_Backlog!D75</f>
        <v>6.6.3</v>
      </c>
      <c r="C76" s="11" t="str">
        <f>Product_Backlog!E75</f>
        <v>Teste</v>
      </c>
      <c r="D76" s="10">
        <f>Product_Backlog!H75</f>
        <v>0</v>
      </c>
      <c r="E76" s="11"/>
      <c r="F76" s="11"/>
      <c r="G76" s="11"/>
      <c r="H76" s="82" t="s">
        <v>14</v>
      </c>
    </row>
    <row r="77" spans="1:8" ht="15.5" x14ac:dyDescent="0.35">
      <c r="A77" s="81">
        <f>VLOOKUP($B77,Sprints!$H$12:$M$30,4)</f>
        <v>1</v>
      </c>
      <c r="B77" s="10" t="str">
        <f>Product_Backlog!D76</f>
        <v>6.6.4</v>
      </c>
      <c r="C77" s="11" t="str">
        <f>Product_Backlog!E76</f>
        <v>Homologação</v>
      </c>
      <c r="D77" s="10">
        <f>Product_Backlog!H76</f>
        <v>0</v>
      </c>
      <c r="E77" s="11"/>
      <c r="F77" s="11"/>
      <c r="G77" s="11"/>
      <c r="H77" s="82" t="s">
        <v>14</v>
      </c>
    </row>
    <row r="78" spans="1:8" ht="15.5" x14ac:dyDescent="0.35">
      <c r="A78" s="81">
        <f>VLOOKUP($B78,Sprints!$H$12:$M$30,4)</f>
        <v>1</v>
      </c>
      <c r="B78" s="10" t="str">
        <f>Product_Backlog!D77</f>
        <v>6.6.5</v>
      </c>
      <c r="C78" s="11" t="str">
        <f>Product_Backlog!E77</f>
        <v>Deploy</v>
      </c>
      <c r="D78" s="10">
        <f>Product_Backlog!H77</f>
        <v>0</v>
      </c>
      <c r="E78" s="11"/>
      <c r="F78" s="11"/>
      <c r="G78" s="11"/>
      <c r="H78" s="82" t="s">
        <v>14</v>
      </c>
    </row>
    <row r="79" spans="1:8" ht="15.5" x14ac:dyDescent="0.35">
      <c r="A79" s="81">
        <f>VLOOKUP($B79,Sprints!$H$12:$M$30,4)</f>
        <v>1</v>
      </c>
      <c r="B79" s="10" t="str">
        <f>Product_Backlog!D78</f>
        <v>7.1.1</v>
      </c>
      <c r="C79" s="11" t="str">
        <f>Product_Backlog!E78</f>
        <v>Criação base de fornecedores</v>
      </c>
      <c r="D79" s="10">
        <f>Product_Backlog!H78</f>
        <v>0</v>
      </c>
      <c r="E79" s="11"/>
      <c r="F79" s="11"/>
      <c r="G79" s="11"/>
      <c r="H79" s="82" t="s">
        <v>14</v>
      </c>
    </row>
    <row r="80" spans="1:8" ht="15.5" x14ac:dyDescent="0.35">
      <c r="A80" s="81">
        <f>VLOOKUP($B80,Sprints!$H$12:$M$30,4)</f>
        <v>1</v>
      </c>
      <c r="B80" s="10" t="str">
        <f>Product_Backlog!D79</f>
        <v>7.1.2</v>
      </c>
      <c r="C80" s="11" t="str">
        <f>Product_Backlog!E79</f>
        <v>Criação de relacionamento com entidade produtos</v>
      </c>
      <c r="D80" s="10">
        <f>Product_Backlog!H79</f>
        <v>0</v>
      </c>
      <c r="E80" s="11"/>
      <c r="F80" s="11"/>
      <c r="G80" s="11"/>
      <c r="H80" s="82" t="s">
        <v>14</v>
      </c>
    </row>
    <row r="81" spans="1:8" ht="15.5" x14ac:dyDescent="0.35">
      <c r="A81" s="81">
        <f>VLOOKUP($B81,Sprints!$H$12:$M$30,4)</f>
        <v>1</v>
      </c>
      <c r="B81" s="10" t="str">
        <f>Product_Backlog!D80</f>
        <v>7.1.3</v>
      </c>
      <c r="C81" s="11" t="str">
        <f>Product_Backlog!E80</f>
        <v>Desenvolver o CRUD dos fornecedores</v>
      </c>
      <c r="D81" s="10">
        <f>Product_Backlog!H80</f>
        <v>0</v>
      </c>
      <c r="E81" s="11"/>
      <c r="F81" s="11"/>
      <c r="G81" s="11"/>
      <c r="H81" s="82" t="s">
        <v>14</v>
      </c>
    </row>
    <row r="82" spans="1:8" ht="15.5" x14ac:dyDescent="0.35">
      <c r="A82" s="81">
        <f>VLOOKUP($B82,Sprints!$H$12:$M$30,4)</f>
        <v>1</v>
      </c>
      <c r="B82" s="10" t="str">
        <f>Product_Backlog!D81</f>
        <v>7.1.4</v>
      </c>
      <c r="C82" s="11" t="str">
        <f>Product_Backlog!E81</f>
        <v>Incluir função dos fornecedores na parte da gestão</v>
      </c>
      <c r="D82" s="10">
        <f>Product_Backlog!H81</f>
        <v>0</v>
      </c>
      <c r="E82" s="11"/>
      <c r="F82" s="11"/>
      <c r="G82" s="11"/>
      <c r="H82" s="82" t="s">
        <v>14</v>
      </c>
    </row>
    <row r="83" spans="1:8" ht="15.5" x14ac:dyDescent="0.35">
      <c r="A83" s="81">
        <f>VLOOKUP($B83,Sprints!$H$12:$M$30,4)</f>
        <v>1</v>
      </c>
      <c r="B83" s="10" t="str">
        <f>Product_Backlog!D82</f>
        <v>7.1.5</v>
      </c>
      <c r="C83" s="11" t="str">
        <f>Product_Backlog!E82</f>
        <v>Teste</v>
      </c>
      <c r="D83" s="10">
        <f>Product_Backlog!H82</f>
        <v>0</v>
      </c>
      <c r="E83" s="11"/>
      <c r="F83" s="11"/>
      <c r="G83" s="11"/>
      <c r="H83" s="82" t="s">
        <v>14</v>
      </c>
    </row>
    <row r="84" spans="1:8" ht="15.5" x14ac:dyDescent="0.35">
      <c r="A84" s="81">
        <f>VLOOKUP($B84,Sprints!$H$12:$M$30,4)</f>
        <v>1</v>
      </c>
      <c r="B84" s="10" t="str">
        <f>Product_Backlog!D83</f>
        <v>7.1.6</v>
      </c>
      <c r="C84" s="11" t="str">
        <f>Product_Backlog!E83</f>
        <v>Homologação</v>
      </c>
      <c r="D84" s="10">
        <f>Product_Backlog!H83</f>
        <v>0</v>
      </c>
      <c r="E84" s="11"/>
      <c r="F84" s="11"/>
      <c r="G84" s="11"/>
      <c r="H84" s="82" t="s">
        <v>14</v>
      </c>
    </row>
    <row r="85" spans="1:8" ht="16" thickBot="1" x14ac:dyDescent="0.4">
      <c r="A85" s="83">
        <f>VLOOKUP($B85,Sprints!$H$12:$M$30,4)</f>
        <v>1</v>
      </c>
      <c r="B85" s="36" t="str">
        <f>Product_Backlog!D84</f>
        <v>7.1.7</v>
      </c>
      <c r="C85" s="37" t="str">
        <f>Product_Backlog!E84</f>
        <v>Deploy</v>
      </c>
      <c r="D85" s="36">
        <f>Product_Backlog!H84</f>
        <v>0</v>
      </c>
      <c r="E85" s="87"/>
      <c r="F85" s="37"/>
      <c r="G85" s="37"/>
      <c r="H85" s="84" t="s">
        <v>14</v>
      </c>
    </row>
  </sheetData>
  <mergeCells count="6">
    <mergeCell ref="A8:H8"/>
    <mergeCell ref="A1:H1"/>
    <mergeCell ref="B3:H3"/>
    <mergeCell ref="B4:H4"/>
    <mergeCell ref="B5:H5"/>
    <mergeCell ref="B6:H6"/>
  </mergeCells>
  <pageMargins left="0.511811024" right="0.511811024" top="0.78740157499999996" bottom="0.78740157499999996" header="0.31496062000000002" footer="0.31496062000000002"/>
  <pageSetup paperSize="9" scale="90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Projeto!$D$2:$D$6</xm:f>
          </x14:formula1>
          <xm:sqref>H10:H85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S30"/>
  <sheetViews>
    <sheetView tabSelected="1" topLeftCell="E1" workbookViewId="0">
      <selection activeCell="L13" sqref="L13"/>
    </sheetView>
  </sheetViews>
  <sheetFormatPr defaultRowHeight="14.5" x14ac:dyDescent="0.35"/>
  <cols>
    <col min="1" max="1" width="17.7265625" customWidth="1"/>
    <col min="2" max="2" width="34" customWidth="1"/>
    <col min="3" max="3" width="13.453125" customWidth="1"/>
    <col min="4" max="4" width="11.1796875" customWidth="1"/>
    <col min="5" max="5" width="25" customWidth="1"/>
    <col min="6" max="6" width="15.26953125" customWidth="1"/>
    <col min="7" max="7" width="3.7265625" customWidth="1"/>
    <col min="8" max="8" width="17.7265625" customWidth="1"/>
    <col min="9" max="9" width="34" customWidth="1"/>
    <col min="10" max="10" width="13.453125" customWidth="1"/>
    <col min="11" max="11" width="11.1796875" customWidth="1"/>
    <col min="12" max="12" width="25" customWidth="1"/>
    <col min="13" max="13" width="15.26953125" customWidth="1"/>
    <col min="14" max="14" width="3.7265625" customWidth="1"/>
    <col min="15" max="15" width="17.7265625" customWidth="1"/>
    <col min="16" max="16" width="34" customWidth="1"/>
    <col min="17" max="17" width="13.453125" customWidth="1"/>
    <col min="18" max="18" width="11.1796875" customWidth="1"/>
    <col min="19" max="19" width="25" customWidth="1"/>
    <col min="20" max="20" width="15.26953125" customWidth="1"/>
    <col min="21" max="21" width="3.7265625" customWidth="1"/>
    <col min="22" max="22" width="17.7265625" customWidth="1"/>
    <col min="23" max="23" width="34" customWidth="1"/>
    <col min="24" max="24" width="13.453125" customWidth="1"/>
    <col min="25" max="25" width="11.1796875" customWidth="1"/>
    <col min="26" max="26" width="25" customWidth="1"/>
    <col min="27" max="27" width="15.26953125" customWidth="1"/>
    <col min="28" max="28" width="3.7265625" customWidth="1"/>
    <col min="29" max="29" width="17.7265625" customWidth="1"/>
    <col min="30" max="30" width="34" customWidth="1"/>
    <col min="31" max="31" width="13.453125" customWidth="1"/>
    <col min="32" max="32" width="11.1796875" customWidth="1"/>
    <col min="33" max="33" width="25" customWidth="1"/>
    <col min="34" max="34" width="15.26953125" customWidth="1"/>
    <col min="35" max="35" width="3.7265625" customWidth="1"/>
    <col min="36" max="36" width="17.7265625" customWidth="1"/>
    <col min="37" max="37" width="34" customWidth="1"/>
    <col min="38" max="38" width="13.453125" customWidth="1"/>
    <col min="39" max="39" width="11.1796875" customWidth="1"/>
    <col min="40" max="40" width="25" customWidth="1"/>
    <col min="41" max="41" width="15.26953125" customWidth="1"/>
    <col min="42" max="42" width="3.7265625" customWidth="1"/>
    <col min="43" max="43" width="17.7265625" customWidth="1"/>
    <col min="44" max="44" width="34" customWidth="1"/>
    <col min="45" max="45" width="13.453125" customWidth="1"/>
    <col min="46" max="46" width="11.1796875" customWidth="1"/>
    <col min="47" max="47" width="25" customWidth="1"/>
    <col min="48" max="48" width="15.26953125" customWidth="1"/>
    <col min="49" max="49" width="3.7265625" customWidth="1"/>
    <col min="50" max="50" width="17.7265625" customWidth="1"/>
    <col min="51" max="51" width="34" customWidth="1"/>
    <col min="52" max="52" width="13.453125" customWidth="1"/>
    <col min="53" max="53" width="11.1796875" customWidth="1"/>
    <col min="54" max="54" width="25" customWidth="1"/>
    <col min="55" max="55" width="15.26953125" customWidth="1"/>
    <col min="56" max="56" width="3.7265625" customWidth="1"/>
    <col min="57" max="57" width="17.7265625" customWidth="1"/>
    <col min="58" max="58" width="34" customWidth="1"/>
    <col min="59" max="59" width="13.453125" customWidth="1"/>
    <col min="60" max="60" width="11.1796875" customWidth="1"/>
    <col min="61" max="61" width="25" customWidth="1"/>
    <col min="62" max="62" width="15.26953125" customWidth="1"/>
    <col min="63" max="63" width="3.7265625" customWidth="1"/>
    <col min="64" max="64" width="17.7265625" customWidth="1"/>
    <col min="65" max="65" width="34" customWidth="1"/>
    <col min="66" max="66" width="13.453125" customWidth="1"/>
    <col min="67" max="67" width="11.1796875" customWidth="1"/>
    <col min="68" max="68" width="25" customWidth="1"/>
    <col min="69" max="69" width="15.26953125" customWidth="1"/>
    <col min="70" max="70" width="3.7265625" customWidth="1"/>
    <col min="71" max="71" width="17.7265625" customWidth="1"/>
    <col min="72" max="72" width="34" customWidth="1"/>
    <col min="73" max="73" width="13.453125" customWidth="1"/>
    <col min="74" max="74" width="11.1796875" customWidth="1"/>
    <col min="75" max="75" width="25" customWidth="1"/>
    <col min="76" max="76" width="15.26953125" customWidth="1"/>
    <col min="77" max="77" width="3.7265625" customWidth="1"/>
    <col min="78" max="78" width="17.7265625" customWidth="1"/>
    <col min="79" max="79" width="34" customWidth="1"/>
    <col min="80" max="80" width="13.453125" customWidth="1"/>
    <col min="81" max="81" width="11.1796875" customWidth="1"/>
    <col min="82" max="82" width="25" customWidth="1"/>
    <col min="83" max="83" width="15.26953125" customWidth="1"/>
    <col min="84" max="84" width="3.7265625" customWidth="1"/>
    <col min="85" max="85" width="17.7265625" customWidth="1"/>
    <col min="86" max="86" width="34" customWidth="1"/>
    <col min="87" max="87" width="13.453125" customWidth="1"/>
    <col min="88" max="88" width="11.1796875" customWidth="1"/>
    <col min="89" max="89" width="25" customWidth="1"/>
    <col min="90" max="90" width="15.26953125" customWidth="1"/>
    <col min="91" max="91" width="3.7265625" customWidth="1"/>
    <col min="92" max="92" width="17.7265625" customWidth="1"/>
    <col min="93" max="93" width="34" customWidth="1"/>
    <col min="94" max="94" width="13.453125" customWidth="1"/>
    <col min="95" max="95" width="11.1796875" customWidth="1"/>
    <col min="96" max="96" width="25" customWidth="1"/>
    <col min="97" max="97" width="15.26953125" customWidth="1"/>
    <col min="98" max="98" width="3.7265625" customWidth="1"/>
    <col min="99" max="99" width="17.7265625" customWidth="1"/>
    <col min="100" max="100" width="34" customWidth="1"/>
    <col min="101" max="101" width="13.453125" customWidth="1"/>
    <col min="102" max="102" width="25" customWidth="1"/>
    <col min="103" max="103" width="15.26953125" customWidth="1"/>
    <col min="104" max="104" width="3.7265625" customWidth="1"/>
    <col min="105" max="105" width="17.7265625" customWidth="1"/>
    <col min="106" max="106" width="34" customWidth="1"/>
    <col min="107" max="107" width="13.453125" customWidth="1"/>
    <col min="108" max="108" width="25" customWidth="1"/>
    <col min="109" max="109" width="15.26953125" customWidth="1"/>
    <col min="110" max="110" width="3.7265625" customWidth="1"/>
    <col min="111" max="111" width="17.7265625" customWidth="1"/>
    <col min="112" max="112" width="34" customWidth="1"/>
    <col min="113" max="113" width="13.453125" customWidth="1"/>
    <col min="114" max="114" width="25" customWidth="1"/>
    <col min="115" max="115" width="15.26953125" customWidth="1"/>
    <col min="116" max="116" width="3.7265625" customWidth="1"/>
  </cols>
  <sheetData>
    <row r="1" spans="1:97" ht="16" thickBot="1" x14ac:dyDescent="0.4">
      <c r="A1" s="103" t="s">
        <v>207</v>
      </c>
      <c r="B1" s="105"/>
      <c r="C1" s="105"/>
      <c r="D1" s="105"/>
      <c r="E1" s="105"/>
      <c r="F1" s="104"/>
      <c r="H1" s="103" t="s">
        <v>207</v>
      </c>
      <c r="I1" s="105"/>
      <c r="J1" s="105"/>
      <c r="K1" s="105"/>
      <c r="L1" s="105"/>
      <c r="M1" s="104"/>
      <c r="O1" s="103" t="s">
        <v>207</v>
      </c>
      <c r="P1" s="105"/>
      <c r="Q1" s="105"/>
      <c r="R1" s="105"/>
      <c r="S1" s="105"/>
      <c r="T1" s="104"/>
      <c r="V1" s="103" t="s">
        <v>207</v>
      </c>
      <c r="W1" s="105"/>
      <c r="X1" s="105"/>
      <c r="Y1" s="105"/>
      <c r="Z1" s="105"/>
      <c r="AA1" s="104"/>
      <c r="AC1" s="103" t="s">
        <v>207</v>
      </c>
      <c r="AD1" s="105"/>
      <c r="AE1" s="105"/>
      <c r="AF1" s="105"/>
      <c r="AG1" s="105"/>
      <c r="AH1" s="104"/>
      <c r="AJ1" s="103" t="s">
        <v>207</v>
      </c>
      <c r="AK1" s="105"/>
      <c r="AL1" s="105"/>
      <c r="AM1" s="105"/>
      <c r="AN1" s="105"/>
      <c r="AO1" s="104"/>
      <c r="AQ1" s="103" t="s">
        <v>207</v>
      </c>
      <c r="AR1" s="105"/>
      <c r="AS1" s="105"/>
      <c r="AT1" s="105"/>
      <c r="AU1" s="105"/>
      <c r="AV1" s="104"/>
      <c r="AX1" s="103" t="s">
        <v>207</v>
      </c>
      <c r="AY1" s="105"/>
      <c r="AZ1" s="105"/>
      <c r="BA1" s="105"/>
      <c r="BB1" s="105"/>
      <c r="BC1" s="104"/>
      <c r="BE1" s="103" t="s">
        <v>207</v>
      </c>
      <c r="BF1" s="105"/>
      <c r="BG1" s="105"/>
      <c r="BH1" s="105"/>
      <c r="BI1" s="105"/>
      <c r="BJ1" s="104"/>
      <c r="BL1" s="103" t="s">
        <v>207</v>
      </c>
      <c r="BM1" s="105"/>
      <c r="BN1" s="105"/>
      <c r="BO1" s="105"/>
      <c r="BP1" s="105"/>
      <c r="BQ1" s="104"/>
      <c r="BS1" s="103" t="s">
        <v>207</v>
      </c>
      <c r="BT1" s="105"/>
      <c r="BU1" s="105"/>
      <c r="BV1" s="105"/>
      <c r="BW1" s="105"/>
      <c r="BX1" s="104"/>
      <c r="BZ1" s="103" t="s">
        <v>207</v>
      </c>
      <c r="CA1" s="105"/>
      <c r="CB1" s="105"/>
      <c r="CC1" s="105"/>
      <c r="CD1" s="105"/>
      <c r="CE1" s="104"/>
      <c r="CG1" s="103" t="s">
        <v>207</v>
      </c>
      <c r="CH1" s="105"/>
      <c r="CI1" s="105"/>
      <c r="CJ1" s="105"/>
      <c r="CK1" s="105"/>
      <c r="CL1" s="104"/>
      <c r="CN1" s="103" t="s">
        <v>207</v>
      </c>
      <c r="CO1" s="105"/>
      <c r="CP1" s="105"/>
      <c r="CQ1" s="105"/>
      <c r="CR1" s="105"/>
      <c r="CS1" s="104"/>
    </row>
    <row r="2" spans="1:97" x14ac:dyDescent="0.35">
      <c r="A2" s="46"/>
      <c r="B2" s="47"/>
      <c r="C2" s="47"/>
      <c r="D2" s="47"/>
      <c r="E2" s="47"/>
      <c r="F2" s="48"/>
      <c r="H2" s="46"/>
      <c r="I2" s="47"/>
      <c r="J2" s="47"/>
      <c r="K2" s="47"/>
      <c r="L2" s="47"/>
      <c r="M2" s="48"/>
      <c r="O2" s="46"/>
      <c r="P2" s="47"/>
      <c r="Q2" s="47"/>
      <c r="R2" s="47"/>
      <c r="S2" s="47"/>
      <c r="T2" s="48"/>
      <c r="V2" s="46"/>
      <c r="W2" s="47"/>
      <c r="X2" s="47"/>
      <c r="Y2" s="47"/>
      <c r="Z2" s="47"/>
      <c r="AA2" s="48"/>
      <c r="AC2" s="46"/>
      <c r="AD2" s="47"/>
      <c r="AE2" s="47"/>
      <c r="AF2" s="47"/>
      <c r="AG2" s="47"/>
      <c r="AH2" s="48"/>
      <c r="AJ2" s="46"/>
      <c r="AK2" s="47"/>
      <c r="AL2" s="47"/>
      <c r="AM2" s="47"/>
      <c r="AN2" s="47"/>
      <c r="AO2" s="48"/>
      <c r="AQ2" s="46"/>
      <c r="AR2" s="47"/>
      <c r="AS2" s="47"/>
      <c r="AT2" s="47"/>
      <c r="AU2" s="47"/>
      <c r="AV2" s="48"/>
      <c r="AX2" s="46"/>
      <c r="AY2" s="47"/>
      <c r="AZ2" s="47"/>
      <c r="BA2" s="47"/>
      <c r="BB2" s="47"/>
      <c r="BC2" s="48"/>
      <c r="BE2" s="46"/>
      <c r="BF2" s="47"/>
      <c r="BG2" s="47"/>
      <c r="BH2" s="47"/>
      <c r="BI2" s="47"/>
      <c r="BJ2" s="48"/>
      <c r="BL2" s="46"/>
      <c r="BM2" s="47"/>
      <c r="BN2" s="47"/>
      <c r="BO2" s="47"/>
      <c r="BP2" s="47"/>
      <c r="BQ2" s="48"/>
      <c r="BS2" s="46"/>
      <c r="BT2" s="47"/>
      <c r="BU2" s="47"/>
      <c r="BV2" s="47"/>
      <c r="BW2" s="47"/>
      <c r="BX2" s="48"/>
      <c r="BZ2" s="46"/>
      <c r="CA2" s="47"/>
      <c r="CB2" s="47"/>
      <c r="CC2" s="47"/>
      <c r="CD2" s="47"/>
      <c r="CE2" s="48"/>
      <c r="CG2" s="46"/>
      <c r="CH2" s="47"/>
      <c r="CI2" s="47"/>
      <c r="CJ2" s="47"/>
      <c r="CK2" s="47"/>
      <c r="CL2" s="48"/>
      <c r="CN2" s="46"/>
      <c r="CO2" s="47"/>
      <c r="CP2" s="47"/>
      <c r="CQ2" s="47"/>
      <c r="CR2" s="47"/>
      <c r="CS2" s="48"/>
    </row>
    <row r="3" spans="1:97" ht="15.5" x14ac:dyDescent="0.35">
      <c r="A3" s="43" t="s">
        <v>25</v>
      </c>
      <c r="B3" s="12" t="str">
        <f>Projeto!$B$2</f>
        <v>Sistema para controle e divulgação de loja de roupas plus size</v>
      </c>
      <c r="C3" s="12"/>
      <c r="D3" s="12"/>
      <c r="E3" s="12"/>
      <c r="F3" s="45"/>
      <c r="H3" s="43" t="s">
        <v>25</v>
      </c>
      <c r="I3" s="12" t="str">
        <f>Projeto!$B$2</f>
        <v>Sistema para controle e divulgação de loja de roupas plus size</v>
      </c>
      <c r="J3" s="12"/>
      <c r="K3" s="12"/>
      <c r="L3" s="12"/>
      <c r="M3" s="45"/>
      <c r="O3" s="43" t="s">
        <v>25</v>
      </c>
      <c r="P3" s="12" t="str">
        <f>Projeto!$B$2</f>
        <v>Sistema para controle e divulgação de loja de roupas plus size</v>
      </c>
      <c r="Q3" s="12"/>
      <c r="R3" s="12"/>
      <c r="S3" s="12"/>
      <c r="T3" s="45"/>
      <c r="V3" s="43" t="s">
        <v>25</v>
      </c>
      <c r="W3" s="12" t="str">
        <f>Projeto!$B$2</f>
        <v>Sistema para controle e divulgação de loja de roupas plus size</v>
      </c>
      <c r="X3" s="12"/>
      <c r="Y3" s="12"/>
      <c r="Z3" s="12"/>
      <c r="AA3" s="45"/>
      <c r="AC3" s="43" t="s">
        <v>25</v>
      </c>
      <c r="AD3" s="12" t="str">
        <f>Projeto!$B$2</f>
        <v>Sistema para controle e divulgação de loja de roupas plus size</v>
      </c>
      <c r="AE3" s="12"/>
      <c r="AF3" s="12"/>
      <c r="AG3" s="12"/>
      <c r="AH3" s="45"/>
      <c r="AJ3" s="43" t="s">
        <v>25</v>
      </c>
      <c r="AK3" s="12" t="str">
        <f>Projeto!$B$2</f>
        <v>Sistema para controle e divulgação de loja de roupas plus size</v>
      </c>
      <c r="AL3" s="12"/>
      <c r="AM3" s="12"/>
      <c r="AN3" s="12"/>
      <c r="AO3" s="45"/>
      <c r="AQ3" s="43" t="s">
        <v>25</v>
      </c>
      <c r="AR3" s="12" t="str">
        <f>Projeto!$B$2</f>
        <v>Sistema para controle e divulgação de loja de roupas plus size</v>
      </c>
      <c r="AS3" s="12"/>
      <c r="AT3" s="12"/>
      <c r="AU3" s="12"/>
      <c r="AV3" s="45"/>
      <c r="AX3" s="43" t="s">
        <v>25</v>
      </c>
      <c r="AY3" s="12" t="str">
        <f>Projeto!$B$2</f>
        <v>Sistema para controle e divulgação de loja de roupas plus size</v>
      </c>
      <c r="AZ3" s="12"/>
      <c r="BA3" s="12"/>
      <c r="BB3" s="12"/>
      <c r="BC3" s="45"/>
      <c r="BE3" s="43" t="s">
        <v>25</v>
      </c>
      <c r="BF3" s="12" t="str">
        <f>Projeto!$B$2</f>
        <v>Sistema para controle e divulgação de loja de roupas plus size</v>
      </c>
      <c r="BG3" s="12"/>
      <c r="BH3" s="12"/>
      <c r="BI3" s="12"/>
      <c r="BJ3" s="45"/>
      <c r="BL3" s="43" t="s">
        <v>25</v>
      </c>
      <c r="BM3" s="12" t="str">
        <f>Projeto!$B$2</f>
        <v>Sistema para controle e divulgação de loja de roupas plus size</v>
      </c>
      <c r="BN3" s="12"/>
      <c r="BO3" s="12"/>
      <c r="BP3" s="12"/>
      <c r="BQ3" s="45"/>
      <c r="BS3" s="43" t="s">
        <v>25</v>
      </c>
      <c r="BT3" s="12" t="str">
        <f>Projeto!$B$2</f>
        <v>Sistema para controle e divulgação de loja de roupas plus size</v>
      </c>
      <c r="BU3" s="12"/>
      <c r="BV3" s="12"/>
      <c r="BW3" s="12"/>
      <c r="BX3" s="45"/>
      <c r="BZ3" s="43" t="s">
        <v>25</v>
      </c>
      <c r="CA3" s="12" t="str">
        <f>Projeto!$B$2</f>
        <v>Sistema para controle e divulgação de loja de roupas plus size</v>
      </c>
      <c r="CB3" s="12"/>
      <c r="CC3" s="12"/>
      <c r="CD3" s="12"/>
      <c r="CE3" s="45"/>
      <c r="CG3" s="43" t="s">
        <v>25</v>
      </c>
      <c r="CH3" s="12" t="str">
        <f>Projeto!$B$2</f>
        <v>Sistema para controle e divulgação de loja de roupas plus size</v>
      </c>
      <c r="CI3" s="12"/>
      <c r="CJ3" s="12"/>
      <c r="CK3" s="12"/>
      <c r="CL3" s="45"/>
      <c r="CN3" s="43" t="s">
        <v>25</v>
      </c>
      <c r="CO3" s="12" t="str">
        <f>Projeto!$B$2</f>
        <v>Sistema para controle e divulgação de loja de roupas plus size</v>
      </c>
      <c r="CP3" s="12"/>
      <c r="CQ3" s="12"/>
      <c r="CR3" s="12"/>
      <c r="CS3" s="45"/>
    </row>
    <row r="4" spans="1:97" ht="15.5" x14ac:dyDescent="0.35">
      <c r="A4" s="43" t="s">
        <v>26</v>
      </c>
      <c r="B4" s="12" t="str">
        <f>Projeto!$B$3</f>
        <v>SHINE Modas plus size</v>
      </c>
      <c r="C4" s="12"/>
      <c r="D4" s="12"/>
      <c r="E4" s="12"/>
      <c r="F4" s="45"/>
      <c r="H4" s="43" t="s">
        <v>26</v>
      </c>
      <c r="I4" s="12" t="str">
        <f>Projeto!$B$3</f>
        <v>SHINE Modas plus size</v>
      </c>
      <c r="J4" s="12"/>
      <c r="K4" s="12"/>
      <c r="L4" s="12"/>
      <c r="M4" s="45"/>
      <c r="O4" s="43" t="s">
        <v>26</v>
      </c>
      <c r="P4" s="12" t="str">
        <f>Projeto!$B$3</f>
        <v>SHINE Modas plus size</v>
      </c>
      <c r="Q4" s="12"/>
      <c r="R4" s="12"/>
      <c r="S4" s="12"/>
      <c r="T4" s="45"/>
      <c r="V4" s="43" t="s">
        <v>26</v>
      </c>
      <c r="W4" s="12" t="str">
        <f>Projeto!$B$3</f>
        <v>SHINE Modas plus size</v>
      </c>
      <c r="X4" s="12"/>
      <c r="Y4" s="12"/>
      <c r="Z4" s="12"/>
      <c r="AA4" s="45"/>
      <c r="AC4" s="43" t="s">
        <v>26</v>
      </c>
      <c r="AD4" s="12" t="str">
        <f>Projeto!$B$3</f>
        <v>SHINE Modas plus size</v>
      </c>
      <c r="AE4" s="12"/>
      <c r="AF4" s="12"/>
      <c r="AG4" s="12"/>
      <c r="AH4" s="45"/>
      <c r="AJ4" s="43" t="s">
        <v>26</v>
      </c>
      <c r="AK4" s="12" t="str">
        <f>Projeto!$B$3</f>
        <v>SHINE Modas plus size</v>
      </c>
      <c r="AL4" s="12"/>
      <c r="AM4" s="12"/>
      <c r="AN4" s="12"/>
      <c r="AO4" s="45"/>
      <c r="AQ4" s="43" t="s">
        <v>26</v>
      </c>
      <c r="AR4" s="12" t="str">
        <f>Projeto!$B$3</f>
        <v>SHINE Modas plus size</v>
      </c>
      <c r="AS4" s="12"/>
      <c r="AT4" s="12"/>
      <c r="AU4" s="12"/>
      <c r="AV4" s="45"/>
      <c r="AX4" s="43" t="s">
        <v>26</v>
      </c>
      <c r="AY4" s="12" t="str">
        <f>Projeto!$B$3</f>
        <v>SHINE Modas plus size</v>
      </c>
      <c r="AZ4" s="12"/>
      <c r="BA4" s="12"/>
      <c r="BB4" s="12"/>
      <c r="BC4" s="45"/>
      <c r="BE4" s="43" t="s">
        <v>26</v>
      </c>
      <c r="BF4" s="12" t="str">
        <f>Projeto!$B$3</f>
        <v>SHINE Modas plus size</v>
      </c>
      <c r="BG4" s="12"/>
      <c r="BH4" s="12"/>
      <c r="BI4" s="12"/>
      <c r="BJ4" s="45"/>
      <c r="BL4" s="43" t="s">
        <v>26</v>
      </c>
      <c r="BM4" s="12" t="str">
        <f>Projeto!$B$3</f>
        <v>SHINE Modas plus size</v>
      </c>
      <c r="BN4" s="12"/>
      <c r="BO4" s="12"/>
      <c r="BP4" s="12"/>
      <c r="BQ4" s="45"/>
      <c r="BS4" s="43" t="s">
        <v>26</v>
      </c>
      <c r="BT4" s="12" t="str">
        <f>Projeto!$B$3</f>
        <v>SHINE Modas plus size</v>
      </c>
      <c r="BU4" s="12"/>
      <c r="BV4" s="12"/>
      <c r="BW4" s="12"/>
      <c r="BX4" s="45"/>
      <c r="BZ4" s="43" t="s">
        <v>26</v>
      </c>
      <c r="CA4" s="12" t="str">
        <f>Projeto!$B$3</f>
        <v>SHINE Modas plus size</v>
      </c>
      <c r="CB4" s="12"/>
      <c r="CC4" s="12"/>
      <c r="CD4" s="12"/>
      <c r="CE4" s="45"/>
      <c r="CG4" s="43" t="s">
        <v>26</v>
      </c>
      <c r="CH4" s="12" t="str">
        <f>Projeto!$B$3</f>
        <v>SHINE Modas plus size</v>
      </c>
      <c r="CI4" s="12"/>
      <c r="CJ4" s="12"/>
      <c r="CK4" s="12"/>
      <c r="CL4" s="45"/>
      <c r="CN4" s="43" t="s">
        <v>26</v>
      </c>
      <c r="CO4" s="12" t="str">
        <f>Projeto!$B$3</f>
        <v>SHINE Modas plus size</v>
      </c>
      <c r="CP4" s="12"/>
      <c r="CQ4" s="12"/>
      <c r="CR4" s="12"/>
      <c r="CS4" s="45"/>
    </row>
    <row r="5" spans="1:97" ht="15.5" x14ac:dyDescent="0.35">
      <c r="A5" s="43" t="s">
        <v>27</v>
      </c>
      <c r="B5" s="12" t="str">
        <f>Projeto!$B$4</f>
        <v>Joana Santos</v>
      </c>
      <c r="C5" s="12"/>
      <c r="D5" s="12"/>
      <c r="E5" s="12"/>
      <c r="F5" s="45"/>
      <c r="H5" s="43" t="s">
        <v>27</v>
      </c>
      <c r="I5" s="12" t="str">
        <f>Projeto!$B$4</f>
        <v>Joana Santos</v>
      </c>
      <c r="J5" s="12"/>
      <c r="K5" s="12"/>
      <c r="L5" s="12"/>
      <c r="M5" s="45"/>
      <c r="O5" s="43" t="s">
        <v>27</v>
      </c>
      <c r="P5" s="12" t="str">
        <f>Projeto!$B$4</f>
        <v>Joana Santos</v>
      </c>
      <c r="Q5" s="12"/>
      <c r="R5" s="12"/>
      <c r="S5" s="12"/>
      <c r="T5" s="45"/>
      <c r="V5" s="43" t="s">
        <v>27</v>
      </c>
      <c r="W5" s="12" t="str">
        <f>Projeto!$B$4</f>
        <v>Joana Santos</v>
      </c>
      <c r="X5" s="12"/>
      <c r="Y5" s="12"/>
      <c r="Z5" s="12"/>
      <c r="AA5" s="45"/>
      <c r="AC5" s="43" t="s">
        <v>27</v>
      </c>
      <c r="AD5" s="12" t="str">
        <f>Projeto!$B$4</f>
        <v>Joana Santos</v>
      </c>
      <c r="AE5" s="12"/>
      <c r="AF5" s="12"/>
      <c r="AG5" s="12"/>
      <c r="AH5" s="45"/>
      <c r="AJ5" s="43" t="s">
        <v>27</v>
      </c>
      <c r="AK5" s="12" t="str">
        <f>Projeto!$B$4</f>
        <v>Joana Santos</v>
      </c>
      <c r="AL5" s="12"/>
      <c r="AM5" s="12"/>
      <c r="AN5" s="12"/>
      <c r="AO5" s="45"/>
      <c r="AQ5" s="43" t="s">
        <v>27</v>
      </c>
      <c r="AR5" s="12" t="str">
        <f>Projeto!$B$4</f>
        <v>Joana Santos</v>
      </c>
      <c r="AS5" s="12"/>
      <c r="AT5" s="12"/>
      <c r="AU5" s="12"/>
      <c r="AV5" s="45"/>
      <c r="AX5" s="43" t="s">
        <v>27</v>
      </c>
      <c r="AY5" s="12" t="str">
        <f>Projeto!$B$4</f>
        <v>Joana Santos</v>
      </c>
      <c r="AZ5" s="12"/>
      <c r="BA5" s="12"/>
      <c r="BB5" s="12"/>
      <c r="BC5" s="45"/>
      <c r="BE5" s="43" t="s">
        <v>27</v>
      </c>
      <c r="BF5" s="12" t="str">
        <f>Projeto!$B$4</f>
        <v>Joana Santos</v>
      </c>
      <c r="BG5" s="12"/>
      <c r="BH5" s="12"/>
      <c r="BI5" s="12"/>
      <c r="BJ5" s="45"/>
      <c r="BL5" s="43" t="s">
        <v>27</v>
      </c>
      <c r="BM5" s="12" t="str">
        <f>Projeto!$B$4</f>
        <v>Joana Santos</v>
      </c>
      <c r="BN5" s="12"/>
      <c r="BO5" s="12"/>
      <c r="BP5" s="12"/>
      <c r="BQ5" s="45"/>
      <c r="BS5" s="43" t="s">
        <v>27</v>
      </c>
      <c r="BT5" s="12" t="str">
        <f>Projeto!$B$4</f>
        <v>Joana Santos</v>
      </c>
      <c r="BU5" s="12"/>
      <c r="BV5" s="12"/>
      <c r="BW5" s="12"/>
      <c r="BX5" s="45"/>
      <c r="BZ5" s="43" t="s">
        <v>27</v>
      </c>
      <c r="CA5" s="12" t="str">
        <f>Projeto!$B$4</f>
        <v>Joana Santos</v>
      </c>
      <c r="CB5" s="12"/>
      <c r="CC5" s="12"/>
      <c r="CD5" s="12"/>
      <c r="CE5" s="45"/>
      <c r="CG5" s="43" t="s">
        <v>27</v>
      </c>
      <c r="CH5" s="12" t="str">
        <f>Projeto!$B$4</f>
        <v>Joana Santos</v>
      </c>
      <c r="CI5" s="12"/>
      <c r="CJ5" s="12"/>
      <c r="CK5" s="12"/>
      <c r="CL5" s="45"/>
      <c r="CN5" s="43" t="s">
        <v>27</v>
      </c>
      <c r="CO5" s="12" t="str">
        <f>Projeto!$B$4</f>
        <v>Joana Santos</v>
      </c>
      <c r="CP5" s="12"/>
      <c r="CQ5" s="12"/>
      <c r="CR5" s="12"/>
      <c r="CS5" s="45"/>
    </row>
    <row r="6" spans="1:97" ht="16" thickBot="1" x14ac:dyDescent="0.4">
      <c r="A6" s="43" t="s">
        <v>32</v>
      </c>
      <c r="B6" s="12" t="str">
        <f>Projeto!$B$6</f>
        <v>João</v>
      </c>
      <c r="C6" s="12"/>
      <c r="D6" s="12"/>
      <c r="E6" s="12"/>
      <c r="F6" s="45"/>
      <c r="H6" s="43" t="s">
        <v>32</v>
      </c>
      <c r="I6" s="12" t="str">
        <f>Projeto!$B$6</f>
        <v>João</v>
      </c>
      <c r="J6" s="12"/>
      <c r="K6" s="12"/>
      <c r="L6" s="12"/>
      <c r="M6" s="45"/>
      <c r="O6" s="43" t="s">
        <v>32</v>
      </c>
      <c r="P6" s="12" t="str">
        <f>Projeto!$B$6</f>
        <v>João</v>
      </c>
      <c r="Q6" s="12"/>
      <c r="R6" s="12"/>
      <c r="S6" s="12"/>
      <c r="T6" s="45"/>
      <c r="V6" s="43" t="s">
        <v>32</v>
      </c>
      <c r="W6" s="12" t="str">
        <f>Projeto!$B$6</f>
        <v>João</v>
      </c>
      <c r="X6" s="12"/>
      <c r="Y6" s="12"/>
      <c r="Z6" s="12"/>
      <c r="AA6" s="45"/>
      <c r="AC6" s="43" t="s">
        <v>32</v>
      </c>
      <c r="AD6" s="12" t="str">
        <f>Projeto!$B$6</f>
        <v>João</v>
      </c>
      <c r="AE6" s="12"/>
      <c r="AF6" s="12"/>
      <c r="AG6" s="12"/>
      <c r="AH6" s="45"/>
      <c r="AJ6" s="43" t="s">
        <v>32</v>
      </c>
      <c r="AK6" s="12" t="str">
        <f>Projeto!$B$6</f>
        <v>João</v>
      </c>
      <c r="AL6" s="12"/>
      <c r="AM6" s="12"/>
      <c r="AN6" s="12"/>
      <c r="AO6" s="45"/>
      <c r="AQ6" s="43" t="s">
        <v>32</v>
      </c>
      <c r="AR6" s="12" t="str">
        <f>Projeto!$B$6</f>
        <v>João</v>
      </c>
      <c r="AS6" s="12"/>
      <c r="AT6" s="12"/>
      <c r="AU6" s="12"/>
      <c r="AV6" s="45"/>
      <c r="AX6" s="43" t="s">
        <v>32</v>
      </c>
      <c r="AY6" s="12" t="str">
        <f>Projeto!$B$6</f>
        <v>João</v>
      </c>
      <c r="AZ6" s="12"/>
      <c r="BA6" s="12"/>
      <c r="BB6" s="12"/>
      <c r="BC6" s="45"/>
      <c r="BE6" s="43" t="s">
        <v>32</v>
      </c>
      <c r="BF6" s="12" t="str">
        <f>Projeto!$B$6</f>
        <v>João</v>
      </c>
      <c r="BG6" s="12"/>
      <c r="BH6" s="12"/>
      <c r="BI6" s="12"/>
      <c r="BJ6" s="45"/>
      <c r="BL6" s="43" t="s">
        <v>32</v>
      </c>
      <c r="BM6" s="12" t="str">
        <f>Projeto!$B$6</f>
        <v>João</v>
      </c>
      <c r="BN6" s="12"/>
      <c r="BO6" s="12"/>
      <c r="BP6" s="12"/>
      <c r="BQ6" s="45"/>
      <c r="BS6" s="43" t="s">
        <v>32</v>
      </c>
      <c r="BT6" s="12" t="str">
        <f>Projeto!$B$6</f>
        <v>João</v>
      </c>
      <c r="BU6" s="12"/>
      <c r="BV6" s="12"/>
      <c r="BW6" s="12"/>
      <c r="BX6" s="45"/>
      <c r="BZ6" s="43" t="s">
        <v>32</v>
      </c>
      <c r="CA6" s="12" t="str">
        <f>Projeto!$B$6</f>
        <v>João</v>
      </c>
      <c r="CB6" s="12"/>
      <c r="CC6" s="12"/>
      <c r="CD6" s="12"/>
      <c r="CE6" s="45"/>
      <c r="CG6" s="43" t="s">
        <v>32</v>
      </c>
      <c r="CH6" s="12" t="str">
        <f>Projeto!$B$6</f>
        <v>João</v>
      </c>
      <c r="CI6" s="12"/>
      <c r="CJ6" s="12"/>
      <c r="CK6" s="12"/>
      <c r="CL6" s="45"/>
      <c r="CN6" s="43" t="s">
        <v>32</v>
      </c>
      <c r="CO6" s="12" t="str">
        <f>Projeto!$B$6</f>
        <v>João</v>
      </c>
      <c r="CP6" s="12"/>
      <c r="CQ6" s="12"/>
      <c r="CR6" s="12"/>
      <c r="CS6" s="45"/>
    </row>
    <row r="7" spans="1:97" ht="15.5" x14ac:dyDescent="0.35">
      <c r="A7" s="43"/>
      <c r="B7" s="12"/>
      <c r="D7" s="72" t="s">
        <v>208</v>
      </c>
      <c r="E7" s="73" t="s">
        <v>77</v>
      </c>
      <c r="F7" s="45"/>
      <c r="H7" s="43"/>
      <c r="I7" s="12"/>
      <c r="K7" s="72" t="s">
        <v>208</v>
      </c>
      <c r="L7" s="73" t="s">
        <v>77</v>
      </c>
      <c r="M7" s="45"/>
      <c r="O7" s="43"/>
      <c r="P7" s="12"/>
      <c r="R7" s="72" t="s">
        <v>208</v>
      </c>
      <c r="S7" s="73" t="s">
        <v>77</v>
      </c>
      <c r="T7" s="45"/>
      <c r="V7" s="43"/>
      <c r="W7" s="12"/>
      <c r="Y7" s="72" t="s">
        <v>208</v>
      </c>
      <c r="Z7" s="73" t="s">
        <v>77</v>
      </c>
      <c r="AA7" s="45"/>
      <c r="AC7" s="43"/>
      <c r="AD7" s="12"/>
      <c r="AF7" s="72" t="s">
        <v>208</v>
      </c>
      <c r="AG7" s="73" t="s">
        <v>77</v>
      </c>
      <c r="AH7" s="45"/>
      <c r="AJ7" s="43"/>
      <c r="AK7" s="12"/>
      <c r="AM7" s="72" t="s">
        <v>208</v>
      </c>
      <c r="AN7" s="73" t="s">
        <v>77</v>
      </c>
      <c r="AO7" s="45"/>
      <c r="AQ7" s="43"/>
      <c r="AR7" s="12"/>
      <c r="AT7" s="72" t="s">
        <v>208</v>
      </c>
      <c r="AU7" s="73" t="s">
        <v>77</v>
      </c>
      <c r="AV7" s="45"/>
      <c r="AX7" s="43"/>
      <c r="AY7" s="12"/>
      <c r="BA7" s="72" t="s">
        <v>208</v>
      </c>
      <c r="BB7" s="73" t="s">
        <v>77</v>
      </c>
      <c r="BC7" s="45"/>
      <c r="BE7" s="43"/>
      <c r="BF7" s="12"/>
      <c r="BH7" s="72" t="s">
        <v>208</v>
      </c>
      <c r="BI7" s="73" t="s">
        <v>77</v>
      </c>
      <c r="BJ7" s="45"/>
      <c r="BL7" s="43"/>
      <c r="BM7" s="12"/>
      <c r="BO7" s="72" t="s">
        <v>208</v>
      </c>
      <c r="BP7" s="73" t="s">
        <v>77</v>
      </c>
      <c r="BQ7" s="45"/>
      <c r="BS7" s="43"/>
      <c r="BT7" s="12"/>
      <c r="BV7" s="72" t="s">
        <v>208</v>
      </c>
      <c r="BW7" s="73" t="s">
        <v>77</v>
      </c>
      <c r="BX7" s="45"/>
      <c r="BZ7" s="43"/>
      <c r="CA7" s="12"/>
      <c r="CC7" s="72" t="s">
        <v>208</v>
      </c>
      <c r="CD7" s="73" t="s">
        <v>77</v>
      </c>
      <c r="CE7" s="45"/>
      <c r="CG7" s="43"/>
      <c r="CH7" s="12"/>
      <c r="CJ7" s="72" t="s">
        <v>208</v>
      </c>
      <c r="CK7" s="73" t="s">
        <v>77</v>
      </c>
      <c r="CL7" s="45"/>
      <c r="CN7" s="43"/>
      <c r="CO7" s="12"/>
      <c r="CQ7" s="72" t="s">
        <v>208</v>
      </c>
      <c r="CR7" s="73" t="s">
        <v>77</v>
      </c>
      <c r="CS7" s="45"/>
    </row>
    <row r="8" spans="1:97" ht="16" thickBot="1" x14ac:dyDescent="0.4">
      <c r="A8" s="43"/>
      <c r="B8" s="12"/>
      <c r="D8" s="62" t="s">
        <v>209</v>
      </c>
      <c r="E8" s="63" t="str">
        <f>VLOOKUP($D8,Projeto!$G$2:$H$12,2)</f>
        <v>Período</v>
      </c>
      <c r="F8" s="45"/>
      <c r="H8" s="43"/>
      <c r="I8" s="12"/>
      <c r="K8" s="62">
        <v>1</v>
      </c>
      <c r="L8" s="63" t="str">
        <f>VLOOKUP($K8,Projeto!G2:H13,2)</f>
        <v>26/03 a 09/04</v>
      </c>
      <c r="M8" s="45"/>
      <c r="O8" s="43"/>
      <c r="P8" s="12"/>
      <c r="R8" s="62">
        <v>2</v>
      </c>
      <c r="S8" s="63" t="str">
        <f>VLOOKUP($D8,Projeto!$G$2:$H$12,2)</f>
        <v>Período</v>
      </c>
      <c r="T8" s="45"/>
      <c r="V8" s="43"/>
      <c r="W8" s="12"/>
      <c r="Y8" s="62" t="s">
        <v>209</v>
      </c>
      <c r="Z8" s="63" t="str">
        <f>VLOOKUP($D8,Projeto!$G$2:$H$12,2)</f>
        <v>Período</v>
      </c>
      <c r="AA8" s="45"/>
      <c r="AC8" s="43"/>
      <c r="AD8" s="12"/>
      <c r="AF8" s="62" t="s">
        <v>209</v>
      </c>
      <c r="AG8" s="63" t="str">
        <f>VLOOKUP($D8,Projeto!$G$2:$H$12,2)</f>
        <v>Período</v>
      </c>
      <c r="AH8" s="45"/>
      <c r="AJ8" s="43"/>
      <c r="AK8" s="12"/>
      <c r="AM8" s="62" t="s">
        <v>209</v>
      </c>
      <c r="AN8" s="63" t="str">
        <f>VLOOKUP($D8,Projeto!$G$2:$H$12,2)</f>
        <v>Período</v>
      </c>
      <c r="AO8" s="45"/>
      <c r="AQ8" s="43"/>
      <c r="AR8" s="12"/>
      <c r="AT8" s="62" t="s">
        <v>209</v>
      </c>
      <c r="AU8" s="63" t="str">
        <f>VLOOKUP($D8,Projeto!$G$2:$H$12,2)</f>
        <v>Período</v>
      </c>
      <c r="AV8" s="45"/>
      <c r="AX8" s="43"/>
      <c r="AY8" s="12"/>
      <c r="BA8" s="62" t="s">
        <v>209</v>
      </c>
      <c r="BB8" s="63" t="str">
        <f>VLOOKUP($D8,Projeto!$G$2:$H$12,2)</f>
        <v>Período</v>
      </c>
      <c r="BC8" s="45"/>
      <c r="BE8" s="43"/>
      <c r="BF8" s="12"/>
      <c r="BH8" s="62" t="s">
        <v>209</v>
      </c>
      <c r="BI8" s="63" t="str">
        <f>VLOOKUP($D8,Projeto!$G$2:$H$12,2)</f>
        <v>Período</v>
      </c>
      <c r="BJ8" s="45"/>
      <c r="BL8" s="43"/>
      <c r="BM8" s="12"/>
      <c r="BO8" s="62" t="s">
        <v>209</v>
      </c>
      <c r="BP8" s="63" t="str">
        <f>VLOOKUP($D8,Projeto!$G$2:$H$12,2)</f>
        <v>Período</v>
      </c>
      <c r="BQ8" s="45"/>
      <c r="BS8" s="43"/>
      <c r="BT8" s="12"/>
      <c r="BV8" s="62" t="s">
        <v>209</v>
      </c>
      <c r="BW8" s="63" t="str">
        <f>VLOOKUP($D8,Projeto!$G$2:$H$12,2)</f>
        <v>Período</v>
      </c>
      <c r="BX8" s="45"/>
      <c r="BZ8" s="43"/>
      <c r="CA8" s="12"/>
      <c r="CC8" s="62" t="s">
        <v>209</v>
      </c>
      <c r="CD8" s="63" t="str">
        <f>VLOOKUP($D8,Projeto!$G$2:$H$12,2)</f>
        <v>Período</v>
      </c>
      <c r="CE8" s="45"/>
      <c r="CG8" s="43"/>
      <c r="CH8" s="12"/>
      <c r="CJ8" s="62" t="s">
        <v>209</v>
      </c>
      <c r="CK8" s="63" t="str">
        <f>VLOOKUP($D8,Projeto!$G$2:$H$12,2)</f>
        <v>Período</v>
      </c>
      <c r="CL8" s="45"/>
      <c r="CN8" s="43"/>
      <c r="CO8" s="12"/>
      <c r="CQ8" s="62" t="s">
        <v>209</v>
      </c>
      <c r="CR8" s="63" t="str">
        <f>VLOOKUP($D8,Projeto!$G$2:$H$12,2)</f>
        <v>Período</v>
      </c>
      <c r="CS8" s="45"/>
    </row>
    <row r="9" spans="1:97" ht="16" thickBot="1" x14ac:dyDescent="0.4">
      <c r="A9" s="49"/>
      <c r="B9" s="50"/>
      <c r="C9" s="50"/>
      <c r="D9" s="50"/>
      <c r="E9" s="50"/>
      <c r="F9" s="51"/>
      <c r="H9" s="49"/>
      <c r="I9" s="50"/>
      <c r="J9" s="50"/>
      <c r="K9" s="50"/>
      <c r="L9" s="50"/>
      <c r="M9" s="51"/>
      <c r="O9" s="49"/>
      <c r="P9" s="50"/>
      <c r="Q9" s="50"/>
      <c r="R9" s="50"/>
      <c r="S9" s="50"/>
      <c r="T9" s="51"/>
      <c r="V9" s="49"/>
      <c r="W9" s="50"/>
      <c r="X9" s="50"/>
      <c r="Y9" s="50"/>
      <c r="Z9" s="50"/>
      <c r="AA9" s="51"/>
      <c r="AC9" s="49"/>
      <c r="AD9" s="50"/>
      <c r="AE9" s="50"/>
      <c r="AF9" s="50"/>
      <c r="AG9" s="50"/>
      <c r="AH9" s="51"/>
      <c r="AJ9" s="49"/>
      <c r="AK9" s="50"/>
      <c r="AL9" s="50"/>
      <c r="AM9" s="50"/>
      <c r="AN9" s="50"/>
      <c r="AO9" s="51"/>
      <c r="AQ9" s="49"/>
      <c r="AR9" s="50"/>
      <c r="AS9" s="50"/>
      <c r="AT9" s="50"/>
      <c r="AU9" s="50"/>
      <c r="AV9" s="51"/>
      <c r="AX9" s="49"/>
      <c r="AY9" s="50"/>
      <c r="AZ9" s="50"/>
      <c r="BA9" s="50"/>
      <c r="BB9" s="50"/>
      <c r="BC9" s="51"/>
      <c r="BE9" s="49"/>
      <c r="BF9" s="50"/>
      <c r="BG9" s="50"/>
      <c r="BH9" s="50"/>
      <c r="BI9" s="50"/>
      <c r="BJ9" s="51"/>
      <c r="BL9" s="49"/>
      <c r="BM9" s="50"/>
      <c r="BN9" s="50"/>
      <c r="BO9" s="50"/>
      <c r="BP9" s="50"/>
      <c r="BQ9" s="51"/>
      <c r="BS9" s="49"/>
      <c r="BT9" s="50"/>
      <c r="BU9" s="50"/>
      <c r="BV9" s="50"/>
      <c r="BW9" s="50"/>
      <c r="BX9" s="51"/>
      <c r="BZ9" s="49"/>
      <c r="CA9" s="50"/>
      <c r="CB9" s="50"/>
      <c r="CC9" s="50"/>
      <c r="CD9" s="50"/>
      <c r="CE9" s="51"/>
      <c r="CG9" s="49"/>
      <c r="CH9" s="50"/>
      <c r="CI9" s="50"/>
      <c r="CJ9" s="50"/>
      <c r="CK9" s="50"/>
      <c r="CL9" s="51"/>
      <c r="CN9" s="49"/>
      <c r="CO9" s="50"/>
      <c r="CP9" s="50"/>
      <c r="CQ9" s="50"/>
      <c r="CR9" s="50"/>
      <c r="CS9" s="51"/>
    </row>
    <row r="10" spans="1:97" ht="16" thickBot="1" x14ac:dyDescent="0.4">
      <c r="A10" s="103" t="s">
        <v>212</v>
      </c>
      <c r="B10" s="105"/>
      <c r="C10" s="105"/>
      <c r="D10" s="105"/>
      <c r="E10" s="105"/>
      <c r="F10" s="104"/>
      <c r="H10" s="103" t="s">
        <v>211</v>
      </c>
      <c r="I10" s="105"/>
      <c r="J10" s="105"/>
      <c r="K10" s="105"/>
      <c r="L10" s="105"/>
      <c r="M10" s="104"/>
      <c r="O10" s="103" t="s">
        <v>211</v>
      </c>
      <c r="P10" s="105"/>
      <c r="Q10" s="105"/>
      <c r="R10" s="105"/>
      <c r="S10" s="105"/>
      <c r="T10" s="104"/>
      <c r="V10" s="103" t="s">
        <v>211</v>
      </c>
      <c r="W10" s="105"/>
      <c r="X10" s="105"/>
      <c r="Y10" s="105"/>
      <c r="Z10" s="105"/>
      <c r="AA10" s="104"/>
      <c r="AC10" s="103" t="s">
        <v>211</v>
      </c>
      <c r="AD10" s="105"/>
      <c r="AE10" s="105"/>
      <c r="AF10" s="105"/>
      <c r="AG10" s="105"/>
      <c r="AH10" s="104"/>
      <c r="AJ10" s="103" t="s">
        <v>211</v>
      </c>
      <c r="AK10" s="105"/>
      <c r="AL10" s="105"/>
      <c r="AM10" s="105"/>
      <c r="AN10" s="105"/>
      <c r="AO10" s="104"/>
      <c r="AQ10" s="103" t="s">
        <v>211</v>
      </c>
      <c r="AR10" s="105"/>
      <c r="AS10" s="105"/>
      <c r="AT10" s="105"/>
      <c r="AU10" s="105"/>
      <c r="AV10" s="104"/>
      <c r="AX10" s="103" t="s">
        <v>211</v>
      </c>
      <c r="AY10" s="105"/>
      <c r="AZ10" s="105"/>
      <c r="BA10" s="105"/>
      <c r="BB10" s="105"/>
      <c r="BC10" s="104"/>
      <c r="BE10" s="103" t="s">
        <v>211</v>
      </c>
      <c r="BF10" s="105"/>
      <c r="BG10" s="105"/>
      <c r="BH10" s="105"/>
      <c r="BI10" s="105"/>
      <c r="BJ10" s="104"/>
      <c r="BL10" s="103" t="s">
        <v>211</v>
      </c>
      <c r="BM10" s="105"/>
      <c r="BN10" s="105"/>
      <c r="BO10" s="105"/>
      <c r="BP10" s="105"/>
      <c r="BQ10" s="104"/>
      <c r="BS10" s="103" t="s">
        <v>211</v>
      </c>
      <c r="BT10" s="105"/>
      <c r="BU10" s="105"/>
      <c r="BV10" s="105"/>
      <c r="BW10" s="105"/>
      <c r="BX10" s="104"/>
      <c r="BZ10" s="103" t="s">
        <v>211</v>
      </c>
      <c r="CA10" s="105"/>
      <c r="CB10" s="105"/>
      <c r="CC10" s="105"/>
      <c r="CD10" s="105"/>
      <c r="CE10" s="104"/>
      <c r="CG10" s="103" t="s">
        <v>211</v>
      </c>
      <c r="CH10" s="105"/>
      <c r="CI10" s="105"/>
      <c r="CJ10" s="105"/>
      <c r="CK10" s="105"/>
      <c r="CL10" s="104"/>
      <c r="CN10" s="103" t="s">
        <v>211</v>
      </c>
      <c r="CO10" s="105"/>
      <c r="CP10" s="105"/>
      <c r="CQ10" s="105"/>
      <c r="CR10" s="105"/>
      <c r="CS10" s="104"/>
    </row>
    <row r="11" spans="1:97" ht="16" thickBot="1" x14ac:dyDescent="0.4">
      <c r="A11" s="69" t="s">
        <v>69</v>
      </c>
      <c r="B11" s="70" t="s">
        <v>30</v>
      </c>
      <c r="C11" s="70" t="s">
        <v>13</v>
      </c>
      <c r="D11" s="70" t="s">
        <v>208</v>
      </c>
      <c r="E11" s="70" t="s">
        <v>31</v>
      </c>
      <c r="F11" s="71" t="s">
        <v>14</v>
      </c>
      <c r="H11" s="69" t="s">
        <v>69</v>
      </c>
      <c r="I11" s="70" t="s">
        <v>30</v>
      </c>
      <c r="J11" s="70" t="s">
        <v>13</v>
      </c>
      <c r="K11" s="70" t="s">
        <v>208</v>
      </c>
      <c r="L11" s="70" t="s">
        <v>31</v>
      </c>
      <c r="M11" s="71" t="s">
        <v>14</v>
      </c>
      <c r="O11" s="69" t="s">
        <v>69</v>
      </c>
      <c r="P11" s="70" t="s">
        <v>30</v>
      </c>
      <c r="Q11" s="70" t="s">
        <v>13</v>
      </c>
      <c r="R11" s="70" t="s">
        <v>208</v>
      </c>
      <c r="S11" s="70" t="s">
        <v>31</v>
      </c>
      <c r="T11" s="71" t="s">
        <v>14</v>
      </c>
      <c r="V11" s="69" t="s">
        <v>69</v>
      </c>
      <c r="W11" s="70" t="s">
        <v>30</v>
      </c>
      <c r="X11" s="70" t="s">
        <v>13</v>
      </c>
      <c r="Y11" s="70" t="s">
        <v>208</v>
      </c>
      <c r="Z11" s="70" t="s">
        <v>31</v>
      </c>
      <c r="AA11" s="71" t="s">
        <v>14</v>
      </c>
      <c r="AC11" s="69" t="s">
        <v>69</v>
      </c>
      <c r="AD11" s="70" t="s">
        <v>30</v>
      </c>
      <c r="AE11" s="70" t="s">
        <v>13</v>
      </c>
      <c r="AF11" s="70" t="s">
        <v>208</v>
      </c>
      <c r="AG11" s="70" t="s">
        <v>31</v>
      </c>
      <c r="AH11" s="71" t="s">
        <v>14</v>
      </c>
      <c r="AJ11" s="69" t="s">
        <v>69</v>
      </c>
      <c r="AK11" s="70" t="s">
        <v>30</v>
      </c>
      <c r="AL11" s="70" t="s">
        <v>13</v>
      </c>
      <c r="AM11" s="70" t="s">
        <v>208</v>
      </c>
      <c r="AN11" s="70" t="s">
        <v>31</v>
      </c>
      <c r="AO11" s="71" t="s">
        <v>14</v>
      </c>
      <c r="AQ11" s="69" t="s">
        <v>69</v>
      </c>
      <c r="AR11" s="70" t="s">
        <v>30</v>
      </c>
      <c r="AS11" s="70" t="s">
        <v>13</v>
      </c>
      <c r="AT11" s="70" t="s">
        <v>208</v>
      </c>
      <c r="AU11" s="70" t="s">
        <v>31</v>
      </c>
      <c r="AV11" s="71" t="s">
        <v>14</v>
      </c>
      <c r="AX11" s="69" t="s">
        <v>69</v>
      </c>
      <c r="AY11" s="70" t="s">
        <v>30</v>
      </c>
      <c r="AZ11" s="70" t="s">
        <v>13</v>
      </c>
      <c r="BA11" s="70" t="s">
        <v>208</v>
      </c>
      <c r="BB11" s="70" t="s">
        <v>31</v>
      </c>
      <c r="BC11" s="71" t="s">
        <v>14</v>
      </c>
      <c r="BE11" s="69" t="s">
        <v>69</v>
      </c>
      <c r="BF11" s="70" t="s">
        <v>30</v>
      </c>
      <c r="BG11" s="70" t="s">
        <v>13</v>
      </c>
      <c r="BH11" s="70" t="s">
        <v>208</v>
      </c>
      <c r="BI11" s="70" t="s">
        <v>31</v>
      </c>
      <c r="BJ11" s="71" t="s">
        <v>14</v>
      </c>
      <c r="BL11" s="69" t="s">
        <v>69</v>
      </c>
      <c r="BM11" s="70" t="s">
        <v>30</v>
      </c>
      <c r="BN11" s="70" t="s">
        <v>13</v>
      </c>
      <c r="BO11" s="70" t="s">
        <v>208</v>
      </c>
      <c r="BP11" s="70" t="s">
        <v>31</v>
      </c>
      <c r="BQ11" s="71" t="s">
        <v>14</v>
      </c>
      <c r="BS11" s="69" t="s">
        <v>69</v>
      </c>
      <c r="BT11" s="70" t="s">
        <v>30</v>
      </c>
      <c r="BU11" s="70" t="s">
        <v>13</v>
      </c>
      <c r="BV11" s="70" t="s">
        <v>208</v>
      </c>
      <c r="BW11" s="70" t="s">
        <v>31</v>
      </c>
      <c r="BX11" s="71" t="s">
        <v>14</v>
      </c>
      <c r="BZ11" s="69" t="s">
        <v>69</v>
      </c>
      <c r="CA11" s="70" t="s">
        <v>30</v>
      </c>
      <c r="CB11" s="70" t="s">
        <v>13</v>
      </c>
      <c r="CC11" s="70" t="s">
        <v>208</v>
      </c>
      <c r="CD11" s="70" t="s">
        <v>31</v>
      </c>
      <c r="CE11" s="71" t="s">
        <v>14</v>
      </c>
      <c r="CG11" s="69" t="s">
        <v>69</v>
      </c>
      <c r="CH11" s="70" t="s">
        <v>30</v>
      </c>
      <c r="CI11" s="70" t="s">
        <v>13</v>
      </c>
      <c r="CJ11" s="70" t="s">
        <v>208</v>
      </c>
      <c r="CK11" s="70" t="s">
        <v>31</v>
      </c>
      <c r="CL11" s="71" t="s">
        <v>14</v>
      </c>
      <c r="CN11" s="69" t="s">
        <v>69</v>
      </c>
      <c r="CO11" s="70" t="s">
        <v>30</v>
      </c>
      <c r="CP11" s="70" t="s">
        <v>13</v>
      </c>
      <c r="CQ11" s="70" t="s">
        <v>208</v>
      </c>
      <c r="CR11" s="70" t="s">
        <v>31</v>
      </c>
      <c r="CS11" s="71" t="s">
        <v>14</v>
      </c>
    </row>
    <row r="12" spans="1:97" ht="15.5" x14ac:dyDescent="0.35">
      <c r="A12" s="64" t="s">
        <v>69</v>
      </c>
      <c r="B12" s="66" t="str">
        <f>VLOOKUP(A12,Product_Backlog!$D$8:$H$84,2)</f>
        <v>Deploy</v>
      </c>
      <c r="C12" s="33">
        <f>VLOOKUP(A12,Product_Backlog!$D$9:$H$84,5)</f>
        <v>0</v>
      </c>
      <c r="D12" s="33" t="str">
        <f>$D$8</f>
        <v>SPRINT</v>
      </c>
      <c r="E12" s="33" t="s">
        <v>42</v>
      </c>
      <c r="F12" s="67" t="s">
        <v>14</v>
      </c>
      <c r="H12" s="52" t="s">
        <v>70</v>
      </c>
      <c r="I12" s="68" t="str">
        <f>VLOOKUP($H12,Product_Backlog!$D$8:$H$84,2)</f>
        <v>Levantar histórico da empresa</v>
      </c>
      <c r="J12" s="33">
        <f>VLOOKUP(H12,Product_Backlog!$D$9:$H$84,5)</f>
        <v>1</v>
      </c>
      <c r="K12" s="33">
        <f>$K$8</f>
        <v>1</v>
      </c>
      <c r="L12" s="33" t="s">
        <v>40</v>
      </c>
      <c r="M12" s="67" t="s">
        <v>45</v>
      </c>
      <c r="O12" s="64" t="s">
        <v>69</v>
      </c>
      <c r="P12" s="66" t="str">
        <f>VLOOKUP(O12,Product_Backlog!$D$8:$H$84,2)</f>
        <v>Deploy</v>
      </c>
      <c r="Q12" s="33">
        <f>VLOOKUP(O12,Product_Backlog!$D$9:$H$84,5)</f>
        <v>0</v>
      </c>
      <c r="R12" s="33">
        <f>R$8</f>
        <v>2</v>
      </c>
      <c r="S12" s="33" t="s">
        <v>42</v>
      </c>
      <c r="T12" s="67" t="s">
        <v>14</v>
      </c>
      <c r="V12" s="64" t="s">
        <v>69</v>
      </c>
      <c r="W12" s="66" t="str">
        <f>VLOOKUP(V12,Product_Backlog!$D$8:$H$84,2)</f>
        <v>Deploy</v>
      </c>
      <c r="X12" s="33">
        <f>VLOOKUP(V12,Product_Backlog!$D$9:$H$84,5)</f>
        <v>0</v>
      </c>
      <c r="Y12" s="33" t="str">
        <f>Y$8</f>
        <v>SPRINT</v>
      </c>
      <c r="Z12" s="33" t="s">
        <v>42</v>
      </c>
      <c r="AA12" s="67" t="s">
        <v>14</v>
      </c>
      <c r="AC12" s="64" t="s">
        <v>69</v>
      </c>
      <c r="AD12" s="66" t="str">
        <f>VLOOKUP(AC12,Product_Backlog!$D$8:$H$84,2)</f>
        <v>Deploy</v>
      </c>
      <c r="AE12" s="33">
        <f>VLOOKUP(AC12,Product_Backlog!$D$9:$H$84,5)</f>
        <v>0</v>
      </c>
      <c r="AF12" s="33" t="str">
        <f>AF$8</f>
        <v>SPRINT</v>
      </c>
      <c r="AG12" s="33" t="s">
        <v>42</v>
      </c>
      <c r="AH12" s="67" t="s">
        <v>14</v>
      </c>
      <c r="AJ12" s="64" t="s">
        <v>69</v>
      </c>
      <c r="AK12" s="66" t="str">
        <f>VLOOKUP(AJ12,Product_Backlog!$D$8:$H$84,2)</f>
        <v>Deploy</v>
      </c>
      <c r="AL12" s="33">
        <f>VLOOKUP(AJ12,Product_Backlog!$D$9:$H$84,5)</f>
        <v>0</v>
      </c>
      <c r="AM12" s="33" t="str">
        <f>AM$8</f>
        <v>SPRINT</v>
      </c>
      <c r="AN12" s="33" t="s">
        <v>42</v>
      </c>
      <c r="AO12" s="67" t="s">
        <v>14</v>
      </c>
      <c r="AQ12" s="64" t="s">
        <v>69</v>
      </c>
      <c r="AR12" s="66" t="str">
        <f>VLOOKUP(AQ12,Product_Backlog!$D$8:$H$84,2)</f>
        <v>Deploy</v>
      </c>
      <c r="AS12" s="33">
        <f>VLOOKUP(AQ12,Product_Backlog!$D$9:$H$84,5)</f>
        <v>0</v>
      </c>
      <c r="AT12" s="33" t="str">
        <f>AT$8</f>
        <v>SPRINT</v>
      </c>
      <c r="AU12" s="33" t="s">
        <v>42</v>
      </c>
      <c r="AV12" s="67" t="s">
        <v>14</v>
      </c>
      <c r="AX12" s="64" t="s">
        <v>69</v>
      </c>
      <c r="AY12" s="66" t="str">
        <f>VLOOKUP(AX12,Product_Backlog!$D$8:$H$84,2)</f>
        <v>Deploy</v>
      </c>
      <c r="AZ12" s="33">
        <f>VLOOKUP(AX12,Product_Backlog!$D$9:$H$84,5)</f>
        <v>0</v>
      </c>
      <c r="BA12" s="33" t="str">
        <f>BA$8</f>
        <v>SPRINT</v>
      </c>
      <c r="BB12" s="33" t="s">
        <v>42</v>
      </c>
      <c r="BC12" s="67" t="s">
        <v>14</v>
      </c>
      <c r="BE12" s="64" t="s">
        <v>69</v>
      </c>
      <c r="BF12" s="66" t="str">
        <f>VLOOKUP(BE12,Product_Backlog!$D$8:$H$84,2)</f>
        <v>Deploy</v>
      </c>
      <c r="BG12" s="33">
        <f>VLOOKUP(BE12,Product_Backlog!$D$9:$H$84,5)</f>
        <v>0</v>
      </c>
      <c r="BH12" s="33" t="str">
        <f>BH$8</f>
        <v>SPRINT</v>
      </c>
      <c r="BI12" s="33" t="s">
        <v>42</v>
      </c>
      <c r="BJ12" s="67" t="s">
        <v>14</v>
      </c>
      <c r="BL12" s="64" t="s">
        <v>69</v>
      </c>
      <c r="BM12" s="66" t="str">
        <f>VLOOKUP(BL12,Product_Backlog!$D$8:$H$84,2)</f>
        <v>Deploy</v>
      </c>
      <c r="BN12" s="33">
        <f>VLOOKUP(BL12,Product_Backlog!$D$9:$H$84,5)</f>
        <v>0</v>
      </c>
      <c r="BO12" s="33" t="str">
        <f>BO$8</f>
        <v>SPRINT</v>
      </c>
      <c r="BP12" s="33" t="s">
        <v>42</v>
      </c>
      <c r="BQ12" s="67" t="s">
        <v>14</v>
      </c>
      <c r="BS12" s="64" t="s">
        <v>69</v>
      </c>
      <c r="BT12" s="66" t="str">
        <f>VLOOKUP(BS12,Product_Backlog!$D$8:$H$84,2)</f>
        <v>Deploy</v>
      </c>
      <c r="BU12" s="33">
        <f>VLOOKUP(BS12,Product_Backlog!$D$9:$H$84,5)</f>
        <v>0</v>
      </c>
      <c r="BV12" s="33" t="str">
        <f>BV$8</f>
        <v>SPRINT</v>
      </c>
      <c r="BW12" s="33" t="s">
        <v>42</v>
      </c>
      <c r="BX12" s="67" t="s">
        <v>14</v>
      </c>
      <c r="BZ12" s="64" t="s">
        <v>69</v>
      </c>
      <c r="CA12" s="66" t="str">
        <f>VLOOKUP(BZ12,Product_Backlog!$D$8:$H$84,2)</f>
        <v>Deploy</v>
      </c>
      <c r="CB12" s="33">
        <f>VLOOKUP(BZ12,Product_Backlog!$D$9:$H$84,5)</f>
        <v>0</v>
      </c>
      <c r="CC12" s="33" t="str">
        <f>CC$8</f>
        <v>SPRINT</v>
      </c>
      <c r="CD12" s="33" t="s">
        <v>42</v>
      </c>
      <c r="CE12" s="67" t="s">
        <v>14</v>
      </c>
      <c r="CG12" s="64" t="s">
        <v>69</v>
      </c>
      <c r="CH12" s="66" t="str">
        <f>VLOOKUP(CG12,Product_Backlog!$D$8:$H$84,2)</f>
        <v>Deploy</v>
      </c>
      <c r="CI12" s="33">
        <f>VLOOKUP(CG12,Product_Backlog!$D$9:$H$84,5)</f>
        <v>0</v>
      </c>
      <c r="CJ12" s="33" t="str">
        <f>CJ$8</f>
        <v>SPRINT</v>
      </c>
      <c r="CK12" s="33" t="s">
        <v>42</v>
      </c>
      <c r="CL12" s="67" t="s">
        <v>14</v>
      </c>
      <c r="CN12" s="64" t="s">
        <v>69</v>
      </c>
      <c r="CO12" s="66" t="str">
        <f>VLOOKUP(CN12,Product_Backlog!$D$8:$H$84,2)</f>
        <v>Deploy</v>
      </c>
      <c r="CP12" s="33">
        <f>VLOOKUP(CN12,Product_Backlog!$D$9:$H$84,5)</f>
        <v>0</v>
      </c>
      <c r="CQ12" s="33" t="str">
        <f>CQ$8</f>
        <v>SPRINT</v>
      </c>
      <c r="CR12" s="33" t="s">
        <v>42</v>
      </c>
      <c r="CS12" s="67" t="s">
        <v>14</v>
      </c>
    </row>
    <row r="13" spans="1:97" ht="15.5" x14ac:dyDescent="0.35">
      <c r="A13" s="65" t="s">
        <v>69</v>
      </c>
      <c r="B13" s="10" t="str">
        <f>VLOOKUP(A13,Product_Backlog!$D$9:$H$84,2)</f>
        <v>Deploy</v>
      </c>
      <c r="C13" s="10">
        <f>VLOOKUP(A13,Product_Backlog!$D$8:$H$84,5)</f>
        <v>0</v>
      </c>
      <c r="D13" s="10" t="str">
        <f>$D$8</f>
        <v>SPRINT</v>
      </c>
      <c r="E13" s="10" t="s">
        <v>42</v>
      </c>
      <c r="F13" s="54" t="s">
        <v>14</v>
      </c>
      <c r="H13" s="53" t="s">
        <v>71</v>
      </c>
      <c r="I13" s="15" t="str">
        <f>VLOOKUP($H13,Product_Backlog!$D$9:$H$84,2)</f>
        <v>Definir layout da página</v>
      </c>
      <c r="J13" s="10">
        <f>VLOOKUP($H13,Product_Backlog!$D$8:$H$84,5)</f>
        <v>2</v>
      </c>
      <c r="K13" s="10">
        <f t="shared" ref="K12:K18" si="0">$K$8</f>
        <v>1</v>
      </c>
      <c r="L13" s="10" t="s">
        <v>40</v>
      </c>
      <c r="M13" s="54" t="s">
        <v>45</v>
      </c>
      <c r="O13" s="65" t="s">
        <v>69</v>
      </c>
      <c r="P13" s="10" t="str">
        <f>VLOOKUP(O13,Product_Backlog!$D$9:$H$84,2)</f>
        <v>Deploy</v>
      </c>
      <c r="Q13" s="10">
        <f>VLOOKUP(O13,Product_Backlog!$D$8:$H$84,5)</f>
        <v>0</v>
      </c>
      <c r="R13" s="10">
        <f>R$8</f>
        <v>2</v>
      </c>
      <c r="S13" s="10" t="s">
        <v>42</v>
      </c>
      <c r="T13" s="54" t="s">
        <v>14</v>
      </c>
      <c r="V13" s="65" t="s">
        <v>69</v>
      </c>
      <c r="W13" s="10" t="str">
        <f>VLOOKUP(V13,Product_Backlog!$D$9:$H$84,2)</f>
        <v>Deploy</v>
      </c>
      <c r="X13" s="10">
        <f>VLOOKUP(V13,Product_Backlog!$D$8:$H$84,5)</f>
        <v>0</v>
      </c>
      <c r="Y13" s="10" t="str">
        <f>Y$8</f>
        <v>SPRINT</v>
      </c>
      <c r="Z13" s="10" t="s">
        <v>42</v>
      </c>
      <c r="AA13" s="54" t="s">
        <v>14</v>
      </c>
      <c r="AC13" s="65" t="s">
        <v>69</v>
      </c>
      <c r="AD13" s="10" t="str">
        <f>VLOOKUP(AC13,Product_Backlog!$D$9:$H$84,2)</f>
        <v>Deploy</v>
      </c>
      <c r="AE13" s="10">
        <f>VLOOKUP(AC13,Product_Backlog!$D$8:$H$84,5)</f>
        <v>0</v>
      </c>
      <c r="AF13" s="10" t="str">
        <f>AF$8</f>
        <v>SPRINT</v>
      </c>
      <c r="AG13" s="10" t="s">
        <v>42</v>
      </c>
      <c r="AH13" s="54" t="s">
        <v>14</v>
      </c>
      <c r="AJ13" s="65" t="s">
        <v>69</v>
      </c>
      <c r="AK13" s="10" t="str">
        <f>VLOOKUP(AJ13,Product_Backlog!$D$9:$H$84,2)</f>
        <v>Deploy</v>
      </c>
      <c r="AL13" s="10">
        <f>VLOOKUP(AJ13,Product_Backlog!$D$8:$H$84,5)</f>
        <v>0</v>
      </c>
      <c r="AM13" s="10" t="str">
        <f>AM$8</f>
        <v>SPRINT</v>
      </c>
      <c r="AN13" s="10" t="s">
        <v>42</v>
      </c>
      <c r="AO13" s="54" t="s">
        <v>14</v>
      </c>
      <c r="AQ13" s="65" t="s">
        <v>69</v>
      </c>
      <c r="AR13" s="10" t="str">
        <f>VLOOKUP(AQ13,Product_Backlog!$D$9:$H$84,2)</f>
        <v>Deploy</v>
      </c>
      <c r="AS13" s="10">
        <f>VLOOKUP(AQ13,Product_Backlog!$D$8:$H$84,5)</f>
        <v>0</v>
      </c>
      <c r="AT13" s="10" t="str">
        <f>AT$8</f>
        <v>SPRINT</v>
      </c>
      <c r="AU13" s="10" t="s">
        <v>42</v>
      </c>
      <c r="AV13" s="54" t="s">
        <v>14</v>
      </c>
      <c r="AX13" s="65" t="s">
        <v>69</v>
      </c>
      <c r="AY13" s="10" t="str">
        <f>VLOOKUP(AX13,Product_Backlog!$D$9:$H$84,2)</f>
        <v>Deploy</v>
      </c>
      <c r="AZ13" s="10">
        <f>VLOOKUP(AX13,Product_Backlog!$D$8:$H$84,5)</f>
        <v>0</v>
      </c>
      <c r="BA13" s="10" t="str">
        <f>BA$8</f>
        <v>SPRINT</v>
      </c>
      <c r="BB13" s="10" t="s">
        <v>42</v>
      </c>
      <c r="BC13" s="54" t="s">
        <v>14</v>
      </c>
      <c r="BE13" s="65" t="s">
        <v>69</v>
      </c>
      <c r="BF13" s="10" t="str">
        <f>VLOOKUP(BE13,Product_Backlog!$D$9:$H$84,2)</f>
        <v>Deploy</v>
      </c>
      <c r="BG13" s="10">
        <f>VLOOKUP(BE13,Product_Backlog!$D$8:$H$84,5)</f>
        <v>0</v>
      </c>
      <c r="BH13" s="10" t="str">
        <f>BH$8</f>
        <v>SPRINT</v>
      </c>
      <c r="BI13" s="10" t="s">
        <v>42</v>
      </c>
      <c r="BJ13" s="54" t="s">
        <v>14</v>
      </c>
      <c r="BL13" s="65" t="s">
        <v>69</v>
      </c>
      <c r="BM13" s="10" t="str">
        <f>VLOOKUP(BL13,Product_Backlog!$D$9:$H$84,2)</f>
        <v>Deploy</v>
      </c>
      <c r="BN13" s="10">
        <f>VLOOKUP(BL13,Product_Backlog!$D$8:$H$84,5)</f>
        <v>0</v>
      </c>
      <c r="BO13" s="10" t="str">
        <f>BO$8</f>
        <v>SPRINT</v>
      </c>
      <c r="BP13" s="10" t="s">
        <v>42</v>
      </c>
      <c r="BQ13" s="54" t="s">
        <v>14</v>
      </c>
      <c r="BS13" s="65" t="s">
        <v>69</v>
      </c>
      <c r="BT13" s="10" t="str">
        <f>VLOOKUP(BS13,Product_Backlog!$D$9:$H$84,2)</f>
        <v>Deploy</v>
      </c>
      <c r="BU13" s="10">
        <f>VLOOKUP(BS13,Product_Backlog!$D$8:$H$84,5)</f>
        <v>0</v>
      </c>
      <c r="BV13" s="10" t="str">
        <f>BV$8</f>
        <v>SPRINT</v>
      </c>
      <c r="BW13" s="10" t="s">
        <v>42</v>
      </c>
      <c r="BX13" s="54" t="s">
        <v>14</v>
      </c>
      <c r="BZ13" s="65" t="s">
        <v>69</v>
      </c>
      <c r="CA13" s="10" t="str">
        <f>VLOOKUP(BZ13,Product_Backlog!$D$9:$H$84,2)</f>
        <v>Deploy</v>
      </c>
      <c r="CB13" s="10">
        <f>VLOOKUP(BZ13,Product_Backlog!$D$8:$H$84,5)</f>
        <v>0</v>
      </c>
      <c r="CC13" s="10" t="str">
        <f>CC$8</f>
        <v>SPRINT</v>
      </c>
      <c r="CD13" s="10" t="s">
        <v>42</v>
      </c>
      <c r="CE13" s="54" t="s">
        <v>14</v>
      </c>
      <c r="CG13" s="65" t="s">
        <v>69</v>
      </c>
      <c r="CH13" s="10" t="str">
        <f>VLOOKUP(CG13,Product_Backlog!$D$9:$H$84,2)</f>
        <v>Deploy</v>
      </c>
      <c r="CI13" s="10">
        <f>VLOOKUP(CG13,Product_Backlog!$D$8:$H$84,5)</f>
        <v>0</v>
      </c>
      <c r="CJ13" s="10" t="str">
        <f>CJ$8</f>
        <v>SPRINT</v>
      </c>
      <c r="CK13" s="10" t="s">
        <v>42</v>
      </c>
      <c r="CL13" s="54" t="s">
        <v>14</v>
      </c>
      <c r="CN13" s="65" t="s">
        <v>69</v>
      </c>
      <c r="CO13" s="10" t="str">
        <f>VLOOKUP(CN13,Product_Backlog!$D$9:$H$84,2)</f>
        <v>Deploy</v>
      </c>
      <c r="CP13" s="10">
        <f>VLOOKUP(CN13,Product_Backlog!$D$8:$H$84,5)</f>
        <v>0</v>
      </c>
      <c r="CQ13" s="10" t="str">
        <f>CQ$8</f>
        <v>SPRINT</v>
      </c>
      <c r="CR13" s="10" t="s">
        <v>42</v>
      </c>
      <c r="CS13" s="54" t="s">
        <v>14</v>
      </c>
    </row>
    <row r="14" spans="1:97" ht="15.5" x14ac:dyDescent="0.35">
      <c r="A14" s="65" t="s">
        <v>69</v>
      </c>
      <c r="B14" s="10" t="str">
        <f>VLOOKUP(A14,Product_Backlog!$D$9:$H$84,2)</f>
        <v>Deploy</v>
      </c>
      <c r="C14" s="10">
        <f>VLOOKUP(A14,Product_Backlog!$D$8:$H$84,5)</f>
        <v>0</v>
      </c>
      <c r="D14" s="10" t="str">
        <f t="shared" ref="D14:D24" si="1">$D$8</f>
        <v>SPRINT</v>
      </c>
      <c r="E14" s="10" t="s">
        <v>42</v>
      </c>
      <c r="F14" s="54" t="s">
        <v>14</v>
      </c>
      <c r="H14" s="53" t="s">
        <v>72</v>
      </c>
      <c r="I14" s="15" t="str">
        <f>VLOOKUP($H14,Product_Backlog!$D$9:$H$84,2)</f>
        <v>Tirar fotos</v>
      </c>
      <c r="J14" s="10">
        <f>VLOOKUP($H14,Product_Backlog!$D$8:$H$84,5)</f>
        <v>3</v>
      </c>
      <c r="K14" s="10">
        <f t="shared" si="0"/>
        <v>1</v>
      </c>
      <c r="L14" s="10" t="s">
        <v>41</v>
      </c>
      <c r="M14" s="54" t="s">
        <v>45</v>
      </c>
      <c r="O14" s="65" t="s">
        <v>69</v>
      </c>
      <c r="P14" s="10" t="str">
        <f>VLOOKUP(O14,Product_Backlog!$D$9:$H$84,2)</f>
        <v>Deploy</v>
      </c>
      <c r="Q14" s="10">
        <f>VLOOKUP(O14,Product_Backlog!$D$8:$H$84,5)</f>
        <v>0</v>
      </c>
      <c r="R14" s="10">
        <f t="shared" ref="R14:R24" si="2">R$8</f>
        <v>2</v>
      </c>
      <c r="S14" s="10" t="s">
        <v>42</v>
      </c>
      <c r="T14" s="54" t="s">
        <v>14</v>
      </c>
      <c r="V14" s="65" t="s">
        <v>69</v>
      </c>
      <c r="W14" s="10" t="str">
        <f>VLOOKUP(V14,Product_Backlog!$D$9:$H$84,2)</f>
        <v>Deploy</v>
      </c>
      <c r="X14" s="10">
        <f>VLOOKUP(V14,Product_Backlog!$D$8:$H$84,5)</f>
        <v>0</v>
      </c>
      <c r="Y14" s="10" t="str">
        <f t="shared" ref="Y14:Y24" si="3">Y$8</f>
        <v>SPRINT</v>
      </c>
      <c r="Z14" s="10" t="s">
        <v>42</v>
      </c>
      <c r="AA14" s="54" t="s">
        <v>14</v>
      </c>
      <c r="AC14" s="65" t="s">
        <v>69</v>
      </c>
      <c r="AD14" s="10" t="str">
        <f>VLOOKUP(AC14,Product_Backlog!$D$9:$H$84,2)</f>
        <v>Deploy</v>
      </c>
      <c r="AE14" s="10">
        <f>VLOOKUP(AC14,Product_Backlog!$D$8:$H$84,5)</f>
        <v>0</v>
      </c>
      <c r="AF14" s="10" t="str">
        <f t="shared" ref="AF14:AF24" si="4">AF$8</f>
        <v>SPRINT</v>
      </c>
      <c r="AG14" s="10" t="s">
        <v>42</v>
      </c>
      <c r="AH14" s="54" t="s">
        <v>14</v>
      </c>
      <c r="AJ14" s="65" t="s">
        <v>69</v>
      </c>
      <c r="AK14" s="10" t="str">
        <f>VLOOKUP(AJ14,Product_Backlog!$D$9:$H$84,2)</f>
        <v>Deploy</v>
      </c>
      <c r="AL14" s="10">
        <f>VLOOKUP(AJ14,Product_Backlog!$D$8:$H$84,5)</f>
        <v>0</v>
      </c>
      <c r="AM14" s="10" t="str">
        <f t="shared" ref="AM14:AM24" si="5">AM$8</f>
        <v>SPRINT</v>
      </c>
      <c r="AN14" s="10" t="s">
        <v>42</v>
      </c>
      <c r="AO14" s="54" t="s">
        <v>14</v>
      </c>
      <c r="AQ14" s="65" t="s">
        <v>69</v>
      </c>
      <c r="AR14" s="10" t="str">
        <f>VLOOKUP(AQ14,Product_Backlog!$D$9:$H$84,2)</f>
        <v>Deploy</v>
      </c>
      <c r="AS14" s="10">
        <f>VLOOKUP(AQ14,Product_Backlog!$D$8:$H$84,5)</f>
        <v>0</v>
      </c>
      <c r="AT14" s="10" t="str">
        <f t="shared" ref="AT14:AT24" si="6">AT$8</f>
        <v>SPRINT</v>
      </c>
      <c r="AU14" s="10" t="s">
        <v>42</v>
      </c>
      <c r="AV14" s="54" t="s">
        <v>14</v>
      </c>
      <c r="AX14" s="65" t="s">
        <v>69</v>
      </c>
      <c r="AY14" s="10" t="str">
        <f>VLOOKUP(AX14,Product_Backlog!$D$9:$H$84,2)</f>
        <v>Deploy</v>
      </c>
      <c r="AZ14" s="10">
        <f>VLOOKUP(AX14,Product_Backlog!$D$8:$H$84,5)</f>
        <v>0</v>
      </c>
      <c r="BA14" s="10" t="str">
        <f t="shared" ref="BA14:BA24" si="7">BA$8</f>
        <v>SPRINT</v>
      </c>
      <c r="BB14" s="10" t="s">
        <v>42</v>
      </c>
      <c r="BC14" s="54" t="s">
        <v>14</v>
      </c>
      <c r="BE14" s="65" t="s">
        <v>69</v>
      </c>
      <c r="BF14" s="10" t="str">
        <f>VLOOKUP(BE14,Product_Backlog!$D$9:$H$84,2)</f>
        <v>Deploy</v>
      </c>
      <c r="BG14" s="10">
        <f>VLOOKUP(BE14,Product_Backlog!$D$8:$H$84,5)</f>
        <v>0</v>
      </c>
      <c r="BH14" s="10" t="str">
        <f t="shared" ref="BH14:BH24" si="8">BH$8</f>
        <v>SPRINT</v>
      </c>
      <c r="BI14" s="10" t="s">
        <v>42</v>
      </c>
      <c r="BJ14" s="54" t="s">
        <v>14</v>
      </c>
      <c r="BL14" s="65" t="s">
        <v>69</v>
      </c>
      <c r="BM14" s="10" t="str">
        <f>VLOOKUP(BL14,Product_Backlog!$D$9:$H$84,2)</f>
        <v>Deploy</v>
      </c>
      <c r="BN14" s="10">
        <f>VLOOKUP(BL14,Product_Backlog!$D$8:$H$84,5)</f>
        <v>0</v>
      </c>
      <c r="BO14" s="10" t="str">
        <f t="shared" ref="BO14:BO24" si="9">BO$8</f>
        <v>SPRINT</v>
      </c>
      <c r="BP14" s="10" t="s">
        <v>42</v>
      </c>
      <c r="BQ14" s="54" t="s">
        <v>14</v>
      </c>
      <c r="BS14" s="65" t="s">
        <v>69</v>
      </c>
      <c r="BT14" s="10" t="str">
        <f>VLOOKUP(BS14,Product_Backlog!$D$9:$H$84,2)</f>
        <v>Deploy</v>
      </c>
      <c r="BU14" s="10">
        <f>VLOOKUP(BS14,Product_Backlog!$D$8:$H$84,5)</f>
        <v>0</v>
      </c>
      <c r="BV14" s="10" t="str">
        <f t="shared" ref="BV14:BV24" si="10">BV$8</f>
        <v>SPRINT</v>
      </c>
      <c r="BW14" s="10" t="s">
        <v>42</v>
      </c>
      <c r="BX14" s="54" t="s">
        <v>14</v>
      </c>
      <c r="BZ14" s="65" t="s">
        <v>69</v>
      </c>
      <c r="CA14" s="10" t="str">
        <f>VLOOKUP(BZ14,Product_Backlog!$D$9:$H$84,2)</f>
        <v>Deploy</v>
      </c>
      <c r="CB14" s="10">
        <f>VLOOKUP(BZ14,Product_Backlog!$D$8:$H$84,5)</f>
        <v>0</v>
      </c>
      <c r="CC14" s="10" t="str">
        <f t="shared" ref="CC14:CC24" si="11">CC$8</f>
        <v>SPRINT</v>
      </c>
      <c r="CD14" s="10" t="s">
        <v>42</v>
      </c>
      <c r="CE14" s="54" t="s">
        <v>14</v>
      </c>
      <c r="CG14" s="65" t="s">
        <v>69</v>
      </c>
      <c r="CH14" s="10" t="str">
        <f>VLOOKUP(CG14,Product_Backlog!$D$9:$H$84,2)</f>
        <v>Deploy</v>
      </c>
      <c r="CI14" s="10">
        <f>VLOOKUP(CG14,Product_Backlog!$D$8:$H$84,5)</f>
        <v>0</v>
      </c>
      <c r="CJ14" s="10" t="str">
        <f t="shared" ref="CJ14:CJ24" si="12">CJ$8</f>
        <v>SPRINT</v>
      </c>
      <c r="CK14" s="10" t="s">
        <v>42</v>
      </c>
      <c r="CL14" s="54" t="s">
        <v>14</v>
      </c>
      <c r="CN14" s="65" t="s">
        <v>69</v>
      </c>
      <c r="CO14" s="10" t="str">
        <f>VLOOKUP(CN14,Product_Backlog!$D$9:$H$84,2)</f>
        <v>Deploy</v>
      </c>
      <c r="CP14" s="10">
        <f>VLOOKUP(CN14,Product_Backlog!$D$8:$H$84,5)</f>
        <v>0</v>
      </c>
      <c r="CQ14" s="10" t="str">
        <f t="shared" ref="CQ14:CQ24" si="13">CQ$8</f>
        <v>SPRINT</v>
      </c>
      <c r="CR14" s="10" t="s">
        <v>42</v>
      </c>
      <c r="CS14" s="54" t="s">
        <v>14</v>
      </c>
    </row>
    <row r="15" spans="1:97" ht="15.5" x14ac:dyDescent="0.35">
      <c r="A15" s="65" t="s">
        <v>69</v>
      </c>
      <c r="B15" s="10" t="str">
        <f>VLOOKUP(A15,Product_Backlog!$D$9:$H$84,2)</f>
        <v>Deploy</v>
      </c>
      <c r="C15" s="10">
        <f>VLOOKUP(A15,Product_Backlog!$D$8:$H$84,5)</f>
        <v>0</v>
      </c>
      <c r="D15" s="10" t="str">
        <f t="shared" si="1"/>
        <v>SPRINT</v>
      </c>
      <c r="E15" s="10" t="s">
        <v>42</v>
      </c>
      <c r="F15" s="54" t="s">
        <v>14</v>
      </c>
      <c r="H15" s="53" t="s">
        <v>73</v>
      </c>
      <c r="I15" s="15" t="str">
        <f>VLOOKUP($H15,Product_Backlog!$D$9:$H$84,2)</f>
        <v>Desenvolver a página</v>
      </c>
      <c r="J15" s="10">
        <f>VLOOKUP($H15,Product_Backlog!$D$8:$H$84,5)</f>
        <v>5</v>
      </c>
      <c r="K15" s="10">
        <f t="shared" si="0"/>
        <v>1</v>
      </c>
      <c r="L15" s="10" t="s">
        <v>39</v>
      </c>
      <c r="M15" s="54" t="s">
        <v>45</v>
      </c>
      <c r="O15" s="65" t="s">
        <v>69</v>
      </c>
      <c r="P15" s="10" t="str">
        <f>VLOOKUP(O15,Product_Backlog!$D$9:$H$84,2)</f>
        <v>Deploy</v>
      </c>
      <c r="Q15" s="10">
        <f>VLOOKUP(O15,Product_Backlog!$D$8:$H$84,5)</f>
        <v>0</v>
      </c>
      <c r="R15" s="10">
        <f t="shared" si="2"/>
        <v>2</v>
      </c>
      <c r="S15" s="10" t="s">
        <v>42</v>
      </c>
      <c r="T15" s="54" t="s">
        <v>14</v>
      </c>
      <c r="V15" s="65" t="s">
        <v>69</v>
      </c>
      <c r="W15" s="10" t="str">
        <f>VLOOKUP(V15,Product_Backlog!$D$9:$H$84,2)</f>
        <v>Deploy</v>
      </c>
      <c r="X15" s="10">
        <f>VLOOKUP(V15,Product_Backlog!$D$8:$H$84,5)</f>
        <v>0</v>
      </c>
      <c r="Y15" s="10" t="str">
        <f t="shared" si="3"/>
        <v>SPRINT</v>
      </c>
      <c r="Z15" s="10" t="s">
        <v>42</v>
      </c>
      <c r="AA15" s="54" t="s">
        <v>14</v>
      </c>
      <c r="AC15" s="65" t="s">
        <v>69</v>
      </c>
      <c r="AD15" s="10" t="str">
        <f>VLOOKUP(AC15,Product_Backlog!$D$9:$H$84,2)</f>
        <v>Deploy</v>
      </c>
      <c r="AE15" s="10">
        <f>VLOOKUP(AC15,Product_Backlog!$D$8:$H$84,5)</f>
        <v>0</v>
      </c>
      <c r="AF15" s="10" t="str">
        <f t="shared" si="4"/>
        <v>SPRINT</v>
      </c>
      <c r="AG15" s="10" t="s">
        <v>42</v>
      </c>
      <c r="AH15" s="54" t="s">
        <v>14</v>
      </c>
      <c r="AJ15" s="65" t="s">
        <v>69</v>
      </c>
      <c r="AK15" s="10" t="str">
        <f>VLOOKUP(AJ15,Product_Backlog!$D$9:$H$84,2)</f>
        <v>Deploy</v>
      </c>
      <c r="AL15" s="10">
        <f>VLOOKUP(AJ15,Product_Backlog!$D$8:$H$84,5)</f>
        <v>0</v>
      </c>
      <c r="AM15" s="10" t="str">
        <f t="shared" si="5"/>
        <v>SPRINT</v>
      </c>
      <c r="AN15" s="10" t="s">
        <v>42</v>
      </c>
      <c r="AO15" s="54" t="s">
        <v>14</v>
      </c>
      <c r="AQ15" s="65" t="s">
        <v>69</v>
      </c>
      <c r="AR15" s="10" t="str">
        <f>VLOOKUP(AQ15,Product_Backlog!$D$9:$H$84,2)</f>
        <v>Deploy</v>
      </c>
      <c r="AS15" s="10">
        <f>VLOOKUP(AQ15,Product_Backlog!$D$8:$H$84,5)</f>
        <v>0</v>
      </c>
      <c r="AT15" s="10" t="str">
        <f t="shared" si="6"/>
        <v>SPRINT</v>
      </c>
      <c r="AU15" s="10" t="s">
        <v>42</v>
      </c>
      <c r="AV15" s="54" t="s">
        <v>14</v>
      </c>
      <c r="AX15" s="65" t="s">
        <v>69</v>
      </c>
      <c r="AY15" s="10" t="str">
        <f>VLOOKUP(AX15,Product_Backlog!$D$9:$H$84,2)</f>
        <v>Deploy</v>
      </c>
      <c r="AZ15" s="10">
        <f>VLOOKUP(AX15,Product_Backlog!$D$8:$H$84,5)</f>
        <v>0</v>
      </c>
      <c r="BA15" s="10" t="str">
        <f t="shared" si="7"/>
        <v>SPRINT</v>
      </c>
      <c r="BB15" s="10" t="s">
        <v>42</v>
      </c>
      <c r="BC15" s="54" t="s">
        <v>14</v>
      </c>
      <c r="BE15" s="65" t="s">
        <v>69</v>
      </c>
      <c r="BF15" s="10" t="str">
        <f>VLOOKUP(BE15,Product_Backlog!$D$9:$H$84,2)</f>
        <v>Deploy</v>
      </c>
      <c r="BG15" s="10">
        <f>VLOOKUP(BE15,Product_Backlog!$D$8:$H$84,5)</f>
        <v>0</v>
      </c>
      <c r="BH15" s="10" t="str">
        <f t="shared" si="8"/>
        <v>SPRINT</v>
      </c>
      <c r="BI15" s="10" t="s">
        <v>42</v>
      </c>
      <c r="BJ15" s="54" t="s">
        <v>14</v>
      </c>
      <c r="BL15" s="65" t="s">
        <v>69</v>
      </c>
      <c r="BM15" s="10" t="str">
        <f>VLOOKUP(BL15,Product_Backlog!$D$9:$H$84,2)</f>
        <v>Deploy</v>
      </c>
      <c r="BN15" s="10">
        <f>VLOOKUP(BL15,Product_Backlog!$D$8:$H$84,5)</f>
        <v>0</v>
      </c>
      <c r="BO15" s="10" t="str">
        <f t="shared" si="9"/>
        <v>SPRINT</v>
      </c>
      <c r="BP15" s="10" t="s">
        <v>42</v>
      </c>
      <c r="BQ15" s="54" t="s">
        <v>14</v>
      </c>
      <c r="BS15" s="65" t="s">
        <v>69</v>
      </c>
      <c r="BT15" s="10" t="str">
        <f>VLOOKUP(BS15,Product_Backlog!$D$9:$H$84,2)</f>
        <v>Deploy</v>
      </c>
      <c r="BU15" s="10">
        <f>VLOOKUP(BS15,Product_Backlog!$D$8:$H$84,5)</f>
        <v>0</v>
      </c>
      <c r="BV15" s="10" t="str">
        <f t="shared" si="10"/>
        <v>SPRINT</v>
      </c>
      <c r="BW15" s="10" t="s">
        <v>42</v>
      </c>
      <c r="BX15" s="54" t="s">
        <v>14</v>
      </c>
      <c r="BZ15" s="65" t="s">
        <v>69</v>
      </c>
      <c r="CA15" s="10" t="str">
        <f>VLOOKUP(BZ15,Product_Backlog!$D$9:$H$84,2)</f>
        <v>Deploy</v>
      </c>
      <c r="CB15" s="10">
        <f>VLOOKUP(BZ15,Product_Backlog!$D$8:$H$84,5)</f>
        <v>0</v>
      </c>
      <c r="CC15" s="10" t="str">
        <f t="shared" si="11"/>
        <v>SPRINT</v>
      </c>
      <c r="CD15" s="10" t="s">
        <v>42</v>
      </c>
      <c r="CE15" s="54" t="s">
        <v>14</v>
      </c>
      <c r="CG15" s="65" t="s">
        <v>69</v>
      </c>
      <c r="CH15" s="10" t="str">
        <f>VLOOKUP(CG15,Product_Backlog!$D$9:$H$84,2)</f>
        <v>Deploy</v>
      </c>
      <c r="CI15" s="10">
        <f>VLOOKUP(CG15,Product_Backlog!$D$8:$H$84,5)</f>
        <v>0</v>
      </c>
      <c r="CJ15" s="10" t="str">
        <f t="shared" si="12"/>
        <v>SPRINT</v>
      </c>
      <c r="CK15" s="10" t="s">
        <v>42</v>
      </c>
      <c r="CL15" s="54" t="s">
        <v>14</v>
      </c>
      <c r="CN15" s="65" t="s">
        <v>69</v>
      </c>
      <c r="CO15" s="10" t="str">
        <f>VLOOKUP(CN15,Product_Backlog!$D$9:$H$84,2)</f>
        <v>Deploy</v>
      </c>
      <c r="CP15" s="10">
        <f>VLOOKUP(CN15,Product_Backlog!$D$8:$H$84,5)</f>
        <v>0</v>
      </c>
      <c r="CQ15" s="10" t="str">
        <f t="shared" si="13"/>
        <v>SPRINT</v>
      </c>
      <c r="CR15" s="10" t="s">
        <v>42</v>
      </c>
      <c r="CS15" s="54" t="s">
        <v>14</v>
      </c>
    </row>
    <row r="16" spans="1:97" ht="15.5" x14ac:dyDescent="0.35">
      <c r="A16" s="65" t="s">
        <v>69</v>
      </c>
      <c r="B16" s="10" t="str">
        <f>VLOOKUP(A16,Product_Backlog!$D$9:$H$84,2)</f>
        <v>Deploy</v>
      </c>
      <c r="C16" s="10">
        <f>VLOOKUP(A16,Product_Backlog!$D$8:$H$84,5)</f>
        <v>0</v>
      </c>
      <c r="D16" s="10" t="str">
        <f t="shared" si="1"/>
        <v>SPRINT</v>
      </c>
      <c r="E16" s="10" t="s">
        <v>42</v>
      </c>
      <c r="F16" s="54" t="s">
        <v>14</v>
      </c>
      <c r="H16" s="53" t="s">
        <v>74</v>
      </c>
      <c r="I16" s="15" t="str">
        <f>VLOOKUP($H16,Product_Backlog!$D$9:$H$84,2)</f>
        <v>Teste</v>
      </c>
      <c r="J16" s="10">
        <f>VLOOKUP($H16,Product_Backlog!$D$8:$H$84,5)</f>
        <v>3</v>
      </c>
      <c r="K16" s="10">
        <f t="shared" si="0"/>
        <v>1</v>
      </c>
      <c r="L16" s="10" t="s">
        <v>41</v>
      </c>
      <c r="M16" s="54" t="s">
        <v>45</v>
      </c>
      <c r="O16" s="65" t="s">
        <v>69</v>
      </c>
      <c r="P16" s="10" t="str">
        <f>VLOOKUP(O16,Product_Backlog!$D$9:$H$84,2)</f>
        <v>Deploy</v>
      </c>
      <c r="Q16" s="10">
        <f>VLOOKUP(O16,Product_Backlog!$D$8:$H$84,5)</f>
        <v>0</v>
      </c>
      <c r="R16" s="10">
        <f t="shared" si="2"/>
        <v>2</v>
      </c>
      <c r="S16" s="10" t="s">
        <v>42</v>
      </c>
      <c r="T16" s="54" t="s">
        <v>14</v>
      </c>
      <c r="V16" s="65" t="s">
        <v>69</v>
      </c>
      <c r="W16" s="10" t="str">
        <f>VLOOKUP(V16,Product_Backlog!$D$9:$H$84,2)</f>
        <v>Deploy</v>
      </c>
      <c r="X16" s="10">
        <f>VLOOKUP(V16,Product_Backlog!$D$8:$H$84,5)</f>
        <v>0</v>
      </c>
      <c r="Y16" s="10" t="str">
        <f t="shared" si="3"/>
        <v>SPRINT</v>
      </c>
      <c r="Z16" s="10" t="s">
        <v>42</v>
      </c>
      <c r="AA16" s="54" t="s">
        <v>14</v>
      </c>
      <c r="AC16" s="65" t="s">
        <v>69</v>
      </c>
      <c r="AD16" s="10" t="str">
        <f>VLOOKUP(AC16,Product_Backlog!$D$9:$H$84,2)</f>
        <v>Deploy</v>
      </c>
      <c r="AE16" s="10">
        <f>VLOOKUP(AC16,Product_Backlog!$D$8:$H$84,5)</f>
        <v>0</v>
      </c>
      <c r="AF16" s="10" t="str">
        <f t="shared" si="4"/>
        <v>SPRINT</v>
      </c>
      <c r="AG16" s="10" t="s">
        <v>42</v>
      </c>
      <c r="AH16" s="54" t="s">
        <v>14</v>
      </c>
      <c r="AJ16" s="65" t="s">
        <v>69</v>
      </c>
      <c r="AK16" s="10" t="str">
        <f>VLOOKUP(AJ16,Product_Backlog!$D$9:$H$84,2)</f>
        <v>Deploy</v>
      </c>
      <c r="AL16" s="10">
        <f>VLOOKUP(AJ16,Product_Backlog!$D$8:$H$84,5)</f>
        <v>0</v>
      </c>
      <c r="AM16" s="10" t="str">
        <f t="shared" si="5"/>
        <v>SPRINT</v>
      </c>
      <c r="AN16" s="10" t="s">
        <v>42</v>
      </c>
      <c r="AO16" s="54" t="s">
        <v>14</v>
      </c>
      <c r="AQ16" s="65" t="s">
        <v>69</v>
      </c>
      <c r="AR16" s="10" t="str">
        <f>VLOOKUP(AQ16,Product_Backlog!$D$9:$H$84,2)</f>
        <v>Deploy</v>
      </c>
      <c r="AS16" s="10">
        <f>VLOOKUP(AQ16,Product_Backlog!$D$8:$H$84,5)</f>
        <v>0</v>
      </c>
      <c r="AT16" s="10" t="str">
        <f t="shared" si="6"/>
        <v>SPRINT</v>
      </c>
      <c r="AU16" s="10" t="s">
        <v>42</v>
      </c>
      <c r="AV16" s="54" t="s">
        <v>14</v>
      </c>
      <c r="AX16" s="65" t="s">
        <v>69</v>
      </c>
      <c r="AY16" s="10" t="str">
        <f>VLOOKUP(AX16,Product_Backlog!$D$9:$H$84,2)</f>
        <v>Deploy</v>
      </c>
      <c r="AZ16" s="10">
        <f>VLOOKUP(AX16,Product_Backlog!$D$8:$H$84,5)</f>
        <v>0</v>
      </c>
      <c r="BA16" s="10" t="str">
        <f t="shared" si="7"/>
        <v>SPRINT</v>
      </c>
      <c r="BB16" s="10" t="s">
        <v>42</v>
      </c>
      <c r="BC16" s="54" t="s">
        <v>14</v>
      </c>
      <c r="BE16" s="65" t="s">
        <v>69</v>
      </c>
      <c r="BF16" s="10" t="str">
        <f>VLOOKUP(BE16,Product_Backlog!$D$9:$H$84,2)</f>
        <v>Deploy</v>
      </c>
      <c r="BG16" s="10">
        <f>VLOOKUP(BE16,Product_Backlog!$D$8:$H$84,5)</f>
        <v>0</v>
      </c>
      <c r="BH16" s="10" t="str">
        <f t="shared" si="8"/>
        <v>SPRINT</v>
      </c>
      <c r="BI16" s="10" t="s">
        <v>42</v>
      </c>
      <c r="BJ16" s="54" t="s">
        <v>14</v>
      </c>
      <c r="BL16" s="65" t="s">
        <v>69</v>
      </c>
      <c r="BM16" s="10" t="str">
        <f>VLOOKUP(BL16,Product_Backlog!$D$9:$H$84,2)</f>
        <v>Deploy</v>
      </c>
      <c r="BN16" s="10">
        <f>VLOOKUP(BL16,Product_Backlog!$D$8:$H$84,5)</f>
        <v>0</v>
      </c>
      <c r="BO16" s="10" t="str">
        <f t="shared" si="9"/>
        <v>SPRINT</v>
      </c>
      <c r="BP16" s="10" t="s">
        <v>42</v>
      </c>
      <c r="BQ16" s="54" t="s">
        <v>14</v>
      </c>
      <c r="BS16" s="65" t="s">
        <v>69</v>
      </c>
      <c r="BT16" s="10" t="str">
        <f>VLOOKUP(BS16,Product_Backlog!$D$9:$H$84,2)</f>
        <v>Deploy</v>
      </c>
      <c r="BU16" s="10">
        <f>VLOOKUP(BS16,Product_Backlog!$D$8:$H$84,5)</f>
        <v>0</v>
      </c>
      <c r="BV16" s="10" t="str">
        <f t="shared" si="10"/>
        <v>SPRINT</v>
      </c>
      <c r="BW16" s="10" t="s">
        <v>42</v>
      </c>
      <c r="BX16" s="54" t="s">
        <v>14</v>
      </c>
      <c r="BZ16" s="65" t="s">
        <v>69</v>
      </c>
      <c r="CA16" s="10" t="str">
        <f>VLOOKUP(BZ16,Product_Backlog!$D$9:$H$84,2)</f>
        <v>Deploy</v>
      </c>
      <c r="CB16" s="10">
        <f>VLOOKUP(BZ16,Product_Backlog!$D$8:$H$84,5)</f>
        <v>0</v>
      </c>
      <c r="CC16" s="10" t="str">
        <f t="shared" si="11"/>
        <v>SPRINT</v>
      </c>
      <c r="CD16" s="10" t="s">
        <v>42</v>
      </c>
      <c r="CE16" s="54" t="s">
        <v>14</v>
      </c>
      <c r="CG16" s="65" t="s">
        <v>69</v>
      </c>
      <c r="CH16" s="10" t="str">
        <f>VLOOKUP(CG16,Product_Backlog!$D$9:$H$84,2)</f>
        <v>Deploy</v>
      </c>
      <c r="CI16" s="10">
        <f>VLOOKUP(CG16,Product_Backlog!$D$8:$H$84,5)</f>
        <v>0</v>
      </c>
      <c r="CJ16" s="10" t="str">
        <f t="shared" si="12"/>
        <v>SPRINT</v>
      </c>
      <c r="CK16" s="10" t="s">
        <v>42</v>
      </c>
      <c r="CL16" s="54" t="s">
        <v>14</v>
      </c>
      <c r="CN16" s="65" t="s">
        <v>69</v>
      </c>
      <c r="CO16" s="10" t="str">
        <f>VLOOKUP(CN16,Product_Backlog!$D$9:$H$84,2)</f>
        <v>Deploy</v>
      </c>
      <c r="CP16" s="10">
        <f>VLOOKUP(CN16,Product_Backlog!$D$8:$H$84,5)</f>
        <v>0</v>
      </c>
      <c r="CQ16" s="10" t="str">
        <f t="shared" si="13"/>
        <v>SPRINT</v>
      </c>
      <c r="CR16" s="10" t="s">
        <v>42</v>
      </c>
      <c r="CS16" s="54" t="s">
        <v>14</v>
      </c>
    </row>
    <row r="17" spans="1:97" ht="15.5" x14ac:dyDescent="0.35">
      <c r="A17" s="65" t="s">
        <v>69</v>
      </c>
      <c r="B17" s="10" t="str">
        <f>VLOOKUP(A17,Product_Backlog!$D$9:$H$84,2)</f>
        <v>Deploy</v>
      </c>
      <c r="C17" s="10">
        <f>VLOOKUP(A17,Product_Backlog!$D$8:$H$84,5)</f>
        <v>0</v>
      </c>
      <c r="D17" s="10" t="str">
        <f t="shared" si="1"/>
        <v>SPRINT</v>
      </c>
      <c r="E17" s="10" t="s">
        <v>42</v>
      </c>
      <c r="F17" s="54" t="s">
        <v>14</v>
      </c>
      <c r="H17" s="53" t="s">
        <v>75</v>
      </c>
      <c r="I17" s="15" t="str">
        <f>VLOOKUP($H17,Product_Backlog!$D$9:$H$84,2)</f>
        <v>Homologação</v>
      </c>
      <c r="J17" s="10">
        <f>VLOOKUP($H17,Product_Backlog!$D$8:$H$84,5)</f>
        <v>1</v>
      </c>
      <c r="K17" s="10">
        <f t="shared" si="0"/>
        <v>1</v>
      </c>
      <c r="L17" s="10" t="s">
        <v>40</v>
      </c>
      <c r="M17" s="54" t="s">
        <v>45</v>
      </c>
      <c r="O17" s="65" t="s">
        <v>69</v>
      </c>
      <c r="P17" s="10" t="str">
        <f>VLOOKUP(O17,Product_Backlog!$D$9:$H$84,2)</f>
        <v>Deploy</v>
      </c>
      <c r="Q17" s="10">
        <f>VLOOKUP(O17,Product_Backlog!$D$8:$H$84,5)</f>
        <v>0</v>
      </c>
      <c r="R17" s="10">
        <f t="shared" si="2"/>
        <v>2</v>
      </c>
      <c r="S17" s="10" t="s">
        <v>42</v>
      </c>
      <c r="T17" s="54" t="s">
        <v>14</v>
      </c>
      <c r="V17" s="65" t="s">
        <v>69</v>
      </c>
      <c r="W17" s="10" t="str">
        <f>VLOOKUP(V17,Product_Backlog!$D$9:$H$84,2)</f>
        <v>Deploy</v>
      </c>
      <c r="X17" s="10">
        <f>VLOOKUP(V17,Product_Backlog!$D$8:$H$84,5)</f>
        <v>0</v>
      </c>
      <c r="Y17" s="10" t="str">
        <f t="shared" si="3"/>
        <v>SPRINT</v>
      </c>
      <c r="Z17" s="10" t="s">
        <v>42</v>
      </c>
      <c r="AA17" s="54" t="s">
        <v>14</v>
      </c>
      <c r="AC17" s="65" t="s">
        <v>69</v>
      </c>
      <c r="AD17" s="10" t="str">
        <f>VLOOKUP(AC17,Product_Backlog!$D$9:$H$84,2)</f>
        <v>Deploy</v>
      </c>
      <c r="AE17" s="10">
        <f>VLOOKUP(AC17,Product_Backlog!$D$8:$H$84,5)</f>
        <v>0</v>
      </c>
      <c r="AF17" s="10" t="str">
        <f t="shared" si="4"/>
        <v>SPRINT</v>
      </c>
      <c r="AG17" s="10" t="s">
        <v>42</v>
      </c>
      <c r="AH17" s="54" t="s">
        <v>14</v>
      </c>
      <c r="AJ17" s="65" t="s">
        <v>69</v>
      </c>
      <c r="AK17" s="10" t="str">
        <f>VLOOKUP(AJ17,Product_Backlog!$D$9:$H$84,2)</f>
        <v>Deploy</v>
      </c>
      <c r="AL17" s="10">
        <f>VLOOKUP(AJ17,Product_Backlog!$D$8:$H$84,5)</f>
        <v>0</v>
      </c>
      <c r="AM17" s="10" t="str">
        <f t="shared" si="5"/>
        <v>SPRINT</v>
      </c>
      <c r="AN17" s="10" t="s">
        <v>42</v>
      </c>
      <c r="AO17" s="54" t="s">
        <v>14</v>
      </c>
      <c r="AQ17" s="65" t="s">
        <v>69</v>
      </c>
      <c r="AR17" s="10" t="str">
        <f>VLOOKUP(AQ17,Product_Backlog!$D$9:$H$84,2)</f>
        <v>Deploy</v>
      </c>
      <c r="AS17" s="10">
        <f>VLOOKUP(AQ17,Product_Backlog!$D$8:$H$84,5)</f>
        <v>0</v>
      </c>
      <c r="AT17" s="10" t="str">
        <f t="shared" si="6"/>
        <v>SPRINT</v>
      </c>
      <c r="AU17" s="10" t="s">
        <v>42</v>
      </c>
      <c r="AV17" s="54" t="s">
        <v>14</v>
      </c>
      <c r="AX17" s="65" t="s">
        <v>69</v>
      </c>
      <c r="AY17" s="10" t="str">
        <f>VLOOKUP(AX17,Product_Backlog!$D$9:$H$84,2)</f>
        <v>Deploy</v>
      </c>
      <c r="AZ17" s="10">
        <f>VLOOKUP(AX17,Product_Backlog!$D$8:$H$84,5)</f>
        <v>0</v>
      </c>
      <c r="BA17" s="10" t="str">
        <f t="shared" si="7"/>
        <v>SPRINT</v>
      </c>
      <c r="BB17" s="10" t="s">
        <v>42</v>
      </c>
      <c r="BC17" s="54" t="s">
        <v>14</v>
      </c>
      <c r="BE17" s="65" t="s">
        <v>69</v>
      </c>
      <c r="BF17" s="10" t="str">
        <f>VLOOKUP(BE17,Product_Backlog!$D$9:$H$84,2)</f>
        <v>Deploy</v>
      </c>
      <c r="BG17" s="10">
        <f>VLOOKUP(BE17,Product_Backlog!$D$8:$H$84,5)</f>
        <v>0</v>
      </c>
      <c r="BH17" s="10" t="str">
        <f t="shared" si="8"/>
        <v>SPRINT</v>
      </c>
      <c r="BI17" s="10" t="s">
        <v>42</v>
      </c>
      <c r="BJ17" s="54" t="s">
        <v>14</v>
      </c>
      <c r="BL17" s="65" t="s">
        <v>69</v>
      </c>
      <c r="BM17" s="10" t="str">
        <f>VLOOKUP(BL17,Product_Backlog!$D$9:$H$84,2)</f>
        <v>Deploy</v>
      </c>
      <c r="BN17" s="10">
        <f>VLOOKUP(BL17,Product_Backlog!$D$8:$H$84,5)</f>
        <v>0</v>
      </c>
      <c r="BO17" s="10" t="str">
        <f t="shared" si="9"/>
        <v>SPRINT</v>
      </c>
      <c r="BP17" s="10" t="s">
        <v>42</v>
      </c>
      <c r="BQ17" s="54" t="s">
        <v>14</v>
      </c>
      <c r="BS17" s="65" t="s">
        <v>69</v>
      </c>
      <c r="BT17" s="10" t="str">
        <f>VLOOKUP(BS17,Product_Backlog!$D$9:$H$84,2)</f>
        <v>Deploy</v>
      </c>
      <c r="BU17" s="10">
        <f>VLOOKUP(BS17,Product_Backlog!$D$8:$H$84,5)</f>
        <v>0</v>
      </c>
      <c r="BV17" s="10" t="str">
        <f t="shared" si="10"/>
        <v>SPRINT</v>
      </c>
      <c r="BW17" s="10" t="s">
        <v>42</v>
      </c>
      <c r="BX17" s="54" t="s">
        <v>14</v>
      </c>
      <c r="BZ17" s="65" t="s">
        <v>69</v>
      </c>
      <c r="CA17" s="10" t="str">
        <f>VLOOKUP(BZ17,Product_Backlog!$D$9:$H$84,2)</f>
        <v>Deploy</v>
      </c>
      <c r="CB17" s="10">
        <f>VLOOKUP(BZ17,Product_Backlog!$D$8:$H$84,5)</f>
        <v>0</v>
      </c>
      <c r="CC17" s="10" t="str">
        <f t="shared" si="11"/>
        <v>SPRINT</v>
      </c>
      <c r="CD17" s="10" t="s">
        <v>42</v>
      </c>
      <c r="CE17" s="54" t="s">
        <v>14</v>
      </c>
      <c r="CG17" s="65" t="s">
        <v>69</v>
      </c>
      <c r="CH17" s="10" t="str">
        <f>VLOOKUP(CG17,Product_Backlog!$D$9:$H$84,2)</f>
        <v>Deploy</v>
      </c>
      <c r="CI17" s="10">
        <f>VLOOKUP(CG17,Product_Backlog!$D$8:$H$84,5)</f>
        <v>0</v>
      </c>
      <c r="CJ17" s="10" t="str">
        <f t="shared" si="12"/>
        <v>SPRINT</v>
      </c>
      <c r="CK17" s="10" t="s">
        <v>42</v>
      </c>
      <c r="CL17" s="54" t="s">
        <v>14</v>
      </c>
      <c r="CN17" s="65" t="s">
        <v>69</v>
      </c>
      <c r="CO17" s="10" t="str">
        <f>VLOOKUP(CN17,Product_Backlog!$D$9:$H$84,2)</f>
        <v>Deploy</v>
      </c>
      <c r="CP17" s="10">
        <f>VLOOKUP(CN17,Product_Backlog!$D$8:$H$84,5)</f>
        <v>0</v>
      </c>
      <c r="CQ17" s="10" t="str">
        <f t="shared" si="13"/>
        <v>SPRINT</v>
      </c>
      <c r="CR17" s="10" t="s">
        <v>42</v>
      </c>
      <c r="CS17" s="54" t="s">
        <v>14</v>
      </c>
    </row>
    <row r="18" spans="1:97" ht="15.5" x14ac:dyDescent="0.35">
      <c r="A18" s="65" t="s">
        <v>69</v>
      </c>
      <c r="B18" s="10" t="str">
        <f>VLOOKUP(A18,Product_Backlog!$D$9:$H$84,2)</f>
        <v>Deploy</v>
      </c>
      <c r="C18" s="10">
        <f>VLOOKUP(A18,Product_Backlog!$D$8:$H$84,5)</f>
        <v>0</v>
      </c>
      <c r="D18" s="10" t="str">
        <f t="shared" si="1"/>
        <v>SPRINT</v>
      </c>
      <c r="E18" s="10" t="s">
        <v>42</v>
      </c>
      <c r="F18" s="54" t="s">
        <v>14</v>
      </c>
      <c r="H18" s="53" t="s">
        <v>76</v>
      </c>
      <c r="I18" s="15" t="str">
        <f>VLOOKUP($H18,Product_Backlog!$D$9:$H$84,2)</f>
        <v>Deploy</v>
      </c>
      <c r="J18" s="10">
        <f>VLOOKUP($H18,Product_Backlog!$D$8:$H$84,5)</f>
        <v>1</v>
      </c>
      <c r="K18" s="10">
        <f t="shared" si="0"/>
        <v>1</v>
      </c>
      <c r="L18" s="10" t="s">
        <v>41</v>
      </c>
      <c r="M18" s="54" t="s">
        <v>45</v>
      </c>
      <c r="O18" s="65" t="s">
        <v>69</v>
      </c>
      <c r="P18" s="10" t="str">
        <f>VLOOKUP(O18,Product_Backlog!$D$9:$H$84,2)</f>
        <v>Deploy</v>
      </c>
      <c r="Q18" s="10">
        <f>VLOOKUP(O18,Product_Backlog!$D$8:$H$84,5)</f>
        <v>0</v>
      </c>
      <c r="R18" s="10">
        <f t="shared" si="2"/>
        <v>2</v>
      </c>
      <c r="S18" s="10" t="s">
        <v>42</v>
      </c>
      <c r="T18" s="54" t="s">
        <v>14</v>
      </c>
      <c r="V18" s="65" t="s">
        <v>69</v>
      </c>
      <c r="W18" s="10" t="str">
        <f>VLOOKUP(V18,Product_Backlog!$D$9:$H$84,2)</f>
        <v>Deploy</v>
      </c>
      <c r="X18" s="10">
        <f>VLOOKUP(V18,Product_Backlog!$D$8:$H$84,5)</f>
        <v>0</v>
      </c>
      <c r="Y18" s="10" t="str">
        <f t="shared" si="3"/>
        <v>SPRINT</v>
      </c>
      <c r="Z18" s="10" t="s">
        <v>42</v>
      </c>
      <c r="AA18" s="54" t="s">
        <v>14</v>
      </c>
      <c r="AC18" s="65" t="s">
        <v>69</v>
      </c>
      <c r="AD18" s="10" t="str">
        <f>VLOOKUP(AC18,Product_Backlog!$D$9:$H$84,2)</f>
        <v>Deploy</v>
      </c>
      <c r="AE18" s="10">
        <f>VLOOKUP(AC18,Product_Backlog!$D$8:$H$84,5)</f>
        <v>0</v>
      </c>
      <c r="AF18" s="10" t="str">
        <f t="shared" si="4"/>
        <v>SPRINT</v>
      </c>
      <c r="AG18" s="10" t="s">
        <v>42</v>
      </c>
      <c r="AH18" s="54" t="s">
        <v>14</v>
      </c>
      <c r="AJ18" s="65" t="s">
        <v>69</v>
      </c>
      <c r="AK18" s="10" t="str">
        <f>VLOOKUP(AJ18,Product_Backlog!$D$9:$H$84,2)</f>
        <v>Deploy</v>
      </c>
      <c r="AL18" s="10">
        <f>VLOOKUP(AJ18,Product_Backlog!$D$8:$H$84,5)</f>
        <v>0</v>
      </c>
      <c r="AM18" s="10" t="str">
        <f t="shared" si="5"/>
        <v>SPRINT</v>
      </c>
      <c r="AN18" s="10" t="s">
        <v>42</v>
      </c>
      <c r="AO18" s="54" t="s">
        <v>14</v>
      </c>
      <c r="AQ18" s="65" t="s">
        <v>69</v>
      </c>
      <c r="AR18" s="10" t="str">
        <f>VLOOKUP(AQ18,Product_Backlog!$D$9:$H$84,2)</f>
        <v>Deploy</v>
      </c>
      <c r="AS18" s="10">
        <f>VLOOKUP(AQ18,Product_Backlog!$D$8:$H$84,5)</f>
        <v>0</v>
      </c>
      <c r="AT18" s="10" t="str">
        <f t="shared" si="6"/>
        <v>SPRINT</v>
      </c>
      <c r="AU18" s="10" t="s">
        <v>42</v>
      </c>
      <c r="AV18" s="54" t="s">
        <v>14</v>
      </c>
      <c r="AX18" s="65" t="s">
        <v>69</v>
      </c>
      <c r="AY18" s="10" t="str">
        <f>VLOOKUP(AX18,Product_Backlog!$D$9:$H$84,2)</f>
        <v>Deploy</v>
      </c>
      <c r="AZ18" s="10">
        <f>VLOOKUP(AX18,Product_Backlog!$D$8:$H$84,5)</f>
        <v>0</v>
      </c>
      <c r="BA18" s="10" t="str">
        <f t="shared" si="7"/>
        <v>SPRINT</v>
      </c>
      <c r="BB18" s="10" t="s">
        <v>42</v>
      </c>
      <c r="BC18" s="54" t="s">
        <v>14</v>
      </c>
      <c r="BE18" s="65" t="s">
        <v>69</v>
      </c>
      <c r="BF18" s="10" t="str">
        <f>VLOOKUP(BE18,Product_Backlog!$D$9:$H$84,2)</f>
        <v>Deploy</v>
      </c>
      <c r="BG18" s="10">
        <f>VLOOKUP(BE18,Product_Backlog!$D$8:$H$84,5)</f>
        <v>0</v>
      </c>
      <c r="BH18" s="10" t="str">
        <f t="shared" si="8"/>
        <v>SPRINT</v>
      </c>
      <c r="BI18" s="10" t="s">
        <v>42</v>
      </c>
      <c r="BJ18" s="54" t="s">
        <v>14</v>
      </c>
      <c r="BL18" s="65" t="s">
        <v>69</v>
      </c>
      <c r="BM18" s="10" t="str">
        <f>VLOOKUP(BL18,Product_Backlog!$D$9:$H$84,2)</f>
        <v>Deploy</v>
      </c>
      <c r="BN18" s="10">
        <f>VLOOKUP(BL18,Product_Backlog!$D$8:$H$84,5)</f>
        <v>0</v>
      </c>
      <c r="BO18" s="10" t="str">
        <f t="shared" si="9"/>
        <v>SPRINT</v>
      </c>
      <c r="BP18" s="10" t="s">
        <v>42</v>
      </c>
      <c r="BQ18" s="54" t="s">
        <v>14</v>
      </c>
      <c r="BS18" s="65" t="s">
        <v>69</v>
      </c>
      <c r="BT18" s="10" t="str">
        <f>VLOOKUP(BS18,Product_Backlog!$D$9:$H$84,2)</f>
        <v>Deploy</v>
      </c>
      <c r="BU18" s="10">
        <f>VLOOKUP(BS18,Product_Backlog!$D$8:$H$84,5)</f>
        <v>0</v>
      </c>
      <c r="BV18" s="10" t="str">
        <f t="shared" si="10"/>
        <v>SPRINT</v>
      </c>
      <c r="BW18" s="10" t="s">
        <v>42</v>
      </c>
      <c r="BX18" s="54" t="s">
        <v>14</v>
      </c>
      <c r="BZ18" s="65" t="s">
        <v>69</v>
      </c>
      <c r="CA18" s="10" t="str">
        <f>VLOOKUP(BZ18,Product_Backlog!$D$9:$H$84,2)</f>
        <v>Deploy</v>
      </c>
      <c r="CB18" s="10">
        <f>VLOOKUP(BZ18,Product_Backlog!$D$8:$H$84,5)</f>
        <v>0</v>
      </c>
      <c r="CC18" s="10" t="str">
        <f t="shared" si="11"/>
        <v>SPRINT</v>
      </c>
      <c r="CD18" s="10" t="s">
        <v>42</v>
      </c>
      <c r="CE18" s="54" t="s">
        <v>14</v>
      </c>
      <c r="CG18" s="65" t="s">
        <v>69</v>
      </c>
      <c r="CH18" s="10" t="str">
        <f>VLOOKUP(CG18,Product_Backlog!$D$9:$H$84,2)</f>
        <v>Deploy</v>
      </c>
      <c r="CI18" s="10">
        <f>VLOOKUP(CG18,Product_Backlog!$D$8:$H$84,5)</f>
        <v>0</v>
      </c>
      <c r="CJ18" s="10" t="str">
        <f t="shared" si="12"/>
        <v>SPRINT</v>
      </c>
      <c r="CK18" s="10" t="s">
        <v>42</v>
      </c>
      <c r="CL18" s="54" t="s">
        <v>14</v>
      </c>
      <c r="CN18" s="65" t="s">
        <v>69</v>
      </c>
      <c r="CO18" s="10" t="str">
        <f>VLOOKUP(CN18,Product_Backlog!$D$9:$H$84,2)</f>
        <v>Deploy</v>
      </c>
      <c r="CP18" s="10">
        <f>VLOOKUP(CN18,Product_Backlog!$D$8:$H$84,5)</f>
        <v>0</v>
      </c>
      <c r="CQ18" s="10" t="str">
        <f t="shared" si="13"/>
        <v>SPRINT</v>
      </c>
      <c r="CR18" s="10" t="s">
        <v>42</v>
      </c>
      <c r="CS18" s="54" t="s">
        <v>14</v>
      </c>
    </row>
    <row r="19" spans="1:97" ht="15.5" x14ac:dyDescent="0.35">
      <c r="A19" s="65" t="s">
        <v>69</v>
      </c>
      <c r="B19" s="10" t="str">
        <f>VLOOKUP(A19,Product_Backlog!$D$9:$H$84,2)</f>
        <v>Deploy</v>
      </c>
      <c r="C19" s="10">
        <f>VLOOKUP(A19,Product_Backlog!$D$8:$H$84,5)</f>
        <v>0</v>
      </c>
      <c r="D19" s="10" t="str">
        <f t="shared" si="1"/>
        <v>SPRINT</v>
      </c>
      <c r="E19" s="10" t="s">
        <v>42</v>
      </c>
      <c r="F19" s="54" t="s">
        <v>14</v>
      </c>
      <c r="H19" s="53"/>
      <c r="I19" s="10"/>
      <c r="J19" s="10"/>
      <c r="K19" s="10"/>
      <c r="L19" s="15"/>
      <c r="M19" s="54"/>
      <c r="O19" s="65" t="s">
        <v>69</v>
      </c>
      <c r="P19" s="10" t="str">
        <f>VLOOKUP(O19,Product_Backlog!$D$9:$H$84,2)</f>
        <v>Deploy</v>
      </c>
      <c r="Q19" s="10">
        <f>VLOOKUP(O19,Product_Backlog!$D$8:$H$84,5)</f>
        <v>0</v>
      </c>
      <c r="R19" s="10">
        <f t="shared" si="2"/>
        <v>2</v>
      </c>
      <c r="S19" s="10" t="s">
        <v>42</v>
      </c>
      <c r="T19" s="54" t="s">
        <v>14</v>
      </c>
      <c r="V19" s="65" t="s">
        <v>69</v>
      </c>
      <c r="W19" s="10" t="str">
        <f>VLOOKUP(V19,Product_Backlog!$D$9:$H$84,2)</f>
        <v>Deploy</v>
      </c>
      <c r="X19" s="10">
        <f>VLOOKUP(V19,Product_Backlog!$D$8:$H$84,5)</f>
        <v>0</v>
      </c>
      <c r="Y19" s="10" t="str">
        <f t="shared" si="3"/>
        <v>SPRINT</v>
      </c>
      <c r="Z19" s="10" t="s">
        <v>42</v>
      </c>
      <c r="AA19" s="54" t="s">
        <v>14</v>
      </c>
      <c r="AC19" s="65" t="s">
        <v>69</v>
      </c>
      <c r="AD19" s="10" t="str">
        <f>VLOOKUP(AC19,Product_Backlog!$D$9:$H$84,2)</f>
        <v>Deploy</v>
      </c>
      <c r="AE19" s="10">
        <f>VLOOKUP(AC19,Product_Backlog!$D$8:$H$84,5)</f>
        <v>0</v>
      </c>
      <c r="AF19" s="10" t="str">
        <f t="shared" si="4"/>
        <v>SPRINT</v>
      </c>
      <c r="AG19" s="10" t="s">
        <v>42</v>
      </c>
      <c r="AH19" s="54" t="s">
        <v>14</v>
      </c>
      <c r="AJ19" s="65" t="s">
        <v>69</v>
      </c>
      <c r="AK19" s="10" t="str">
        <f>VLOOKUP(AJ19,Product_Backlog!$D$9:$H$84,2)</f>
        <v>Deploy</v>
      </c>
      <c r="AL19" s="10">
        <f>VLOOKUP(AJ19,Product_Backlog!$D$8:$H$84,5)</f>
        <v>0</v>
      </c>
      <c r="AM19" s="10" t="str">
        <f t="shared" si="5"/>
        <v>SPRINT</v>
      </c>
      <c r="AN19" s="10" t="s">
        <v>42</v>
      </c>
      <c r="AO19" s="54" t="s">
        <v>14</v>
      </c>
      <c r="AQ19" s="65" t="s">
        <v>69</v>
      </c>
      <c r="AR19" s="10" t="str">
        <f>VLOOKUP(AQ19,Product_Backlog!$D$9:$H$84,2)</f>
        <v>Deploy</v>
      </c>
      <c r="AS19" s="10">
        <f>VLOOKUP(AQ19,Product_Backlog!$D$8:$H$84,5)</f>
        <v>0</v>
      </c>
      <c r="AT19" s="10" t="str">
        <f t="shared" si="6"/>
        <v>SPRINT</v>
      </c>
      <c r="AU19" s="10" t="s">
        <v>42</v>
      </c>
      <c r="AV19" s="54" t="s">
        <v>14</v>
      </c>
      <c r="AX19" s="65" t="s">
        <v>69</v>
      </c>
      <c r="AY19" s="10" t="str">
        <f>VLOOKUP(AX19,Product_Backlog!$D$9:$H$84,2)</f>
        <v>Deploy</v>
      </c>
      <c r="AZ19" s="10">
        <f>VLOOKUP(AX19,Product_Backlog!$D$8:$H$84,5)</f>
        <v>0</v>
      </c>
      <c r="BA19" s="10" t="str">
        <f t="shared" si="7"/>
        <v>SPRINT</v>
      </c>
      <c r="BB19" s="10" t="s">
        <v>42</v>
      </c>
      <c r="BC19" s="54" t="s">
        <v>14</v>
      </c>
      <c r="BE19" s="65" t="s">
        <v>69</v>
      </c>
      <c r="BF19" s="10" t="str">
        <f>VLOOKUP(BE19,Product_Backlog!$D$9:$H$84,2)</f>
        <v>Deploy</v>
      </c>
      <c r="BG19" s="10">
        <f>VLOOKUP(BE19,Product_Backlog!$D$8:$H$84,5)</f>
        <v>0</v>
      </c>
      <c r="BH19" s="10" t="str">
        <f t="shared" si="8"/>
        <v>SPRINT</v>
      </c>
      <c r="BI19" s="10" t="s">
        <v>42</v>
      </c>
      <c r="BJ19" s="54" t="s">
        <v>14</v>
      </c>
      <c r="BL19" s="65" t="s">
        <v>69</v>
      </c>
      <c r="BM19" s="10" t="str">
        <f>VLOOKUP(BL19,Product_Backlog!$D$9:$H$84,2)</f>
        <v>Deploy</v>
      </c>
      <c r="BN19" s="10">
        <f>VLOOKUP(BL19,Product_Backlog!$D$8:$H$84,5)</f>
        <v>0</v>
      </c>
      <c r="BO19" s="10" t="str">
        <f t="shared" si="9"/>
        <v>SPRINT</v>
      </c>
      <c r="BP19" s="10" t="s">
        <v>42</v>
      </c>
      <c r="BQ19" s="54" t="s">
        <v>14</v>
      </c>
      <c r="BS19" s="65" t="s">
        <v>69</v>
      </c>
      <c r="BT19" s="10" t="str">
        <f>VLOOKUP(BS19,Product_Backlog!$D$9:$H$84,2)</f>
        <v>Deploy</v>
      </c>
      <c r="BU19" s="10">
        <f>VLOOKUP(BS19,Product_Backlog!$D$8:$H$84,5)</f>
        <v>0</v>
      </c>
      <c r="BV19" s="10" t="str">
        <f t="shared" si="10"/>
        <v>SPRINT</v>
      </c>
      <c r="BW19" s="10" t="s">
        <v>42</v>
      </c>
      <c r="BX19" s="54" t="s">
        <v>14</v>
      </c>
      <c r="BZ19" s="65" t="s">
        <v>69</v>
      </c>
      <c r="CA19" s="10" t="str">
        <f>VLOOKUP(BZ19,Product_Backlog!$D$9:$H$84,2)</f>
        <v>Deploy</v>
      </c>
      <c r="CB19" s="10">
        <f>VLOOKUP(BZ19,Product_Backlog!$D$8:$H$84,5)</f>
        <v>0</v>
      </c>
      <c r="CC19" s="10" t="str">
        <f t="shared" si="11"/>
        <v>SPRINT</v>
      </c>
      <c r="CD19" s="10" t="s">
        <v>42</v>
      </c>
      <c r="CE19" s="54" t="s">
        <v>14</v>
      </c>
      <c r="CG19" s="65" t="s">
        <v>69</v>
      </c>
      <c r="CH19" s="10" t="str">
        <f>VLOOKUP(CG19,Product_Backlog!$D$9:$H$84,2)</f>
        <v>Deploy</v>
      </c>
      <c r="CI19" s="10">
        <f>VLOOKUP(CG19,Product_Backlog!$D$8:$H$84,5)</f>
        <v>0</v>
      </c>
      <c r="CJ19" s="10" t="str">
        <f t="shared" si="12"/>
        <v>SPRINT</v>
      </c>
      <c r="CK19" s="10" t="s">
        <v>42</v>
      </c>
      <c r="CL19" s="54" t="s">
        <v>14</v>
      </c>
      <c r="CN19" s="65" t="s">
        <v>69</v>
      </c>
      <c r="CO19" s="10" t="str">
        <f>VLOOKUP(CN19,Product_Backlog!$D$9:$H$84,2)</f>
        <v>Deploy</v>
      </c>
      <c r="CP19" s="10">
        <f>VLOOKUP(CN19,Product_Backlog!$D$8:$H$84,5)</f>
        <v>0</v>
      </c>
      <c r="CQ19" s="10" t="str">
        <f t="shared" si="13"/>
        <v>SPRINT</v>
      </c>
      <c r="CR19" s="10" t="s">
        <v>42</v>
      </c>
      <c r="CS19" s="54" t="s">
        <v>14</v>
      </c>
    </row>
    <row r="20" spans="1:97" ht="15.5" x14ac:dyDescent="0.35">
      <c r="A20" s="65" t="s">
        <v>69</v>
      </c>
      <c r="B20" s="10" t="str">
        <f>VLOOKUP(A20,Product_Backlog!$D$9:$H$84,2)</f>
        <v>Deploy</v>
      </c>
      <c r="C20" s="10">
        <f>VLOOKUP(A20,Product_Backlog!$D$8:$H$84,5)</f>
        <v>0</v>
      </c>
      <c r="D20" s="10" t="str">
        <f t="shared" si="1"/>
        <v>SPRINT</v>
      </c>
      <c r="E20" s="10" t="s">
        <v>42</v>
      </c>
      <c r="F20" s="54" t="s">
        <v>14</v>
      </c>
      <c r="H20" s="53"/>
      <c r="I20" s="10"/>
      <c r="J20" s="10"/>
      <c r="K20" s="10"/>
      <c r="L20" s="15"/>
      <c r="M20" s="54"/>
      <c r="O20" s="65" t="s">
        <v>69</v>
      </c>
      <c r="P20" s="10" t="str">
        <f>VLOOKUP(O20,Product_Backlog!$D$9:$H$84,2)</f>
        <v>Deploy</v>
      </c>
      <c r="Q20" s="10">
        <f>VLOOKUP(O20,Product_Backlog!$D$8:$H$84,5)</f>
        <v>0</v>
      </c>
      <c r="R20" s="10">
        <f t="shared" si="2"/>
        <v>2</v>
      </c>
      <c r="S20" s="10" t="s">
        <v>42</v>
      </c>
      <c r="T20" s="54" t="s">
        <v>14</v>
      </c>
      <c r="V20" s="65" t="s">
        <v>69</v>
      </c>
      <c r="W20" s="10" t="str">
        <f>VLOOKUP(V20,Product_Backlog!$D$9:$H$84,2)</f>
        <v>Deploy</v>
      </c>
      <c r="X20" s="10">
        <f>VLOOKUP(V20,Product_Backlog!$D$8:$H$84,5)</f>
        <v>0</v>
      </c>
      <c r="Y20" s="10" t="str">
        <f t="shared" si="3"/>
        <v>SPRINT</v>
      </c>
      <c r="Z20" s="10" t="s">
        <v>42</v>
      </c>
      <c r="AA20" s="54" t="s">
        <v>14</v>
      </c>
      <c r="AC20" s="65" t="s">
        <v>69</v>
      </c>
      <c r="AD20" s="10" t="str">
        <f>VLOOKUP(AC20,Product_Backlog!$D$9:$H$84,2)</f>
        <v>Deploy</v>
      </c>
      <c r="AE20" s="10">
        <f>VLOOKUP(AC20,Product_Backlog!$D$8:$H$84,5)</f>
        <v>0</v>
      </c>
      <c r="AF20" s="10" t="str">
        <f t="shared" si="4"/>
        <v>SPRINT</v>
      </c>
      <c r="AG20" s="10" t="s">
        <v>42</v>
      </c>
      <c r="AH20" s="54" t="s">
        <v>14</v>
      </c>
      <c r="AJ20" s="65" t="s">
        <v>69</v>
      </c>
      <c r="AK20" s="10" t="str">
        <f>VLOOKUP(AJ20,Product_Backlog!$D$9:$H$84,2)</f>
        <v>Deploy</v>
      </c>
      <c r="AL20" s="10">
        <f>VLOOKUP(AJ20,Product_Backlog!$D$8:$H$84,5)</f>
        <v>0</v>
      </c>
      <c r="AM20" s="10" t="str">
        <f t="shared" si="5"/>
        <v>SPRINT</v>
      </c>
      <c r="AN20" s="10" t="s">
        <v>42</v>
      </c>
      <c r="AO20" s="54" t="s">
        <v>14</v>
      </c>
      <c r="AQ20" s="65" t="s">
        <v>69</v>
      </c>
      <c r="AR20" s="10" t="str">
        <f>VLOOKUP(AQ20,Product_Backlog!$D$9:$H$84,2)</f>
        <v>Deploy</v>
      </c>
      <c r="AS20" s="10">
        <f>VLOOKUP(AQ20,Product_Backlog!$D$8:$H$84,5)</f>
        <v>0</v>
      </c>
      <c r="AT20" s="10" t="str">
        <f t="shared" si="6"/>
        <v>SPRINT</v>
      </c>
      <c r="AU20" s="10" t="s">
        <v>42</v>
      </c>
      <c r="AV20" s="54" t="s">
        <v>14</v>
      </c>
      <c r="AX20" s="65" t="s">
        <v>69</v>
      </c>
      <c r="AY20" s="10" t="str">
        <f>VLOOKUP(AX20,Product_Backlog!$D$9:$H$84,2)</f>
        <v>Deploy</v>
      </c>
      <c r="AZ20" s="10">
        <f>VLOOKUP(AX20,Product_Backlog!$D$8:$H$84,5)</f>
        <v>0</v>
      </c>
      <c r="BA20" s="10" t="str">
        <f t="shared" si="7"/>
        <v>SPRINT</v>
      </c>
      <c r="BB20" s="10" t="s">
        <v>42</v>
      </c>
      <c r="BC20" s="54" t="s">
        <v>14</v>
      </c>
      <c r="BE20" s="65" t="s">
        <v>69</v>
      </c>
      <c r="BF20" s="10" t="str">
        <f>VLOOKUP(BE20,Product_Backlog!$D$9:$H$84,2)</f>
        <v>Deploy</v>
      </c>
      <c r="BG20" s="10">
        <f>VLOOKUP(BE20,Product_Backlog!$D$8:$H$84,5)</f>
        <v>0</v>
      </c>
      <c r="BH20" s="10" t="str">
        <f t="shared" si="8"/>
        <v>SPRINT</v>
      </c>
      <c r="BI20" s="10" t="s">
        <v>42</v>
      </c>
      <c r="BJ20" s="54" t="s">
        <v>14</v>
      </c>
      <c r="BL20" s="65" t="s">
        <v>69</v>
      </c>
      <c r="BM20" s="10" t="str">
        <f>VLOOKUP(BL20,Product_Backlog!$D$9:$H$84,2)</f>
        <v>Deploy</v>
      </c>
      <c r="BN20" s="10">
        <f>VLOOKUP(BL20,Product_Backlog!$D$8:$H$84,5)</f>
        <v>0</v>
      </c>
      <c r="BO20" s="10" t="str">
        <f t="shared" si="9"/>
        <v>SPRINT</v>
      </c>
      <c r="BP20" s="10" t="s">
        <v>42</v>
      </c>
      <c r="BQ20" s="54" t="s">
        <v>14</v>
      </c>
      <c r="BS20" s="65" t="s">
        <v>69</v>
      </c>
      <c r="BT20" s="10" t="str">
        <f>VLOOKUP(BS20,Product_Backlog!$D$9:$H$84,2)</f>
        <v>Deploy</v>
      </c>
      <c r="BU20" s="10">
        <f>VLOOKUP(BS20,Product_Backlog!$D$8:$H$84,5)</f>
        <v>0</v>
      </c>
      <c r="BV20" s="10" t="str">
        <f t="shared" si="10"/>
        <v>SPRINT</v>
      </c>
      <c r="BW20" s="10" t="s">
        <v>42</v>
      </c>
      <c r="BX20" s="54" t="s">
        <v>14</v>
      </c>
      <c r="BZ20" s="65" t="s">
        <v>69</v>
      </c>
      <c r="CA20" s="10" t="str">
        <f>VLOOKUP(BZ20,Product_Backlog!$D$9:$H$84,2)</f>
        <v>Deploy</v>
      </c>
      <c r="CB20" s="10">
        <f>VLOOKUP(BZ20,Product_Backlog!$D$8:$H$84,5)</f>
        <v>0</v>
      </c>
      <c r="CC20" s="10" t="str">
        <f t="shared" si="11"/>
        <v>SPRINT</v>
      </c>
      <c r="CD20" s="10" t="s">
        <v>42</v>
      </c>
      <c r="CE20" s="54" t="s">
        <v>14</v>
      </c>
      <c r="CG20" s="65" t="s">
        <v>69</v>
      </c>
      <c r="CH20" s="10" t="str">
        <f>VLOOKUP(CG20,Product_Backlog!$D$9:$H$84,2)</f>
        <v>Deploy</v>
      </c>
      <c r="CI20" s="10">
        <f>VLOOKUP(CG20,Product_Backlog!$D$8:$H$84,5)</f>
        <v>0</v>
      </c>
      <c r="CJ20" s="10" t="str">
        <f t="shared" si="12"/>
        <v>SPRINT</v>
      </c>
      <c r="CK20" s="10" t="s">
        <v>42</v>
      </c>
      <c r="CL20" s="54" t="s">
        <v>14</v>
      </c>
      <c r="CN20" s="65" t="s">
        <v>69</v>
      </c>
      <c r="CO20" s="10" t="str">
        <f>VLOOKUP(CN20,Product_Backlog!$D$9:$H$84,2)</f>
        <v>Deploy</v>
      </c>
      <c r="CP20" s="10">
        <f>VLOOKUP(CN20,Product_Backlog!$D$8:$H$84,5)</f>
        <v>0</v>
      </c>
      <c r="CQ20" s="10" t="str">
        <f t="shared" si="13"/>
        <v>SPRINT</v>
      </c>
      <c r="CR20" s="10" t="s">
        <v>42</v>
      </c>
      <c r="CS20" s="54" t="s">
        <v>14</v>
      </c>
    </row>
    <row r="21" spans="1:97" ht="15.5" x14ac:dyDescent="0.35">
      <c r="A21" s="65" t="s">
        <v>69</v>
      </c>
      <c r="B21" s="10" t="str">
        <f>VLOOKUP(A21,Product_Backlog!$D$9:$H$84,2)</f>
        <v>Deploy</v>
      </c>
      <c r="C21" s="10">
        <f>VLOOKUP(A21,Product_Backlog!$D$8:$H$84,5)</f>
        <v>0</v>
      </c>
      <c r="D21" s="10" t="str">
        <f t="shared" si="1"/>
        <v>SPRINT</v>
      </c>
      <c r="E21" s="10" t="s">
        <v>42</v>
      </c>
      <c r="F21" s="54" t="s">
        <v>14</v>
      </c>
      <c r="H21" s="53"/>
      <c r="I21" s="10"/>
      <c r="J21" s="10"/>
      <c r="K21" s="10"/>
      <c r="L21" s="15"/>
      <c r="M21" s="54"/>
      <c r="O21" s="65" t="s">
        <v>69</v>
      </c>
      <c r="P21" s="10" t="str">
        <f>VLOOKUP(O21,Product_Backlog!$D$9:$H$84,2)</f>
        <v>Deploy</v>
      </c>
      <c r="Q21" s="10">
        <f>VLOOKUP(O21,Product_Backlog!$D$8:$H$84,5)</f>
        <v>0</v>
      </c>
      <c r="R21" s="10">
        <f t="shared" si="2"/>
        <v>2</v>
      </c>
      <c r="S21" s="10" t="s">
        <v>42</v>
      </c>
      <c r="T21" s="54" t="s">
        <v>14</v>
      </c>
      <c r="V21" s="65" t="s">
        <v>69</v>
      </c>
      <c r="W21" s="10" t="str">
        <f>VLOOKUP(V21,Product_Backlog!$D$9:$H$84,2)</f>
        <v>Deploy</v>
      </c>
      <c r="X21" s="10">
        <f>VLOOKUP(V21,Product_Backlog!$D$8:$H$84,5)</f>
        <v>0</v>
      </c>
      <c r="Y21" s="10" t="str">
        <f t="shared" si="3"/>
        <v>SPRINT</v>
      </c>
      <c r="Z21" s="10" t="s">
        <v>42</v>
      </c>
      <c r="AA21" s="54" t="s">
        <v>14</v>
      </c>
      <c r="AC21" s="65" t="s">
        <v>69</v>
      </c>
      <c r="AD21" s="10" t="str">
        <f>VLOOKUP(AC21,Product_Backlog!$D$9:$H$84,2)</f>
        <v>Deploy</v>
      </c>
      <c r="AE21" s="10">
        <f>VLOOKUP(AC21,Product_Backlog!$D$8:$H$84,5)</f>
        <v>0</v>
      </c>
      <c r="AF21" s="10" t="str">
        <f t="shared" si="4"/>
        <v>SPRINT</v>
      </c>
      <c r="AG21" s="10" t="s">
        <v>42</v>
      </c>
      <c r="AH21" s="54" t="s">
        <v>14</v>
      </c>
      <c r="AJ21" s="65" t="s">
        <v>69</v>
      </c>
      <c r="AK21" s="10" t="str">
        <f>VLOOKUP(AJ21,Product_Backlog!$D$9:$H$84,2)</f>
        <v>Deploy</v>
      </c>
      <c r="AL21" s="10">
        <f>VLOOKUP(AJ21,Product_Backlog!$D$8:$H$84,5)</f>
        <v>0</v>
      </c>
      <c r="AM21" s="10" t="str">
        <f t="shared" si="5"/>
        <v>SPRINT</v>
      </c>
      <c r="AN21" s="10" t="s">
        <v>42</v>
      </c>
      <c r="AO21" s="54" t="s">
        <v>14</v>
      </c>
      <c r="AQ21" s="65" t="s">
        <v>69</v>
      </c>
      <c r="AR21" s="10" t="str">
        <f>VLOOKUP(AQ21,Product_Backlog!$D$9:$H$84,2)</f>
        <v>Deploy</v>
      </c>
      <c r="AS21" s="10">
        <f>VLOOKUP(AQ21,Product_Backlog!$D$8:$H$84,5)</f>
        <v>0</v>
      </c>
      <c r="AT21" s="10" t="str">
        <f t="shared" si="6"/>
        <v>SPRINT</v>
      </c>
      <c r="AU21" s="10" t="s">
        <v>42</v>
      </c>
      <c r="AV21" s="54" t="s">
        <v>14</v>
      </c>
      <c r="AX21" s="65" t="s">
        <v>69</v>
      </c>
      <c r="AY21" s="10" t="str">
        <f>VLOOKUP(AX21,Product_Backlog!$D$9:$H$84,2)</f>
        <v>Deploy</v>
      </c>
      <c r="AZ21" s="10">
        <f>VLOOKUP(AX21,Product_Backlog!$D$8:$H$84,5)</f>
        <v>0</v>
      </c>
      <c r="BA21" s="10" t="str">
        <f t="shared" si="7"/>
        <v>SPRINT</v>
      </c>
      <c r="BB21" s="10" t="s">
        <v>42</v>
      </c>
      <c r="BC21" s="54" t="s">
        <v>14</v>
      </c>
      <c r="BE21" s="65" t="s">
        <v>69</v>
      </c>
      <c r="BF21" s="10" t="str">
        <f>VLOOKUP(BE21,Product_Backlog!$D$9:$H$84,2)</f>
        <v>Deploy</v>
      </c>
      <c r="BG21" s="10">
        <f>VLOOKUP(BE21,Product_Backlog!$D$8:$H$84,5)</f>
        <v>0</v>
      </c>
      <c r="BH21" s="10" t="str">
        <f t="shared" si="8"/>
        <v>SPRINT</v>
      </c>
      <c r="BI21" s="10" t="s">
        <v>42</v>
      </c>
      <c r="BJ21" s="54" t="s">
        <v>14</v>
      </c>
      <c r="BL21" s="65" t="s">
        <v>69</v>
      </c>
      <c r="BM21" s="10" t="str">
        <f>VLOOKUP(BL21,Product_Backlog!$D$9:$H$84,2)</f>
        <v>Deploy</v>
      </c>
      <c r="BN21" s="10">
        <f>VLOOKUP(BL21,Product_Backlog!$D$8:$H$84,5)</f>
        <v>0</v>
      </c>
      <c r="BO21" s="10" t="str">
        <f t="shared" si="9"/>
        <v>SPRINT</v>
      </c>
      <c r="BP21" s="10" t="s">
        <v>42</v>
      </c>
      <c r="BQ21" s="54" t="s">
        <v>14</v>
      </c>
      <c r="BS21" s="65" t="s">
        <v>69</v>
      </c>
      <c r="BT21" s="10" t="str">
        <f>VLOOKUP(BS21,Product_Backlog!$D$9:$H$84,2)</f>
        <v>Deploy</v>
      </c>
      <c r="BU21" s="10">
        <f>VLOOKUP(BS21,Product_Backlog!$D$8:$H$84,5)</f>
        <v>0</v>
      </c>
      <c r="BV21" s="10" t="str">
        <f t="shared" si="10"/>
        <v>SPRINT</v>
      </c>
      <c r="BW21" s="10" t="s">
        <v>42</v>
      </c>
      <c r="BX21" s="54" t="s">
        <v>14</v>
      </c>
      <c r="BZ21" s="65" t="s">
        <v>69</v>
      </c>
      <c r="CA21" s="10" t="str">
        <f>VLOOKUP(BZ21,Product_Backlog!$D$9:$H$84,2)</f>
        <v>Deploy</v>
      </c>
      <c r="CB21" s="10">
        <f>VLOOKUP(BZ21,Product_Backlog!$D$8:$H$84,5)</f>
        <v>0</v>
      </c>
      <c r="CC21" s="10" t="str">
        <f t="shared" si="11"/>
        <v>SPRINT</v>
      </c>
      <c r="CD21" s="10" t="s">
        <v>42</v>
      </c>
      <c r="CE21" s="54" t="s">
        <v>14</v>
      </c>
      <c r="CG21" s="65" t="s">
        <v>69</v>
      </c>
      <c r="CH21" s="10" t="str">
        <f>VLOOKUP(CG21,Product_Backlog!$D$9:$H$84,2)</f>
        <v>Deploy</v>
      </c>
      <c r="CI21" s="10">
        <f>VLOOKUP(CG21,Product_Backlog!$D$8:$H$84,5)</f>
        <v>0</v>
      </c>
      <c r="CJ21" s="10" t="str">
        <f t="shared" si="12"/>
        <v>SPRINT</v>
      </c>
      <c r="CK21" s="10" t="s">
        <v>42</v>
      </c>
      <c r="CL21" s="54" t="s">
        <v>14</v>
      </c>
      <c r="CN21" s="65" t="s">
        <v>69</v>
      </c>
      <c r="CO21" s="10" t="str">
        <f>VLOOKUP(CN21,Product_Backlog!$D$9:$H$84,2)</f>
        <v>Deploy</v>
      </c>
      <c r="CP21" s="10">
        <f>VLOOKUP(CN21,Product_Backlog!$D$8:$H$84,5)</f>
        <v>0</v>
      </c>
      <c r="CQ21" s="10" t="str">
        <f t="shared" si="13"/>
        <v>SPRINT</v>
      </c>
      <c r="CR21" s="10" t="s">
        <v>42</v>
      </c>
      <c r="CS21" s="54" t="s">
        <v>14</v>
      </c>
    </row>
    <row r="22" spans="1:97" ht="15.5" x14ac:dyDescent="0.35">
      <c r="A22" s="65" t="s">
        <v>69</v>
      </c>
      <c r="B22" s="10" t="str">
        <f>VLOOKUP(A22,Product_Backlog!$D$9:$H$84,2)</f>
        <v>Deploy</v>
      </c>
      <c r="C22" s="10">
        <f>VLOOKUP(A22,Product_Backlog!$D$8:$H$84,5)</f>
        <v>0</v>
      </c>
      <c r="D22" s="10" t="str">
        <f t="shared" si="1"/>
        <v>SPRINT</v>
      </c>
      <c r="E22" s="10" t="s">
        <v>42</v>
      </c>
      <c r="F22" s="54" t="s">
        <v>14</v>
      </c>
      <c r="H22" s="53"/>
      <c r="I22" s="10"/>
      <c r="J22" s="10"/>
      <c r="K22" s="10"/>
      <c r="L22" s="15"/>
      <c r="M22" s="54"/>
      <c r="O22" s="65" t="s">
        <v>69</v>
      </c>
      <c r="P22" s="10" t="str">
        <f>VLOOKUP(O22,Product_Backlog!$D$9:$H$84,2)</f>
        <v>Deploy</v>
      </c>
      <c r="Q22" s="10">
        <f>VLOOKUP(O22,Product_Backlog!$D$8:$H$84,5)</f>
        <v>0</v>
      </c>
      <c r="R22" s="10">
        <f t="shared" si="2"/>
        <v>2</v>
      </c>
      <c r="S22" s="10" t="s">
        <v>42</v>
      </c>
      <c r="T22" s="54" t="s">
        <v>14</v>
      </c>
      <c r="V22" s="65" t="s">
        <v>69</v>
      </c>
      <c r="W22" s="10" t="str">
        <f>VLOOKUP(V22,Product_Backlog!$D$9:$H$84,2)</f>
        <v>Deploy</v>
      </c>
      <c r="X22" s="10">
        <f>VLOOKUP(V22,Product_Backlog!$D$8:$H$84,5)</f>
        <v>0</v>
      </c>
      <c r="Y22" s="10" t="str">
        <f t="shared" si="3"/>
        <v>SPRINT</v>
      </c>
      <c r="Z22" s="10" t="s">
        <v>42</v>
      </c>
      <c r="AA22" s="54" t="s">
        <v>14</v>
      </c>
      <c r="AC22" s="65" t="s">
        <v>69</v>
      </c>
      <c r="AD22" s="10" t="str">
        <f>VLOOKUP(AC22,Product_Backlog!$D$9:$H$84,2)</f>
        <v>Deploy</v>
      </c>
      <c r="AE22" s="10">
        <f>VLOOKUP(AC22,Product_Backlog!$D$8:$H$84,5)</f>
        <v>0</v>
      </c>
      <c r="AF22" s="10" t="str">
        <f t="shared" si="4"/>
        <v>SPRINT</v>
      </c>
      <c r="AG22" s="10" t="s">
        <v>42</v>
      </c>
      <c r="AH22" s="54" t="s">
        <v>14</v>
      </c>
      <c r="AJ22" s="65" t="s">
        <v>69</v>
      </c>
      <c r="AK22" s="10" t="str">
        <f>VLOOKUP(AJ22,Product_Backlog!$D$9:$H$84,2)</f>
        <v>Deploy</v>
      </c>
      <c r="AL22" s="10">
        <f>VLOOKUP(AJ22,Product_Backlog!$D$8:$H$84,5)</f>
        <v>0</v>
      </c>
      <c r="AM22" s="10" t="str">
        <f t="shared" si="5"/>
        <v>SPRINT</v>
      </c>
      <c r="AN22" s="10" t="s">
        <v>42</v>
      </c>
      <c r="AO22" s="54" t="s">
        <v>14</v>
      </c>
      <c r="AQ22" s="65" t="s">
        <v>69</v>
      </c>
      <c r="AR22" s="10" t="str">
        <f>VLOOKUP(AQ22,Product_Backlog!$D$9:$H$84,2)</f>
        <v>Deploy</v>
      </c>
      <c r="AS22" s="10">
        <f>VLOOKUP(AQ22,Product_Backlog!$D$8:$H$84,5)</f>
        <v>0</v>
      </c>
      <c r="AT22" s="10" t="str">
        <f t="shared" si="6"/>
        <v>SPRINT</v>
      </c>
      <c r="AU22" s="10" t="s">
        <v>42</v>
      </c>
      <c r="AV22" s="54" t="s">
        <v>14</v>
      </c>
      <c r="AX22" s="65" t="s">
        <v>69</v>
      </c>
      <c r="AY22" s="10" t="str">
        <f>VLOOKUP(AX22,Product_Backlog!$D$9:$H$84,2)</f>
        <v>Deploy</v>
      </c>
      <c r="AZ22" s="10">
        <f>VLOOKUP(AX22,Product_Backlog!$D$8:$H$84,5)</f>
        <v>0</v>
      </c>
      <c r="BA22" s="10" t="str">
        <f t="shared" si="7"/>
        <v>SPRINT</v>
      </c>
      <c r="BB22" s="10" t="s">
        <v>42</v>
      </c>
      <c r="BC22" s="54" t="s">
        <v>14</v>
      </c>
      <c r="BE22" s="65" t="s">
        <v>69</v>
      </c>
      <c r="BF22" s="10" t="str">
        <f>VLOOKUP(BE22,Product_Backlog!$D$9:$H$84,2)</f>
        <v>Deploy</v>
      </c>
      <c r="BG22" s="10">
        <f>VLOOKUP(BE22,Product_Backlog!$D$8:$H$84,5)</f>
        <v>0</v>
      </c>
      <c r="BH22" s="10" t="str">
        <f t="shared" si="8"/>
        <v>SPRINT</v>
      </c>
      <c r="BI22" s="10" t="s">
        <v>42</v>
      </c>
      <c r="BJ22" s="54" t="s">
        <v>14</v>
      </c>
      <c r="BL22" s="65" t="s">
        <v>69</v>
      </c>
      <c r="BM22" s="10" t="str">
        <f>VLOOKUP(BL22,Product_Backlog!$D$9:$H$84,2)</f>
        <v>Deploy</v>
      </c>
      <c r="BN22" s="10">
        <f>VLOOKUP(BL22,Product_Backlog!$D$8:$H$84,5)</f>
        <v>0</v>
      </c>
      <c r="BO22" s="10" t="str">
        <f t="shared" si="9"/>
        <v>SPRINT</v>
      </c>
      <c r="BP22" s="10" t="s">
        <v>42</v>
      </c>
      <c r="BQ22" s="54" t="s">
        <v>14</v>
      </c>
      <c r="BS22" s="65" t="s">
        <v>69</v>
      </c>
      <c r="BT22" s="10" t="str">
        <f>VLOOKUP(BS22,Product_Backlog!$D$9:$H$84,2)</f>
        <v>Deploy</v>
      </c>
      <c r="BU22" s="10">
        <f>VLOOKUP(BS22,Product_Backlog!$D$8:$H$84,5)</f>
        <v>0</v>
      </c>
      <c r="BV22" s="10" t="str">
        <f t="shared" si="10"/>
        <v>SPRINT</v>
      </c>
      <c r="BW22" s="10" t="s">
        <v>42</v>
      </c>
      <c r="BX22" s="54" t="s">
        <v>14</v>
      </c>
      <c r="BZ22" s="65" t="s">
        <v>69</v>
      </c>
      <c r="CA22" s="10" t="str">
        <f>VLOOKUP(BZ22,Product_Backlog!$D$9:$H$84,2)</f>
        <v>Deploy</v>
      </c>
      <c r="CB22" s="10">
        <f>VLOOKUP(BZ22,Product_Backlog!$D$8:$H$84,5)</f>
        <v>0</v>
      </c>
      <c r="CC22" s="10" t="str">
        <f t="shared" si="11"/>
        <v>SPRINT</v>
      </c>
      <c r="CD22" s="10" t="s">
        <v>42</v>
      </c>
      <c r="CE22" s="54" t="s">
        <v>14</v>
      </c>
      <c r="CG22" s="65" t="s">
        <v>69</v>
      </c>
      <c r="CH22" s="10" t="str">
        <f>VLOOKUP(CG22,Product_Backlog!$D$9:$H$84,2)</f>
        <v>Deploy</v>
      </c>
      <c r="CI22" s="10">
        <f>VLOOKUP(CG22,Product_Backlog!$D$8:$H$84,5)</f>
        <v>0</v>
      </c>
      <c r="CJ22" s="10" t="str">
        <f t="shared" si="12"/>
        <v>SPRINT</v>
      </c>
      <c r="CK22" s="10" t="s">
        <v>42</v>
      </c>
      <c r="CL22" s="54" t="s">
        <v>14</v>
      </c>
      <c r="CN22" s="65" t="s">
        <v>69</v>
      </c>
      <c r="CO22" s="10" t="str">
        <f>VLOOKUP(CN22,Product_Backlog!$D$9:$H$84,2)</f>
        <v>Deploy</v>
      </c>
      <c r="CP22" s="10">
        <f>VLOOKUP(CN22,Product_Backlog!$D$8:$H$84,5)</f>
        <v>0</v>
      </c>
      <c r="CQ22" s="10" t="str">
        <f t="shared" si="13"/>
        <v>SPRINT</v>
      </c>
      <c r="CR22" s="10" t="s">
        <v>42</v>
      </c>
      <c r="CS22" s="54" t="s">
        <v>14</v>
      </c>
    </row>
    <row r="23" spans="1:97" ht="15.5" x14ac:dyDescent="0.35">
      <c r="A23" s="65" t="s">
        <v>69</v>
      </c>
      <c r="B23" s="10" t="str">
        <f>VLOOKUP(A23,Product_Backlog!$D$9:$H$84,2)</f>
        <v>Deploy</v>
      </c>
      <c r="C23" s="10">
        <f>VLOOKUP(A23,Product_Backlog!$D$8:$H$84,5)</f>
        <v>0</v>
      </c>
      <c r="D23" s="10" t="str">
        <f t="shared" si="1"/>
        <v>SPRINT</v>
      </c>
      <c r="E23" s="10" t="s">
        <v>42</v>
      </c>
      <c r="F23" s="54" t="s">
        <v>14</v>
      </c>
      <c r="H23" s="53"/>
      <c r="I23" s="10"/>
      <c r="J23" s="10"/>
      <c r="K23" s="10"/>
      <c r="L23" s="15"/>
      <c r="M23" s="54"/>
      <c r="O23" s="65" t="s">
        <v>69</v>
      </c>
      <c r="P23" s="10" t="str">
        <f>VLOOKUP(O23,Product_Backlog!$D$9:$H$84,2)</f>
        <v>Deploy</v>
      </c>
      <c r="Q23" s="10">
        <f>VLOOKUP(O23,Product_Backlog!$D$8:$H$84,5)</f>
        <v>0</v>
      </c>
      <c r="R23" s="10">
        <f t="shared" si="2"/>
        <v>2</v>
      </c>
      <c r="S23" s="10" t="s">
        <v>42</v>
      </c>
      <c r="T23" s="54" t="s">
        <v>14</v>
      </c>
      <c r="V23" s="65" t="s">
        <v>69</v>
      </c>
      <c r="W23" s="10" t="str">
        <f>VLOOKUP(V23,Product_Backlog!$D$9:$H$84,2)</f>
        <v>Deploy</v>
      </c>
      <c r="X23" s="10">
        <f>VLOOKUP(V23,Product_Backlog!$D$8:$H$84,5)</f>
        <v>0</v>
      </c>
      <c r="Y23" s="10" t="str">
        <f t="shared" si="3"/>
        <v>SPRINT</v>
      </c>
      <c r="Z23" s="10" t="s">
        <v>42</v>
      </c>
      <c r="AA23" s="54" t="s">
        <v>14</v>
      </c>
      <c r="AC23" s="65" t="s">
        <v>69</v>
      </c>
      <c r="AD23" s="10" t="str">
        <f>VLOOKUP(AC23,Product_Backlog!$D$9:$H$84,2)</f>
        <v>Deploy</v>
      </c>
      <c r="AE23" s="10">
        <f>VLOOKUP(AC23,Product_Backlog!$D$8:$H$84,5)</f>
        <v>0</v>
      </c>
      <c r="AF23" s="10" t="str">
        <f t="shared" si="4"/>
        <v>SPRINT</v>
      </c>
      <c r="AG23" s="10" t="s">
        <v>42</v>
      </c>
      <c r="AH23" s="54" t="s">
        <v>14</v>
      </c>
      <c r="AJ23" s="65" t="s">
        <v>69</v>
      </c>
      <c r="AK23" s="10" t="str">
        <f>VLOOKUP(AJ23,Product_Backlog!$D$9:$H$84,2)</f>
        <v>Deploy</v>
      </c>
      <c r="AL23" s="10">
        <f>VLOOKUP(AJ23,Product_Backlog!$D$8:$H$84,5)</f>
        <v>0</v>
      </c>
      <c r="AM23" s="10" t="str">
        <f t="shared" si="5"/>
        <v>SPRINT</v>
      </c>
      <c r="AN23" s="10" t="s">
        <v>42</v>
      </c>
      <c r="AO23" s="54" t="s">
        <v>14</v>
      </c>
      <c r="AQ23" s="65" t="s">
        <v>69</v>
      </c>
      <c r="AR23" s="10" t="str">
        <f>VLOOKUP(AQ23,Product_Backlog!$D$9:$H$84,2)</f>
        <v>Deploy</v>
      </c>
      <c r="AS23" s="10">
        <f>VLOOKUP(AQ23,Product_Backlog!$D$8:$H$84,5)</f>
        <v>0</v>
      </c>
      <c r="AT23" s="10" t="str">
        <f t="shared" si="6"/>
        <v>SPRINT</v>
      </c>
      <c r="AU23" s="10" t="s">
        <v>42</v>
      </c>
      <c r="AV23" s="54" t="s">
        <v>14</v>
      </c>
      <c r="AX23" s="65" t="s">
        <v>69</v>
      </c>
      <c r="AY23" s="10" t="str">
        <f>VLOOKUP(AX23,Product_Backlog!$D$9:$H$84,2)</f>
        <v>Deploy</v>
      </c>
      <c r="AZ23" s="10">
        <f>VLOOKUP(AX23,Product_Backlog!$D$8:$H$84,5)</f>
        <v>0</v>
      </c>
      <c r="BA23" s="10" t="str">
        <f t="shared" si="7"/>
        <v>SPRINT</v>
      </c>
      <c r="BB23" s="10" t="s">
        <v>42</v>
      </c>
      <c r="BC23" s="54" t="s">
        <v>14</v>
      </c>
      <c r="BE23" s="65" t="s">
        <v>69</v>
      </c>
      <c r="BF23" s="10" t="str">
        <f>VLOOKUP(BE23,Product_Backlog!$D$9:$H$84,2)</f>
        <v>Deploy</v>
      </c>
      <c r="BG23" s="10">
        <f>VLOOKUP(BE23,Product_Backlog!$D$8:$H$84,5)</f>
        <v>0</v>
      </c>
      <c r="BH23" s="10" t="str">
        <f t="shared" si="8"/>
        <v>SPRINT</v>
      </c>
      <c r="BI23" s="10" t="s">
        <v>42</v>
      </c>
      <c r="BJ23" s="54" t="s">
        <v>14</v>
      </c>
      <c r="BL23" s="65" t="s">
        <v>69</v>
      </c>
      <c r="BM23" s="10" t="str">
        <f>VLOOKUP(BL23,Product_Backlog!$D$9:$H$84,2)</f>
        <v>Deploy</v>
      </c>
      <c r="BN23" s="10">
        <f>VLOOKUP(BL23,Product_Backlog!$D$8:$H$84,5)</f>
        <v>0</v>
      </c>
      <c r="BO23" s="10" t="str">
        <f t="shared" si="9"/>
        <v>SPRINT</v>
      </c>
      <c r="BP23" s="10" t="s">
        <v>42</v>
      </c>
      <c r="BQ23" s="54" t="s">
        <v>14</v>
      </c>
      <c r="BS23" s="65" t="s">
        <v>69</v>
      </c>
      <c r="BT23" s="10" t="str">
        <f>VLOOKUP(BS23,Product_Backlog!$D$9:$H$84,2)</f>
        <v>Deploy</v>
      </c>
      <c r="BU23" s="10">
        <f>VLOOKUP(BS23,Product_Backlog!$D$8:$H$84,5)</f>
        <v>0</v>
      </c>
      <c r="BV23" s="10" t="str">
        <f t="shared" si="10"/>
        <v>SPRINT</v>
      </c>
      <c r="BW23" s="10" t="s">
        <v>42</v>
      </c>
      <c r="BX23" s="54" t="s">
        <v>14</v>
      </c>
      <c r="BZ23" s="65" t="s">
        <v>69</v>
      </c>
      <c r="CA23" s="10" t="str">
        <f>VLOOKUP(BZ23,Product_Backlog!$D$9:$H$84,2)</f>
        <v>Deploy</v>
      </c>
      <c r="CB23" s="10">
        <f>VLOOKUP(BZ23,Product_Backlog!$D$8:$H$84,5)</f>
        <v>0</v>
      </c>
      <c r="CC23" s="10" t="str">
        <f t="shared" si="11"/>
        <v>SPRINT</v>
      </c>
      <c r="CD23" s="10" t="s">
        <v>42</v>
      </c>
      <c r="CE23" s="54" t="s">
        <v>14</v>
      </c>
      <c r="CG23" s="65" t="s">
        <v>69</v>
      </c>
      <c r="CH23" s="10" t="str">
        <f>VLOOKUP(CG23,Product_Backlog!$D$9:$H$84,2)</f>
        <v>Deploy</v>
      </c>
      <c r="CI23" s="10">
        <f>VLOOKUP(CG23,Product_Backlog!$D$8:$H$84,5)</f>
        <v>0</v>
      </c>
      <c r="CJ23" s="10" t="str">
        <f t="shared" si="12"/>
        <v>SPRINT</v>
      </c>
      <c r="CK23" s="10" t="s">
        <v>42</v>
      </c>
      <c r="CL23" s="54" t="s">
        <v>14</v>
      </c>
      <c r="CN23" s="65" t="s">
        <v>69</v>
      </c>
      <c r="CO23" s="10" t="str">
        <f>VLOOKUP(CN23,Product_Backlog!$D$9:$H$84,2)</f>
        <v>Deploy</v>
      </c>
      <c r="CP23" s="10">
        <f>VLOOKUP(CN23,Product_Backlog!$D$8:$H$84,5)</f>
        <v>0</v>
      </c>
      <c r="CQ23" s="10" t="str">
        <f t="shared" si="13"/>
        <v>SPRINT</v>
      </c>
      <c r="CR23" s="10" t="s">
        <v>42</v>
      </c>
      <c r="CS23" s="54" t="s">
        <v>14</v>
      </c>
    </row>
    <row r="24" spans="1:97" ht="15.5" x14ac:dyDescent="0.35">
      <c r="A24" s="65" t="s">
        <v>69</v>
      </c>
      <c r="B24" s="10" t="str">
        <f>VLOOKUP(A24,Product_Backlog!$D$9:$H$84,2)</f>
        <v>Deploy</v>
      </c>
      <c r="C24" s="10">
        <f>VLOOKUP(A24,Product_Backlog!$D$8:$H$84,5)</f>
        <v>0</v>
      </c>
      <c r="D24" s="10" t="str">
        <f t="shared" si="1"/>
        <v>SPRINT</v>
      </c>
      <c r="E24" s="10" t="s">
        <v>42</v>
      </c>
      <c r="F24" s="54" t="s">
        <v>14</v>
      </c>
      <c r="H24" s="53"/>
      <c r="I24" s="10"/>
      <c r="J24" s="10"/>
      <c r="K24" s="10"/>
      <c r="L24" s="15"/>
      <c r="M24" s="54"/>
      <c r="O24" s="65" t="s">
        <v>69</v>
      </c>
      <c r="P24" s="10" t="str">
        <f>VLOOKUP(O24,Product_Backlog!$D$9:$H$84,2)</f>
        <v>Deploy</v>
      </c>
      <c r="Q24" s="10">
        <f>VLOOKUP(O24,Product_Backlog!$D$8:$H$84,5)</f>
        <v>0</v>
      </c>
      <c r="R24" s="10">
        <f t="shared" si="2"/>
        <v>2</v>
      </c>
      <c r="S24" s="10" t="s">
        <v>42</v>
      </c>
      <c r="T24" s="54" t="s">
        <v>14</v>
      </c>
      <c r="V24" s="65" t="s">
        <v>69</v>
      </c>
      <c r="W24" s="10" t="str">
        <f>VLOOKUP(V24,Product_Backlog!$D$9:$H$84,2)</f>
        <v>Deploy</v>
      </c>
      <c r="X24" s="10">
        <f>VLOOKUP(V24,Product_Backlog!$D$8:$H$84,5)</f>
        <v>0</v>
      </c>
      <c r="Y24" s="10" t="str">
        <f t="shared" si="3"/>
        <v>SPRINT</v>
      </c>
      <c r="Z24" s="10" t="s">
        <v>42</v>
      </c>
      <c r="AA24" s="54" t="s">
        <v>14</v>
      </c>
      <c r="AC24" s="65" t="s">
        <v>69</v>
      </c>
      <c r="AD24" s="10" t="str">
        <f>VLOOKUP(AC24,Product_Backlog!$D$9:$H$84,2)</f>
        <v>Deploy</v>
      </c>
      <c r="AE24" s="10">
        <f>VLOOKUP(AC24,Product_Backlog!$D$8:$H$84,5)</f>
        <v>0</v>
      </c>
      <c r="AF24" s="10" t="str">
        <f t="shared" si="4"/>
        <v>SPRINT</v>
      </c>
      <c r="AG24" s="10" t="s">
        <v>42</v>
      </c>
      <c r="AH24" s="54" t="s">
        <v>14</v>
      </c>
      <c r="AJ24" s="65" t="s">
        <v>69</v>
      </c>
      <c r="AK24" s="10" t="str">
        <f>VLOOKUP(AJ24,Product_Backlog!$D$9:$H$84,2)</f>
        <v>Deploy</v>
      </c>
      <c r="AL24" s="10">
        <f>VLOOKUP(AJ24,Product_Backlog!$D$8:$H$84,5)</f>
        <v>0</v>
      </c>
      <c r="AM24" s="10" t="str">
        <f t="shared" si="5"/>
        <v>SPRINT</v>
      </c>
      <c r="AN24" s="10" t="s">
        <v>42</v>
      </c>
      <c r="AO24" s="54" t="s">
        <v>14</v>
      </c>
      <c r="AQ24" s="65" t="s">
        <v>69</v>
      </c>
      <c r="AR24" s="10" t="str">
        <f>VLOOKUP(AQ24,Product_Backlog!$D$9:$H$84,2)</f>
        <v>Deploy</v>
      </c>
      <c r="AS24" s="10">
        <f>VLOOKUP(AQ24,Product_Backlog!$D$8:$H$84,5)</f>
        <v>0</v>
      </c>
      <c r="AT24" s="10" t="str">
        <f t="shared" si="6"/>
        <v>SPRINT</v>
      </c>
      <c r="AU24" s="10" t="s">
        <v>42</v>
      </c>
      <c r="AV24" s="54" t="s">
        <v>14</v>
      </c>
      <c r="AX24" s="65" t="s">
        <v>69</v>
      </c>
      <c r="AY24" s="10" t="str">
        <f>VLOOKUP(AX24,Product_Backlog!$D$9:$H$84,2)</f>
        <v>Deploy</v>
      </c>
      <c r="AZ24" s="10">
        <f>VLOOKUP(AX24,Product_Backlog!$D$8:$H$84,5)</f>
        <v>0</v>
      </c>
      <c r="BA24" s="10" t="str">
        <f t="shared" si="7"/>
        <v>SPRINT</v>
      </c>
      <c r="BB24" s="10" t="s">
        <v>42</v>
      </c>
      <c r="BC24" s="54" t="s">
        <v>14</v>
      </c>
      <c r="BE24" s="65" t="s">
        <v>69</v>
      </c>
      <c r="BF24" s="10" t="str">
        <f>VLOOKUP(BE24,Product_Backlog!$D$9:$H$84,2)</f>
        <v>Deploy</v>
      </c>
      <c r="BG24" s="10">
        <f>VLOOKUP(BE24,Product_Backlog!$D$8:$H$84,5)</f>
        <v>0</v>
      </c>
      <c r="BH24" s="10" t="str">
        <f t="shared" si="8"/>
        <v>SPRINT</v>
      </c>
      <c r="BI24" s="10" t="s">
        <v>42</v>
      </c>
      <c r="BJ24" s="54" t="s">
        <v>14</v>
      </c>
      <c r="BL24" s="65" t="s">
        <v>69</v>
      </c>
      <c r="BM24" s="10" t="str">
        <f>VLOOKUP(BL24,Product_Backlog!$D$9:$H$84,2)</f>
        <v>Deploy</v>
      </c>
      <c r="BN24" s="10">
        <f>VLOOKUP(BL24,Product_Backlog!$D$8:$H$84,5)</f>
        <v>0</v>
      </c>
      <c r="BO24" s="10" t="str">
        <f t="shared" si="9"/>
        <v>SPRINT</v>
      </c>
      <c r="BP24" s="10" t="s">
        <v>42</v>
      </c>
      <c r="BQ24" s="54" t="s">
        <v>14</v>
      </c>
      <c r="BS24" s="65" t="s">
        <v>69</v>
      </c>
      <c r="BT24" s="10" t="str">
        <f>VLOOKUP(BS24,Product_Backlog!$D$9:$H$84,2)</f>
        <v>Deploy</v>
      </c>
      <c r="BU24" s="10">
        <f>VLOOKUP(BS24,Product_Backlog!$D$8:$H$84,5)</f>
        <v>0</v>
      </c>
      <c r="BV24" s="10" t="str">
        <f t="shared" si="10"/>
        <v>SPRINT</v>
      </c>
      <c r="BW24" s="10" t="s">
        <v>42</v>
      </c>
      <c r="BX24" s="54" t="s">
        <v>14</v>
      </c>
      <c r="BZ24" s="65" t="s">
        <v>69</v>
      </c>
      <c r="CA24" s="10" t="str">
        <f>VLOOKUP(BZ24,Product_Backlog!$D$9:$H$84,2)</f>
        <v>Deploy</v>
      </c>
      <c r="CB24" s="10">
        <f>VLOOKUP(BZ24,Product_Backlog!$D$8:$H$84,5)</f>
        <v>0</v>
      </c>
      <c r="CC24" s="10" t="str">
        <f t="shared" si="11"/>
        <v>SPRINT</v>
      </c>
      <c r="CD24" s="10" t="s">
        <v>42</v>
      </c>
      <c r="CE24" s="54" t="s">
        <v>14</v>
      </c>
      <c r="CG24" s="65" t="s">
        <v>69</v>
      </c>
      <c r="CH24" s="10" t="str">
        <f>VLOOKUP(CG24,Product_Backlog!$D$9:$H$84,2)</f>
        <v>Deploy</v>
      </c>
      <c r="CI24" s="10">
        <f>VLOOKUP(CG24,Product_Backlog!$D$8:$H$84,5)</f>
        <v>0</v>
      </c>
      <c r="CJ24" s="10" t="str">
        <f t="shared" si="12"/>
        <v>SPRINT</v>
      </c>
      <c r="CK24" s="10" t="s">
        <v>42</v>
      </c>
      <c r="CL24" s="54" t="s">
        <v>14</v>
      </c>
      <c r="CN24" s="65" t="s">
        <v>69</v>
      </c>
      <c r="CO24" s="10" t="str">
        <f>VLOOKUP(CN24,Product_Backlog!$D$9:$H$84,2)</f>
        <v>Deploy</v>
      </c>
      <c r="CP24" s="10">
        <f>VLOOKUP(CN24,Product_Backlog!$D$8:$H$84,5)</f>
        <v>0</v>
      </c>
      <c r="CQ24" s="10" t="str">
        <f t="shared" si="13"/>
        <v>SPRINT</v>
      </c>
      <c r="CR24" s="10" t="s">
        <v>42</v>
      </c>
      <c r="CS24" s="54" t="s">
        <v>14</v>
      </c>
    </row>
    <row r="25" spans="1:97" ht="15.5" x14ac:dyDescent="0.35">
      <c r="A25" s="65"/>
      <c r="B25" s="10"/>
      <c r="C25" s="10"/>
      <c r="D25" s="10"/>
      <c r="E25" s="15"/>
      <c r="F25" s="54"/>
      <c r="H25" s="53"/>
      <c r="I25" s="10"/>
      <c r="J25" s="10"/>
      <c r="K25" s="10"/>
      <c r="L25" s="15"/>
      <c r="M25" s="54"/>
      <c r="O25" s="65"/>
      <c r="P25" s="10"/>
      <c r="Q25" s="10"/>
      <c r="R25" s="10"/>
      <c r="S25" s="15"/>
      <c r="T25" s="54"/>
      <c r="V25" s="65"/>
      <c r="W25" s="10"/>
      <c r="X25" s="10"/>
      <c r="Y25" s="10"/>
      <c r="Z25" s="15"/>
      <c r="AA25" s="54"/>
      <c r="AC25" s="65"/>
      <c r="AD25" s="10"/>
      <c r="AE25" s="10"/>
      <c r="AF25" s="10"/>
      <c r="AG25" s="15"/>
      <c r="AH25" s="54"/>
      <c r="AJ25" s="65"/>
      <c r="AK25" s="10"/>
      <c r="AL25" s="10"/>
      <c r="AM25" s="10"/>
      <c r="AN25" s="15"/>
      <c r="AO25" s="54"/>
      <c r="AQ25" s="65"/>
      <c r="AR25" s="10"/>
      <c r="AS25" s="10"/>
      <c r="AT25" s="10"/>
      <c r="AU25" s="15"/>
      <c r="AV25" s="54"/>
      <c r="AX25" s="65"/>
      <c r="AY25" s="10"/>
      <c r="AZ25" s="10"/>
      <c r="BA25" s="10"/>
      <c r="BB25" s="15"/>
      <c r="BC25" s="54"/>
      <c r="BE25" s="65"/>
      <c r="BF25" s="10"/>
      <c r="BG25" s="10"/>
      <c r="BH25" s="10"/>
      <c r="BI25" s="15"/>
      <c r="BJ25" s="54"/>
      <c r="BL25" s="65"/>
      <c r="BM25" s="10"/>
      <c r="BN25" s="10"/>
      <c r="BO25" s="10"/>
      <c r="BP25" s="15"/>
      <c r="BQ25" s="54"/>
      <c r="BS25" s="65"/>
      <c r="BT25" s="10"/>
      <c r="BU25" s="10"/>
      <c r="BV25" s="10"/>
      <c r="BW25" s="15"/>
      <c r="BX25" s="54"/>
      <c r="BZ25" s="65"/>
      <c r="CA25" s="10"/>
      <c r="CB25" s="10"/>
      <c r="CC25" s="10"/>
      <c r="CD25" s="15"/>
      <c r="CE25" s="54"/>
      <c r="CG25" s="65"/>
      <c r="CH25" s="10"/>
      <c r="CI25" s="10"/>
      <c r="CJ25" s="10"/>
      <c r="CK25" s="15"/>
      <c r="CL25" s="54"/>
      <c r="CN25" s="65"/>
      <c r="CO25" s="10"/>
      <c r="CP25" s="10"/>
      <c r="CQ25" s="10"/>
      <c r="CR25" s="15"/>
      <c r="CS25" s="54"/>
    </row>
    <row r="26" spans="1:97" ht="15.5" x14ac:dyDescent="0.35">
      <c r="A26" s="65"/>
      <c r="B26" s="10"/>
      <c r="C26" s="10"/>
      <c r="D26" s="10"/>
      <c r="E26" s="15"/>
      <c r="F26" s="54"/>
      <c r="H26" s="53"/>
      <c r="I26" s="10"/>
      <c r="J26" s="10"/>
      <c r="K26" s="10"/>
      <c r="L26" s="15"/>
      <c r="M26" s="54"/>
      <c r="O26" s="65"/>
      <c r="P26" s="10"/>
      <c r="Q26" s="10"/>
      <c r="R26" s="10"/>
      <c r="S26" s="15"/>
      <c r="T26" s="54"/>
      <c r="V26" s="65"/>
      <c r="W26" s="10"/>
      <c r="X26" s="10"/>
      <c r="Y26" s="10"/>
      <c r="Z26" s="15"/>
      <c r="AA26" s="54"/>
      <c r="AC26" s="65"/>
      <c r="AD26" s="10"/>
      <c r="AE26" s="10"/>
      <c r="AF26" s="10"/>
      <c r="AG26" s="15"/>
      <c r="AH26" s="54"/>
      <c r="AJ26" s="65"/>
      <c r="AK26" s="10"/>
      <c r="AL26" s="10"/>
      <c r="AM26" s="10"/>
      <c r="AN26" s="15"/>
      <c r="AO26" s="54"/>
      <c r="AQ26" s="65"/>
      <c r="AR26" s="10"/>
      <c r="AS26" s="10"/>
      <c r="AT26" s="10"/>
      <c r="AU26" s="15"/>
      <c r="AV26" s="54"/>
      <c r="AX26" s="65"/>
      <c r="AY26" s="10"/>
      <c r="AZ26" s="10"/>
      <c r="BA26" s="10"/>
      <c r="BB26" s="15"/>
      <c r="BC26" s="54"/>
      <c r="BE26" s="65"/>
      <c r="BF26" s="10"/>
      <c r="BG26" s="10"/>
      <c r="BH26" s="10"/>
      <c r="BI26" s="15"/>
      <c r="BJ26" s="54"/>
      <c r="BL26" s="65"/>
      <c r="BM26" s="10"/>
      <c r="BN26" s="10"/>
      <c r="BO26" s="10"/>
      <c r="BP26" s="15"/>
      <c r="BQ26" s="54"/>
      <c r="BS26" s="65"/>
      <c r="BT26" s="10"/>
      <c r="BU26" s="10"/>
      <c r="BV26" s="10"/>
      <c r="BW26" s="15"/>
      <c r="BX26" s="54"/>
      <c r="BZ26" s="65"/>
      <c r="CA26" s="10"/>
      <c r="CB26" s="10"/>
      <c r="CC26" s="10"/>
      <c r="CD26" s="15"/>
      <c r="CE26" s="54"/>
      <c r="CG26" s="65"/>
      <c r="CH26" s="10"/>
      <c r="CI26" s="10"/>
      <c r="CJ26" s="10"/>
      <c r="CK26" s="15"/>
      <c r="CL26" s="54"/>
      <c r="CN26" s="65"/>
      <c r="CO26" s="10"/>
      <c r="CP26" s="10"/>
      <c r="CQ26" s="10"/>
      <c r="CR26" s="15"/>
      <c r="CS26" s="54"/>
    </row>
    <row r="27" spans="1:97" ht="15.5" x14ac:dyDescent="0.35">
      <c r="A27" s="65"/>
      <c r="B27" s="10"/>
      <c r="C27" s="10"/>
      <c r="D27" s="10"/>
      <c r="E27" s="15"/>
      <c r="F27" s="54"/>
      <c r="H27" s="53"/>
      <c r="I27" s="10"/>
      <c r="J27" s="10"/>
      <c r="K27" s="10"/>
      <c r="L27" s="15"/>
      <c r="M27" s="54"/>
      <c r="O27" s="65"/>
      <c r="P27" s="10"/>
      <c r="Q27" s="10"/>
      <c r="R27" s="10"/>
      <c r="S27" s="15"/>
      <c r="T27" s="54"/>
      <c r="V27" s="65"/>
      <c r="W27" s="10"/>
      <c r="X27" s="10"/>
      <c r="Y27" s="10"/>
      <c r="Z27" s="15"/>
      <c r="AA27" s="54"/>
      <c r="AC27" s="65"/>
      <c r="AD27" s="10"/>
      <c r="AE27" s="10"/>
      <c r="AF27" s="10"/>
      <c r="AG27" s="15"/>
      <c r="AH27" s="54"/>
      <c r="AJ27" s="65"/>
      <c r="AK27" s="10"/>
      <c r="AL27" s="10"/>
      <c r="AM27" s="10"/>
      <c r="AN27" s="15"/>
      <c r="AO27" s="54"/>
      <c r="AQ27" s="65"/>
      <c r="AR27" s="10"/>
      <c r="AS27" s="10"/>
      <c r="AT27" s="10"/>
      <c r="AU27" s="15"/>
      <c r="AV27" s="54"/>
      <c r="AX27" s="65"/>
      <c r="AY27" s="10"/>
      <c r="AZ27" s="10"/>
      <c r="BA27" s="10"/>
      <c r="BB27" s="15"/>
      <c r="BC27" s="54"/>
      <c r="BE27" s="65"/>
      <c r="BF27" s="10"/>
      <c r="BG27" s="10"/>
      <c r="BH27" s="10"/>
      <c r="BI27" s="15"/>
      <c r="BJ27" s="54"/>
      <c r="BL27" s="65"/>
      <c r="BM27" s="10"/>
      <c r="BN27" s="10"/>
      <c r="BO27" s="10"/>
      <c r="BP27" s="15"/>
      <c r="BQ27" s="54"/>
      <c r="BS27" s="65"/>
      <c r="BT27" s="10"/>
      <c r="BU27" s="10"/>
      <c r="BV27" s="10"/>
      <c r="BW27" s="15"/>
      <c r="BX27" s="54"/>
      <c r="BZ27" s="65"/>
      <c r="CA27" s="10"/>
      <c r="CB27" s="10"/>
      <c r="CC27" s="10"/>
      <c r="CD27" s="15"/>
      <c r="CE27" s="54"/>
      <c r="CG27" s="65"/>
      <c r="CH27" s="10"/>
      <c r="CI27" s="10"/>
      <c r="CJ27" s="10"/>
      <c r="CK27" s="15"/>
      <c r="CL27" s="54"/>
      <c r="CN27" s="65"/>
      <c r="CO27" s="10"/>
      <c r="CP27" s="10"/>
      <c r="CQ27" s="10"/>
      <c r="CR27" s="15"/>
      <c r="CS27" s="54"/>
    </row>
    <row r="28" spans="1:97" ht="15.5" x14ac:dyDescent="0.35">
      <c r="A28" s="65"/>
      <c r="B28" s="10"/>
      <c r="C28" s="10"/>
      <c r="D28" s="10"/>
      <c r="E28" s="15"/>
      <c r="F28" s="54"/>
      <c r="H28" s="53"/>
      <c r="I28" s="10"/>
      <c r="J28" s="10"/>
      <c r="K28" s="10"/>
      <c r="L28" s="15"/>
      <c r="M28" s="54"/>
      <c r="O28" s="65"/>
      <c r="P28" s="10"/>
      <c r="Q28" s="10"/>
      <c r="R28" s="10"/>
      <c r="S28" s="15"/>
      <c r="T28" s="54"/>
      <c r="V28" s="65"/>
      <c r="W28" s="10"/>
      <c r="X28" s="10"/>
      <c r="Y28" s="10"/>
      <c r="Z28" s="15"/>
      <c r="AA28" s="54"/>
      <c r="AC28" s="65"/>
      <c r="AD28" s="10"/>
      <c r="AE28" s="10"/>
      <c r="AF28" s="10"/>
      <c r="AG28" s="15"/>
      <c r="AH28" s="54"/>
      <c r="AJ28" s="65"/>
      <c r="AK28" s="10"/>
      <c r="AL28" s="10"/>
      <c r="AM28" s="10"/>
      <c r="AN28" s="15"/>
      <c r="AO28" s="54"/>
      <c r="AQ28" s="65"/>
      <c r="AR28" s="10"/>
      <c r="AS28" s="10"/>
      <c r="AT28" s="10"/>
      <c r="AU28" s="15"/>
      <c r="AV28" s="54"/>
      <c r="AX28" s="65"/>
      <c r="AY28" s="10"/>
      <c r="AZ28" s="10"/>
      <c r="BA28" s="10"/>
      <c r="BB28" s="15"/>
      <c r="BC28" s="54"/>
      <c r="BE28" s="65"/>
      <c r="BF28" s="10"/>
      <c r="BG28" s="10"/>
      <c r="BH28" s="10"/>
      <c r="BI28" s="15"/>
      <c r="BJ28" s="54"/>
      <c r="BL28" s="65"/>
      <c r="BM28" s="10"/>
      <c r="BN28" s="10"/>
      <c r="BO28" s="10"/>
      <c r="BP28" s="15"/>
      <c r="BQ28" s="54"/>
      <c r="BS28" s="65"/>
      <c r="BT28" s="10"/>
      <c r="BU28" s="10"/>
      <c r="BV28" s="10"/>
      <c r="BW28" s="15"/>
      <c r="BX28" s="54"/>
      <c r="BZ28" s="65"/>
      <c r="CA28" s="10"/>
      <c r="CB28" s="10"/>
      <c r="CC28" s="10"/>
      <c r="CD28" s="15"/>
      <c r="CE28" s="54"/>
      <c r="CG28" s="65"/>
      <c r="CH28" s="10"/>
      <c r="CI28" s="10"/>
      <c r="CJ28" s="10"/>
      <c r="CK28" s="15"/>
      <c r="CL28" s="54"/>
      <c r="CN28" s="65"/>
      <c r="CO28" s="10"/>
      <c r="CP28" s="10"/>
      <c r="CQ28" s="10"/>
      <c r="CR28" s="15"/>
      <c r="CS28" s="54"/>
    </row>
    <row r="29" spans="1:97" ht="15.5" x14ac:dyDescent="0.35">
      <c r="A29" s="65"/>
      <c r="B29" s="10"/>
      <c r="C29" s="10"/>
      <c r="D29" s="10"/>
      <c r="E29" s="15"/>
      <c r="F29" s="54"/>
      <c r="H29" s="53"/>
      <c r="I29" s="10"/>
      <c r="J29" s="10"/>
      <c r="K29" s="10"/>
      <c r="L29" s="15"/>
      <c r="M29" s="54"/>
      <c r="O29" s="65"/>
      <c r="P29" s="10"/>
      <c r="Q29" s="10"/>
      <c r="R29" s="10"/>
      <c r="S29" s="15"/>
      <c r="T29" s="54"/>
      <c r="V29" s="65"/>
      <c r="W29" s="10"/>
      <c r="X29" s="10"/>
      <c r="Y29" s="10"/>
      <c r="Z29" s="15"/>
      <c r="AA29" s="54"/>
      <c r="AC29" s="65"/>
      <c r="AD29" s="10"/>
      <c r="AE29" s="10"/>
      <c r="AF29" s="10"/>
      <c r="AG29" s="15"/>
      <c r="AH29" s="54"/>
      <c r="AJ29" s="65"/>
      <c r="AK29" s="10"/>
      <c r="AL29" s="10"/>
      <c r="AM29" s="10"/>
      <c r="AN29" s="15"/>
      <c r="AO29" s="54"/>
      <c r="AQ29" s="65"/>
      <c r="AR29" s="10"/>
      <c r="AS29" s="10"/>
      <c r="AT29" s="10"/>
      <c r="AU29" s="15"/>
      <c r="AV29" s="54"/>
      <c r="AX29" s="65"/>
      <c r="AY29" s="10"/>
      <c r="AZ29" s="10"/>
      <c r="BA29" s="10"/>
      <c r="BB29" s="15"/>
      <c r="BC29" s="54"/>
      <c r="BE29" s="65"/>
      <c r="BF29" s="10"/>
      <c r="BG29" s="10"/>
      <c r="BH29" s="10"/>
      <c r="BI29" s="15"/>
      <c r="BJ29" s="54"/>
      <c r="BL29" s="65"/>
      <c r="BM29" s="10"/>
      <c r="BN29" s="10"/>
      <c r="BO29" s="10"/>
      <c r="BP29" s="15"/>
      <c r="BQ29" s="54"/>
      <c r="BS29" s="65"/>
      <c r="BT29" s="10"/>
      <c r="BU29" s="10"/>
      <c r="BV29" s="10"/>
      <c r="BW29" s="15"/>
      <c r="BX29" s="54"/>
      <c r="BZ29" s="65"/>
      <c r="CA29" s="10"/>
      <c r="CB29" s="10"/>
      <c r="CC29" s="10"/>
      <c r="CD29" s="15"/>
      <c r="CE29" s="54"/>
      <c r="CG29" s="65"/>
      <c r="CH29" s="10"/>
      <c r="CI29" s="10"/>
      <c r="CJ29" s="10"/>
      <c r="CK29" s="15"/>
      <c r="CL29" s="54"/>
      <c r="CN29" s="65"/>
      <c r="CO29" s="10"/>
      <c r="CP29" s="10"/>
      <c r="CQ29" s="10"/>
      <c r="CR29" s="15"/>
      <c r="CS29" s="54"/>
    </row>
    <row r="30" spans="1:97" ht="16" thickBot="1" x14ac:dyDescent="0.4">
      <c r="A30" s="55"/>
      <c r="B30" s="36"/>
      <c r="C30" s="36"/>
      <c r="D30" s="36"/>
      <c r="E30" s="56"/>
      <c r="F30" s="57"/>
      <c r="H30" s="55"/>
      <c r="I30" s="36"/>
      <c r="J30" s="36"/>
      <c r="K30" s="36"/>
      <c r="L30" s="56"/>
      <c r="M30" s="57"/>
      <c r="O30" s="55"/>
      <c r="P30" s="36"/>
      <c r="Q30" s="36"/>
      <c r="R30" s="36"/>
      <c r="S30" s="56"/>
      <c r="T30" s="57"/>
      <c r="V30" s="55"/>
      <c r="W30" s="36"/>
      <c r="X30" s="36"/>
      <c r="Y30" s="36"/>
      <c r="Z30" s="56"/>
      <c r="AA30" s="57"/>
      <c r="AC30" s="55"/>
      <c r="AD30" s="36"/>
      <c r="AE30" s="36"/>
      <c r="AF30" s="36"/>
      <c r="AG30" s="56"/>
      <c r="AH30" s="57"/>
      <c r="AJ30" s="55"/>
      <c r="AK30" s="36"/>
      <c r="AL30" s="36"/>
      <c r="AM30" s="36"/>
      <c r="AN30" s="56"/>
      <c r="AO30" s="57"/>
      <c r="AQ30" s="55"/>
      <c r="AR30" s="36"/>
      <c r="AS30" s="36"/>
      <c r="AT30" s="36"/>
      <c r="AU30" s="56"/>
      <c r="AV30" s="57"/>
      <c r="AX30" s="55"/>
      <c r="AY30" s="36"/>
      <c r="AZ30" s="36"/>
      <c r="BA30" s="36"/>
      <c r="BB30" s="56"/>
      <c r="BC30" s="57"/>
      <c r="BE30" s="55"/>
      <c r="BF30" s="36"/>
      <c r="BG30" s="36"/>
      <c r="BH30" s="36"/>
      <c r="BI30" s="56"/>
      <c r="BJ30" s="57"/>
      <c r="BL30" s="55"/>
      <c r="BM30" s="36"/>
      <c r="BN30" s="36"/>
      <c r="BO30" s="36"/>
      <c r="BP30" s="56"/>
      <c r="BQ30" s="57"/>
      <c r="BS30" s="55"/>
      <c r="BT30" s="36"/>
      <c r="BU30" s="36"/>
      <c r="BV30" s="36"/>
      <c r="BW30" s="56"/>
      <c r="BX30" s="57"/>
      <c r="BZ30" s="55"/>
      <c r="CA30" s="36"/>
      <c r="CB30" s="36"/>
      <c r="CC30" s="36"/>
      <c r="CD30" s="56"/>
      <c r="CE30" s="57"/>
      <c r="CG30" s="55"/>
      <c r="CH30" s="36"/>
      <c r="CI30" s="36"/>
      <c r="CJ30" s="36"/>
      <c r="CK30" s="56"/>
      <c r="CL30" s="57"/>
      <c r="CN30" s="55"/>
      <c r="CO30" s="36"/>
      <c r="CP30" s="36"/>
      <c r="CQ30" s="36"/>
      <c r="CR30" s="56"/>
      <c r="CS30" s="57"/>
    </row>
  </sheetData>
  <mergeCells count="28">
    <mergeCell ref="CG1:CL1"/>
    <mergeCell ref="CN1:CS1"/>
    <mergeCell ref="BS10:BX10"/>
    <mergeCell ref="BZ10:CE10"/>
    <mergeCell ref="CG10:CL10"/>
    <mergeCell ref="CN10:CS10"/>
    <mergeCell ref="BZ1:CE1"/>
    <mergeCell ref="A1:F1"/>
    <mergeCell ref="A10:F10"/>
    <mergeCell ref="O1:T1"/>
    <mergeCell ref="O10:T10"/>
    <mergeCell ref="V1:AA1"/>
    <mergeCell ref="V10:AA10"/>
    <mergeCell ref="H1:M1"/>
    <mergeCell ref="H10:M10"/>
    <mergeCell ref="BE1:BJ1"/>
    <mergeCell ref="BL1:BQ1"/>
    <mergeCell ref="BE10:BJ10"/>
    <mergeCell ref="BL10:BQ10"/>
    <mergeCell ref="BS1:BX1"/>
    <mergeCell ref="AQ1:AV1"/>
    <mergeCell ref="AX1:BC1"/>
    <mergeCell ref="AQ10:AV10"/>
    <mergeCell ref="AX10:BC10"/>
    <mergeCell ref="AC1:AH1"/>
    <mergeCell ref="AC10:AH10"/>
    <mergeCell ref="AJ1:AO1"/>
    <mergeCell ref="AJ10:AO1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10" fitToHeight="0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Projeto!$G$2:$G$13</xm:f>
          </x14:formula1>
          <xm:sqref>D8 K8 R8 Y8 AT8 BA8 BH8 BO8 AF8 AM8 BV8 CC8 CJ8 CQ8</xm:sqref>
        </x14:dataValidation>
        <x14:dataValidation type="list" allowBlank="1" showInputMessage="1" showErrorMessage="1" xr:uid="{00000000-0002-0000-0500-000001000000}">
          <x14:formula1>
            <xm:f>Projeto!$D$2:$D$6</xm:f>
          </x14:formula1>
          <xm:sqref>M12:M18 F12:F24 T12:T24 AA12:AA24 AV12:AV24 BC12:BC24 BJ12:BJ24 BQ12:BQ24 AH12:AH24 AO12:AO24 BX12:BX24 CE12:CE24 CL12:CL24 CS12:CS24</xm:sqref>
        </x14:dataValidation>
        <x14:dataValidation type="list" showInputMessage="1" showErrorMessage="1" xr:uid="{00000000-0002-0000-0500-000002000000}">
          <x14:formula1>
            <xm:f>Projeto!$B$8:$B$11</xm:f>
          </x14:formula1>
          <xm:sqref>L12:L30 E12:E30 S12:S30 Z12:Z30 AU12:AU30 BB12:BB30 BI12:BI30 BP12:BP30 AG12:AG30 AN12:AN30 BW12:BW30 CD12:CD30 CK12:CK30 CR12:CR30</xm:sqref>
        </x14:dataValidation>
        <x14:dataValidation type="list" allowBlank="1" showInputMessage="1" showErrorMessage="1" xr:uid="{00000000-0002-0000-0500-000003000000}">
          <x14:formula1>
            <xm:f>Product_Backlog!$D$8:$D$84</xm:f>
          </x14:formula1>
          <xm:sqref>H12:H30 A12:A30 O12:O30 V12:V30 AQ12:AQ30 AX12:AX30 BE12:BE30 BL12:BL30 AC12:AC30 AJ12:AJ30 BS12:BS30 BZ12:BZ30 CG12:CG30 CN12:CN30</xm:sqref>
        </x14:dataValidation>
        <x14:dataValidation type="list" allowBlank="1" showInputMessage="1" showErrorMessage="1" xr:uid="{00000000-0002-0000-0500-000004000000}">
          <x14:formula1>
            <xm:f>Projeto!$B$13:$B$17</xm:f>
          </x14:formula1>
          <xm:sqref>M19:M30 F25:F30 T25:T30 AA25:AA30 AV25:AV30 BC25:BC30 BJ25:BJ30 BQ25:BQ30 AH25:AH30 AO25:AO30 BX25:BX30 CE25:CE30 CL25:CL30 CS25:CS30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Projeto</vt:lpstr>
      <vt:lpstr>historias</vt:lpstr>
      <vt:lpstr>funcionalidades</vt:lpstr>
      <vt:lpstr>Product_Backlog</vt:lpstr>
      <vt:lpstr>Cronograma</vt:lpstr>
      <vt:lpstr>Sprints</vt:lpstr>
      <vt:lpstr>Product_Backlog!Area_de_impressao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2019-05-08T00:06:03Z</dcterms:modified>
</cp:coreProperties>
</file>