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Junta_Anual" sheetId="1" r:id="rId4"/>
    <sheet name="Resumen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<sst xmlns="http://schemas.openxmlformats.org/spreadsheetml/2006/main" uniqueCount="192">
  <si>
    <t>No.</t>
  </si>
  <si>
    <t>Colaborador</t>
  </si>
  <si>
    <t>Fecha de Ingreso</t>
  </si>
  <si>
    <t>Track</t>
  </si>
  <si>
    <t>Posición</t>
  </si>
  <si>
    <t>Evaluadores</t>
  </si>
  <si>
    <t>Competencias</t>
  </si>
  <si>
    <t>Responsabilidades</t>
  </si>
  <si>
    <t>360°</t>
  </si>
  <si>
    <t>Promedio</t>
  </si>
  <si>
    <t>Rating 2012</t>
  </si>
  <si>
    <t>Rating 2013</t>
  </si>
  <si>
    <t>Rating 2014</t>
  </si>
  <si>
    <t>Rating 2015</t>
  </si>
  <si>
    <t>Encargado de Feedback</t>
  </si>
  <si>
    <t>Comentarios de Desempeño</t>
  </si>
  <si>
    <t>Observaciones de la Junta</t>
  </si>
  <si>
    <t>Acciones a Tomar</t>
  </si>
  <si>
    <t>ABIGAIL FLORES SERNA</t>
  </si>
  <si>
    <t>2011-03-28</t>
  </si>
  <si>
    <t>Consultoría de Negocios</t>
  </si>
  <si>
    <t>Consultor Sr</t>
  </si>
  <si>
    <t xml:space="preserve">JUAN JOSÉ MALANCHE ABDALÁ / </t>
  </si>
  <si>
    <t xml:space="preserve">wweg rgtgt g g / </t>
  </si>
  <si>
    <t>ALMA DELIA TREJO ZUÑIGA</t>
  </si>
  <si>
    <t>2010-07-01</t>
  </si>
  <si>
    <t>Business Matter Expert</t>
  </si>
  <si>
    <t xml:space="preserve">JUAN JOSÉ MALANCHE ABDALÁ / CAMILA ALEJANDRA MOYA GARZA / </t>
  </si>
  <si>
    <t xml:space="preserve">vjhvb iuk / nhbu bhhugvy bugvy bhgvy bhugyv  / </t>
  </si>
  <si>
    <t>AMADO ELISEO GONZÁLEZ CASTILLO</t>
  </si>
  <si>
    <t>2013-07-08</t>
  </si>
  <si>
    <t>SAP</t>
  </si>
  <si>
    <t>Gerente</t>
  </si>
  <si>
    <t xml:space="preserve">ESTEBAN CANSINO VÁSQUEZ / </t>
  </si>
  <si>
    <t xml:space="preserve">jelou elou jelouuu / </t>
  </si>
  <si>
    <t>AMIRA AGLAE CHAVEZ VILLEGAS</t>
  </si>
  <si>
    <t>2012-07-30</t>
  </si>
  <si>
    <t>Consultor</t>
  </si>
  <si>
    <t xml:space="preserve">ABIGAIL FLORES SERNA / </t>
  </si>
  <si>
    <t xml:space="preserve">es un buen elemento, ojalá siga así y mejore conforme tenga mas proyectos / </t>
  </si>
  <si>
    <t>ANA GONZÁLEZ MENA</t>
  </si>
  <si>
    <t>2013-01-07</t>
  </si>
  <si>
    <t xml:space="preserve">JESÚS ROLANDO BERAIN CALDERÓN / JORGE LUIS ZÚÑIGA CORTÉZ / </t>
  </si>
  <si>
    <t xml:space="preserve">rtcvgb / byuvbun yuvbygu vbugi / </t>
  </si>
  <si>
    <t>CÉSAR ESTEBAN RODRÍGUEZ VARGAS</t>
  </si>
  <si>
    <t>2014-09-17</t>
  </si>
  <si>
    <t>Analista</t>
  </si>
  <si>
    <t xml:space="preserve">NORMA LETICIA CAVAZOS GARCÍA / </t>
  </si>
  <si>
    <t xml:space="preserve">f erg vrfbt bf  / </t>
  </si>
  <si>
    <t>DANIEL GARFUNKEL</t>
  </si>
  <si>
    <t>2012-09-03</t>
  </si>
  <si>
    <t>Comercial</t>
  </si>
  <si>
    <t>Director Comercial</t>
  </si>
  <si>
    <t>DORA ALICIA RAMÍREZ GARCÍA</t>
  </si>
  <si>
    <t>2011-10-24</t>
  </si>
  <si>
    <t xml:space="preserve">ALMA DELIA TREJO ZUÑIGA / </t>
  </si>
  <si>
    <t xml:space="preserve">buen elemento, le falta desenvolverse más / </t>
  </si>
  <si>
    <t>EDNA DENNIS GUZMÁN RIVERA</t>
  </si>
  <si>
    <t>2014-04-14</t>
  </si>
  <si>
    <t>Telecomunicaciones</t>
  </si>
  <si>
    <t>Ing Telecom</t>
  </si>
  <si>
    <t xml:space="preserve">GUILLERMO MONTERO AMERENA / </t>
  </si>
  <si>
    <t xml:space="preserve">jihgytfgy huijohigyuty g / </t>
  </si>
  <si>
    <t>EDSON ERNESTO RODRÍGUEZ ESCALANTE</t>
  </si>
  <si>
    <t>2012-03-20</t>
  </si>
  <si>
    <t xml:space="preserve"> efr rf rv v v / </t>
  </si>
  <si>
    <t>EDUARDO OCHOA RIZO</t>
  </si>
  <si>
    <t>2012-06-13</t>
  </si>
  <si>
    <t>SAP Master</t>
  </si>
  <si>
    <t xml:space="preserve">RODOLFO CORTÉS MARROQUÍN / </t>
  </si>
  <si>
    <t xml:space="preserve">hbyh byu bjk  / </t>
  </si>
  <si>
    <t>ERICK FERNANDO QUIÑONES CERDA</t>
  </si>
  <si>
    <t>2010-10-01</t>
  </si>
  <si>
    <t xml:space="preserve">ALMA DELIA TREJO ZUÑIGA / JORGE LUIS ZÚÑIGA CORTÉZ / </t>
  </si>
  <si>
    <t xml:space="preserve">es un excelente colaborador, le hace falta confiar en nuevas tecnologías solamente / es un buen elemento, muy buen dominio de su área / </t>
  </si>
  <si>
    <t>ERIKA ROSARIO CRUZ MADRIGAL</t>
  </si>
  <si>
    <t>2007-11-01</t>
  </si>
  <si>
    <t>Soporte de Negocio</t>
  </si>
  <si>
    <t>Especialista Sr</t>
  </si>
  <si>
    <t xml:space="preserve">MANUEL FRANCISCO CRUZ VELÁZQUEZ DE LEÓN / </t>
  </si>
  <si>
    <t xml:space="preserve"> fr r r rf  rrge / </t>
  </si>
  <si>
    <t>ESTEBAN CANSINO VÁSQUEZ</t>
  </si>
  <si>
    <t xml:space="preserve">fe fr r r r r / </t>
  </si>
  <si>
    <t>FRANCISCO DANIEL GALLEGOS AGUILAR</t>
  </si>
  <si>
    <t>2014-06-01</t>
  </si>
  <si>
    <t xml:space="preserve">EDSON ERNESTO RODRÍGUEZ ESCALANTE / </t>
  </si>
  <si>
    <t xml:space="preserve">iuyg tfyghuh ugytfyg bhn / </t>
  </si>
  <si>
    <t>FRANCISCO JAVIER HERRERA GAONA</t>
  </si>
  <si>
    <t>2013-10-01</t>
  </si>
  <si>
    <t xml:space="preserve">bih ugvbhnj utygvbh uhy / </t>
  </si>
  <si>
    <t>GABRIELA RODRÍGUEZ ALMEIDA</t>
  </si>
  <si>
    <t>2011-11-01</t>
  </si>
  <si>
    <t xml:space="preserve">JULIO VALENTE LUNA ALATORRE / </t>
  </si>
  <si>
    <t xml:space="preserve">rg rg rg gt gt gtg t / </t>
  </si>
  <si>
    <t>GUILLERMO MONTERO AMERENA</t>
  </si>
  <si>
    <t>2014-09-01</t>
  </si>
  <si>
    <t>Director</t>
  </si>
  <si>
    <t>IGNACIO RAFAEL HERRERA GARCÍA</t>
  </si>
  <si>
    <t>2012-11-09</t>
  </si>
  <si>
    <t xml:space="preserve">ugtf yghuygtrf yguhijhuygt guj / </t>
  </si>
  <si>
    <t>IVÁN HERNÁNDEZ MARTÍNEZ</t>
  </si>
  <si>
    <t>2014-07-16</t>
  </si>
  <si>
    <t xml:space="preserve">tf6rtyguhyg7f6rd / </t>
  </si>
  <si>
    <t>JAVIER GREGORIO YNOQUIO AÑAZCO</t>
  </si>
  <si>
    <t>2012-04-23</t>
  </si>
  <si>
    <t xml:space="preserve">f e fe rf  r ef 4rhjyjyj / </t>
  </si>
  <si>
    <t>JESÚS ROLANDO BERAIN CALDERÓN</t>
  </si>
  <si>
    <t xml:space="preserve">f gt jyj y t rt t tr / </t>
  </si>
  <si>
    <t>JORGE ALBERTO SALVANS SANDOVAL</t>
  </si>
  <si>
    <t>2012-02-20</t>
  </si>
  <si>
    <t>JORGE LUIS ZÚÑIGA CORTÉZ</t>
  </si>
  <si>
    <t>2012-07-05</t>
  </si>
  <si>
    <t xml:space="preserve">hgtyfr yghugtf gbhun  / </t>
  </si>
  <si>
    <t>JOSÉ GUTIERREZ GALVEZ</t>
  </si>
  <si>
    <t>2014-08-25</t>
  </si>
  <si>
    <t xml:space="preserve">JORGE ALBERTO SALVANS SANDOVAL / </t>
  </si>
  <si>
    <t xml:space="preserve">hgtfrdfyguhji / </t>
  </si>
  <si>
    <t>JOSE LUIS PERALTA HIGUERA</t>
  </si>
  <si>
    <t>JOSEFINA RAMOS RODRÍGUEZ</t>
  </si>
  <si>
    <t>2011-10-10</t>
  </si>
  <si>
    <t>Entrenamiento</t>
  </si>
  <si>
    <t>JUAN JOSÉ MALANCHE ABDALÁ</t>
  </si>
  <si>
    <t>2012-03-05</t>
  </si>
  <si>
    <t>JULIO VALENTE LUNA ALATORRE</t>
  </si>
  <si>
    <t>LUIS GERARDO GALLEGOS SANDOVAL</t>
  </si>
  <si>
    <t>2013-07-01</t>
  </si>
  <si>
    <t xml:space="preserve">JORGE LUIS ZÚÑIGA CORTÉZ / </t>
  </si>
  <si>
    <t xml:space="preserve">fe v fvf vfv fv f / </t>
  </si>
  <si>
    <t>LUZ MARÍA TERESA VÁZQUEZ CORTÉS</t>
  </si>
  <si>
    <t xml:space="preserve">excelente persona, aplica muy bien los conocimientos y recomendaciones / </t>
  </si>
  <si>
    <t>MANUEL FRANCISCO CRUZ VELÁZQUEZ DE LEÓN</t>
  </si>
  <si>
    <t>2012-06-16</t>
  </si>
  <si>
    <t>MARCOS RAMOS RODRÍGUEZ</t>
  </si>
  <si>
    <t>2008-11-06</t>
  </si>
  <si>
    <t>MARTÍN GARZA GUZMÁN</t>
  </si>
  <si>
    <t>2012-12-10</t>
  </si>
  <si>
    <t>Especialista</t>
  </si>
  <si>
    <t xml:space="preserve">evd f f f f c xc c cx cxc sfdds / </t>
  </si>
  <si>
    <t>Mauricio Cruz Velázquez de León</t>
  </si>
  <si>
    <t>2006-02-14</t>
  </si>
  <si>
    <t>MAURICIO JAVIER GUERRERO GARCÍA</t>
  </si>
  <si>
    <t>2011-03-01</t>
  </si>
  <si>
    <t xml:space="preserve">ddrhyjyhbvf bgnujtygrfe / </t>
  </si>
  <si>
    <t>MICAELA LLANO AGUILAR</t>
  </si>
  <si>
    <t>2013-04-01</t>
  </si>
  <si>
    <t>Gerente Sr</t>
  </si>
  <si>
    <t xml:space="preserve">fr g g g g g / </t>
  </si>
  <si>
    <t>MIGUEL ANGEL MARTÍNEZ DÍAZ</t>
  </si>
  <si>
    <t xml:space="preserve">jelou jelouuu jeloooouuu / </t>
  </si>
  <si>
    <t>MONICA JANETT SÁENZ MARTÍNEZ</t>
  </si>
  <si>
    <t>2009-06-02</t>
  </si>
  <si>
    <t xml:space="preserve">buen colaborador, le falta compromiso a la hora de entablar conversaciones con el cliente / </t>
  </si>
  <si>
    <t>NANCY KARINA VÁZQUEZ PÉREZ</t>
  </si>
  <si>
    <t xml:space="preserve">ef dv fvf vf vdf vdf / </t>
  </si>
  <si>
    <t>NORMA LETICIA CAVAZOS GARCÍA</t>
  </si>
  <si>
    <t xml:space="preserve">i hu iy  hu ho  / </t>
  </si>
  <si>
    <t>ÓSCAR GUADALUPE LOZANO MARTÍNEZ</t>
  </si>
  <si>
    <t>2013-01-15</t>
  </si>
  <si>
    <t xml:space="preserve">JAVIER GREGORIO YNOQUIO AÑAZCO / </t>
  </si>
  <si>
    <t xml:space="preserve">gtfrdtfyg 65drftygu h / </t>
  </si>
  <si>
    <t>PRICILA CATALINA MONCADA GUAJARDO</t>
  </si>
  <si>
    <t>2012-07-09</t>
  </si>
  <si>
    <t xml:space="preserve">befe e few v  / </t>
  </si>
  <si>
    <t>RAMÓN ALEJANDRO DÍAZ ACOSTA</t>
  </si>
  <si>
    <t>2013-02-18</t>
  </si>
  <si>
    <t xml:space="preserve">hbvtcf fvgbhnb gyvtfcvg bhuygtf yvgbhn / </t>
  </si>
  <si>
    <t>RAÚL MANUEL LÓPEZ GARCÍA</t>
  </si>
  <si>
    <t>2014-08-16</t>
  </si>
  <si>
    <t xml:space="preserve">gytybuh ygubh iui  / </t>
  </si>
  <si>
    <t>ROBERTO MIGUEL BAÑALES RODRÍGUEZ</t>
  </si>
  <si>
    <t>2012-10-15</t>
  </si>
  <si>
    <t xml:space="preserve">uiyufvybiujocikoubi jei / </t>
  </si>
  <si>
    <t>RODOLFO CORTÉS MARROQUÍN</t>
  </si>
  <si>
    <t xml:space="preserve">ef re rg rg g  / </t>
  </si>
  <si>
    <t>RODOLFO CUEVAS JIMÉNEZ</t>
  </si>
  <si>
    <t>TADEO FABIÁN ZAVALA GUTIÉRREZ</t>
  </si>
  <si>
    <t xml:space="preserve">uiyuvihojiuib uhigyvu huojhuiyvug / </t>
  </si>
  <si>
    <t>VÍCTOR RENÉ CASTRO RODRÍGUEZ</t>
  </si>
  <si>
    <t>2014-04-01</t>
  </si>
  <si>
    <t xml:space="preserve">hugytyuhui gytguh iygut guhijhygu h / </t>
  </si>
  <si>
    <t>YABNEEL ARELY LONGORIA ÁLVAREZ</t>
  </si>
  <si>
    <t>2012-06-18</t>
  </si>
  <si>
    <t xml:space="preserve">Me parece que éste año se esforzó mucho para cumplir con las expectativas que teníamos a principio de año, dedicada y capaz de lo que se dedique / </t>
  </si>
  <si>
    <t>Rating</t>
  </si>
  <si>
    <t>Conteo</t>
  </si>
  <si>
    <t>% Real</t>
  </si>
  <si>
    <t>% Requerida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</si>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</sst>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4"/>
      <color rgb="FF000000"/>
      <name val="Calibri"/>
    </font>
    <font>
      <b val="1"/>
      <i val="0"/>
      <strike val="0"/>
      <u val="none"/>
      <sz val="11"/>
      <color rgb="FFFFFFFF"/>
      <name val="Verdana"/>
    </font>
    <font>
      <b val="1"/>
      <i val="0"/>
      <strike val="0"/>
      <u val="none"/>
      <sz val="10"/>
      <color rgb="FF000000"/>
      <name val="Verdana"/>
    </font>
    <font>
      <b val="1"/>
      <i val="0"/>
      <strike val="0"/>
      <u val="none"/>
      <sz val="10"/>
      <color rgb="FFFF0000"/>
      <name val="Verdan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0A75"/>
        <bgColor rgb="FF0000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general" vertical="center" textRotation="0" wrapText="true" shrinkToFit="false"/>
    </xf>
    <xf xfId="0" fontId="1" numFmtId="164" fillId="0" borderId="1" applyFont="1" applyNumberFormat="1" applyFill="0" applyBorder="1" applyAlignment="1">
      <alignment horizontal="general" vertical="center" textRotation="0" wrapText="true" shrinkToFit="false"/>
    </xf>
    <xf xfId="0" fontId="2" numFmtId="0" fillId="0" borderId="1" applyFont="1" applyNumberFormat="0" applyFill="0" applyBorder="1" applyAlignment="1">
      <alignment horizontal="general" vertical="center" textRotation="0" wrapText="true" shrinkToFit="false"/>
    </xf>
    <xf xfId="0" fontId="3" numFmtId="0" fillId="0" borderId="1" applyFont="1" applyNumberFormat="0" applyFill="0" applyBorder="1" applyAlignment="1">
      <alignment horizontal="general" vertical="center" textRotation="0" wrapText="true" shrinkToFit="false"/>
    </xf>
    <xf xfId="0" fontId="4" numFmtId="0" fillId="0" borderId="1" applyFont="1" applyNumberFormat="0" applyFill="0" applyBorder="1" applyAlignment="1">
      <alignment horizontal="general" vertical="center" textRotation="0" wrapText="true" shrinkToFit="false"/>
    </xf>
    <xf xfId="0" fontId="1" numFmtId="0" fillId="0" borderId="2" applyFont="1" applyNumberFormat="0" applyFill="0" applyBorder="1" applyAlignment="1">
      <alignment horizontal="general" vertical="center" textRotation="0" wrapText="true" shrinkToFit="false"/>
    </xf>
    <xf xfId="0" fontId="1" numFmtId="0" fillId="0" borderId="3" applyFont="1" applyNumberFormat="0" applyFill="0" applyBorder="1" applyAlignment="1">
      <alignment horizontal="general" vertical="center" textRotation="0" wrapText="true" shrinkToFit="false"/>
    </xf>
    <xf xfId="0" fontId="1" numFmtId="0" fillId="0" borderId="4" applyFont="1" applyNumberFormat="0" applyFill="0" applyBorder="1" applyAlignment="1">
      <alignment horizontal="general" vertical="center" textRotation="0" wrapText="true" shrinkToFit="false"/>
    </xf>
    <xf xfId="0" fontId="1" numFmtId="164" fillId="0" borderId="4" applyFont="1" applyNumberFormat="1" applyFill="0" applyBorder="1" applyAlignment="1">
      <alignment horizontal="general" vertical="center" textRotation="0" wrapText="true" shrinkToFit="false"/>
    </xf>
    <xf xfId="0" fontId="2" numFmtId="0" fillId="0" borderId="4" applyFont="1" applyNumberFormat="0" applyFill="0" applyBorder="1" applyAlignment="1">
      <alignment horizontal="general" vertical="center" textRotation="0" wrapText="true" shrinkToFit="false"/>
    </xf>
    <xf xfId="0" fontId="3" numFmtId="0" fillId="0" borderId="4" applyFont="1" applyNumberFormat="0" applyFill="0" applyBorder="1" applyAlignment="1">
      <alignment horizontal="general" vertical="center" textRotation="0" wrapText="true" shrinkToFit="false"/>
    </xf>
    <xf xfId="0" fontId="4" numFmtId="0" fillId="0" borderId="4" applyFont="1" applyNumberFormat="0" applyFill="0" applyBorder="1" applyAlignment="1">
      <alignment horizontal="general" vertical="center" textRotation="0" wrapText="true" shrinkToFit="false"/>
    </xf>
    <xf xfId="0" fontId="1" numFmtId="0" fillId="0" borderId="5" applyFont="1" applyNumberFormat="0" applyFill="0" applyBorder="1" applyAlignment="1">
      <alignment horizontal="general" vertical="center" textRotation="0" wrapText="true" shrinkToFit="false"/>
    </xf>
    <xf xfId="0" fontId="1" numFmtId="0" fillId="0" borderId="6" applyFont="1" applyNumberFormat="0" applyFill="0" applyBorder="1" applyAlignment="1">
      <alignment horizontal="general" vertical="center" textRotation="0" wrapText="true" shrinkToFit="false"/>
    </xf>
    <xf xfId="0" fontId="5" numFmtId="0" fillId="2" borderId="7" applyFont="1" applyNumberFormat="0" applyFill="1" applyBorder="1" applyAlignment="1">
      <alignment horizontal="center" vertical="center" textRotation="0" wrapText="false" shrinkToFit="false"/>
    </xf>
    <xf xfId="0" fontId="5" numFmtId="0" fillId="2" borderId="8" applyFont="1" applyNumberFormat="0" applyFill="1" applyBorder="1" applyAlignment="1">
      <alignment horizontal="center" vertical="center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6" numFmtId="0" fillId="0" borderId="7" applyFont="1" applyNumberFormat="0" applyFill="0" applyBorder="1" applyAlignment="0">
      <alignment horizontal="general" vertical="bottom" textRotation="0" wrapText="false" shrinkToFit="false"/>
    </xf>
    <xf xfId="0" fontId="6" numFmtId="0" fillId="0" borderId="2" applyFont="1" applyNumberFormat="0" applyFill="0" applyBorder="1" applyAlignment="0">
      <alignment horizontal="general" vertical="bottom" textRotation="0" wrapText="false" shrinkToFit="false"/>
    </xf>
    <xf xfId="0" fontId="6" numFmtId="0" fillId="0" borderId="3" applyFont="1" applyNumberFormat="0" applyFill="0" applyBorder="1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8" applyFont="1" applyNumberFormat="0" applyFill="0" applyBorder="1" applyAlignment="0">
      <alignment horizontal="general" vertical="bottom" textRotation="0" wrapText="false" shrinkToFit="false"/>
    </xf>
    <xf xfId="0" fontId="6" numFmtId="0" fillId="0" borderId="1" applyFont="1" applyNumberFormat="0" applyFill="0" applyBorder="1" applyAlignment="0">
      <alignment horizontal="general" vertical="bottom" textRotation="0" wrapText="false" shrinkToFit="false"/>
    </xf>
    <xf xfId="0" fontId="6" numFmtId="0" fillId="0" borderId="4" applyFont="1" applyNumberFormat="0" applyFill="0" applyBorder="1" applyAlignment="0">
      <alignment horizontal="general" vertical="bottom" textRotation="0" wrapText="false" shrinkToFit="false"/>
    </xf>
    <xf xfId="0" fontId="6" numFmtId="0" fillId="0" borderId="9" applyFont="1" applyNumberFormat="0" applyFill="0" applyBorder="1" applyAlignment="0">
      <alignment horizontal="general" vertical="bottom" textRotation="0" wrapText="false" shrinkToFit="false"/>
    </xf>
    <xf xfId="0" fontId="7" numFmtId="10" fillId="0" borderId="1" applyFont="1" applyNumberFormat="1" applyFill="0" applyBorder="1" applyAlignment="0">
      <alignment horizontal="general" vertical="bottom" textRotation="0" wrapText="false" shrinkToFit="false"/>
    </xf>
    <xf xfId="0" fontId="7" numFmtId="10" fillId="0" borderId="4" applyFont="1" applyNumberFormat="1" applyFill="0" applyBorder="1" applyAlignment="0">
      <alignment horizontal="general" vertical="bottom" textRotation="0" wrapText="false" shrinkToFit="false"/>
    </xf>
    <xf xfId="0" fontId="7" numFmtId="10" fillId="0" borderId="0" applyFont="1" applyNumberFormat="1" applyFill="0" applyBorder="0" applyAlignment="0">
      <alignment horizontal="general" vertical="bottom" textRotation="0" wrapText="false" shrinkToFit="false"/>
    </xf>
    <xf xfId="0" fontId="6" numFmtId="10" fillId="0" borderId="5" applyFont="1" applyNumberFormat="1" applyFill="0" applyBorder="1" applyAlignment="0">
      <alignment horizontal="general" vertical="bottom" textRotation="0" wrapText="false" shrinkToFit="false"/>
    </xf>
    <xf xfId="0" fontId="6" numFmtId="10" fillId="0" borderId="6" applyFont="1" applyNumberFormat="1" applyFill="0" applyBorder="1" applyAlignment="0">
      <alignment horizontal="general" vertical="bottom" textRotation="0" wrapText="false" shrinkToFit="false"/>
    </xf>
    <xf xfId="0" fontId="6" numFmtId="10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Curva de Desempeño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0"/>
          <c:order val="0"/>
          <c:tx>
            <c:strRef>
              <c:f>Junta_Anual!I57</c:f>
              <c:strCache>
                <c:ptCount val="1"/>
                <c:pt idx="0">
                  <c:v>% Real</c:v>
                </c:pt>
              </c:strCache>
            </c:strRef>
          </c:tx>
          <c:spPr>
            <a:ln w="12700"/>
          </c:spPr>
          <c:cat>
            <c:strRef>
              <c:f>Junta_Anual!$G$58:$G$62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Junta_Anual!$I$58:$I$62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Junta_Anual!J57</c:f>
              <c:strCache>
                <c:ptCount val="1"/>
                <c:pt idx="0">
                  <c:v>% Requerida</c:v>
                </c:pt>
              </c:strCache>
            </c:strRef>
          </c:tx>
          <c:spPr>
            <a:ln w="12700"/>
          </c:spPr>
          <c:val>
            <c:numRef>
              <c:f>Junta_Anual!$J$58:$J$62</c:f>
              <c:numCache>
                <c:ptCount val="5"/>
                <c:pt idx="0">
                  <c:v>0.05</c:v>
                </c:pt>
                <c:pt idx="1">
                  <c:v>0.15</c:v>
                </c:pt>
                <c:pt idx="2">
                  <c:v>0.65</c:v>
                </c:pt>
                <c:pt idx="3">
                  <c:v>0.1</c:v>
                </c:pt>
                <c:pt idx="4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63"/>
  <sheetViews>
    <sheetView tabSelected="1" workbookViewId="0" showGridLines="true" showRowColHeaders="1">
      <selection activeCell="I58" sqref="I58"/>
    </sheetView>
  </sheetViews>
  <sheetFormatPr defaultRowHeight="14.4" outlineLevelRow="0" outlineLevelCol="0"/>
  <cols>
    <col min="1" max="1" width="4.855957" bestFit="true" customWidth="true" style="0"/>
    <col min="2" max="2" width="51.273193" bestFit="true" customWidth="true" style="0"/>
    <col min="3" max="3" width="21.137695" bestFit="true" customWidth="true" style="0"/>
    <col min="4" max="4" width="30.563965" bestFit="true" customWidth="true" style="0"/>
    <col min="5" max="5" width="29.278564" bestFit="true" customWidth="true" style="0"/>
    <col min="6" max="6" width="40" customWidth="true" style="0"/>
    <col min="7" max="7" width="16.138916" bestFit="true" customWidth="true" style="0"/>
    <col min="8" max="8" width="22.423096" bestFit="true" customWidth="true" style="0"/>
    <col min="9" max="9" width="8.426513999999999" bestFit="true" customWidth="true" style="0"/>
    <col min="10" max="10" width="13.710938" bestFit="true" customWidth="true" style="0"/>
    <col min="11" max="11" width="14.853516" bestFit="true" customWidth="true" style="0"/>
    <col min="12" max="12" width="14.853516" bestFit="true" customWidth="true" style="0"/>
    <col min="13" max="13" width="14.853516" bestFit="true" customWidth="true" style="0"/>
    <col min="14" max="14" width="14.853516" bestFit="true" customWidth="true" style="0"/>
    <col min="15" max="15" width="20" customWidth="true" style="0"/>
    <col min="16" max="16" width="40" customWidth="true" style="0"/>
    <col min="17" max="17" width="40" customWidth="true" style="0"/>
    <col min="18" max="18" width="40" customWidth="true" style="0"/>
  </cols>
  <sheetData>
    <row r="1" spans="1:18" customHeight="1" ht="50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7" t="s">
        <v>17</v>
      </c>
    </row>
    <row r="2" spans="1:18">
      <c r="A2" s="6">
        <v>15</v>
      </c>
      <c r="B2" s="1" t="s">
        <v>18</v>
      </c>
      <c r="C2" s="2" t="s">
        <v>19</v>
      </c>
      <c r="D2" s="1" t="s">
        <v>20</v>
      </c>
      <c r="E2" s="1" t="s">
        <v>21</v>
      </c>
      <c r="F2" s="1" t="s">
        <v>22</v>
      </c>
      <c r="G2" s="3">
        <v>2.99</v>
      </c>
      <c r="H2" s="3">
        <v>3</v>
      </c>
      <c r="I2" s="3"/>
      <c r="J2" s="4">
        <v>3</v>
      </c>
      <c r="K2" s="1"/>
      <c r="L2" s="1"/>
      <c r="M2" s="5"/>
      <c r="N2" s="1"/>
      <c r="O2" s="1"/>
      <c r="P2" s="1" t="s">
        <v>23</v>
      </c>
      <c r="Q2" s="1"/>
      <c r="R2" s="13"/>
    </row>
    <row r="3" spans="1:18">
      <c r="A3" s="6">
        <v>11</v>
      </c>
      <c r="B3" s="1" t="s">
        <v>24</v>
      </c>
      <c r="C3" s="2" t="s">
        <v>25</v>
      </c>
      <c r="D3" s="1" t="s">
        <v>20</v>
      </c>
      <c r="E3" s="1" t="s">
        <v>26</v>
      </c>
      <c r="F3" s="1" t="s">
        <v>27</v>
      </c>
      <c r="G3" s="3">
        <v>2.91</v>
      </c>
      <c r="H3" s="3">
        <v>3</v>
      </c>
      <c r="I3" s="3">
        <v>2.67</v>
      </c>
      <c r="J3" s="4">
        <v>2.97</v>
      </c>
      <c r="K3" s="1"/>
      <c r="L3" s="1"/>
      <c r="M3" s="5"/>
      <c r="N3" s="1"/>
      <c r="O3" s="1"/>
      <c r="P3" s="1" t="s">
        <v>28</v>
      </c>
      <c r="Q3" s="1"/>
      <c r="R3" s="13"/>
    </row>
    <row r="4" spans="1:18">
      <c r="A4" s="6">
        <v>129</v>
      </c>
      <c r="B4" s="1" t="s">
        <v>29</v>
      </c>
      <c r="C4" s="2" t="s">
        <v>30</v>
      </c>
      <c r="D4" s="1" t="s">
        <v>31</v>
      </c>
      <c r="E4" s="1" t="s">
        <v>32</v>
      </c>
      <c r="F4" s="1" t="s">
        <v>33</v>
      </c>
      <c r="G4" s="3">
        <v>2</v>
      </c>
      <c r="H4" s="3">
        <v>3</v>
      </c>
      <c r="I4" s="3"/>
      <c r="J4" s="4">
        <v>2.7</v>
      </c>
      <c r="K4" s="1"/>
      <c r="L4" s="1"/>
      <c r="M4" s="5"/>
      <c r="N4" s="1"/>
      <c r="O4" s="1"/>
      <c r="P4" s="1" t="s">
        <v>34</v>
      </c>
      <c r="Q4" s="1"/>
      <c r="R4" s="13"/>
    </row>
    <row r="5" spans="1:18">
      <c r="A5" s="6">
        <v>68</v>
      </c>
      <c r="B5" s="1" t="s">
        <v>35</v>
      </c>
      <c r="C5" s="2" t="s">
        <v>36</v>
      </c>
      <c r="D5" s="1" t="s">
        <v>20</v>
      </c>
      <c r="E5" s="1" t="s">
        <v>37</v>
      </c>
      <c r="F5" s="1" t="s">
        <v>38</v>
      </c>
      <c r="G5" s="3">
        <v>3.06</v>
      </c>
      <c r="H5" s="3">
        <v>3.15</v>
      </c>
      <c r="I5" s="3"/>
      <c r="J5" s="4">
        <v>3.12</v>
      </c>
      <c r="K5" s="1"/>
      <c r="L5" s="1"/>
      <c r="M5" s="5"/>
      <c r="N5" s="1"/>
      <c r="O5" s="1"/>
      <c r="P5" s="1" t="s">
        <v>39</v>
      </c>
      <c r="Q5" s="1"/>
      <c r="R5" s="13"/>
    </row>
    <row r="6" spans="1:18">
      <c r="A6" s="6">
        <v>109</v>
      </c>
      <c r="B6" s="1" t="s">
        <v>40</v>
      </c>
      <c r="C6" s="2" t="s">
        <v>41</v>
      </c>
      <c r="D6" s="1" t="s">
        <v>31</v>
      </c>
      <c r="E6" s="1" t="s">
        <v>37</v>
      </c>
      <c r="F6" s="1" t="s">
        <v>42</v>
      </c>
      <c r="G6" s="3">
        <v>3</v>
      </c>
      <c r="H6" s="3">
        <v>2.93</v>
      </c>
      <c r="I6" s="3"/>
      <c r="J6" s="4">
        <v>2.95</v>
      </c>
      <c r="K6" s="1"/>
      <c r="L6" s="1"/>
      <c r="M6" s="5"/>
      <c r="N6" s="1"/>
      <c r="O6" s="1"/>
      <c r="P6" s="1" t="s">
        <v>43</v>
      </c>
      <c r="Q6" s="1"/>
      <c r="R6" s="13"/>
    </row>
    <row r="7" spans="1:18">
      <c r="A7" s="6">
        <v>155</v>
      </c>
      <c r="B7" s="1" t="s">
        <v>44</v>
      </c>
      <c r="C7" s="2" t="s">
        <v>45</v>
      </c>
      <c r="D7" s="1" t="s">
        <v>20</v>
      </c>
      <c r="E7" s="1" t="s">
        <v>46</v>
      </c>
      <c r="F7" s="1" t="s">
        <v>47</v>
      </c>
      <c r="G7" s="3">
        <v>3</v>
      </c>
      <c r="H7" s="3">
        <v>3</v>
      </c>
      <c r="I7" s="3"/>
      <c r="J7" s="4">
        <v>3</v>
      </c>
      <c r="K7" s="1"/>
      <c r="L7" s="1"/>
      <c r="M7" s="5"/>
      <c r="N7" s="1"/>
      <c r="O7" s="1"/>
      <c r="P7" s="1" t="s">
        <v>48</v>
      </c>
      <c r="Q7" s="1"/>
      <c r="R7" s="13"/>
    </row>
    <row r="8" spans="1:18">
      <c r="A8" s="6">
        <v>73</v>
      </c>
      <c r="B8" s="1" t="s">
        <v>49</v>
      </c>
      <c r="C8" s="2" t="s">
        <v>50</v>
      </c>
      <c r="D8" s="1" t="s">
        <v>51</v>
      </c>
      <c r="E8" s="1" t="s">
        <v>52</v>
      </c>
      <c r="F8" s="1"/>
      <c r="G8" s="3">
        <v>1</v>
      </c>
      <c r="H8" s="3"/>
      <c r="I8" s="3"/>
      <c r="J8" s="4">
        <v>0.3</v>
      </c>
      <c r="K8" s="1"/>
      <c r="L8" s="1"/>
      <c r="M8" s="5"/>
      <c r="N8" s="1"/>
      <c r="O8" s="1"/>
      <c r="P8" s="1"/>
      <c r="Q8" s="1"/>
      <c r="R8" s="13"/>
    </row>
    <row r="9" spans="1:18">
      <c r="A9" s="6">
        <v>32</v>
      </c>
      <c r="B9" s="1" t="s">
        <v>53</v>
      </c>
      <c r="C9" s="2" t="s">
        <v>54</v>
      </c>
      <c r="D9" s="1" t="s">
        <v>20</v>
      </c>
      <c r="E9" s="1" t="s">
        <v>37</v>
      </c>
      <c r="F9" s="1" t="s">
        <v>55</v>
      </c>
      <c r="G9" s="3">
        <v>3</v>
      </c>
      <c r="H9" s="3">
        <v>3</v>
      </c>
      <c r="I9" s="3"/>
      <c r="J9" s="4">
        <v>3</v>
      </c>
      <c r="K9" s="1"/>
      <c r="L9" s="1"/>
      <c r="M9" s="5"/>
      <c r="N9" s="1"/>
      <c r="O9" s="1"/>
      <c r="P9" s="1" t="s">
        <v>56</v>
      </c>
      <c r="Q9" s="1"/>
      <c r="R9" s="13"/>
    </row>
    <row r="10" spans="1:18">
      <c r="A10" s="6">
        <v>136</v>
      </c>
      <c r="B10" s="1" t="s">
        <v>57</v>
      </c>
      <c r="C10" s="2" t="s">
        <v>58</v>
      </c>
      <c r="D10" s="1" t="s">
        <v>59</v>
      </c>
      <c r="E10" s="1" t="s">
        <v>60</v>
      </c>
      <c r="F10" s="1" t="s">
        <v>61</v>
      </c>
      <c r="G10" s="3">
        <v>3</v>
      </c>
      <c r="H10" s="3"/>
      <c r="I10" s="3"/>
      <c r="J10" s="4">
        <v>0.9</v>
      </c>
      <c r="K10" s="1"/>
      <c r="L10" s="1"/>
      <c r="M10" s="5"/>
      <c r="N10" s="1"/>
      <c r="O10" s="1"/>
      <c r="P10" s="1" t="s">
        <v>62</v>
      </c>
      <c r="Q10" s="1"/>
      <c r="R10" s="13"/>
    </row>
    <row r="11" spans="1:18">
      <c r="A11" s="6">
        <v>41</v>
      </c>
      <c r="B11" s="1" t="s">
        <v>63</v>
      </c>
      <c r="C11" s="2" t="s">
        <v>64</v>
      </c>
      <c r="D11" s="1" t="s">
        <v>31</v>
      </c>
      <c r="E11" s="1" t="s">
        <v>32</v>
      </c>
      <c r="F11" s="1" t="s">
        <v>22</v>
      </c>
      <c r="G11" s="3">
        <v>2</v>
      </c>
      <c r="H11" s="3">
        <v>3</v>
      </c>
      <c r="I11" s="3"/>
      <c r="J11" s="4">
        <v>2.7</v>
      </c>
      <c r="K11" s="1"/>
      <c r="L11" s="1"/>
      <c r="M11" s="5"/>
      <c r="N11" s="1"/>
      <c r="O11" s="1"/>
      <c r="P11" s="1" t="s">
        <v>65</v>
      </c>
      <c r="Q11" s="1"/>
      <c r="R11" s="13"/>
    </row>
    <row r="12" spans="1:18">
      <c r="A12" s="6">
        <v>54</v>
      </c>
      <c r="B12" s="1" t="s">
        <v>66</v>
      </c>
      <c r="C12" s="2" t="s">
        <v>67</v>
      </c>
      <c r="D12" s="1" t="s">
        <v>31</v>
      </c>
      <c r="E12" s="1" t="s">
        <v>68</v>
      </c>
      <c r="F12" s="1" t="s">
        <v>69</v>
      </c>
      <c r="G12" s="3">
        <v>2</v>
      </c>
      <c r="H12" s="3"/>
      <c r="I12" s="3"/>
      <c r="J12" s="4">
        <v>0.6</v>
      </c>
      <c r="K12" s="1"/>
      <c r="L12" s="1"/>
      <c r="M12" s="5"/>
      <c r="N12" s="1"/>
      <c r="O12" s="1"/>
      <c r="P12" s="1" t="s">
        <v>70</v>
      </c>
      <c r="Q12" s="1"/>
      <c r="R12" s="13"/>
    </row>
    <row r="13" spans="1:18">
      <c r="A13" s="6">
        <v>9</v>
      </c>
      <c r="B13" s="1" t="s">
        <v>71</v>
      </c>
      <c r="C13" s="2" t="s">
        <v>72</v>
      </c>
      <c r="D13" s="1" t="s">
        <v>20</v>
      </c>
      <c r="E13" s="1" t="s">
        <v>21</v>
      </c>
      <c r="F13" s="1" t="s">
        <v>73</v>
      </c>
      <c r="G13" s="3">
        <v>2.99</v>
      </c>
      <c r="H13" s="3">
        <v>3.55</v>
      </c>
      <c r="I13" s="3"/>
      <c r="J13" s="4">
        <v>3.38</v>
      </c>
      <c r="K13" s="1"/>
      <c r="L13" s="1"/>
      <c r="M13" s="5"/>
      <c r="N13" s="1"/>
      <c r="O13" s="1"/>
      <c r="P13" s="1" t="s">
        <v>74</v>
      </c>
      <c r="Q13" s="1"/>
      <c r="R13" s="13"/>
    </row>
    <row r="14" spans="1:18">
      <c r="A14" s="6">
        <v>5</v>
      </c>
      <c r="B14" s="1" t="s">
        <v>75</v>
      </c>
      <c r="C14" s="2" t="s">
        <v>76</v>
      </c>
      <c r="D14" s="1" t="s">
        <v>77</v>
      </c>
      <c r="E14" s="1" t="s">
        <v>78</v>
      </c>
      <c r="F14" s="1" t="s">
        <v>79</v>
      </c>
      <c r="G14" s="3">
        <v>3</v>
      </c>
      <c r="H14" s="3">
        <v>3</v>
      </c>
      <c r="I14" s="3"/>
      <c r="J14" s="4">
        <v>3</v>
      </c>
      <c r="K14" s="1"/>
      <c r="L14" s="1"/>
      <c r="M14" s="5"/>
      <c r="N14" s="1"/>
      <c r="O14" s="1"/>
      <c r="P14" s="1" t="s">
        <v>80</v>
      </c>
      <c r="Q14" s="1"/>
      <c r="R14" s="13"/>
    </row>
    <row r="15" spans="1:18">
      <c r="A15" s="6">
        <v>104</v>
      </c>
      <c r="B15" s="1" t="s">
        <v>81</v>
      </c>
      <c r="C15" s="2" t="s">
        <v>41</v>
      </c>
      <c r="D15" s="1" t="s">
        <v>31</v>
      </c>
      <c r="E15" s="1" t="s">
        <v>32</v>
      </c>
      <c r="F15" s="1" t="s">
        <v>22</v>
      </c>
      <c r="G15" s="3">
        <v>2</v>
      </c>
      <c r="H15" s="3">
        <v>3</v>
      </c>
      <c r="I15" s="3"/>
      <c r="J15" s="4">
        <v>2.7</v>
      </c>
      <c r="K15" s="1"/>
      <c r="L15" s="1"/>
      <c r="M15" s="5"/>
      <c r="N15" s="1"/>
      <c r="O15" s="1"/>
      <c r="P15" s="1" t="s">
        <v>82</v>
      </c>
      <c r="Q15" s="1"/>
      <c r="R15" s="13"/>
    </row>
    <row r="16" spans="1:18">
      <c r="A16" s="6">
        <v>140</v>
      </c>
      <c r="B16" s="1" t="s">
        <v>83</v>
      </c>
      <c r="C16" s="2" t="s">
        <v>84</v>
      </c>
      <c r="D16" s="1" t="s">
        <v>31</v>
      </c>
      <c r="E16" s="1" t="s">
        <v>37</v>
      </c>
      <c r="F16" s="1" t="s">
        <v>85</v>
      </c>
      <c r="G16" s="3">
        <v>3</v>
      </c>
      <c r="H16" s="3">
        <v>3</v>
      </c>
      <c r="I16" s="3"/>
      <c r="J16" s="4">
        <v>3</v>
      </c>
      <c r="K16" s="1"/>
      <c r="L16" s="1"/>
      <c r="M16" s="5"/>
      <c r="N16" s="1"/>
      <c r="O16" s="1"/>
      <c r="P16" s="1" t="s">
        <v>86</v>
      </c>
      <c r="Q16" s="1"/>
      <c r="R16" s="13"/>
    </row>
    <row r="17" spans="1:18">
      <c r="A17" s="6">
        <v>132</v>
      </c>
      <c r="B17" s="1" t="s">
        <v>87</v>
      </c>
      <c r="C17" s="2" t="s">
        <v>88</v>
      </c>
      <c r="D17" s="1" t="s">
        <v>20</v>
      </c>
      <c r="E17" s="1" t="s">
        <v>46</v>
      </c>
      <c r="F17" s="1" t="s">
        <v>69</v>
      </c>
      <c r="G17" s="3">
        <v>3</v>
      </c>
      <c r="H17" s="3">
        <v>3</v>
      </c>
      <c r="I17" s="3"/>
      <c r="J17" s="4">
        <v>3</v>
      </c>
      <c r="K17" s="1"/>
      <c r="L17" s="1"/>
      <c r="M17" s="5"/>
      <c r="N17" s="1"/>
      <c r="O17" s="1"/>
      <c r="P17" s="1" t="s">
        <v>89</v>
      </c>
      <c r="Q17" s="1"/>
      <c r="R17" s="13"/>
    </row>
    <row r="18" spans="1:18">
      <c r="A18" s="6">
        <v>33</v>
      </c>
      <c r="B18" s="1" t="s">
        <v>90</v>
      </c>
      <c r="C18" s="2" t="s">
        <v>91</v>
      </c>
      <c r="D18" s="1" t="s">
        <v>77</v>
      </c>
      <c r="E18" s="1" t="s">
        <v>32</v>
      </c>
      <c r="F18" s="1" t="s">
        <v>92</v>
      </c>
      <c r="G18" s="3">
        <v>2</v>
      </c>
      <c r="H18" s="3"/>
      <c r="I18" s="3"/>
      <c r="J18" s="4">
        <v>0.6</v>
      </c>
      <c r="K18" s="1"/>
      <c r="L18" s="1"/>
      <c r="M18" s="5"/>
      <c r="N18" s="1"/>
      <c r="O18" s="1"/>
      <c r="P18" s="1" t="s">
        <v>93</v>
      </c>
      <c r="Q18" s="1"/>
      <c r="R18" s="13"/>
    </row>
    <row r="19" spans="1:18">
      <c r="A19" s="6">
        <v>151</v>
      </c>
      <c r="B19" s="1" t="s">
        <v>94</v>
      </c>
      <c r="C19" s="2" t="s">
        <v>95</v>
      </c>
      <c r="D19" s="1" t="s">
        <v>59</v>
      </c>
      <c r="E19" s="1" t="s">
        <v>96</v>
      </c>
      <c r="F19" s="1"/>
      <c r="G19" s="3">
        <v>1</v>
      </c>
      <c r="H19" s="3"/>
      <c r="I19" s="3"/>
      <c r="J19" s="4">
        <v>0.3</v>
      </c>
      <c r="K19" s="1"/>
      <c r="L19" s="1"/>
      <c r="M19" s="5"/>
      <c r="N19" s="1"/>
      <c r="O19" s="1"/>
      <c r="P19" s="1"/>
      <c r="Q19" s="1"/>
      <c r="R19" s="13"/>
    </row>
    <row r="20" spans="1:18">
      <c r="A20" s="6">
        <v>90</v>
      </c>
      <c r="B20" s="1" t="s">
        <v>97</v>
      </c>
      <c r="C20" s="2" t="s">
        <v>98</v>
      </c>
      <c r="D20" s="1" t="s">
        <v>31</v>
      </c>
      <c r="E20" s="1" t="s">
        <v>46</v>
      </c>
      <c r="F20" s="1" t="s">
        <v>85</v>
      </c>
      <c r="G20" s="3">
        <v>3</v>
      </c>
      <c r="H20" s="3">
        <v>3</v>
      </c>
      <c r="I20" s="3"/>
      <c r="J20" s="4">
        <v>3</v>
      </c>
      <c r="K20" s="1"/>
      <c r="L20" s="1"/>
      <c r="M20" s="5"/>
      <c r="N20" s="1"/>
      <c r="O20" s="1"/>
      <c r="P20" s="1" t="s">
        <v>99</v>
      </c>
      <c r="Q20" s="1"/>
      <c r="R20" s="13"/>
    </row>
    <row r="21" spans="1:18">
      <c r="A21" s="6">
        <v>145</v>
      </c>
      <c r="B21" s="1" t="s">
        <v>100</v>
      </c>
      <c r="C21" s="2" t="s">
        <v>101</v>
      </c>
      <c r="D21" s="1" t="s">
        <v>31</v>
      </c>
      <c r="E21" s="1" t="s">
        <v>37</v>
      </c>
      <c r="F21" s="1" t="s">
        <v>85</v>
      </c>
      <c r="G21" s="3">
        <v>3</v>
      </c>
      <c r="H21" s="3">
        <v>3</v>
      </c>
      <c r="I21" s="3"/>
      <c r="J21" s="4">
        <v>3</v>
      </c>
      <c r="K21" s="1"/>
      <c r="L21" s="1"/>
      <c r="M21" s="5"/>
      <c r="N21" s="1"/>
      <c r="O21" s="1"/>
      <c r="P21" s="1" t="s">
        <v>102</v>
      </c>
      <c r="Q21" s="1"/>
      <c r="R21" s="13"/>
    </row>
    <row r="22" spans="1:18">
      <c r="A22" s="6">
        <v>45</v>
      </c>
      <c r="B22" s="1" t="s">
        <v>103</v>
      </c>
      <c r="C22" s="2" t="s">
        <v>104</v>
      </c>
      <c r="D22" s="1" t="s">
        <v>31</v>
      </c>
      <c r="E22" s="1" t="s">
        <v>32</v>
      </c>
      <c r="F22" s="1" t="s">
        <v>22</v>
      </c>
      <c r="G22" s="3">
        <v>2</v>
      </c>
      <c r="H22" s="3">
        <v>3</v>
      </c>
      <c r="I22" s="3"/>
      <c r="J22" s="4">
        <v>2.7</v>
      </c>
      <c r="K22" s="1"/>
      <c r="L22" s="1"/>
      <c r="M22" s="5"/>
      <c r="N22" s="1"/>
      <c r="O22" s="1"/>
      <c r="P22" s="1" t="s">
        <v>105</v>
      </c>
      <c r="Q22" s="1"/>
      <c r="R22" s="13"/>
    </row>
    <row r="23" spans="1:18">
      <c r="A23" s="6">
        <v>106</v>
      </c>
      <c r="B23" s="1" t="s">
        <v>106</v>
      </c>
      <c r="C23" s="2" t="s">
        <v>41</v>
      </c>
      <c r="D23" s="1" t="s">
        <v>31</v>
      </c>
      <c r="E23" s="1" t="s">
        <v>32</v>
      </c>
      <c r="F23" s="1" t="s">
        <v>22</v>
      </c>
      <c r="G23" s="3">
        <v>2</v>
      </c>
      <c r="H23" s="3">
        <v>3</v>
      </c>
      <c r="I23" s="3"/>
      <c r="J23" s="4">
        <v>2.7</v>
      </c>
      <c r="K23" s="1"/>
      <c r="L23" s="1"/>
      <c r="M23" s="5"/>
      <c r="N23" s="1"/>
      <c r="O23" s="1"/>
      <c r="P23" s="1" t="s">
        <v>107</v>
      </c>
      <c r="Q23" s="1"/>
      <c r="R23" s="13"/>
    </row>
    <row r="24" spans="1:18">
      <c r="A24" s="6">
        <v>37</v>
      </c>
      <c r="B24" s="1" t="s">
        <v>108</v>
      </c>
      <c r="C24" s="2" t="s">
        <v>109</v>
      </c>
      <c r="D24" s="1" t="s">
        <v>31</v>
      </c>
      <c r="E24" s="1" t="s">
        <v>96</v>
      </c>
      <c r="F24" s="1"/>
      <c r="G24" s="3">
        <v>1</v>
      </c>
      <c r="H24" s="3"/>
      <c r="I24" s="3"/>
      <c r="J24" s="4">
        <v>0.3</v>
      </c>
      <c r="K24" s="1"/>
      <c r="L24" s="1"/>
      <c r="M24" s="5"/>
      <c r="N24" s="1"/>
      <c r="O24" s="1"/>
      <c r="P24" s="1"/>
      <c r="Q24" s="1"/>
      <c r="R24" s="13"/>
    </row>
    <row r="25" spans="1:18">
      <c r="A25" s="6">
        <v>60</v>
      </c>
      <c r="B25" s="1" t="s">
        <v>110</v>
      </c>
      <c r="C25" s="2" t="s">
        <v>111</v>
      </c>
      <c r="D25" s="1" t="s">
        <v>31</v>
      </c>
      <c r="E25" s="1" t="s">
        <v>68</v>
      </c>
      <c r="F25" s="1" t="s">
        <v>69</v>
      </c>
      <c r="G25" s="3">
        <v>2</v>
      </c>
      <c r="H25" s="3"/>
      <c r="I25" s="3"/>
      <c r="J25" s="4">
        <v>0.6</v>
      </c>
      <c r="K25" s="1"/>
      <c r="L25" s="1"/>
      <c r="M25" s="5"/>
      <c r="N25" s="1"/>
      <c r="O25" s="1"/>
      <c r="P25" s="1" t="s">
        <v>112</v>
      </c>
      <c r="Q25" s="1"/>
      <c r="R25" s="13"/>
    </row>
    <row r="26" spans="1:18">
      <c r="A26" s="6">
        <v>149</v>
      </c>
      <c r="B26" s="1" t="s">
        <v>113</v>
      </c>
      <c r="C26" s="2" t="s">
        <v>114</v>
      </c>
      <c r="D26" s="1" t="s">
        <v>20</v>
      </c>
      <c r="E26" s="1" t="s">
        <v>21</v>
      </c>
      <c r="F26" s="1" t="s">
        <v>115</v>
      </c>
      <c r="G26" s="3">
        <v>3</v>
      </c>
      <c r="H26" s="3"/>
      <c r="I26" s="3"/>
      <c r="J26" s="4">
        <v>0.9</v>
      </c>
      <c r="K26" s="1"/>
      <c r="L26" s="1"/>
      <c r="M26" s="5"/>
      <c r="N26" s="1"/>
      <c r="O26" s="1"/>
      <c r="P26" s="1" t="s">
        <v>116</v>
      </c>
      <c r="Q26" s="1"/>
      <c r="R26" s="13"/>
    </row>
    <row r="27" spans="1:18">
      <c r="A27" s="6">
        <v>150</v>
      </c>
      <c r="B27" s="1" t="s">
        <v>117</v>
      </c>
      <c r="C27" s="2" t="s">
        <v>95</v>
      </c>
      <c r="D27" s="1" t="s">
        <v>59</v>
      </c>
      <c r="E27" s="1" t="s">
        <v>96</v>
      </c>
      <c r="F27" s="1"/>
      <c r="G27" s="3"/>
      <c r="H27" s="3"/>
      <c r="I27" s="3"/>
      <c r="J27" s="4"/>
      <c r="K27" s="1"/>
      <c r="L27" s="1"/>
      <c r="M27" s="5"/>
      <c r="N27" s="1"/>
      <c r="O27" s="1"/>
      <c r="P27" s="1"/>
      <c r="Q27" s="1"/>
      <c r="R27" s="13"/>
    </row>
    <row r="28" spans="1:18">
      <c r="A28" s="6">
        <v>30</v>
      </c>
      <c r="B28" s="1" t="s">
        <v>118</v>
      </c>
      <c r="C28" s="2" t="s">
        <v>119</v>
      </c>
      <c r="D28" s="1" t="s">
        <v>77</v>
      </c>
      <c r="E28" s="1" t="s">
        <v>120</v>
      </c>
      <c r="F28" s="1"/>
      <c r="G28" s="3"/>
      <c r="H28" s="3"/>
      <c r="I28" s="3"/>
      <c r="J28" s="4"/>
      <c r="K28" s="1"/>
      <c r="L28" s="1"/>
      <c r="M28" s="5"/>
      <c r="N28" s="1"/>
      <c r="O28" s="1"/>
      <c r="P28" s="1"/>
      <c r="Q28" s="1"/>
      <c r="R28" s="13"/>
    </row>
    <row r="29" spans="1:18">
      <c r="A29" s="6">
        <v>38</v>
      </c>
      <c r="B29" s="1" t="s">
        <v>121</v>
      </c>
      <c r="C29" s="2" t="s">
        <v>122</v>
      </c>
      <c r="D29" s="1" t="s">
        <v>31</v>
      </c>
      <c r="E29" s="1" t="s">
        <v>96</v>
      </c>
      <c r="F29" s="1"/>
      <c r="G29" s="3">
        <v>1</v>
      </c>
      <c r="H29" s="3"/>
      <c r="I29" s="3"/>
      <c r="J29" s="4">
        <v>0.3</v>
      </c>
      <c r="K29" s="1"/>
      <c r="L29" s="1"/>
      <c r="M29" s="5"/>
      <c r="N29" s="1"/>
      <c r="O29" s="1"/>
      <c r="P29" s="1"/>
      <c r="Q29" s="1"/>
      <c r="R29" s="13"/>
    </row>
    <row r="30" spans="1:18">
      <c r="A30" s="6">
        <v>3</v>
      </c>
      <c r="B30" s="1" t="s">
        <v>123</v>
      </c>
      <c r="C30" s="2" t="s">
        <v>25</v>
      </c>
      <c r="D30" s="1"/>
      <c r="E30" s="1"/>
      <c r="F30" s="1"/>
      <c r="G30" s="3"/>
      <c r="H30" s="3"/>
      <c r="I30" s="3"/>
      <c r="J30" s="4"/>
      <c r="K30" s="1"/>
      <c r="L30" s="1"/>
      <c r="M30" s="5"/>
      <c r="N30" s="1"/>
      <c r="O30" s="1"/>
      <c r="P30" s="1"/>
      <c r="Q30" s="1"/>
      <c r="R30" s="13"/>
    </row>
    <row r="31" spans="1:18">
      <c r="A31" s="6">
        <v>128</v>
      </c>
      <c r="B31" s="1" t="s">
        <v>124</v>
      </c>
      <c r="C31" s="2" t="s">
        <v>125</v>
      </c>
      <c r="D31" s="1" t="s">
        <v>31</v>
      </c>
      <c r="E31" s="1" t="s">
        <v>21</v>
      </c>
      <c r="F31" s="1" t="s">
        <v>126</v>
      </c>
      <c r="G31" s="3">
        <v>3</v>
      </c>
      <c r="H31" s="3"/>
      <c r="I31" s="3"/>
      <c r="J31" s="4">
        <v>0.9</v>
      </c>
      <c r="K31" s="1"/>
      <c r="L31" s="1"/>
      <c r="M31" s="5"/>
      <c r="N31" s="1"/>
      <c r="O31" s="1"/>
      <c r="P31" s="1" t="s">
        <v>127</v>
      </c>
      <c r="Q31" s="1"/>
      <c r="R31" s="13"/>
    </row>
    <row r="32" spans="1:18">
      <c r="A32" s="6">
        <v>12</v>
      </c>
      <c r="B32" s="1" t="s">
        <v>128</v>
      </c>
      <c r="C32" s="2" t="s">
        <v>25</v>
      </c>
      <c r="D32" s="1" t="s">
        <v>20</v>
      </c>
      <c r="E32" s="1" t="s">
        <v>21</v>
      </c>
      <c r="F32" s="1" t="s">
        <v>55</v>
      </c>
      <c r="G32" s="3">
        <v>3</v>
      </c>
      <c r="H32" s="3">
        <v>3</v>
      </c>
      <c r="I32" s="3"/>
      <c r="J32" s="4">
        <v>3</v>
      </c>
      <c r="K32" s="1"/>
      <c r="L32" s="1"/>
      <c r="M32" s="5"/>
      <c r="N32" s="1"/>
      <c r="O32" s="1"/>
      <c r="P32" s="1" t="s">
        <v>129</v>
      </c>
      <c r="Q32" s="1"/>
      <c r="R32" s="13"/>
    </row>
    <row r="33" spans="1:18">
      <c r="A33" s="6">
        <v>57</v>
      </c>
      <c r="B33" s="1" t="s">
        <v>130</v>
      </c>
      <c r="C33" s="2" t="s">
        <v>131</v>
      </c>
      <c r="D33" s="1" t="s">
        <v>77</v>
      </c>
      <c r="E33" s="1" t="s">
        <v>96</v>
      </c>
      <c r="F33" s="1"/>
      <c r="G33" s="3">
        <v>1</v>
      </c>
      <c r="H33" s="3"/>
      <c r="I33" s="3"/>
      <c r="J33" s="4">
        <v>0.3</v>
      </c>
      <c r="K33" s="1"/>
      <c r="L33" s="1"/>
      <c r="M33" s="5"/>
      <c r="N33" s="1"/>
      <c r="O33" s="1"/>
      <c r="P33" s="1"/>
      <c r="Q33" s="1"/>
      <c r="R33" s="13"/>
    </row>
    <row r="34" spans="1:18">
      <c r="A34" s="6">
        <v>13</v>
      </c>
      <c r="B34" s="1" t="s">
        <v>132</v>
      </c>
      <c r="C34" s="2" t="s">
        <v>133</v>
      </c>
      <c r="D34" s="1" t="s">
        <v>77</v>
      </c>
      <c r="E34" s="1" t="s">
        <v>120</v>
      </c>
      <c r="F34" s="1"/>
      <c r="G34" s="3"/>
      <c r="H34" s="3"/>
      <c r="I34" s="3"/>
      <c r="J34" s="4"/>
      <c r="K34" s="1"/>
      <c r="L34" s="1"/>
      <c r="M34" s="5"/>
      <c r="N34" s="1"/>
      <c r="O34" s="1"/>
      <c r="P34" s="1"/>
      <c r="Q34" s="1"/>
      <c r="R34" s="13"/>
    </row>
    <row r="35" spans="1:18">
      <c r="A35" s="6">
        <v>100</v>
      </c>
      <c r="B35" s="1" t="s">
        <v>134</v>
      </c>
      <c r="C35" s="2" t="s">
        <v>135</v>
      </c>
      <c r="D35" s="1" t="s">
        <v>77</v>
      </c>
      <c r="E35" s="1" t="s">
        <v>136</v>
      </c>
      <c r="F35" s="1" t="s">
        <v>79</v>
      </c>
      <c r="G35" s="3">
        <v>3</v>
      </c>
      <c r="H35" s="3">
        <v>3</v>
      </c>
      <c r="I35" s="3"/>
      <c r="J35" s="4">
        <v>3</v>
      </c>
      <c r="K35" s="1"/>
      <c r="L35" s="1"/>
      <c r="M35" s="5"/>
      <c r="N35" s="1"/>
      <c r="O35" s="1"/>
      <c r="P35" s="1" t="s">
        <v>137</v>
      </c>
      <c r="Q35" s="1"/>
      <c r="R35" s="13"/>
    </row>
    <row r="36" spans="1:18">
      <c r="A36" s="6">
        <v>1</v>
      </c>
      <c r="B36" s="1" t="s">
        <v>138</v>
      </c>
      <c r="C36" s="2" t="s">
        <v>139</v>
      </c>
      <c r="D36" s="1"/>
      <c r="E36" s="1"/>
      <c r="F36" s="1"/>
      <c r="G36" s="3"/>
      <c r="H36" s="3"/>
      <c r="I36" s="3"/>
      <c r="J36" s="4"/>
      <c r="K36" s="1"/>
      <c r="L36" s="1"/>
      <c r="M36" s="5"/>
      <c r="N36" s="1"/>
      <c r="O36" s="1"/>
      <c r="P36" s="1"/>
      <c r="Q36" s="1"/>
      <c r="R36" s="13"/>
    </row>
    <row r="37" spans="1:18">
      <c r="A37" s="6">
        <v>14</v>
      </c>
      <c r="B37" s="1" t="s">
        <v>140</v>
      </c>
      <c r="C37" s="2" t="s">
        <v>141</v>
      </c>
      <c r="D37" s="1" t="s">
        <v>77</v>
      </c>
      <c r="E37" s="1" t="s">
        <v>32</v>
      </c>
      <c r="F37" s="1" t="s">
        <v>79</v>
      </c>
      <c r="G37" s="3">
        <v>2</v>
      </c>
      <c r="H37" s="3">
        <v>3</v>
      </c>
      <c r="I37" s="3"/>
      <c r="J37" s="4">
        <v>2.7</v>
      </c>
      <c r="K37" s="1"/>
      <c r="L37" s="1"/>
      <c r="M37" s="5"/>
      <c r="N37" s="1"/>
      <c r="O37" s="1"/>
      <c r="P37" s="1" t="s">
        <v>142</v>
      </c>
      <c r="Q37" s="1"/>
      <c r="R37" s="13"/>
    </row>
    <row r="38" spans="1:18">
      <c r="A38" s="6">
        <v>122</v>
      </c>
      <c r="B38" s="1" t="s">
        <v>143</v>
      </c>
      <c r="C38" s="2" t="s">
        <v>144</v>
      </c>
      <c r="D38" s="1" t="s">
        <v>77</v>
      </c>
      <c r="E38" s="1" t="s">
        <v>145</v>
      </c>
      <c r="F38" s="1" t="s">
        <v>92</v>
      </c>
      <c r="G38" s="3">
        <v>2</v>
      </c>
      <c r="H38" s="3"/>
      <c r="I38" s="3"/>
      <c r="J38" s="4">
        <v>0.6</v>
      </c>
      <c r="K38" s="1"/>
      <c r="L38" s="1"/>
      <c r="M38" s="5"/>
      <c r="N38" s="1"/>
      <c r="O38" s="1"/>
      <c r="P38" s="1" t="s">
        <v>146</v>
      </c>
      <c r="Q38" s="1"/>
      <c r="R38" s="13"/>
    </row>
    <row r="39" spans="1:18">
      <c r="A39" s="6">
        <v>108</v>
      </c>
      <c r="B39" s="1" t="s">
        <v>147</v>
      </c>
      <c r="C39" s="2" t="s">
        <v>41</v>
      </c>
      <c r="D39" s="1" t="s">
        <v>31</v>
      </c>
      <c r="E39" s="1" t="s">
        <v>21</v>
      </c>
      <c r="F39" s="1" t="s">
        <v>33</v>
      </c>
      <c r="G39" s="3">
        <v>3</v>
      </c>
      <c r="H39" s="3">
        <v>3</v>
      </c>
      <c r="I39" s="3"/>
      <c r="J39" s="4">
        <v>3</v>
      </c>
      <c r="K39" s="1"/>
      <c r="L39" s="1"/>
      <c r="M39" s="5"/>
      <c r="N39" s="1"/>
      <c r="O39" s="1"/>
      <c r="P39" s="1" t="s">
        <v>148</v>
      </c>
      <c r="Q39" s="1"/>
      <c r="R39" s="13"/>
    </row>
    <row r="40" spans="1:18">
      <c r="A40" s="6">
        <v>7</v>
      </c>
      <c r="B40" s="1" t="s">
        <v>149</v>
      </c>
      <c r="C40" s="2" t="s">
        <v>150</v>
      </c>
      <c r="D40" s="1" t="s">
        <v>20</v>
      </c>
      <c r="E40" s="1" t="s">
        <v>21</v>
      </c>
      <c r="F40" s="1" t="s">
        <v>55</v>
      </c>
      <c r="G40" s="3">
        <v>3</v>
      </c>
      <c r="H40" s="3">
        <v>3</v>
      </c>
      <c r="I40" s="3"/>
      <c r="J40" s="4">
        <v>3</v>
      </c>
      <c r="K40" s="1"/>
      <c r="L40" s="1"/>
      <c r="M40" s="5"/>
      <c r="N40" s="1"/>
      <c r="O40" s="1"/>
      <c r="P40" s="1" t="s">
        <v>151</v>
      </c>
      <c r="Q40" s="1"/>
      <c r="R40" s="13"/>
    </row>
    <row r="41" spans="1:18">
      <c r="A41" s="6">
        <v>91</v>
      </c>
      <c r="B41" s="1" t="s">
        <v>152</v>
      </c>
      <c r="C41" s="2" t="s">
        <v>98</v>
      </c>
      <c r="D41" s="1" t="s">
        <v>31</v>
      </c>
      <c r="E41" s="1" t="s">
        <v>46</v>
      </c>
      <c r="F41" s="1" t="s">
        <v>47</v>
      </c>
      <c r="G41" s="3">
        <v>3</v>
      </c>
      <c r="H41" s="3">
        <v>3</v>
      </c>
      <c r="I41" s="3"/>
      <c r="J41" s="4">
        <v>3</v>
      </c>
      <c r="K41" s="1"/>
      <c r="L41" s="1"/>
      <c r="M41" s="5"/>
      <c r="N41" s="1"/>
      <c r="O41" s="1"/>
      <c r="P41" s="1" t="s">
        <v>153</v>
      </c>
      <c r="Q41" s="1"/>
      <c r="R41" s="13"/>
    </row>
    <row r="42" spans="1:18">
      <c r="A42" s="6">
        <v>67</v>
      </c>
      <c r="B42" s="1" t="s">
        <v>154</v>
      </c>
      <c r="C42" s="2" t="s">
        <v>36</v>
      </c>
      <c r="D42" s="1" t="s">
        <v>20</v>
      </c>
      <c r="E42" s="1" t="s">
        <v>32</v>
      </c>
      <c r="F42" s="1" t="s">
        <v>22</v>
      </c>
      <c r="G42" s="3">
        <v>2</v>
      </c>
      <c r="H42" s="3">
        <v>3</v>
      </c>
      <c r="I42" s="3"/>
      <c r="J42" s="4">
        <v>2.7</v>
      </c>
      <c r="K42" s="1"/>
      <c r="L42" s="1"/>
      <c r="M42" s="5"/>
      <c r="N42" s="1"/>
      <c r="O42" s="1"/>
      <c r="P42" s="1" t="s">
        <v>155</v>
      </c>
      <c r="Q42" s="1"/>
      <c r="R42" s="13"/>
    </row>
    <row r="43" spans="1:18">
      <c r="A43" s="6">
        <v>111</v>
      </c>
      <c r="B43" s="1" t="s">
        <v>156</v>
      </c>
      <c r="C43" s="2" t="s">
        <v>157</v>
      </c>
      <c r="D43" s="1" t="s">
        <v>31</v>
      </c>
      <c r="E43" s="1" t="s">
        <v>21</v>
      </c>
      <c r="F43" s="1" t="s">
        <v>158</v>
      </c>
      <c r="G43" s="3">
        <v>3</v>
      </c>
      <c r="H43" s="3">
        <v>3</v>
      </c>
      <c r="I43" s="3"/>
      <c r="J43" s="4">
        <v>3</v>
      </c>
      <c r="K43" s="1"/>
      <c r="L43" s="1"/>
      <c r="M43" s="5"/>
      <c r="N43" s="1"/>
      <c r="O43" s="1"/>
      <c r="P43" s="1" t="s">
        <v>159</v>
      </c>
      <c r="Q43" s="1"/>
      <c r="R43" s="13"/>
    </row>
    <row r="44" spans="1:18">
      <c r="A44" s="6">
        <v>61</v>
      </c>
      <c r="B44" s="1" t="s">
        <v>160</v>
      </c>
      <c r="C44" s="2" t="s">
        <v>161</v>
      </c>
      <c r="D44" s="1" t="s">
        <v>20</v>
      </c>
      <c r="E44" s="1" t="s">
        <v>21</v>
      </c>
      <c r="F44" s="1" t="s">
        <v>115</v>
      </c>
      <c r="G44" s="3">
        <v>3</v>
      </c>
      <c r="H44" s="3"/>
      <c r="I44" s="3"/>
      <c r="J44" s="4">
        <v>0.9</v>
      </c>
      <c r="K44" s="1"/>
      <c r="L44" s="1"/>
      <c r="M44" s="5"/>
      <c r="N44" s="1"/>
      <c r="O44" s="1"/>
      <c r="P44" s="1" t="s">
        <v>162</v>
      </c>
      <c r="Q44" s="1"/>
      <c r="R44" s="13"/>
    </row>
    <row r="45" spans="1:18">
      <c r="A45" s="6">
        <v>117</v>
      </c>
      <c r="B45" s="1" t="s">
        <v>163</v>
      </c>
      <c r="C45" s="2" t="s">
        <v>164</v>
      </c>
      <c r="D45" s="1" t="s">
        <v>31</v>
      </c>
      <c r="E45" s="1" t="s">
        <v>21</v>
      </c>
      <c r="F45" s="1" t="s">
        <v>69</v>
      </c>
      <c r="G45" s="3">
        <v>3</v>
      </c>
      <c r="H45" s="3"/>
      <c r="I45" s="3"/>
      <c r="J45" s="4">
        <v>0.9</v>
      </c>
      <c r="K45" s="1"/>
      <c r="L45" s="1"/>
      <c r="M45" s="5"/>
      <c r="N45" s="1"/>
      <c r="O45" s="1"/>
      <c r="P45" s="1" t="s">
        <v>165</v>
      </c>
      <c r="Q45" s="1"/>
      <c r="R45" s="13"/>
    </row>
    <row r="46" spans="1:18">
      <c r="A46" s="6">
        <v>148</v>
      </c>
      <c r="B46" s="1" t="s">
        <v>166</v>
      </c>
      <c r="C46" s="2" t="s">
        <v>167</v>
      </c>
      <c r="D46" s="1" t="s">
        <v>31</v>
      </c>
      <c r="E46" s="1" t="s">
        <v>21</v>
      </c>
      <c r="F46" s="1" t="s">
        <v>85</v>
      </c>
      <c r="G46" s="3">
        <v>3</v>
      </c>
      <c r="H46" s="3">
        <v>3</v>
      </c>
      <c r="I46" s="3"/>
      <c r="J46" s="4">
        <v>3</v>
      </c>
      <c r="K46" s="1"/>
      <c r="L46" s="1"/>
      <c r="M46" s="5"/>
      <c r="N46" s="1"/>
      <c r="O46" s="1"/>
      <c r="P46" s="1" t="s">
        <v>168</v>
      </c>
      <c r="Q46" s="1"/>
      <c r="R46" s="13"/>
    </row>
    <row r="47" spans="1:18">
      <c r="A47" s="6">
        <v>83</v>
      </c>
      <c r="B47" s="1" t="s">
        <v>169</v>
      </c>
      <c r="C47" s="2" t="s">
        <v>170</v>
      </c>
      <c r="D47" s="1" t="s">
        <v>31</v>
      </c>
      <c r="E47" s="1" t="s">
        <v>37</v>
      </c>
      <c r="F47" s="1" t="s">
        <v>85</v>
      </c>
      <c r="G47" s="3">
        <v>3</v>
      </c>
      <c r="H47" s="3">
        <v>3</v>
      </c>
      <c r="I47" s="3"/>
      <c r="J47" s="4">
        <v>3</v>
      </c>
      <c r="K47" s="1"/>
      <c r="L47" s="1"/>
      <c r="M47" s="5"/>
      <c r="N47" s="1"/>
      <c r="O47" s="1"/>
      <c r="P47" s="1" t="s">
        <v>171</v>
      </c>
      <c r="Q47" s="1"/>
      <c r="R47" s="13"/>
    </row>
    <row r="48" spans="1:18">
      <c r="A48" s="6">
        <v>39</v>
      </c>
      <c r="B48" s="1" t="s">
        <v>172</v>
      </c>
      <c r="C48" s="2" t="s">
        <v>122</v>
      </c>
      <c r="D48" s="1" t="s">
        <v>31</v>
      </c>
      <c r="E48" s="1" t="s">
        <v>145</v>
      </c>
      <c r="F48" s="1" t="s">
        <v>92</v>
      </c>
      <c r="G48" s="3">
        <v>2</v>
      </c>
      <c r="H48" s="3"/>
      <c r="I48" s="3"/>
      <c r="J48" s="4">
        <v>0.6</v>
      </c>
      <c r="K48" s="1"/>
      <c r="L48" s="1"/>
      <c r="M48" s="5"/>
      <c r="N48" s="1"/>
      <c r="O48" s="1"/>
      <c r="P48" s="1" t="s">
        <v>173</v>
      </c>
      <c r="Q48" s="1"/>
      <c r="R48" s="13"/>
    </row>
    <row r="49" spans="1:18">
      <c r="A49" s="6">
        <v>143</v>
      </c>
      <c r="B49" s="1" t="s">
        <v>174</v>
      </c>
      <c r="C49" s="2" t="s">
        <v>84</v>
      </c>
      <c r="D49" s="1" t="s">
        <v>77</v>
      </c>
      <c r="E49" s="1" t="s">
        <v>120</v>
      </c>
      <c r="F49" s="1"/>
      <c r="G49" s="3"/>
      <c r="H49" s="3"/>
      <c r="I49" s="3"/>
      <c r="J49" s="4"/>
      <c r="K49" s="1"/>
      <c r="L49" s="1"/>
      <c r="M49" s="5"/>
      <c r="N49" s="1"/>
      <c r="O49" s="1"/>
      <c r="P49" s="1"/>
      <c r="Q49" s="1"/>
      <c r="R49" s="13"/>
    </row>
    <row r="50" spans="1:18">
      <c r="A50" s="6">
        <v>6</v>
      </c>
      <c r="B50" s="1" t="s">
        <v>175</v>
      </c>
      <c r="C50" s="2" t="s">
        <v>76</v>
      </c>
      <c r="D50" s="1" t="s">
        <v>31</v>
      </c>
      <c r="E50" s="1" t="s">
        <v>21</v>
      </c>
      <c r="F50" s="1" t="s">
        <v>85</v>
      </c>
      <c r="G50" s="3">
        <v>3</v>
      </c>
      <c r="H50" s="3">
        <v>3</v>
      </c>
      <c r="I50" s="3"/>
      <c r="J50" s="4">
        <v>3</v>
      </c>
      <c r="K50" s="1"/>
      <c r="L50" s="1"/>
      <c r="M50" s="5"/>
      <c r="N50" s="1"/>
      <c r="O50" s="1"/>
      <c r="P50" s="1" t="s">
        <v>176</v>
      </c>
      <c r="Q50" s="1"/>
      <c r="R50" s="13"/>
    </row>
    <row r="51" spans="1:18">
      <c r="A51" s="6">
        <v>134</v>
      </c>
      <c r="B51" s="1" t="s">
        <v>177</v>
      </c>
      <c r="C51" s="2" t="s">
        <v>178</v>
      </c>
      <c r="D51" s="1" t="s">
        <v>31</v>
      </c>
      <c r="E51" s="1" t="s">
        <v>37</v>
      </c>
      <c r="F51" s="1" t="s">
        <v>85</v>
      </c>
      <c r="G51" s="3">
        <v>3</v>
      </c>
      <c r="H51" s="3">
        <v>3</v>
      </c>
      <c r="I51" s="3"/>
      <c r="J51" s="4">
        <v>3</v>
      </c>
      <c r="K51" s="1"/>
      <c r="L51" s="1"/>
      <c r="M51" s="5"/>
      <c r="N51" s="1"/>
      <c r="O51" s="1"/>
      <c r="P51" s="1" t="s">
        <v>179</v>
      </c>
      <c r="Q51" s="1"/>
      <c r="R51" s="13"/>
    </row>
    <row r="52" spans="1:18">
      <c r="A52" s="7">
        <v>58</v>
      </c>
      <c r="B52" s="8" t="s">
        <v>180</v>
      </c>
      <c r="C52" s="9" t="s">
        <v>181</v>
      </c>
      <c r="D52" s="8" t="s">
        <v>20</v>
      </c>
      <c r="E52" s="8" t="s">
        <v>37</v>
      </c>
      <c r="F52" s="8" t="s">
        <v>38</v>
      </c>
      <c r="G52" s="10">
        <v>3.17</v>
      </c>
      <c r="H52" s="10">
        <v>3.2</v>
      </c>
      <c r="I52" s="10"/>
      <c r="J52" s="11">
        <v>3.19</v>
      </c>
      <c r="K52" s="8"/>
      <c r="L52" s="8"/>
      <c r="M52" s="12"/>
      <c r="N52" s="8"/>
      <c r="O52" s="8"/>
      <c r="P52" s="8" t="s">
        <v>182</v>
      </c>
      <c r="Q52" s="8"/>
      <c r="R52" s="14"/>
    </row>
    <row r="57" spans="1:18">
      <c r="G57" s="18" t="s">
        <v>183</v>
      </c>
      <c r="H57" s="22" t="s">
        <v>184</v>
      </c>
      <c r="I57" s="22" t="s">
        <v>185</v>
      </c>
      <c r="J57" s="25" t="s">
        <v>186</v>
      </c>
    </row>
    <row r="58" spans="1:18">
      <c r="G58" s="19" t="s">
        <v>187</v>
      </c>
      <c r="H58" s="23">
        <f>COUNTIF($N$2:$N$52,"A")</f>
        <v>0</v>
      </c>
      <c r="I58" s="26" t="str">
        <f>H58/$H$63</f>
        <v>0</v>
      </c>
      <c r="J58" s="29">
        <v>0.05</v>
      </c>
    </row>
    <row r="59" spans="1:18">
      <c r="G59" s="19" t="s">
        <v>188</v>
      </c>
      <c r="H59" s="23">
        <f>COUNTIF($N$2:$N$52,"B")</f>
        <v>0</v>
      </c>
      <c r="I59" s="26" t="str">
        <f>H59/$H$63</f>
        <v>0</v>
      </c>
      <c r="J59" s="29">
        <v>0.15</v>
      </c>
    </row>
    <row r="60" spans="1:18">
      <c r="G60" s="19" t="s">
        <v>189</v>
      </c>
      <c r="H60" s="23">
        <f>COUNTIF($N$2:$N$52,"C")</f>
        <v>0</v>
      </c>
      <c r="I60" s="26" t="str">
        <f>H60/$H$63</f>
        <v>0</v>
      </c>
      <c r="J60" s="29">
        <v>0.65</v>
      </c>
    </row>
    <row r="61" spans="1:18">
      <c r="G61" s="19" t="s">
        <v>190</v>
      </c>
      <c r="H61" s="23">
        <f>COUNTIF($N$2:$N$52,"D")</f>
        <v>0</v>
      </c>
      <c r="I61" s="26" t="str">
        <f>H61/$H$63</f>
        <v>0</v>
      </c>
      <c r="J61" s="29">
        <v>0.1</v>
      </c>
    </row>
    <row r="62" spans="1:18">
      <c r="G62" s="20" t="s">
        <v>191</v>
      </c>
      <c r="H62" s="24">
        <f>COUNTIF($N$2:$N$52,"E")</f>
        <v>0</v>
      </c>
      <c r="I62" s="27" t="str">
        <f>H62/$H$63</f>
        <v>0</v>
      </c>
      <c r="J62" s="30">
        <v>0.05</v>
      </c>
    </row>
    <row r="63" spans="1:18">
      <c r="G63" s="21"/>
      <c r="H63" s="21">
        <f>SUM(H58:H62)</f>
        <v>0</v>
      </c>
      <c r="I63" s="28">
        <f>SUBTOTAL(9,I58:I62)</f>
        <v>0</v>
      </c>
      <c r="J63" s="31">
        <f>SUBTOTAL(9,J58:J62)</f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Junta_Anual</vt:lpstr>
      <vt:lpstr>Resumen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Portal de Evaluación Advanzer de México</dc:creator>
  <cp:lastModifiedBy>Portal de Evaluación</cp:lastModifiedBy>
  <dcterms:created xsi:type="dcterms:W3CDTF">2015-10-29T12:18:09-05:00</dcterms:created>
  <dcterms:modified xsi:type="dcterms:W3CDTF">2015-10-29T12:18:09-05:00</dcterms:modified>
  <dc:title>Reporte Anual de Evaluación</dc:title>
  <dc:description>Concentrado de resultados de evaluación anual y proyectos durante el año en cuestión</dc:description>
  <dc:subject>Reporte Anual de Evaluación</dc:subject>
  <cp:keywords/>
  <cp:category/>
</cp:coreProperties>
</file>