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Objects="none"/>
  <mc:AlternateContent xmlns:mc="http://schemas.openxmlformats.org/markup-compatibility/2006">
    <mc:Choice Requires="x15">
      <x15ac:absPath xmlns:x15ac="http://schemas.microsoft.com/office/spreadsheetml/2010/11/ac" url="C:\Users\TONY AYALA\Google Drive\Escolar\College\CuartoSemestre\Administracion_Financiera\"/>
    </mc:Choice>
  </mc:AlternateContent>
  <xr:revisionPtr revIDLastSave="0" documentId="13_ncr:1_{54CB72F3-1C8A-42CA-9B63-D660090E371E}" xr6:coauthVersionLast="45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Ejercicio3" sheetId="5" r:id="rId1"/>
    <sheet name="Hoja1" sheetId="6" r:id="rId2"/>
    <sheet name="Col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5" l="1"/>
  <c r="R53" i="5" l="1"/>
  <c r="R44" i="5"/>
  <c r="R46" i="5" s="1"/>
  <c r="M56" i="5"/>
  <c r="M55" i="5"/>
  <c r="D48" i="5"/>
  <c r="D49" i="5" s="1"/>
  <c r="M46" i="5"/>
  <c r="A33" i="5"/>
  <c r="E17" i="5"/>
  <c r="D17" i="5"/>
  <c r="H48" i="5"/>
  <c r="M29" i="5"/>
  <c r="A48" i="5"/>
  <c r="A49" i="5" s="1"/>
  <c r="G48" i="5"/>
  <c r="A39" i="5"/>
  <c r="E32" i="5"/>
  <c r="D33" i="5" s="1"/>
  <c r="E25" i="5"/>
  <c r="D25" i="5"/>
  <c r="R56" i="5" l="1"/>
  <c r="D18" i="5"/>
  <c r="A18" i="5"/>
  <c r="G49" i="5"/>
  <c r="D26" i="5"/>
</calcChain>
</file>

<file path=xl/sharedStrings.xml><?xml version="1.0" encoding="utf-8"?>
<sst xmlns="http://schemas.openxmlformats.org/spreadsheetml/2006/main" count="115" uniqueCount="75">
  <si>
    <t>ACTIVO</t>
  </si>
  <si>
    <t>Proveedores</t>
  </si>
  <si>
    <t>Bancos</t>
  </si>
  <si>
    <t>Capital Social</t>
  </si>
  <si>
    <t>Prestamo Bancario</t>
  </si>
  <si>
    <t>Maquinaria</t>
  </si>
  <si>
    <t>Mercancia</t>
  </si>
  <si>
    <t>ACTIVO NO CIRCULANTE</t>
  </si>
  <si>
    <t>PASIVO A CORTO PLAZO</t>
  </si>
  <si>
    <t>CAPITAL CONTRIBUIDO</t>
  </si>
  <si>
    <t>DEBE</t>
  </si>
  <si>
    <t>HABER</t>
  </si>
  <si>
    <t>Mercancias</t>
  </si>
  <si>
    <t>DEBE (aumento)</t>
  </si>
  <si>
    <t>HABER (disminucion)</t>
  </si>
  <si>
    <t>DEBE (disminuye)</t>
  </si>
  <si>
    <t>HABER (aumenta)</t>
  </si>
  <si>
    <t>Deudores Diversos</t>
  </si>
  <si>
    <t>Prestamo a Corto Plazo</t>
  </si>
  <si>
    <t>Iva Acreditado</t>
  </si>
  <si>
    <t>DEBE (Aumenta)</t>
  </si>
  <si>
    <t>HABER (Disminuye)</t>
  </si>
  <si>
    <t>Iva por Acreditar</t>
  </si>
  <si>
    <t>Publicidad</t>
  </si>
  <si>
    <t>precio</t>
  </si>
  <si>
    <t>iva</t>
  </si>
  <si>
    <t>total</t>
  </si>
  <si>
    <t>BALANZA DE COMPROBACION</t>
  </si>
  <si>
    <t>DEBES</t>
  </si>
  <si>
    <t>HABERES</t>
  </si>
  <si>
    <t>CAPITAL SOCIAL</t>
  </si>
  <si>
    <t>SUMAS IGUALES</t>
  </si>
  <si>
    <t>Balance General | al 28 de Febrero 2021</t>
  </si>
  <si>
    <t>MN/00</t>
  </si>
  <si>
    <t>ACTIVO Circulante</t>
  </si>
  <si>
    <t>SUMA ACTIVO CIRCULANTE</t>
  </si>
  <si>
    <t>PROPIEDAD, PLANTA Y EQUIPO</t>
  </si>
  <si>
    <t>SUMA ACTIVO NO CIRCULANTE</t>
  </si>
  <si>
    <t>TOTAL ACTIVO</t>
  </si>
  <si>
    <t xml:space="preserve">PASIVO </t>
  </si>
  <si>
    <t>SUMA PASIVO NO CIRCULANTE</t>
  </si>
  <si>
    <t>TOTAL PASIVO</t>
  </si>
  <si>
    <t>SUMA CAPITAL CONTABLE</t>
  </si>
  <si>
    <t>TOTAL PASIVO MAS CAPITAL</t>
  </si>
  <si>
    <t>200,00</t>
  </si>
  <si>
    <t>Caja</t>
  </si>
  <si>
    <t>Donacion</t>
  </si>
  <si>
    <t>Anticipo cliente</t>
  </si>
  <si>
    <t>IVA Por trasladar</t>
  </si>
  <si>
    <t>Eq. Computo</t>
  </si>
  <si>
    <t>Eq. Transporte</t>
  </si>
  <si>
    <t>mercancia</t>
  </si>
  <si>
    <t>maquinaria</t>
  </si>
  <si>
    <t>IVA por trasladar</t>
  </si>
  <si>
    <t>capital social</t>
  </si>
  <si>
    <t>donacion</t>
  </si>
  <si>
    <t>IVA acreditable</t>
  </si>
  <si>
    <t>anticipo cliente</t>
  </si>
  <si>
    <t>DONACION</t>
  </si>
  <si>
    <t>El Barco de papel S.A</t>
  </si>
  <si>
    <t>Enero de 2021</t>
  </si>
  <si>
    <r>
      <t>1)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Inicio de operaciones con caja: $ 1 500.00 y capital social $ 1 500.00</t>
    </r>
  </si>
  <si>
    <r>
      <t>2)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Compra de mercancía al contado: $ 200.00 más IVA</t>
    </r>
  </si>
  <si>
    <r>
      <t>3)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Compra de mercancía a crédito: $ 175.00 más IVA</t>
    </r>
  </si>
  <si>
    <r>
      <t>4)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Pago en efectivo a proveedores: $ 125.00 más IVA</t>
    </r>
  </si>
  <si>
    <r>
      <t>5)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recibe una donación de una máquina con valor de: $ 500.00</t>
    </r>
  </si>
  <si>
    <r>
      <t>6)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recibe en efectivo el anticipo de un cliente por: $ 55.00 más IVA</t>
    </r>
  </si>
  <si>
    <r>
      <t>7)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compara equipo de cómputo por: $ 200.00 más IVA, el 50% se paga en efectivo y         el resto queda a crédito</t>
    </r>
  </si>
  <si>
    <r>
      <t>8)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paga a proveedores $ 58.00, ya incluyendo IVA</t>
    </r>
  </si>
  <si>
    <r>
      <t>9)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Un socio se retira y se le regresa su aportación $ 100.00</t>
    </r>
  </si>
  <si>
    <r>
      <t>10)</t>
    </r>
    <r>
      <rPr>
        <sz val="7"/>
        <color rgb="FF1F2B2B"/>
        <rFont val="Times New Roman"/>
        <family val="1"/>
      </rPr>
      <t xml:space="preserve">   </t>
    </r>
    <r>
      <rPr>
        <sz val="11"/>
        <color rgb="FF1F2B2B"/>
        <rFont val="Arial"/>
        <family val="2"/>
      </rPr>
      <t>Se compra equipo de transporte a crédito: $ 550.00 más IVA</t>
    </r>
  </si>
  <si>
    <t>El Barco de Papel SA</t>
  </si>
  <si>
    <t>Firmas</t>
  </si>
  <si>
    <t>Mora Ayala Jose Antonio</t>
  </si>
  <si>
    <t>Rodriguez Flores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</si>
</sst>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rial Nova Cond"/>
      <family val="2"/>
      <scheme val="minor"/>
    </font>
    <font>
      <b/>
      <sz val="11"/>
      <color theme="1"/>
      <name val="Arial Nova Cond"/>
      <family val="2"/>
      <scheme val="minor"/>
    </font>
    <font>
      <sz val="11"/>
      <color rgb="FF1F2B2B"/>
      <name val="Arial"/>
      <family val="2"/>
    </font>
    <font>
      <sz val="7"/>
      <color rgb="FF1F2B2B"/>
      <name val="Times New Roman"/>
      <family val="1"/>
    </font>
    <font>
      <sz val="8"/>
      <color theme="1"/>
      <name val="Arial Nova Cond"/>
      <family val="2"/>
      <scheme val="minor"/>
    </font>
    <font>
      <sz val="8"/>
      <color theme="0"/>
      <name val="Arial Nova Cond"/>
      <family val="2"/>
      <scheme val="minor"/>
    </font>
    <font>
      <sz val="11"/>
      <color rgb="FFFF0000"/>
      <name val="Arial Nova Cond"/>
      <family val="2"/>
      <scheme val="minor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1" tint="-0.249977111117893"/>
        <bgColor indexed="64"/>
      </patternFill>
    </fill>
    <fill>
      <patternFill patternType="solid">
        <fgColor theme="1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7" tint="-0.499984740745262"/>
      </right>
      <top/>
      <bottom/>
      <diagonal/>
    </border>
    <border>
      <left/>
      <right/>
      <top/>
      <bottom style="thick">
        <color theme="7" tint="-0.499984740745262"/>
      </bottom>
      <diagonal/>
    </border>
    <border>
      <left style="thick">
        <color theme="7" tint="-0.499984740745262"/>
      </left>
      <right/>
      <top style="thick">
        <color theme="7" tint="-0.499984740745262"/>
      </top>
      <bottom style="thick">
        <color theme="7" tint="-0.499984740745262"/>
      </bottom>
      <diagonal/>
    </border>
    <border>
      <left/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  <border>
      <left style="thin">
        <color indexed="64"/>
      </left>
      <right style="thick">
        <color theme="7" tint="-0.499984740745262"/>
      </right>
      <top style="thick">
        <color theme="7" tint="-0.499984740745262"/>
      </top>
      <bottom/>
      <diagonal/>
    </border>
    <border>
      <left style="thin">
        <color indexed="64"/>
      </left>
      <right style="thick">
        <color theme="7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ill="1"/>
    <xf numFmtId="3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9" borderId="0" xfId="0" applyFill="1"/>
    <xf numFmtId="0" fontId="0" fillId="10" borderId="0" xfId="0" applyFill="1"/>
    <xf numFmtId="0" fontId="0" fillId="3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2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0" borderId="2" xfId="0" applyBorder="1" applyAlignment="1">
      <alignment horizontal="center"/>
    </xf>
    <xf numFmtId="3" fontId="0" fillId="0" borderId="10" xfId="0" applyNumberFormat="1" applyBorder="1"/>
    <xf numFmtId="3" fontId="0" fillId="0" borderId="2" xfId="0" applyNumberFormat="1" applyBorder="1"/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3" fontId="4" fillId="0" borderId="2" xfId="0" applyNumberFormat="1" applyFont="1" applyBorder="1"/>
    <xf numFmtId="3" fontId="0" fillId="23" borderId="0" xfId="0" applyNumberFormat="1" applyFill="1"/>
    <xf numFmtId="3" fontId="0" fillId="24" borderId="0" xfId="0" applyNumberFormat="1" applyFill="1"/>
    <xf numFmtId="3" fontId="0" fillId="14" borderId="0" xfId="0" applyNumberFormat="1" applyFill="1"/>
    <xf numFmtId="3" fontId="0" fillId="14" borderId="2" xfId="0" applyNumberFormat="1" applyFill="1" applyBorder="1"/>
    <xf numFmtId="3" fontId="0" fillId="2" borderId="10" xfId="0" applyNumberFormat="1" applyFill="1" applyBorder="1"/>
    <xf numFmtId="3" fontId="0" fillId="2" borderId="2" xfId="0" applyNumberFormat="1" applyFill="1" applyBorder="1"/>
    <xf numFmtId="3" fontId="5" fillId="28" borderId="9" xfId="0" applyNumberFormat="1" applyFont="1" applyFill="1" applyBorder="1"/>
    <xf numFmtId="3" fontId="0" fillId="19" borderId="10" xfId="0" applyNumberFormat="1" applyFill="1" applyBorder="1"/>
    <xf numFmtId="3" fontId="4" fillId="19" borderId="9" xfId="0" applyNumberFormat="1" applyFont="1" applyFill="1" applyBorder="1"/>
    <xf numFmtId="3" fontId="0" fillId="19" borderId="2" xfId="0" applyNumberFormat="1" applyFill="1" applyBorder="1"/>
    <xf numFmtId="3" fontId="0" fillId="5" borderId="10" xfId="0" applyNumberFormat="1" applyFill="1" applyBorder="1"/>
    <xf numFmtId="3" fontId="0" fillId="14" borderId="10" xfId="0" applyNumberFormat="1" applyFill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0" fontId="0" fillId="0" borderId="14" xfId="0" applyBorder="1"/>
    <xf numFmtId="0" fontId="0" fillId="0" borderId="15" xfId="0" applyBorder="1"/>
    <xf numFmtId="0" fontId="1" fillId="0" borderId="14" xfId="0" applyFont="1" applyBorder="1"/>
    <xf numFmtId="3" fontId="0" fillId="0" borderId="15" xfId="0" applyNumberFormat="1" applyBorder="1"/>
    <xf numFmtId="3" fontId="0" fillId="0" borderId="0" xfId="0" applyNumberFormat="1" applyBorder="1" applyAlignment="1">
      <alignment horizontal="center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1" fillId="0" borderId="14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3" fontId="1" fillId="0" borderId="15" xfId="0" applyNumberFormat="1" applyFont="1" applyBorder="1"/>
    <xf numFmtId="0" fontId="1" fillId="0" borderId="17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5" borderId="14" xfId="0" applyFill="1" applyBorder="1"/>
    <xf numFmtId="0" fontId="0" fillId="25" borderId="0" xfId="0" applyFill="1" applyBorder="1"/>
    <xf numFmtId="0" fontId="0" fillId="25" borderId="15" xfId="0" applyFill="1" applyBorder="1"/>
    <xf numFmtId="0" fontId="1" fillId="0" borderId="16" xfId="0" applyFont="1" applyBorder="1"/>
    <xf numFmtId="0" fontId="0" fillId="0" borderId="1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3" fontId="0" fillId="0" borderId="29" xfId="0" applyNumberFormat="1" applyBorder="1"/>
    <xf numFmtId="0" fontId="0" fillId="0" borderId="29" xfId="0" applyBorder="1" applyAlignment="1">
      <alignment horizontal="left"/>
    </xf>
    <xf numFmtId="0" fontId="0" fillId="0" borderId="0" xfId="0" applyFill="1" applyBorder="1" applyAlignment="1"/>
    <xf numFmtId="0" fontId="0" fillId="0" borderId="14" xfId="0" applyFill="1" applyBorder="1"/>
    <xf numFmtId="3" fontId="0" fillId="0" borderId="0" xfId="0" applyNumberFormat="1" applyBorder="1" applyAlignment="1">
      <alignment horizontal="left"/>
    </xf>
    <xf numFmtId="0" fontId="1" fillId="0" borderId="29" xfId="0" applyFont="1" applyBorder="1"/>
    <xf numFmtId="0" fontId="0" fillId="0" borderId="8" xfId="0" applyBorder="1" applyAlignment="1">
      <alignment horizontal="center"/>
    </xf>
    <xf numFmtId="3" fontId="6" fillId="29" borderId="2" xfId="0" applyNumberFormat="1" applyFont="1" applyFill="1" applyBorder="1"/>
    <xf numFmtId="3" fontId="0" fillId="29" borderId="10" xfId="0" applyNumberFormat="1" applyFill="1" applyBorder="1"/>
    <xf numFmtId="3" fontId="0" fillId="29" borderId="0" xfId="0" applyNumberFormat="1" applyFill="1"/>
    <xf numFmtId="0" fontId="0" fillId="0" borderId="9" xfId="0" applyBorder="1" applyAlignment="1">
      <alignment horizontal="right"/>
    </xf>
    <xf numFmtId="0" fontId="0" fillId="0" borderId="29" xfId="0" applyBorder="1" applyAlignment="1">
      <alignment horizontal="right"/>
    </xf>
    <xf numFmtId="3" fontId="0" fillId="0" borderId="29" xfId="0" applyNumberFormat="1" applyBorder="1" applyAlignment="1">
      <alignment horizontal="right"/>
    </xf>
    <xf numFmtId="0" fontId="0" fillId="0" borderId="14" xfId="0" applyFont="1" applyBorder="1"/>
    <xf numFmtId="3" fontId="0" fillId="0" borderId="0" xfId="0" applyNumberFormat="1" applyFont="1" applyBorder="1"/>
    <xf numFmtId="0" fontId="0" fillId="0" borderId="0" xfId="0" applyFill="1" applyBorder="1"/>
    <xf numFmtId="164" fontId="0" fillId="0" borderId="0" xfId="0" applyNumberFormat="1" applyBorder="1" applyAlignment="1">
      <alignment horizontal="left"/>
    </xf>
    <xf numFmtId="164" fontId="0" fillId="0" borderId="29" xfId="0" applyNumberFormat="1" applyBorder="1"/>
    <xf numFmtId="4" fontId="1" fillId="0" borderId="17" xfId="0" applyNumberFormat="1" applyFont="1" applyBorder="1"/>
    <xf numFmtId="4" fontId="1" fillId="0" borderId="30" xfId="0" applyNumberFormat="1" applyFont="1" applyBorder="1"/>
    <xf numFmtId="164" fontId="0" fillId="27" borderId="2" xfId="0" applyNumberFormat="1" applyFill="1" applyBorder="1"/>
    <xf numFmtId="4" fontId="0" fillId="0" borderId="0" xfId="0" applyNumberFormat="1"/>
    <xf numFmtId="4" fontId="1" fillId="0" borderId="18" xfId="0" applyNumberFormat="1" applyFont="1" applyBorder="1"/>
    <xf numFmtId="0" fontId="2" fillId="0" borderId="0" xfId="0" applyFont="1" applyAlignment="1">
      <alignment horizontal="left" vertical="center" indent="9"/>
    </xf>
    <xf numFmtId="0" fontId="2" fillId="0" borderId="0" xfId="0" applyFont="1" applyAlignment="1">
      <alignment horizontal="left" vertical="center" indent="10"/>
    </xf>
    <xf numFmtId="0" fontId="7" fillId="0" borderId="0" xfId="0" applyFont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2" xfId="0" applyFont="1" applyBorder="1"/>
    <xf numFmtId="15" fontId="0" fillId="0" borderId="14" xfId="0" applyNumberFormat="1" applyFont="1" applyBorder="1" applyAlignment="1">
      <alignment horizontal="left"/>
    </xf>
    <xf numFmtId="0" fontId="0" fillId="6" borderId="35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15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Marca">
      <a:dk1>
        <a:srgbClr val="383838"/>
      </a:dk1>
      <a:lt1>
        <a:srgbClr val="FFFFFF"/>
      </a:lt1>
      <a:dk2>
        <a:srgbClr val="A3793E"/>
      </a:dk2>
      <a:lt2>
        <a:srgbClr val="E4E5E4"/>
      </a:lt2>
      <a:accent1>
        <a:srgbClr val="383838"/>
      </a:accent1>
      <a:accent2>
        <a:srgbClr val="A87973"/>
      </a:accent2>
      <a:accent3>
        <a:srgbClr val="A3793E"/>
      </a:accent3>
      <a:accent4>
        <a:srgbClr val="DBBFC0"/>
      </a:accent4>
      <a:accent5>
        <a:srgbClr val="5B5B5A"/>
      </a:accent5>
      <a:accent6>
        <a:srgbClr val="C1B283"/>
      </a:accent6>
      <a:hlink>
        <a:srgbClr val="763240"/>
      </a:hlink>
      <a:folHlink>
        <a:srgbClr val="383838"/>
      </a:folHlink>
    </a:clrScheme>
    <a:fontScheme name="Fuentes">
      <a:majorFont>
        <a:latin typeface="Barlow Condensed Black"/>
        <a:ea typeface=""/>
        <a:cs typeface=""/>
      </a:majorFont>
      <a:minorFont>
        <a:latin typeface="Arial Nova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02D1-F247-4FDF-BDD4-5C3A18A4380C}">
  <dimension ref="A1:R59"/>
  <sheetViews>
    <sheetView tabSelected="1" topLeftCell="A55" zoomScaleNormal="100" workbookViewId="0">
      <selection activeCell="I52" sqref="I52"/>
    </sheetView>
  </sheetViews>
  <sheetFormatPr baseColWidth="10" defaultRowHeight="15" x14ac:dyDescent="0.25"/>
  <cols>
    <col min="11" max="11" width="26.875" bestFit="1" customWidth="1"/>
    <col min="15" max="15" width="25" bestFit="1" customWidth="1"/>
  </cols>
  <sheetData>
    <row r="1" spans="1:17" x14ac:dyDescent="0.25">
      <c r="A1" s="117"/>
      <c r="B1" s="117"/>
      <c r="C1" s="114" t="s">
        <v>61</v>
      </c>
      <c r="D1" s="118"/>
      <c r="E1" s="118"/>
      <c r="F1" s="117"/>
      <c r="G1" s="117"/>
      <c r="H1" s="117"/>
      <c r="I1" s="117"/>
    </row>
    <row r="2" spans="1:17" x14ac:dyDescent="0.25">
      <c r="A2" s="117"/>
      <c r="B2" s="117"/>
      <c r="C2" s="114" t="s">
        <v>62</v>
      </c>
      <c r="D2" s="118"/>
      <c r="E2" s="118"/>
      <c r="F2" s="117"/>
      <c r="G2" s="117"/>
      <c r="H2" s="117"/>
      <c r="I2" s="117"/>
    </row>
    <row r="3" spans="1:17" x14ac:dyDescent="0.25">
      <c r="A3" s="117"/>
      <c r="B3" s="117"/>
      <c r="C3" s="114" t="s">
        <v>63</v>
      </c>
      <c r="D3" s="118"/>
      <c r="E3" s="118"/>
      <c r="F3" s="117"/>
      <c r="G3" s="117"/>
      <c r="H3" s="117"/>
      <c r="I3" s="117"/>
    </row>
    <row r="4" spans="1:17" x14ac:dyDescent="0.25">
      <c r="A4" s="117"/>
      <c r="B4" s="117"/>
      <c r="C4" s="114" t="s">
        <v>64</v>
      </c>
      <c r="D4" s="118"/>
      <c r="E4" s="118"/>
      <c r="F4" s="117"/>
      <c r="G4" s="117"/>
      <c r="H4" s="117"/>
      <c r="I4" s="117"/>
    </row>
    <row r="5" spans="1:17" x14ac:dyDescent="0.25">
      <c r="A5" s="117"/>
      <c r="B5" s="117"/>
      <c r="C5" s="114" t="s">
        <v>65</v>
      </c>
      <c r="D5" s="118"/>
      <c r="E5" s="118"/>
      <c r="F5" s="117"/>
      <c r="G5" s="117"/>
      <c r="H5" s="117"/>
      <c r="I5" s="117"/>
    </row>
    <row r="6" spans="1:17" x14ac:dyDescent="0.25">
      <c r="A6" s="117"/>
      <c r="B6" s="117"/>
      <c r="C6" s="114" t="s">
        <v>66</v>
      </c>
      <c r="D6" s="118"/>
      <c r="E6" s="118"/>
      <c r="F6" s="117"/>
      <c r="G6" s="117"/>
      <c r="H6" s="117"/>
      <c r="I6" s="117"/>
      <c r="P6" s="2">
        <v>1100000</v>
      </c>
      <c r="Q6" s="2">
        <v>176000</v>
      </c>
    </row>
    <row r="7" spans="1:17" x14ac:dyDescent="0.25">
      <c r="A7" s="117"/>
      <c r="B7" s="117"/>
      <c r="C7" s="114" t="s">
        <v>67</v>
      </c>
      <c r="D7" s="118"/>
      <c r="E7" s="118"/>
      <c r="F7" s="117"/>
      <c r="G7" s="117"/>
      <c r="H7" s="117"/>
      <c r="I7" s="117"/>
      <c r="P7" t="s">
        <v>44</v>
      </c>
      <c r="Q7" s="2">
        <v>32000</v>
      </c>
    </row>
    <row r="8" spans="1:17" x14ac:dyDescent="0.25">
      <c r="A8" s="117"/>
      <c r="B8" s="117"/>
      <c r="C8" s="114" t="s">
        <v>68</v>
      </c>
      <c r="D8" s="118"/>
      <c r="E8" s="118"/>
      <c r="F8" s="117"/>
      <c r="G8" s="117"/>
      <c r="H8" s="117"/>
      <c r="I8" s="117"/>
    </row>
    <row r="9" spans="1:17" x14ac:dyDescent="0.25">
      <c r="C9" s="114" t="s">
        <v>69</v>
      </c>
      <c r="D9" s="119"/>
      <c r="E9" s="119"/>
    </row>
    <row r="10" spans="1:17" ht="15.75" thickBot="1" x14ac:dyDescent="0.3">
      <c r="C10" s="115" t="s">
        <v>70</v>
      </c>
      <c r="D10" s="119"/>
      <c r="E10" s="119"/>
      <c r="K10" s="122" t="s">
        <v>27</v>
      </c>
      <c r="L10" s="123"/>
      <c r="M10" s="124"/>
      <c r="P10" s="2">
        <v>900000</v>
      </c>
      <c r="Q10" s="2">
        <v>144000</v>
      </c>
    </row>
    <row r="11" spans="1:17" ht="16.5" thickTop="1" thickBot="1" x14ac:dyDescent="0.3">
      <c r="A11" s="134" t="s">
        <v>45</v>
      </c>
      <c r="B11" s="135"/>
      <c r="C11" s="116"/>
      <c r="D11" s="134" t="s">
        <v>1</v>
      </c>
      <c r="E11" s="135"/>
      <c r="G11" s="16" t="s">
        <v>3</v>
      </c>
      <c r="H11" s="97"/>
      <c r="K11" s="131" t="s">
        <v>59</v>
      </c>
      <c r="L11" s="132"/>
      <c r="M11" s="133"/>
      <c r="N11" s="93"/>
    </row>
    <row r="12" spans="1:17" ht="16.5" thickTop="1" thickBot="1" x14ac:dyDescent="0.3">
      <c r="A12" s="42" t="s">
        <v>13</v>
      </c>
      <c r="B12" s="43" t="s">
        <v>14</v>
      </c>
      <c r="C12" s="1"/>
      <c r="D12" s="17" t="s">
        <v>10</v>
      </c>
      <c r="E12" s="11" t="s">
        <v>11</v>
      </c>
      <c r="G12" s="17" t="s">
        <v>10</v>
      </c>
      <c r="H12" s="11" t="s">
        <v>11</v>
      </c>
      <c r="K12" s="122" t="s">
        <v>60</v>
      </c>
      <c r="L12" s="123"/>
      <c r="M12" s="124"/>
      <c r="N12" s="93"/>
    </row>
    <row r="13" spans="1:17" x14ac:dyDescent="0.25">
      <c r="A13" s="40">
        <v>150000</v>
      </c>
      <c r="B13" s="47">
        <v>232</v>
      </c>
      <c r="C13" s="1"/>
      <c r="D13" s="48">
        <v>145</v>
      </c>
      <c r="E13" s="41">
        <v>203</v>
      </c>
      <c r="G13" s="18">
        <v>100</v>
      </c>
      <c r="H13" s="41">
        <v>1500</v>
      </c>
      <c r="K13" s="88"/>
      <c r="L13" s="68"/>
      <c r="M13" s="87"/>
      <c r="N13" s="94"/>
    </row>
    <row r="14" spans="1:17" x14ac:dyDescent="0.25">
      <c r="A14" s="18">
        <v>63.8</v>
      </c>
      <c r="B14" s="48">
        <v>145</v>
      </c>
      <c r="C14" s="1"/>
      <c r="D14" s="57">
        <v>58</v>
      </c>
      <c r="E14" s="52">
        <v>116</v>
      </c>
      <c r="G14" s="18"/>
      <c r="H14" s="11"/>
      <c r="K14" s="89"/>
      <c r="L14" s="60" t="s">
        <v>28</v>
      </c>
      <c r="M14" s="96" t="s">
        <v>29</v>
      </c>
    </row>
    <row r="15" spans="1:17" x14ac:dyDescent="0.25">
      <c r="A15" s="18"/>
      <c r="B15" s="50">
        <v>116</v>
      </c>
      <c r="C15" s="1"/>
      <c r="D15" s="18"/>
      <c r="E15" s="56">
        <v>638</v>
      </c>
      <c r="G15" s="18"/>
      <c r="H15" s="11"/>
      <c r="K15" s="89" t="s">
        <v>45</v>
      </c>
      <c r="L15" s="107">
        <v>912.8</v>
      </c>
      <c r="M15" s="89"/>
    </row>
    <row r="16" spans="1:17" x14ac:dyDescent="0.25">
      <c r="A16" s="99"/>
      <c r="B16" s="56">
        <v>100</v>
      </c>
      <c r="D16" s="18"/>
      <c r="E16" s="98"/>
      <c r="G16" s="18"/>
      <c r="H16" s="11"/>
      <c r="K16" s="89" t="s">
        <v>19</v>
      </c>
      <c r="L16" s="95">
        <v>76</v>
      </c>
      <c r="M16" s="89"/>
    </row>
    <row r="17" spans="1:13" x14ac:dyDescent="0.25">
      <c r="A17" s="2">
        <v>1563.8</v>
      </c>
      <c r="B17" s="2">
        <v>651</v>
      </c>
      <c r="D17" s="2">
        <f>SUM(D13:D16)</f>
        <v>203</v>
      </c>
      <c r="E17" s="2">
        <f>SUM(E13:E16)</f>
        <v>957</v>
      </c>
      <c r="G17">
        <v>100</v>
      </c>
      <c r="H17">
        <v>1500</v>
      </c>
      <c r="K17" s="92" t="s">
        <v>22</v>
      </c>
      <c r="L17" s="95">
        <v>104</v>
      </c>
      <c r="M17" s="89"/>
    </row>
    <row r="18" spans="1:13" x14ac:dyDescent="0.25">
      <c r="A18" s="112">
        <f>A17-B17</f>
        <v>912.8</v>
      </c>
      <c r="D18" s="2">
        <f>D17-E17</f>
        <v>-754</v>
      </c>
      <c r="G18">
        <v>-1400</v>
      </c>
      <c r="H18" s="2"/>
      <c r="K18" s="92" t="s">
        <v>51</v>
      </c>
      <c r="L18" s="95">
        <v>375</v>
      </c>
      <c r="M18" s="89"/>
    </row>
    <row r="19" spans="1:13" ht="15.75" thickBot="1" x14ac:dyDescent="0.3">
      <c r="G19" s="2"/>
      <c r="K19" s="92" t="s">
        <v>52</v>
      </c>
      <c r="L19" s="95">
        <v>500</v>
      </c>
      <c r="M19" s="89"/>
    </row>
    <row r="20" spans="1:13" ht="16.5" thickTop="1" thickBot="1" x14ac:dyDescent="0.3">
      <c r="A20" s="134" t="s">
        <v>12</v>
      </c>
      <c r="B20" s="135"/>
      <c r="D20" s="134" t="s">
        <v>46</v>
      </c>
      <c r="E20" s="135"/>
      <c r="K20" s="92" t="s">
        <v>49</v>
      </c>
      <c r="L20" s="95">
        <v>200</v>
      </c>
      <c r="M20" s="89"/>
    </row>
    <row r="21" spans="1:13" ht="15.75" thickTop="1" x14ac:dyDescent="0.25">
      <c r="A21" s="101">
        <v>200</v>
      </c>
      <c r="B21" s="39"/>
      <c r="D21" s="53">
        <v>0</v>
      </c>
      <c r="E21" s="46">
        <v>500</v>
      </c>
      <c r="K21" s="92" t="s">
        <v>50</v>
      </c>
      <c r="L21" s="95">
        <v>550</v>
      </c>
      <c r="M21" s="89"/>
    </row>
    <row r="22" spans="1:13" x14ac:dyDescent="0.25">
      <c r="A22" s="40">
        <v>175</v>
      </c>
      <c r="B22" s="11"/>
      <c r="D22" s="18"/>
      <c r="E22" s="11"/>
      <c r="K22" s="92"/>
      <c r="L22" s="3"/>
      <c r="M22" s="89"/>
    </row>
    <row r="23" spans="1:13" x14ac:dyDescent="0.25">
      <c r="A23" s="100"/>
      <c r="B23" s="11"/>
      <c r="D23" s="18"/>
      <c r="E23" s="11"/>
      <c r="K23" s="92" t="s">
        <v>1</v>
      </c>
      <c r="L23" s="66"/>
      <c r="M23" s="91">
        <v>754</v>
      </c>
    </row>
    <row r="24" spans="1:13" x14ac:dyDescent="0.25">
      <c r="A24" s="99"/>
      <c r="B24" s="11"/>
      <c r="D24" s="18"/>
      <c r="E24" s="11"/>
      <c r="K24" s="92" t="s">
        <v>47</v>
      </c>
      <c r="L24" s="3"/>
      <c r="M24" s="91">
        <v>55</v>
      </c>
    </row>
    <row r="25" spans="1:13" x14ac:dyDescent="0.25">
      <c r="A25" s="2">
        <v>375</v>
      </c>
      <c r="B25" s="11"/>
      <c r="D25" s="2">
        <f>SUM(D21:D24)</f>
        <v>0</v>
      </c>
      <c r="E25" s="2">
        <f>SUM(E20:E24)</f>
        <v>500</v>
      </c>
      <c r="K25" s="92" t="s">
        <v>53</v>
      </c>
      <c r="L25" s="3"/>
      <c r="M25" s="108">
        <v>8.8000000000000007</v>
      </c>
    </row>
    <row r="26" spans="1:13" ht="15.75" thickBot="1" x14ac:dyDescent="0.3">
      <c r="A26" s="2"/>
      <c r="D26" s="2">
        <f>D25-E25</f>
        <v>-500</v>
      </c>
      <c r="K26" s="89" t="s">
        <v>54</v>
      </c>
      <c r="L26" s="3"/>
      <c r="M26" s="102">
        <v>1400</v>
      </c>
    </row>
    <row r="27" spans="1:13" ht="16.5" thickTop="1" thickBot="1" x14ac:dyDescent="0.3">
      <c r="A27" s="134" t="s">
        <v>19</v>
      </c>
      <c r="B27" s="135"/>
      <c r="D27" s="134" t="s">
        <v>47</v>
      </c>
      <c r="E27" s="135"/>
      <c r="K27" s="89" t="s">
        <v>55</v>
      </c>
      <c r="L27" s="3"/>
      <c r="M27" s="103">
        <v>500</v>
      </c>
    </row>
    <row r="28" spans="1:13" ht="15.75" thickTop="1" x14ac:dyDescent="0.25">
      <c r="A28" s="47">
        <v>32</v>
      </c>
      <c r="B28" s="39"/>
      <c r="D28" s="44" t="s">
        <v>15</v>
      </c>
      <c r="E28" s="46" t="s">
        <v>14</v>
      </c>
      <c r="K28" s="89"/>
      <c r="L28" s="3"/>
      <c r="M28" s="89"/>
    </row>
    <row r="29" spans="1:13" ht="15.75" thickBot="1" x14ac:dyDescent="0.3">
      <c r="A29" s="48">
        <v>20</v>
      </c>
      <c r="B29" s="11"/>
      <c r="D29" s="18"/>
      <c r="E29" s="11">
        <v>55</v>
      </c>
      <c r="K29" s="90" t="s">
        <v>31</v>
      </c>
      <c r="L29" s="109">
        <f>SUM(L15:L23)</f>
        <v>2717.8</v>
      </c>
      <c r="M29" s="110">
        <f>SUM(M23:M27)</f>
        <v>2717.8</v>
      </c>
    </row>
    <row r="30" spans="1:13" x14ac:dyDescent="0.25">
      <c r="A30" s="49">
        <v>16</v>
      </c>
      <c r="B30" s="11"/>
      <c r="D30" s="18"/>
      <c r="E30" s="11"/>
    </row>
    <row r="31" spans="1:13" x14ac:dyDescent="0.25">
      <c r="A31" s="54">
        <v>8</v>
      </c>
      <c r="B31" s="11"/>
      <c r="D31" s="18"/>
      <c r="E31" s="11"/>
    </row>
    <row r="32" spans="1:13" ht="15.75" thickBot="1" x14ac:dyDescent="0.3">
      <c r="A32" s="18"/>
      <c r="B32" s="11"/>
      <c r="D32" s="18"/>
      <c r="E32" s="2">
        <f>SUM(E27:E31)</f>
        <v>55</v>
      </c>
    </row>
    <row r="33" spans="1:18" ht="15.75" thickBot="1" x14ac:dyDescent="0.3">
      <c r="A33" s="2">
        <f>SUM(A28:A32)</f>
        <v>76</v>
      </c>
      <c r="D33" s="2">
        <f>D32-E32</f>
        <v>-55</v>
      </c>
      <c r="K33" s="125" t="s">
        <v>71</v>
      </c>
      <c r="L33" s="126"/>
      <c r="M33" s="126"/>
      <c r="N33" s="126"/>
      <c r="O33" s="126"/>
      <c r="P33" s="126"/>
      <c r="Q33" s="126"/>
      <c r="R33" s="127"/>
    </row>
    <row r="34" spans="1:18" ht="16.5" thickTop="1" thickBot="1" x14ac:dyDescent="0.3">
      <c r="A34" s="134" t="s">
        <v>5</v>
      </c>
      <c r="B34" s="135"/>
      <c r="D34" s="134" t="s">
        <v>48</v>
      </c>
      <c r="E34" s="135"/>
      <c r="K34" s="128" t="s">
        <v>32</v>
      </c>
      <c r="L34" s="129"/>
      <c r="M34" s="129"/>
      <c r="N34" s="129"/>
      <c r="O34" s="129"/>
      <c r="P34" s="129"/>
      <c r="Q34" s="129"/>
      <c r="R34" s="130"/>
    </row>
    <row r="35" spans="1:18" ht="15.75" thickTop="1" x14ac:dyDescent="0.25">
      <c r="A35" s="44" t="s">
        <v>20</v>
      </c>
      <c r="B35" s="44" t="s">
        <v>21</v>
      </c>
      <c r="D35" s="44" t="s">
        <v>15</v>
      </c>
      <c r="E35" s="45" t="s">
        <v>16</v>
      </c>
      <c r="K35" s="128" t="s">
        <v>33</v>
      </c>
      <c r="L35" s="129"/>
      <c r="M35" s="129"/>
      <c r="N35" s="129"/>
      <c r="O35" s="129"/>
      <c r="P35" s="129"/>
      <c r="Q35" s="129"/>
      <c r="R35" s="130"/>
    </row>
    <row r="36" spans="1:18" ht="15.75" thickBot="1" x14ac:dyDescent="0.3">
      <c r="A36" s="49">
        <v>500</v>
      </c>
      <c r="B36" s="11"/>
      <c r="D36" s="18"/>
      <c r="E36" s="111">
        <v>8.8000000000000007</v>
      </c>
      <c r="K36" s="83"/>
      <c r="L36" s="84"/>
      <c r="M36" s="84"/>
      <c r="N36" s="84"/>
      <c r="O36" s="84"/>
      <c r="P36" s="84"/>
      <c r="Q36" s="84"/>
      <c r="R36" s="85"/>
    </row>
    <row r="37" spans="1:18" x14ac:dyDescent="0.25">
      <c r="A37" s="18"/>
      <c r="B37" s="11"/>
      <c r="D37" s="18"/>
      <c r="E37" s="11"/>
      <c r="K37" s="67" t="s">
        <v>0</v>
      </c>
      <c r="L37" s="68"/>
      <c r="M37" s="68"/>
      <c r="N37" s="79"/>
      <c r="O37" s="120" t="s">
        <v>39</v>
      </c>
      <c r="P37" s="68"/>
      <c r="Q37" s="68"/>
      <c r="R37" s="69"/>
    </row>
    <row r="38" spans="1:18" x14ac:dyDescent="0.25">
      <c r="A38" s="18"/>
      <c r="B38" s="11"/>
      <c r="D38" s="18"/>
      <c r="E38" s="11"/>
      <c r="K38" s="64" t="s">
        <v>34</v>
      </c>
      <c r="L38" s="3"/>
      <c r="M38" s="3"/>
      <c r="N38" s="73"/>
      <c r="O38" s="60" t="s">
        <v>8</v>
      </c>
      <c r="P38" s="3"/>
      <c r="Q38" s="3"/>
      <c r="R38" s="63"/>
    </row>
    <row r="39" spans="1:18" x14ac:dyDescent="0.25">
      <c r="A39" s="2">
        <f>SUM(A34:A38)</f>
        <v>500</v>
      </c>
      <c r="D39" s="18"/>
      <c r="E39" s="111">
        <v>8.8000000000000007</v>
      </c>
      <c r="K39" s="62" t="s">
        <v>45</v>
      </c>
      <c r="L39" s="3"/>
      <c r="M39" s="59">
        <v>912.8</v>
      </c>
      <c r="N39" s="73"/>
      <c r="O39" s="4" t="s">
        <v>1</v>
      </c>
      <c r="P39" s="3"/>
      <c r="Q39" s="66"/>
      <c r="R39" s="65">
        <v>754</v>
      </c>
    </row>
    <row r="40" spans="1:18" x14ac:dyDescent="0.25">
      <c r="D40" s="111">
        <v>8.8000000000000007</v>
      </c>
      <c r="K40" s="62" t="s">
        <v>56</v>
      </c>
      <c r="L40" s="3"/>
      <c r="M40" s="59">
        <v>76</v>
      </c>
      <c r="N40" s="73"/>
      <c r="O40" s="4" t="s">
        <v>57</v>
      </c>
      <c r="P40" s="3"/>
      <c r="Q40" s="3"/>
      <c r="R40" s="65">
        <v>55</v>
      </c>
    </row>
    <row r="41" spans="1:18" x14ac:dyDescent="0.25">
      <c r="K41" s="121" t="s">
        <v>22</v>
      </c>
      <c r="L41" s="3"/>
      <c r="M41" s="59">
        <v>104</v>
      </c>
      <c r="N41" s="73"/>
      <c r="O41" s="4" t="s">
        <v>53</v>
      </c>
      <c r="P41" s="3"/>
      <c r="Q41" s="3"/>
      <c r="R41" s="65">
        <v>8.8000000000000007</v>
      </c>
    </row>
    <row r="42" spans="1:18" ht="15.75" thickBot="1" x14ac:dyDescent="0.3">
      <c r="D42" s="2"/>
      <c r="E42" s="2"/>
      <c r="F42" s="2"/>
      <c r="K42" s="62" t="s">
        <v>6</v>
      </c>
      <c r="L42" s="3"/>
      <c r="M42" s="59">
        <v>375</v>
      </c>
      <c r="N42" s="73"/>
      <c r="O42" s="3"/>
      <c r="P42" s="3"/>
      <c r="Q42" s="3"/>
      <c r="R42" s="63"/>
    </row>
    <row r="43" spans="1:18" ht="16.5" thickTop="1" thickBot="1" x14ac:dyDescent="0.3">
      <c r="A43" s="134" t="s">
        <v>49</v>
      </c>
      <c r="B43" s="135"/>
      <c r="D43" s="134" t="s">
        <v>50</v>
      </c>
      <c r="E43" s="135"/>
      <c r="G43" s="134" t="s">
        <v>22</v>
      </c>
      <c r="H43" s="135"/>
      <c r="K43" s="62"/>
      <c r="L43" s="3"/>
      <c r="M43" s="59"/>
      <c r="N43" s="73"/>
      <c r="O43" s="3"/>
      <c r="P43" s="3"/>
      <c r="Q43" s="3"/>
      <c r="R43" s="63"/>
    </row>
    <row r="44" spans="1:18" ht="15.75" thickTop="1" x14ac:dyDescent="0.25">
      <c r="A44" s="55">
        <v>200</v>
      </c>
      <c r="B44" s="44"/>
      <c r="D44" s="55">
        <v>550</v>
      </c>
      <c r="E44" s="44"/>
      <c r="G44" s="44" t="s">
        <v>20</v>
      </c>
      <c r="H44" s="44" t="s">
        <v>21</v>
      </c>
      <c r="K44" s="70"/>
      <c r="L44" s="3"/>
      <c r="M44" s="59"/>
      <c r="N44" s="73"/>
      <c r="O44" s="60" t="s">
        <v>40</v>
      </c>
      <c r="P44" s="3"/>
      <c r="Q44" s="3"/>
      <c r="R44" s="77">
        <f>SUM(R39:R41)</f>
        <v>817.8</v>
      </c>
    </row>
    <row r="45" spans="1:18" x14ac:dyDescent="0.25">
      <c r="A45" s="18"/>
      <c r="B45" s="11"/>
      <c r="D45" s="18"/>
      <c r="E45" s="11"/>
      <c r="G45" s="51">
        <v>28</v>
      </c>
      <c r="H45" s="41">
        <v>20</v>
      </c>
      <c r="K45" s="62"/>
      <c r="L45" s="3"/>
      <c r="M45" s="66"/>
      <c r="N45" s="73"/>
      <c r="O45" s="3"/>
      <c r="P45" s="3"/>
      <c r="Q45" s="3"/>
      <c r="R45" s="63"/>
    </row>
    <row r="46" spans="1:18" x14ac:dyDescent="0.25">
      <c r="A46" s="18"/>
      <c r="B46" s="11"/>
      <c r="D46" s="18"/>
      <c r="E46" s="11"/>
      <c r="G46" s="58">
        <v>16</v>
      </c>
      <c r="H46" s="41">
        <v>8</v>
      </c>
      <c r="K46" s="71" t="s">
        <v>35</v>
      </c>
      <c r="L46" s="3"/>
      <c r="M46" s="59">
        <f>SUM(M39:M45)</f>
        <v>1467.8</v>
      </c>
      <c r="N46" s="73"/>
      <c r="O46" s="60" t="s">
        <v>41</v>
      </c>
      <c r="P46" s="60"/>
      <c r="Q46" s="60"/>
      <c r="R46" s="77">
        <f>SUM(R44)</f>
        <v>817.8</v>
      </c>
    </row>
    <row r="47" spans="1:18" ht="15.75" thickBot="1" x14ac:dyDescent="0.3">
      <c r="A47" s="18"/>
      <c r="B47" s="11"/>
      <c r="D47" s="18"/>
      <c r="E47" s="11"/>
      <c r="G47" s="18">
        <v>88</v>
      </c>
      <c r="H47" s="41"/>
      <c r="K47" s="81"/>
      <c r="L47" s="74"/>
      <c r="M47" s="74"/>
      <c r="N47" s="76"/>
      <c r="O47" s="3"/>
      <c r="P47" s="74"/>
      <c r="Q47" s="3"/>
      <c r="R47" s="82"/>
    </row>
    <row r="48" spans="1:18" ht="15.75" thickTop="1" x14ac:dyDescent="0.25">
      <c r="A48" s="2">
        <f>SUM(A43:A47)</f>
        <v>200</v>
      </c>
      <c r="B48" s="11"/>
      <c r="D48" s="2">
        <f>SUM(D43:D47)</f>
        <v>550</v>
      </c>
      <c r="E48" s="11"/>
      <c r="G48" s="2">
        <f>SUM(G45:G47)</f>
        <v>132</v>
      </c>
      <c r="H48" s="2">
        <f>SUM(H45:H47)</f>
        <v>28</v>
      </c>
      <c r="K48" s="62"/>
      <c r="L48" s="3"/>
      <c r="M48" s="3"/>
      <c r="N48" s="73"/>
      <c r="O48" s="75"/>
      <c r="P48" s="3"/>
      <c r="Q48" s="72"/>
      <c r="R48" s="63"/>
    </row>
    <row r="49" spans="1:18" x14ac:dyDescent="0.25">
      <c r="A49" s="2">
        <f>A48-B48</f>
        <v>200</v>
      </c>
      <c r="D49" s="2">
        <f>D48-E48</f>
        <v>550</v>
      </c>
      <c r="G49" s="2">
        <f>G48-H48</f>
        <v>104</v>
      </c>
      <c r="K49" s="64" t="s">
        <v>7</v>
      </c>
      <c r="L49" s="3"/>
      <c r="M49" s="3"/>
      <c r="N49" s="73"/>
      <c r="O49" s="3" t="s">
        <v>30</v>
      </c>
      <c r="P49" s="3"/>
      <c r="Q49" s="3"/>
      <c r="R49" s="63"/>
    </row>
    <row r="50" spans="1:18" x14ac:dyDescent="0.25">
      <c r="K50" s="64" t="s">
        <v>36</v>
      </c>
      <c r="L50" s="3"/>
      <c r="M50" s="3"/>
      <c r="N50" s="73"/>
      <c r="O50" s="3" t="s">
        <v>9</v>
      </c>
      <c r="P50" s="3"/>
      <c r="Q50" s="3"/>
      <c r="R50" s="63"/>
    </row>
    <row r="51" spans="1:18" x14ac:dyDescent="0.25">
      <c r="K51" s="70" t="s">
        <v>5</v>
      </c>
      <c r="L51" s="3"/>
      <c r="M51" s="59">
        <v>500</v>
      </c>
      <c r="N51" s="73"/>
      <c r="O51" s="3" t="s">
        <v>30</v>
      </c>
      <c r="P51" s="3"/>
      <c r="Q51" s="3"/>
      <c r="R51" s="65">
        <v>1400</v>
      </c>
    </row>
    <row r="52" spans="1:18" x14ac:dyDescent="0.25">
      <c r="K52" s="62" t="s">
        <v>49</v>
      </c>
      <c r="L52" s="3"/>
      <c r="M52" s="3">
        <v>200</v>
      </c>
      <c r="N52" s="73"/>
      <c r="O52" s="106" t="s">
        <v>58</v>
      </c>
      <c r="P52" s="3"/>
      <c r="Q52" s="3"/>
      <c r="R52" s="63">
        <v>500</v>
      </c>
    </row>
    <row r="53" spans="1:18" x14ac:dyDescent="0.25">
      <c r="K53" s="104" t="s">
        <v>50</v>
      </c>
      <c r="L53" s="60"/>
      <c r="M53" s="105">
        <v>550</v>
      </c>
      <c r="N53" s="73"/>
      <c r="O53" s="60" t="s">
        <v>42</v>
      </c>
      <c r="P53" s="60"/>
      <c r="Q53" s="60"/>
      <c r="R53" s="77">
        <f>SUM(R51:R52)</f>
        <v>1900</v>
      </c>
    </row>
    <row r="54" spans="1:18" x14ac:dyDescent="0.25">
      <c r="K54" s="62"/>
      <c r="L54" s="3"/>
      <c r="M54" s="3"/>
      <c r="N54" s="73"/>
      <c r="O54" s="3"/>
      <c r="P54" s="3"/>
      <c r="Q54" s="3"/>
      <c r="R54" s="63"/>
    </row>
    <row r="55" spans="1:18" x14ac:dyDescent="0.25">
      <c r="K55" s="64" t="s">
        <v>37</v>
      </c>
      <c r="L55" s="60"/>
      <c r="M55" s="61">
        <f>SUM(M51:M53)</f>
        <v>1250</v>
      </c>
      <c r="N55" s="73"/>
      <c r="O55" s="3"/>
      <c r="P55" s="3"/>
      <c r="Q55" s="3"/>
      <c r="R55" s="63"/>
    </row>
    <row r="56" spans="1:18" ht="15.75" thickBot="1" x14ac:dyDescent="0.3">
      <c r="K56" s="86" t="s">
        <v>38</v>
      </c>
      <c r="L56" s="78"/>
      <c r="M56" s="109">
        <f>SUM(M55,M46)</f>
        <v>2717.8</v>
      </c>
      <c r="N56" s="80"/>
      <c r="O56" s="78" t="s">
        <v>43</v>
      </c>
      <c r="P56" s="78"/>
      <c r="Q56" s="78"/>
      <c r="R56" s="113">
        <f>SUM(R53,R46)</f>
        <v>2717.8</v>
      </c>
    </row>
    <row r="58" spans="1:18" x14ac:dyDescent="0.25">
      <c r="O58" t="s">
        <v>72</v>
      </c>
    </row>
    <row r="59" spans="1:18" x14ac:dyDescent="0.25">
      <c r="O59" t="s">
        <v>73</v>
      </c>
      <c r="Q59" t="s">
        <v>74</v>
      </c>
    </row>
  </sheetData>
  <mergeCells count="17">
    <mergeCell ref="A43:B43"/>
    <mergeCell ref="D43:E43"/>
    <mergeCell ref="G43:H43"/>
    <mergeCell ref="D34:E34"/>
    <mergeCell ref="D27:E27"/>
    <mergeCell ref="D20:E20"/>
    <mergeCell ref="D11:E11"/>
    <mergeCell ref="A11:B11"/>
    <mergeCell ref="A20:B20"/>
    <mergeCell ref="A27:B27"/>
    <mergeCell ref="A34:B34"/>
    <mergeCell ref="K10:M10"/>
    <mergeCell ref="K33:R33"/>
    <mergeCell ref="K34:R34"/>
    <mergeCell ref="K35:R35"/>
    <mergeCell ref="K11:M11"/>
    <mergeCell ref="K12:M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27D6-9F24-4B84-993B-7B5332068583}">
  <dimension ref="A1:H43"/>
  <sheetViews>
    <sheetView workbookViewId="0">
      <selection activeCell="L8" sqref="L8"/>
    </sheetView>
  </sheetViews>
  <sheetFormatPr baseColWidth="10" defaultRowHeight="15" x14ac:dyDescent="0.25"/>
  <sheetData>
    <row r="1" spans="1:8" x14ac:dyDescent="0.25">
      <c r="A1" t="s">
        <v>2</v>
      </c>
      <c r="D1" t="s">
        <v>1</v>
      </c>
      <c r="G1" t="s">
        <v>3</v>
      </c>
    </row>
    <row r="2" spans="1:8" x14ac:dyDescent="0.25">
      <c r="A2" t="s">
        <v>13</v>
      </c>
      <c r="B2" t="s">
        <v>14</v>
      </c>
      <c r="D2" t="s">
        <v>10</v>
      </c>
      <c r="E2" t="s">
        <v>11</v>
      </c>
      <c r="G2" t="s">
        <v>10</v>
      </c>
      <c r="H2" t="s">
        <v>11</v>
      </c>
    </row>
    <row r="3" spans="1:8" x14ac:dyDescent="0.25">
      <c r="A3" s="2">
        <v>1500000</v>
      </c>
      <c r="B3" s="2">
        <v>92800</v>
      </c>
      <c r="D3" s="2">
        <v>522000</v>
      </c>
      <c r="E3" s="2">
        <v>1000000</v>
      </c>
      <c r="H3" s="2">
        <v>2100000</v>
      </c>
    </row>
    <row r="4" spans="1:8" x14ac:dyDescent="0.25">
      <c r="B4" s="2">
        <v>522000</v>
      </c>
      <c r="D4" s="2">
        <v>260000</v>
      </c>
      <c r="E4" s="2">
        <v>464000</v>
      </c>
    </row>
    <row r="5" spans="1:8" x14ac:dyDescent="0.25">
      <c r="B5" s="2">
        <v>232000</v>
      </c>
    </row>
    <row r="6" spans="1:8" x14ac:dyDescent="0.25">
      <c r="A6" s="2">
        <v>1800000</v>
      </c>
      <c r="B6" s="2">
        <v>174000</v>
      </c>
      <c r="E6" s="2">
        <v>1044000</v>
      </c>
    </row>
    <row r="7" spans="1:8" x14ac:dyDescent="0.25">
      <c r="A7" s="2">
        <v>500000</v>
      </c>
      <c r="B7" s="2">
        <v>260000</v>
      </c>
    </row>
    <row r="8" spans="1:8" x14ac:dyDescent="0.25">
      <c r="A8" s="2">
        <v>3800000</v>
      </c>
      <c r="B8" s="2">
        <v>1280800</v>
      </c>
      <c r="D8" s="2">
        <v>782000</v>
      </c>
      <c r="E8" s="2">
        <v>2508000</v>
      </c>
      <c r="H8" s="2">
        <v>2100000</v>
      </c>
    </row>
    <row r="9" spans="1:8" x14ac:dyDescent="0.25">
      <c r="A9" s="2">
        <v>2519200</v>
      </c>
      <c r="D9" s="2">
        <v>-1726000</v>
      </c>
      <c r="G9" s="2">
        <v>-2100000</v>
      </c>
    </row>
    <row r="10" spans="1:8" x14ac:dyDescent="0.25">
      <c r="A10" t="s">
        <v>12</v>
      </c>
      <c r="D10" t="s">
        <v>17</v>
      </c>
    </row>
    <row r="11" spans="1:8" x14ac:dyDescent="0.25">
      <c r="D11" s="2">
        <v>1000000</v>
      </c>
      <c r="E11" s="2">
        <v>500000</v>
      </c>
    </row>
    <row r="12" spans="1:8" x14ac:dyDescent="0.25">
      <c r="A12" s="2">
        <v>1800000</v>
      </c>
    </row>
    <row r="13" spans="1:8" x14ac:dyDescent="0.25">
      <c r="A13" s="2">
        <v>80000</v>
      </c>
    </row>
    <row r="14" spans="1:8" x14ac:dyDescent="0.25">
      <c r="A14" s="2">
        <v>400000</v>
      </c>
    </row>
    <row r="15" spans="1:8" x14ac:dyDescent="0.25">
      <c r="A15" s="2">
        <v>2280000</v>
      </c>
      <c r="D15" s="2">
        <v>1000000</v>
      </c>
      <c r="E15" s="2">
        <v>500000</v>
      </c>
    </row>
    <row r="16" spans="1:8" x14ac:dyDescent="0.25">
      <c r="A16" s="2">
        <v>2280000</v>
      </c>
      <c r="D16" s="2">
        <v>500000</v>
      </c>
    </row>
    <row r="17" spans="1:6" x14ac:dyDescent="0.25">
      <c r="A17" t="s">
        <v>19</v>
      </c>
      <c r="D17" t="s">
        <v>18</v>
      </c>
    </row>
    <row r="18" spans="1:6" x14ac:dyDescent="0.25">
      <c r="A18" s="2">
        <v>12800</v>
      </c>
      <c r="D18" t="s">
        <v>15</v>
      </c>
      <c r="E18" s="2">
        <v>1200000</v>
      </c>
    </row>
    <row r="19" spans="1:6" x14ac:dyDescent="0.25">
      <c r="A19" s="2">
        <v>72000</v>
      </c>
    </row>
    <row r="20" spans="1:6" x14ac:dyDescent="0.25">
      <c r="A20" s="2">
        <v>32000</v>
      </c>
    </row>
    <row r="21" spans="1:6" x14ac:dyDescent="0.25">
      <c r="A21" s="2">
        <v>24000</v>
      </c>
    </row>
    <row r="22" spans="1:6" x14ac:dyDescent="0.25">
      <c r="E22" s="2">
        <v>1200000</v>
      </c>
    </row>
    <row r="23" spans="1:6" x14ac:dyDescent="0.25">
      <c r="A23" s="2">
        <v>140800</v>
      </c>
      <c r="D23" s="2">
        <v>-1200000</v>
      </c>
    </row>
    <row r="24" spans="1:6" x14ac:dyDescent="0.25">
      <c r="A24" t="s">
        <v>5</v>
      </c>
      <c r="D24" t="s">
        <v>4</v>
      </c>
    </row>
    <row r="25" spans="1:6" x14ac:dyDescent="0.25">
      <c r="A25" t="s">
        <v>20</v>
      </c>
      <c r="B25" t="s">
        <v>21</v>
      </c>
      <c r="D25" t="s">
        <v>15</v>
      </c>
      <c r="E25" t="s">
        <v>16</v>
      </c>
    </row>
    <row r="26" spans="1:6" x14ac:dyDescent="0.25">
      <c r="A26" s="2">
        <v>1100000</v>
      </c>
      <c r="E26" s="2">
        <v>1800000</v>
      </c>
    </row>
    <row r="29" spans="1:6" x14ac:dyDescent="0.25">
      <c r="A29" s="2">
        <v>1100000</v>
      </c>
      <c r="E29" s="2">
        <v>1800000</v>
      </c>
    </row>
    <row r="30" spans="1:6" x14ac:dyDescent="0.25">
      <c r="A30" t="s">
        <v>22</v>
      </c>
      <c r="D30" s="2">
        <v>-1800000</v>
      </c>
    </row>
    <row r="31" spans="1:6" x14ac:dyDescent="0.25">
      <c r="A31" t="s">
        <v>20</v>
      </c>
      <c r="B31" t="s">
        <v>21</v>
      </c>
      <c r="D31" t="s">
        <v>24</v>
      </c>
      <c r="E31" t="s">
        <v>25</v>
      </c>
      <c r="F31" t="s">
        <v>26</v>
      </c>
    </row>
    <row r="32" spans="1:6" x14ac:dyDescent="0.25">
      <c r="A32" s="2">
        <v>64000</v>
      </c>
      <c r="B32" s="2">
        <v>72000</v>
      </c>
      <c r="D32" s="2">
        <v>1100000</v>
      </c>
      <c r="E32" s="2">
        <v>176000</v>
      </c>
      <c r="F32" s="2">
        <v>1276000</v>
      </c>
    </row>
    <row r="33" spans="1:8" x14ac:dyDescent="0.25">
      <c r="A33" s="2">
        <v>144000</v>
      </c>
      <c r="D33" s="2">
        <v>200000</v>
      </c>
      <c r="E33" s="2">
        <v>32000</v>
      </c>
      <c r="F33" s="2">
        <v>232000</v>
      </c>
      <c r="H33" s="2">
        <v>167060</v>
      </c>
    </row>
    <row r="35" spans="1:8" x14ac:dyDescent="0.25">
      <c r="A35" s="2">
        <v>208000</v>
      </c>
      <c r="B35" s="2">
        <v>72000</v>
      </c>
      <c r="F35" s="2">
        <v>1044000</v>
      </c>
    </row>
    <row r="36" spans="1:8" x14ac:dyDescent="0.25">
      <c r="A36" s="2">
        <v>136000</v>
      </c>
    </row>
    <row r="37" spans="1:8" x14ac:dyDescent="0.25">
      <c r="A37" t="s">
        <v>23</v>
      </c>
      <c r="D37" s="2">
        <v>900000</v>
      </c>
      <c r="E37" s="2">
        <v>144000</v>
      </c>
    </row>
    <row r="38" spans="1:8" x14ac:dyDescent="0.25">
      <c r="A38" s="2">
        <v>150000</v>
      </c>
    </row>
    <row r="42" spans="1:8" x14ac:dyDescent="0.25">
      <c r="A42" s="2">
        <v>150000</v>
      </c>
    </row>
    <row r="43" spans="1:8" x14ac:dyDescent="0.25">
      <c r="A43" s="2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033A-5A2F-4907-A6BD-8F0DA8B1090A}">
  <dimension ref="A1:I10"/>
  <sheetViews>
    <sheetView workbookViewId="0">
      <selection activeCell="B2" sqref="B2:I10"/>
    </sheetView>
  </sheetViews>
  <sheetFormatPr baseColWidth="10" defaultRowHeight="15" x14ac:dyDescent="0.25"/>
  <sheetData>
    <row r="1" spans="1:9" ht="15.75" thickBot="1" x14ac:dyDescent="0.3">
      <c r="B1" s="15"/>
      <c r="C1" s="15"/>
    </row>
    <row r="2" spans="1:9" ht="16.5" thickTop="1" thickBot="1" x14ac:dyDescent="0.3">
      <c r="A2" s="14"/>
      <c r="B2" s="134"/>
      <c r="C2" s="135"/>
      <c r="E2" s="19"/>
      <c r="F2" s="5"/>
      <c r="G2" s="27"/>
      <c r="H2" s="31"/>
      <c r="I2" s="35"/>
    </row>
    <row r="3" spans="1:9" ht="15.75" thickTop="1" x14ac:dyDescent="0.25">
      <c r="B3" s="17"/>
      <c r="C3" s="11"/>
      <c r="E3" s="20"/>
      <c r="F3" s="6"/>
      <c r="G3" s="28"/>
      <c r="H3" s="32"/>
      <c r="I3" s="36"/>
    </row>
    <row r="4" spans="1:9" x14ac:dyDescent="0.25">
      <c r="B4" s="18"/>
      <c r="C4" s="11"/>
      <c r="E4" s="21"/>
      <c r="F4" s="24"/>
      <c r="G4" s="8"/>
      <c r="H4" s="33"/>
      <c r="I4" s="37"/>
    </row>
    <row r="5" spans="1:9" x14ac:dyDescent="0.25">
      <c r="B5" s="18"/>
      <c r="C5" s="11"/>
      <c r="E5" s="22"/>
      <c r="F5" s="25"/>
      <c r="G5" s="29"/>
      <c r="H5" s="9"/>
      <c r="I5" s="7"/>
    </row>
    <row r="6" spans="1:9" x14ac:dyDescent="0.25">
      <c r="B6" s="18"/>
      <c r="C6" s="11"/>
      <c r="E6" s="23"/>
      <c r="F6" s="26"/>
      <c r="G6" s="30"/>
      <c r="H6" s="34"/>
      <c r="I6" s="38"/>
    </row>
    <row r="7" spans="1:9" x14ac:dyDescent="0.25">
      <c r="B7" s="18"/>
      <c r="C7" s="11"/>
    </row>
    <row r="8" spans="1:9" x14ac:dyDescent="0.25">
      <c r="B8" s="10"/>
      <c r="C8" s="11"/>
    </row>
    <row r="9" spans="1:9" x14ac:dyDescent="0.25">
      <c r="B9" s="10"/>
      <c r="C9" s="11"/>
    </row>
    <row r="10" spans="1:9" x14ac:dyDescent="0.25">
      <c r="B10" s="12"/>
      <c r="C10" s="13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Ejercicio3</vt:lpstr>
      <vt:lpstr>Hoja1</vt:lpstr>
      <vt:lpstr>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TONY AYALA</cp:lastModifiedBy>
  <dcterms:created xsi:type="dcterms:W3CDTF">2015-06-05T18:19:34Z</dcterms:created>
  <dcterms:modified xsi:type="dcterms:W3CDTF">2021-03-05T21:32:57Z</dcterms:modified>
</cp:coreProperties>
</file>