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Administracion_Financiera\Entregables\"/>
    </mc:Choice>
  </mc:AlternateContent>
  <xr:revisionPtr revIDLastSave="0" documentId="13_ncr:1_{678489DF-52E2-452E-84AC-C1C9C850B94C}" xr6:coauthVersionLast="45" xr6:coauthVersionMax="45" xr10:uidLastSave="{00000000-0000-0000-0000-000000000000}"/>
  <bookViews>
    <workbookView xWindow="8550" yWindow="2835" windowWidth="10800" windowHeight="5730" xr2:uid="{00000000-000D-0000-FFFF-FFFF00000000}"/>
  </bookViews>
  <sheets>
    <sheet name="Ejercicio3" sheetId="5" r:id="rId1"/>
    <sheet name="Colo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5" l="1"/>
  <c r="R53" i="5"/>
  <c r="R46" i="5"/>
  <c r="R44" i="5"/>
  <c r="M53" i="5"/>
  <c r="M56" i="5" s="1"/>
  <c r="M46" i="5"/>
  <c r="L29" i="5"/>
  <c r="A33" i="5"/>
  <c r="A18" i="5"/>
  <c r="E18" i="5"/>
  <c r="D18" i="5"/>
  <c r="B45" i="5"/>
  <c r="E39" i="5"/>
  <c r="M29" i="5"/>
  <c r="A52" i="5"/>
  <c r="A53" i="5" s="1"/>
  <c r="A45" i="5"/>
  <c r="A39" i="5"/>
  <c r="E32" i="5"/>
  <c r="D33" i="5" s="1"/>
  <c r="E25" i="5"/>
  <c r="D25" i="5"/>
  <c r="A25" i="5"/>
  <c r="A26" i="5" s="1"/>
  <c r="H18" i="5"/>
  <c r="B18" i="5"/>
  <c r="D19" i="5" l="1"/>
  <c r="A19" i="5"/>
  <c r="A46" i="5"/>
  <c r="D26" i="5"/>
</calcChain>
</file>

<file path=xl/sharedStrings.xml><?xml version="1.0" encoding="utf-8"?>
<sst xmlns="http://schemas.openxmlformats.org/spreadsheetml/2006/main" count="82" uniqueCount="58">
  <si>
    <t>ACTIVO</t>
  </si>
  <si>
    <t>Proveedores</t>
  </si>
  <si>
    <t>Bancos</t>
  </si>
  <si>
    <t>Capital Social</t>
  </si>
  <si>
    <t>Prestamo Bancario</t>
  </si>
  <si>
    <t>Maquinaria</t>
  </si>
  <si>
    <t>Mercancia</t>
  </si>
  <si>
    <t>ACTIVO NO CIRCULANTE</t>
  </si>
  <si>
    <t>PASIVO A CORTO PLAZO</t>
  </si>
  <si>
    <t>CAPITAL CONTRIBUIDO</t>
  </si>
  <si>
    <t>Banco</t>
  </si>
  <si>
    <t>MERCANCIA</t>
  </si>
  <si>
    <t>DEBE</t>
  </si>
  <si>
    <t>HABER</t>
  </si>
  <si>
    <t>Mercancias</t>
  </si>
  <si>
    <t>DEBE (aumento)</t>
  </si>
  <si>
    <t>HABER (disminucion)</t>
  </si>
  <si>
    <t>DEBE (disminuye)</t>
  </si>
  <si>
    <t>HABER (aumenta)</t>
  </si>
  <si>
    <t>Deudores Diversos</t>
  </si>
  <si>
    <t>Prestamo a Corto Plazo</t>
  </si>
  <si>
    <r>
      <t>1)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compran mercancía por $ 80,000 más IVA, pagándose mediante transferencia bancaria.</t>
    </r>
  </si>
  <si>
    <r>
      <t>2)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da un anticipo a proveedores, mediante transferencia bancaria, por $ 450,000 más IVA.</t>
    </r>
  </si>
  <si>
    <r>
      <t>3)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compra maquinaria por $ 1,100,000, más IVA, pagando $ 200,000 más IVA mediante transferencia bancaria, por la diferencia el proveedor otorga un crédito a 90 días.</t>
    </r>
  </si>
  <si>
    <r>
      <t>4)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obtiene un crédito bancario de largo plazo por $ 1,800,000, cantidad que es depositada en la cuenta de la empresa.</t>
    </r>
  </si>
  <si>
    <r>
      <t>5)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paga $ 260,000 al proveedor de la operación 3</t>
    </r>
  </si>
  <si>
    <r>
      <t>6)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compran $ 400,000 más IVA en mercancías a crédito.</t>
    </r>
  </si>
  <si>
    <r>
      <t>7)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10 trabajadores que debían a la empresa pagan $ 500,000 del adeudo, cantidad que es depositada en la cuenta bancaria.</t>
    </r>
  </si>
  <si>
    <r>
      <t>8)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pagan por adelantado $ 150,000 más IVA por concepto de publicidad, cantidad por la que se realiza una transferencia bancaria.</t>
    </r>
  </si>
  <si>
    <t>Iva Acreditado</t>
  </si>
  <si>
    <t>DEBE (Aumenta)</t>
  </si>
  <si>
    <t>HABER (Disminuye)</t>
  </si>
  <si>
    <t>Iva por Acreditar</t>
  </si>
  <si>
    <t>Publicidad</t>
  </si>
  <si>
    <t>BALANZA DE COMPROBACION</t>
  </si>
  <si>
    <t>DEBES</t>
  </si>
  <si>
    <t>HABERES</t>
  </si>
  <si>
    <t>BANCO</t>
  </si>
  <si>
    <t>CAPITAL SOCIAL</t>
  </si>
  <si>
    <t>SUMAS IGUALES</t>
  </si>
  <si>
    <t>MN/00</t>
  </si>
  <si>
    <t>ACTIVO Circulante</t>
  </si>
  <si>
    <t>SUMA ACTIVO CIRCULANTE</t>
  </si>
  <si>
    <t>PROPIEDAD, PLANTA Y EQUIPO</t>
  </si>
  <si>
    <t>SUMA ACTIVO NO CIRCULANTE</t>
  </si>
  <si>
    <t>TOTAL ACTIVO</t>
  </si>
  <si>
    <t xml:space="preserve">PASIVO </t>
  </si>
  <si>
    <t>SUMA PASIVO NO CIRCULANTE</t>
  </si>
  <si>
    <t>TOTAL PASIVO</t>
  </si>
  <si>
    <t>SUMA CAPITAL CONTABLE</t>
  </si>
  <si>
    <t>TOTAL PASIVO MAS CAPITAL</t>
  </si>
  <si>
    <t>200,00</t>
  </si>
  <si>
    <t>TIPS SA</t>
  </si>
  <si>
    <t>Balance General | Octubre 2021</t>
  </si>
  <si>
    <t>Octubre 2021</t>
  </si>
  <si>
    <t>Firmas</t>
  </si>
  <si>
    <t>Mora Ayala Jose Antonio</t>
  </si>
  <si>
    <t>Rodriguez Flores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</si>
</sst>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sz val="11"/>
      <color rgb="FF1F2B2B"/>
      <name val="Arial"/>
      <family val="2"/>
    </font>
    <font>
      <sz val="7"/>
      <color rgb="FF1F2B2B"/>
      <name val="Times New Roman"/>
      <family val="1"/>
    </font>
    <font>
      <sz val="8"/>
      <color theme="1"/>
      <name val="Arial Nova Cond"/>
      <family val="2"/>
      <scheme val="minor"/>
    </font>
    <font>
      <sz val="8"/>
      <color theme="0"/>
      <name val="Arial Nova Cond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7" tint="-0.499984740745262"/>
      </right>
      <top/>
      <bottom/>
      <diagonal/>
    </border>
    <border>
      <left/>
      <right/>
      <top/>
      <bottom style="thick">
        <color theme="7" tint="-0.499984740745262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n">
        <color indexed="64"/>
      </left>
      <right style="thick">
        <color theme="7" tint="-0.499984740745262"/>
      </right>
      <top style="thick">
        <color theme="7" tint="-0.499984740745262"/>
      </top>
      <bottom/>
      <diagonal/>
    </border>
    <border>
      <left style="thin">
        <color indexed="64"/>
      </left>
      <right style="thick">
        <color theme="7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0" xfId="0" applyNumberFormat="1" applyBorder="1"/>
    <xf numFmtId="3" fontId="0" fillId="0" borderId="2" xfId="0" applyNumberFormat="1" applyBorder="1"/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3" fontId="5" fillId="0" borderId="2" xfId="0" applyNumberFormat="1" applyFont="1" applyBorder="1"/>
    <xf numFmtId="3" fontId="0" fillId="23" borderId="0" xfId="0" applyNumberFormat="1" applyFill="1"/>
    <xf numFmtId="3" fontId="0" fillId="24" borderId="0" xfId="0" applyNumberFormat="1" applyFill="1"/>
    <xf numFmtId="3" fontId="0" fillId="14" borderId="0" xfId="0" applyNumberFormat="1" applyFill="1"/>
    <xf numFmtId="3" fontId="0" fillId="14" borderId="2" xfId="0" applyNumberFormat="1" applyFill="1" applyBorder="1"/>
    <xf numFmtId="0" fontId="3" fillId="27" borderId="0" xfId="0" applyFont="1" applyFill="1" applyAlignment="1">
      <alignment vertical="center"/>
    </xf>
    <xf numFmtId="3" fontId="0" fillId="28" borderId="10" xfId="0" applyNumberFormat="1" applyFill="1" applyBorder="1"/>
    <xf numFmtId="3" fontId="0" fillId="28" borderId="2" xfId="0" applyNumberFormat="1" applyFill="1" applyBorder="1"/>
    <xf numFmtId="3" fontId="0" fillId="2" borderId="10" xfId="0" applyNumberFormat="1" applyFill="1" applyBorder="1"/>
    <xf numFmtId="0" fontId="3" fillId="2" borderId="0" xfId="0" applyFont="1" applyFill="1" applyAlignment="1">
      <alignment vertical="center"/>
    </xf>
    <xf numFmtId="3" fontId="0" fillId="2" borderId="2" xfId="0" applyNumberFormat="1" applyFill="1" applyBorder="1"/>
    <xf numFmtId="0" fontId="3" fillId="29" borderId="0" xfId="0" applyFont="1" applyFill="1" applyAlignment="1">
      <alignment vertical="center"/>
    </xf>
    <xf numFmtId="3" fontId="2" fillId="29" borderId="0" xfId="0" applyNumberFormat="1" applyFont="1" applyFill="1"/>
    <xf numFmtId="3" fontId="6" fillId="29" borderId="9" xfId="0" applyNumberFormat="1" applyFont="1" applyFill="1" applyBorder="1"/>
    <xf numFmtId="3" fontId="0" fillId="19" borderId="10" xfId="0" applyNumberFormat="1" applyFill="1" applyBorder="1"/>
    <xf numFmtId="3" fontId="5" fillId="19" borderId="9" xfId="0" applyNumberFormat="1" applyFont="1" applyFill="1" applyBorder="1"/>
    <xf numFmtId="3" fontId="0" fillId="19" borderId="2" xfId="0" applyNumberFormat="1" applyFill="1" applyBorder="1"/>
    <xf numFmtId="0" fontId="3" fillId="19" borderId="0" xfId="0" applyFont="1" applyFill="1" applyAlignment="1">
      <alignment vertical="center"/>
    </xf>
    <xf numFmtId="3" fontId="0" fillId="5" borderId="10" xfId="0" applyNumberFormat="1" applyFill="1" applyBorder="1"/>
    <xf numFmtId="3" fontId="0" fillId="5" borderId="0" xfId="0" applyNumberFormat="1" applyFill="1"/>
    <xf numFmtId="0" fontId="3" fillId="5" borderId="0" xfId="0" applyFont="1" applyFill="1" applyAlignment="1">
      <alignment vertical="center"/>
    </xf>
    <xf numFmtId="3" fontId="0" fillId="14" borderId="10" xfId="0" applyNumberFormat="1" applyFill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0" fontId="0" fillId="0" borderId="14" xfId="0" applyBorder="1"/>
    <xf numFmtId="0" fontId="0" fillId="0" borderId="15" xfId="0" applyBorder="1"/>
    <xf numFmtId="0" fontId="1" fillId="0" borderId="14" xfId="0" applyFont="1" applyBorder="1"/>
    <xf numFmtId="3" fontId="0" fillId="0" borderId="15" xfId="0" applyNumberFormat="1" applyBorder="1"/>
    <xf numFmtId="3" fontId="0" fillId="0" borderId="0" xfId="0" applyNumberFormat="1" applyBorder="1" applyAlignment="1">
      <alignment horizontal="center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1" fillId="0" borderId="14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3" fontId="1" fillId="0" borderId="15" xfId="0" applyNumberFormat="1" applyFont="1" applyBorder="1"/>
    <xf numFmtId="0" fontId="1" fillId="0" borderId="17" xfId="0" applyFont="1" applyBorder="1"/>
    <xf numFmtId="3" fontId="1" fillId="0" borderId="18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5" borderId="14" xfId="0" applyFill="1" applyBorder="1"/>
    <xf numFmtId="0" fontId="0" fillId="25" borderId="0" xfId="0" applyFill="1" applyBorder="1"/>
    <xf numFmtId="0" fontId="0" fillId="25" borderId="15" xfId="0" applyFill="1" applyBorder="1"/>
    <xf numFmtId="0" fontId="1" fillId="0" borderId="16" xfId="0" applyFont="1" applyBorder="1"/>
    <xf numFmtId="3" fontId="1" fillId="0" borderId="17" xfId="0" applyNumberFormat="1" applyFont="1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3" fontId="0" fillId="0" borderId="29" xfId="0" applyNumberFormat="1" applyBorder="1"/>
    <xf numFmtId="3" fontId="0" fillId="0" borderId="29" xfId="0" applyNumberFormat="1" applyBorder="1" applyAlignment="1">
      <alignment horizontal="center"/>
    </xf>
    <xf numFmtId="3" fontId="1" fillId="0" borderId="30" xfId="0" applyNumberFormat="1" applyFont="1" applyBorder="1"/>
    <xf numFmtId="0" fontId="0" fillId="0" borderId="29" xfId="0" applyBorder="1" applyAlignment="1">
      <alignment horizontal="left"/>
    </xf>
    <xf numFmtId="0" fontId="0" fillId="0" borderId="0" xfId="0" applyFill="1" applyBorder="1" applyAlignment="1"/>
    <xf numFmtId="0" fontId="0" fillId="0" borderId="14" xfId="0" applyFill="1" applyBorder="1"/>
    <xf numFmtId="3" fontId="0" fillId="0" borderId="0" xfId="0" applyNumberFormat="1" applyBorder="1" applyAlignment="1">
      <alignment horizontal="left"/>
    </xf>
    <xf numFmtId="0" fontId="1" fillId="0" borderId="29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3" fontId="0" fillId="0" borderId="0" xfId="0" applyNumberFormat="1" applyFill="1"/>
    <xf numFmtId="3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02D1-F247-4FDF-BDD4-5C3A18A4380C}">
  <dimension ref="A1:R60"/>
  <sheetViews>
    <sheetView tabSelected="1" topLeftCell="A31" zoomScaleNormal="100" workbookViewId="0">
      <selection activeCell="Q61" sqref="Q61"/>
    </sheetView>
  </sheetViews>
  <sheetFormatPr baseColWidth="10" defaultRowHeight="15" x14ac:dyDescent="0.25"/>
  <cols>
    <col min="11" max="11" width="26.875" bestFit="1" customWidth="1"/>
    <col min="15" max="15" width="25" bestFit="1" customWidth="1"/>
  </cols>
  <sheetData>
    <row r="1" spans="1:17" x14ac:dyDescent="0.25">
      <c r="A1" s="36" t="s">
        <v>21</v>
      </c>
    </row>
    <row r="2" spans="1:17" x14ac:dyDescent="0.25">
      <c r="A2" s="37" t="s">
        <v>22</v>
      </c>
    </row>
    <row r="3" spans="1:17" x14ac:dyDescent="0.25">
      <c r="A3" s="26" t="s">
        <v>23</v>
      </c>
    </row>
    <row r="4" spans="1:17" x14ac:dyDescent="0.25">
      <c r="A4" s="53" t="s">
        <v>24</v>
      </c>
    </row>
    <row r="5" spans="1:17" x14ac:dyDescent="0.25">
      <c r="A5" s="68" t="s">
        <v>25</v>
      </c>
    </row>
    <row r="6" spans="1:17" x14ac:dyDescent="0.25">
      <c r="A6" s="57" t="s">
        <v>26</v>
      </c>
      <c r="P6" s="2">
        <v>1100000</v>
      </c>
      <c r="Q6" s="2">
        <v>176000</v>
      </c>
    </row>
    <row r="7" spans="1:17" x14ac:dyDescent="0.25">
      <c r="A7" s="59" t="s">
        <v>27</v>
      </c>
      <c r="P7" t="s">
        <v>51</v>
      </c>
      <c r="Q7" s="2">
        <v>32000</v>
      </c>
    </row>
    <row r="8" spans="1:17" x14ac:dyDescent="0.25">
      <c r="A8" s="65" t="s">
        <v>28</v>
      </c>
    </row>
    <row r="9" spans="1:17" ht="15.75" thickBot="1" x14ac:dyDescent="0.3"/>
    <row r="10" spans="1:17" ht="15.75" thickBot="1" x14ac:dyDescent="0.3">
      <c r="K10" s="121" t="s">
        <v>52</v>
      </c>
      <c r="L10" s="122"/>
      <c r="M10" s="123"/>
      <c r="P10" s="2">
        <v>900000</v>
      </c>
      <c r="Q10" s="2">
        <v>144000</v>
      </c>
    </row>
    <row r="11" spans="1:17" ht="16.5" thickTop="1" thickBot="1" x14ac:dyDescent="0.3">
      <c r="A11" s="113" t="s">
        <v>2</v>
      </c>
      <c r="B11" s="114"/>
      <c r="C11" s="1"/>
      <c r="D11" s="113" t="s">
        <v>1</v>
      </c>
      <c r="E11" s="114"/>
      <c r="G11" s="16" t="s">
        <v>3</v>
      </c>
      <c r="H11" s="17"/>
      <c r="K11" s="124" t="s">
        <v>34</v>
      </c>
      <c r="L11" s="125"/>
      <c r="M11" s="126"/>
      <c r="N11" s="109"/>
    </row>
    <row r="12" spans="1:17" ht="16.5" thickTop="1" thickBot="1" x14ac:dyDescent="0.3">
      <c r="A12" s="44" t="s">
        <v>15</v>
      </c>
      <c r="B12" s="45" t="s">
        <v>16</v>
      </c>
      <c r="C12" s="1"/>
      <c r="D12" s="18" t="s">
        <v>12</v>
      </c>
      <c r="E12" s="11" t="s">
        <v>13</v>
      </c>
      <c r="G12" s="18" t="s">
        <v>12</v>
      </c>
      <c r="H12" s="11" t="s">
        <v>13</v>
      </c>
      <c r="K12" s="124" t="s">
        <v>54</v>
      </c>
      <c r="L12" s="125"/>
      <c r="M12" s="126"/>
      <c r="N12" s="109"/>
    </row>
    <row r="13" spans="1:17" x14ac:dyDescent="0.25">
      <c r="A13" s="42">
        <v>1500000</v>
      </c>
      <c r="B13" s="49">
        <v>92800</v>
      </c>
      <c r="C13" s="1"/>
      <c r="D13" s="50">
        <v>522000</v>
      </c>
      <c r="E13" s="43">
        <v>1000000</v>
      </c>
      <c r="G13" s="19"/>
      <c r="H13" s="43">
        <v>2100000</v>
      </c>
      <c r="K13" s="101"/>
      <c r="L13" s="79"/>
      <c r="M13" s="100"/>
      <c r="N13" s="110"/>
    </row>
    <row r="14" spans="1:17" x14ac:dyDescent="0.25">
      <c r="A14" s="19"/>
      <c r="B14" s="50">
        <v>522000</v>
      </c>
      <c r="C14" s="1"/>
      <c r="D14" s="66">
        <v>260000</v>
      </c>
      <c r="E14" s="58">
        <v>464000</v>
      </c>
      <c r="G14" s="19"/>
      <c r="H14" s="11"/>
      <c r="K14" s="102"/>
      <c r="L14" s="71" t="s">
        <v>35</v>
      </c>
      <c r="M14" s="112" t="s">
        <v>36</v>
      </c>
    </row>
    <row r="15" spans="1:17" x14ac:dyDescent="0.25">
      <c r="A15" s="19"/>
      <c r="B15" s="52">
        <v>232000</v>
      </c>
      <c r="C15" s="1"/>
      <c r="D15" s="19"/>
      <c r="E15" s="128"/>
      <c r="G15" s="19"/>
      <c r="H15" s="11"/>
      <c r="K15" s="102" t="s">
        <v>37</v>
      </c>
      <c r="L15" s="111">
        <v>2519200</v>
      </c>
      <c r="M15" s="102"/>
    </row>
    <row r="16" spans="1:17" x14ac:dyDescent="0.25">
      <c r="A16" s="54">
        <v>1800000</v>
      </c>
      <c r="B16" s="64">
        <v>174000</v>
      </c>
      <c r="D16" s="19"/>
      <c r="E16" s="52">
        <v>1044000</v>
      </c>
      <c r="G16" s="19"/>
      <c r="H16" s="11"/>
      <c r="K16" s="102" t="s">
        <v>11</v>
      </c>
      <c r="L16" s="111">
        <v>2280000</v>
      </c>
      <c r="M16" s="102"/>
    </row>
    <row r="17" spans="1:13" x14ac:dyDescent="0.25">
      <c r="A17" s="60">
        <v>500000</v>
      </c>
      <c r="B17" s="67">
        <v>260000</v>
      </c>
      <c r="E17" s="127"/>
      <c r="K17" s="108" t="s">
        <v>29</v>
      </c>
      <c r="L17" s="111">
        <v>140800</v>
      </c>
      <c r="M17" s="102"/>
    </row>
    <row r="18" spans="1:13" x14ac:dyDescent="0.25">
      <c r="A18" s="2">
        <f>SUM(A13:A17)</f>
        <v>3800000</v>
      </c>
      <c r="B18" s="2">
        <f>SUM(B13:B17)</f>
        <v>1280800</v>
      </c>
      <c r="D18" s="2">
        <f>SUM(D13:D17)</f>
        <v>782000</v>
      </c>
      <c r="E18" s="2">
        <f>SUM(E13:E17)</f>
        <v>2508000</v>
      </c>
      <c r="H18" s="2">
        <f>SUM(H13:H17)</f>
        <v>2100000</v>
      </c>
      <c r="K18" s="108" t="s">
        <v>5</v>
      </c>
      <c r="L18" s="111">
        <v>1100000</v>
      </c>
      <c r="M18" s="102"/>
    </row>
    <row r="19" spans="1:13" ht="15.75" thickBot="1" x14ac:dyDescent="0.3">
      <c r="A19" s="2">
        <f>A18-B18</f>
        <v>2519200</v>
      </c>
      <c r="D19" s="2">
        <f>D18-E18</f>
        <v>-1726000</v>
      </c>
      <c r="K19" s="108" t="s">
        <v>32</v>
      </c>
      <c r="L19" s="111">
        <v>136000</v>
      </c>
      <c r="M19" s="102"/>
    </row>
    <row r="20" spans="1:13" ht="16.5" thickTop="1" thickBot="1" x14ac:dyDescent="0.3">
      <c r="A20" s="113" t="s">
        <v>14</v>
      </c>
      <c r="B20" s="114"/>
      <c r="D20" s="113" t="s">
        <v>19</v>
      </c>
      <c r="E20" s="114"/>
      <c r="K20" s="108" t="s">
        <v>33</v>
      </c>
      <c r="L20" s="111">
        <v>150000</v>
      </c>
      <c r="M20" s="102"/>
    </row>
    <row r="21" spans="1:13" ht="15.75" thickTop="1" x14ac:dyDescent="0.25">
      <c r="A21" s="40"/>
      <c r="B21" s="41"/>
      <c r="D21" s="61">
        <v>1000000</v>
      </c>
      <c r="E21" s="48">
        <v>500000</v>
      </c>
      <c r="K21" s="108" t="s">
        <v>19</v>
      </c>
      <c r="L21" s="111">
        <v>500000</v>
      </c>
      <c r="M21" s="102"/>
    </row>
    <row r="22" spans="1:13" x14ac:dyDescent="0.25">
      <c r="A22" s="42">
        <v>1800000</v>
      </c>
      <c r="B22" s="11"/>
      <c r="D22" s="19"/>
      <c r="E22" s="11"/>
      <c r="K22" s="108"/>
      <c r="L22" s="3"/>
      <c r="M22" s="102"/>
    </row>
    <row r="23" spans="1:13" x14ac:dyDescent="0.25">
      <c r="A23" s="49">
        <v>80000</v>
      </c>
      <c r="B23" s="11"/>
      <c r="D23" s="19"/>
      <c r="E23" s="11"/>
      <c r="K23" s="108" t="s">
        <v>1</v>
      </c>
      <c r="L23" s="77"/>
      <c r="M23" s="105">
        <v>1726000</v>
      </c>
    </row>
    <row r="24" spans="1:13" x14ac:dyDescent="0.25">
      <c r="A24" s="56">
        <v>400000</v>
      </c>
      <c r="B24" s="11"/>
      <c r="D24" s="19"/>
      <c r="E24" s="11"/>
      <c r="K24" s="108" t="s">
        <v>4</v>
      </c>
      <c r="L24" s="3"/>
      <c r="M24" s="105">
        <v>1800000</v>
      </c>
    </row>
    <row r="25" spans="1:13" x14ac:dyDescent="0.25">
      <c r="A25" s="2">
        <f>SUM(A22:A24)</f>
        <v>2280000</v>
      </c>
      <c r="B25" s="11"/>
      <c r="D25" s="2">
        <f>SUM(D21:D24)</f>
        <v>1000000</v>
      </c>
      <c r="E25" s="2">
        <f>SUM(E20:E24)</f>
        <v>500000</v>
      </c>
      <c r="K25" s="108" t="s">
        <v>20</v>
      </c>
      <c r="L25" s="3"/>
      <c r="M25" s="105">
        <v>1200000</v>
      </c>
    </row>
    <row r="26" spans="1:13" ht="15.75" thickBot="1" x14ac:dyDescent="0.3">
      <c r="A26" s="2">
        <f>A25-B25</f>
        <v>2280000</v>
      </c>
      <c r="D26" s="2">
        <f>D25-E25</f>
        <v>500000</v>
      </c>
      <c r="K26" s="102"/>
      <c r="L26" s="3"/>
      <c r="M26" s="103"/>
    </row>
    <row r="27" spans="1:13" ht="16.5" thickTop="1" thickBot="1" x14ac:dyDescent="0.3">
      <c r="A27" s="113" t="s">
        <v>29</v>
      </c>
      <c r="B27" s="114"/>
      <c r="D27" s="113" t="s">
        <v>20</v>
      </c>
      <c r="E27" s="114"/>
      <c r="K27" s="102" t="s">
        <v>38</v>
      </c>
      <c r="L27" s="3"/>
      <c r="M27" s="106">
        <v>2100000</v>
      </c>
    </row>
    <row r="28" spans="1:13" ht="15.75" thickTop="1" x14ac:dyDescent="0.25">
      <c r="A28" s="49">
        <v>12800</v>
      </c>
      <c r="B28" s="41"/>
      <c r="D28" s="46" t="s">
        <v>17</v>
      </c>
      <c r="E28" s="48">
        <v>1200000</v>
      </c>
      <c r="K28" s="102"/>
      <c r="L28" s="3"/>
      <c r="M28" s="102"/>
    </row>
    <row r="29" spans="1:13" ht="15.75" thickBot="1" x14ac:dyDescent="0.3">
      <c r="A29" s="50">
        <v>72000</v>
      </c>
      <c r="B29" s="11"/>
      <c r="D29" s="19"/>
      <c r="E29" s="11"/>
      <c r="K29" s="104" t="s">
        <v>39</v>
      </c>
      <c r="L29" s="99">
        <f>SUM(L15:L23)</f>
        <v>6826000</v>
      </c>
      <c r="M29" s="107">
        <f>SUM(M23:M27)</f>
        <v>6826000</v>
      </c>
    </row>
    <row r="30" spans="1:13" x14ac:dyDescent="0.25">
      <c r="A30" s="51">
        <v>32000</v>
      </c>
      <c r="B30" s="11"/>
      <c r="D30" s="19"/>
      <c r="E30" s="11"/>
    </row>
    <row r="31" spans="1:13" x14ac:dyDescent="0.25">
      <c r="A31" s="62">
        <v>24000</v>
      </c>
      <c r="B31" s="11"/>
      <c r="D31" s="19"/>
      <c r="E31" s="11"/>
    </row>
    <row r="32" spans="1:13" ht="15.75" thickBot="1" x14ac:dyDescent="0.3">
      <c r="A32" s="19"/>
      <c r="B32" s="11"/>
      <c r="D32" s="19"/>
      <c r="E32" s="2">
        <f>SUM(E27:E31)</f>
        <v>1200000</v>
      </c>
    </row>
    <row r="33" spans="1:18" ht="15.75" thickBot="1" x14ac:dyDescent="0.3">
      <c r="A33" s="2">
        <f>SUM(A28:A32)</f>
        <v>140800</v>
      </c>
      <c r="D33" s="2">
        <f>D32-E32</f>
        <v>-1200000</v>
      </c>
      <c r="K33" s="115" t="s">
        <v>52</v>
      </c>
      <c r="L33" s="116"/>
      <c r="M33" s="116"/>
      <c r="N33" s="116"/>
      <c r="O33" s="116"/>
      <c r="P33" s="116"/>
      <c r="Q33" s="116"/>
      <c r="R33" s="117"/>
    </row>
    <row r="34" spans="1:18" ht="16.5" thickTop="1" thickBot="1" x14ac:dyDescent="0.3">
      <c r="A34" s="113" t="s">
        <v>5</v>
      </c>
      <c r="B34" s="114"/>
      <c r="D34" s="113" t="s">
        <v>4</v>
      </c>
      <c r="E34" s="114"/>
      <c r="K34" s="118" t="s">
        <v>53</v>
      </c>
      <c r="L34" s="119"/>
      <c r="M34" s="119"/>
      <c r="N34" s="119"/>
      <c r="O34" s="119"/>
      <c r="P34" s="119"/>
      <c r="Q34" s="119"/>
      <c r="R34" s="120"/>
    </row>
    <row r="35" spans="1:18" ht="15.75" thickTop="1" x14ac:dyDescent="0.25">
      <c r="A35" s="46" t="s">
        <v>30</v>
      </c>
      <c r="B35" s="46" t="s">
        <v>31</v>
      </c>
      <c r="D35" s="46" t="s">
        <v>17</v>
      </c>
      <c r="E35" s="47" t="s">
        <v>18</v>
      </c>
      <c r="K35" s="118" t="s">
        <v>40</v>
      </c>
      <c r="L35" s="119"/>
      <c r="M35" s="119"/>
      <c r="N35" s="119"/>
      <c r="O35" s="119"/>
      <c r="P35" s="119"/>
      <c r="Q35" s="119"/>
      <c r="R35" s="120"/>
    </row>
    <row r="36" spans="1:18" ht="15.75" thickBot="1" x14ac:dyDescent="0.3">
      <c r="A36" s="51">
        <v>1100000</v>
      </c>
      <c r="B36" s="11"/>
      <c r="D36" s="19"/>
      <c r="E36" s="55">
        <v>1800000</v>
      </c>
      <c r="K36" s="95"/>
      <c r="L36" s="96"/>
      <c r="M36" s="96"/>
      <c r="N36" s="96"/>
      <c r="O36" s="96"/>
      <c r="P36" s="96"/>
      <c r="Q36" s="96"/>
      <c r="R36" s="97"/>
    </row>
    <row r="37" spans="1:18" x14ac:dyDescent="0.25">
      <c r="A37" s="19"/>
      <c r="B37" s="11"/>
      <c r="D37" s="19"/>
      <c r="E37" s="11"/>
      <c r="K37" s="78" t="s">
        <v>0</v>
      </c>
      <c r="L37" s="79"/>
      <c r="M37" s="79"/>
      <c r="N37" s="91"/>
      <c r="O37" s="79" t="s">
        <v>46</v>
      </c>
      <c r="P37" s="79"/>
      <c r="Q37" s="79"/>
      <c r="R37" s="80"/>
    </row>
    <row r="38" spans="1:18" x14ac:dyDescent="0.25">
      <c r="A38" s="19"/>
      <c r="B38" s="11"/>
      <c r="D38" s="19"/>
      <c r="E38" s="11"/>
      <c r="K38" s="75" t="s">
        <v>41</v>
      </c>
      <c r="L38" s="3"/>
      <c r="M38" s="3"/>
      <c r="N38" s="84"/>
      <c r="O38" s="3" t="s">
        <v>8</v>
      </c>
      <c r="P38" s="3"/>
      <c r="Q38" s="3"/>
      <c r="R38" s="74"/>
    </row>
    <row r="39" spans="1:18" ht="15.75" thickBot="1" x14ac:dyDescent="0.3">
      <c r="A39" s="2">
        <f>SUM(A34:A38)</f>
        <v>1100000</v>
      </c>
      <c r="D39" s="19"/>
      <c r="E39" s="2">
        <f>SUM(E36:E38)</f>
        <v>1800000</v>
      </c>
      <c r="K39" s="73" t="s">
        <v>10</v>
      </c>
      <c r="L39" s="3"/>
      <c r="M39" s="70">
        <v>2519200</v>
      </c>
      <c r="N39" s="84"/>
      <c r="O39" s="4" t="s">
        <v>1</v>
      </c>
      <c r="P39" s="3"/>
      <c r="Q39" s="77"/>
      <c r="R39" s="76">
        <v>1726000</v>
      </c>
    </row>
    <row r="40" spans="1:18" ht="16.5" thickTop="1" thickBot="1" x14ac:dyDescent="0.3">
      <c r="A40" s="113" t="s">
        <v>32</v>
      </c>
      <c r="B40" s="114"/>
      <c r="D40" s="2"/>
      <c r="K40" s="73" t="s">
        <v>19</v>
      </c>
      <c r="L40" s="3"/>
      <c r="M40" s="70">
        <v>500000</v>
      </c>
      <c r="N40" s="84"/>
      <c r="O40" s="4" t="s">
        <v>4</v>
      </c>
      <c r="P40" s="3"/>
      <c r="Q40" s="3"/>
      <c r="R40" s="76">
        <v>1800000</v>
      </c>
    </row>
    <row r="41" spans="1:18" ht="15.75" thickTop="1" x14ac:dyDescent="0.25">
      <c r="A41" s="46" t="s">
        <v>30</v>
      </c>
      <c r="B41" s="46" t="s">
        <v>31</v>
      </c>
      <c r="K41" s="81" t="s">
        <v>29</v>
      </c>
      <c r="L41" s="3"/>
      <c r="M41" s="70">
        <v>140800</v>
      </c>
      <c r="N41" s="84"/>
      <c r="O41" s="4" t="s">
        <v>20</v>
      </c>
      <c r="P41" s="3"/>
      <c r="Q41" s="3"/>
      <c r="R41" s="76">
        <v>1200000</v>
      </c>
    </row>
    <row r="42" spans="1:18" x14ac:dyDescent="0.25">
      <c r="A42" s="56">
        <v>64000</v>
      </c>
      <c r="B42" s="43">
        <v>72000</v>
      </c>
      <c r="D42" s="2"/>
      <c r="E42" s="2"/>
      <c r="F42" s="2"/>
      <c r="K42" s="81" t="s">
        <v>32</v>
      </c>
      <c r="L42" s="3"/>
      <c r="M42" s="70">
        <v>136000</v>
      </c>
      <c r="N42" s="84"/>
      <c r="O42" s="3"/>
      <c r="P42" s="3"/>
      <c r="Q42" s="3"/>
      <c r="R42" s="74"/>
    </row>
    <row r="43" spans="1:18" x14ac:dyDescent="0.25">
      <c r="A43" s="69">
        <v>144000</v>
      </c>
      <c r="B43" s="43"/>
      <c r="D43" s="2"/>
      <c r="E43" s="2"/>
      <c r="F43" s="2"/>
      <c r="H43" s="2"/>
      <c r="K43" s="73" t="s">
        <v>6</v>
      </c>
      <c r="L43" s="3"/>
      <c r="M43" s="70">
        <v>2280000</v>
      </c>
      <c r="N43" s="84"/>
      <c r="O43" s="3"/>
      <c r="P43" s="3"/>
      <c r="Q43" s="3"/>
      <c r="R43" s="74"/>
    </row>
    <row r="44" spans="1:18" x14ac:dyDescent="0.25">
      <c r="A44" s="19"/>
      <c r="B44" s="43"/>
      <c r="K44" s="81" t="s">
        <v>33</v>
      </c>
      <c r="L44" s="3"/>
      <c r="M44" s="70">
        <v>150000</v>
      </c>
      <c r="N44" s="84"/>
      <c r="O44" s="3" t="s">
        <v>47</v>
      </c>
      <c r="P44" s="3"/>
      <c r="Q44" s="3"/>
      <c r="R44" s="76">
        <f>SUM(R39:R41)</f>
        <v>4726000</v>
      </c>
    </row>
    <row r="45" spans="1:18" x14ac:dyDescent="0.25">
      <c r="A45" s="2">
        <f>SUM(A42:A44)</f>
        <v>208000</v>
      </c>
      <c r="B45" s="2">
        <f>SUM(B42:B44)</f>
        <v>72000</v>
      </c>
      <c r="F45" s="2"/>
      <c r="K45" s="73"/>
      <c r="L45" s="3"/>
      <c r="M45" s="77"/>
      <c r="N45" s="84"/>
      <c r="O45" s="3"/>
      <c r="P45" s="3"/>
      <c r="Q45" s="3"/>
      <c r="R45" s="74"/>
    </row>
    <row r="46" spans="1:18" ht="15.75" thickBot="1" x14ac:dyDescent="0.3">
      <c r="A46" s="2">
        <f>A45-B45</f>
        <v>136000</v>
      </c>
      <c r="K46" s="82" t="s">
        <v>42</v>
      </c>
      <c r="L46" s="3"/>
      <c r="M46" s="72">
        <f>SUM(M39:M45)</f>
        <v>5726000</v>
      </c>
      <c r="N46" s="84"/>
      <c r="O46" s="71" t="s">
        <v>48</v>
      </c>
      <c r="P46" s="71"/>
      <c r="Q46" s="71"/>
      <c r="R46" s="88">
        <f>SUM(R44)</f>
        <v>4726000</v>
      </c>
    </row>
    <row r="47" spans="1:18" ht="16.5" thickTop="1" thickBot="1" x14ac:dyDescent="0.3">
      <c r="A47" s="113" t="s">
        <v>33</v>
      </c>
      <c r="B47" s="114"/>
      <c r="D47" s="2"/>
      <c r="E47" s="2"/>
      <c r="K47" s="93"/>
      <c r="L47" s="85"/>
      <c r="M47" s="85"/>
      <c r="N47" s="87"/>
      <c r="O47" s="3"/>
      <c r="P47" s="85"/>
      <c r="Q47" s="3"/>
      <c r="R47" s="94"/>
    </row>
    <row r="48" spans="1:18" ht="15.75" thickTop="1" x14ac:dyDescent="0.25">
      <c r="A48" s="63">
        <v>150000</v>
      </c>
      <c r="B48" s="46"/>
      <c r="K48" s="73"/>
      <c r="L48" s="3"/>
      <c r="M48" s="3"/>
      <c r="N48" s="84"/>
      <c r="O48" s="86"/>
      <c r="P48" s="3"/>
      <c r="Q48" s="83"/>
      <c r="R48" s="74"/>
    </row>
    <row r="49" spans="1:18" x14ac:dyDescent="0.25">
      <c r="A49" s="19"/>
      <c r="B49" s="11"/>
      <c r="K49" s="75" t="s">
        <v>7</v>
      </c>
      <c r="L49" s="3"/>
      <c r="M49" s="3"/>
      <c r="N49" s="84"/>
      <c r="O49" s="3" t="s">
        <v>38</v>
      </c>
      <c r="P49" s="3"/>
      <c r="Q49" s="3"/>
      <c r="R49" s="74"/>
    </row>
    <row r="50" spans="1:18" x14ac:dyDescent="0.25">
      <c r="A50" s="19"/>
      <c r="B50" s="11"/>
      <c r="K50" s="75" t="s">
        <v>43</v>
      </c>
      <c r="L50" s="3"/>
      <c r="M50" s="3"/>
      <c r="N50" s="84"/>
      <c r="O50" s="3" t="s">
        <v>9</v>
      </c>
      <c r="P50" s="3"/>
      <c r="Q50" s="3"/>
      <c r="R50" s="74"/>
    </row>
    <row r="51" spans="1:18" x14ac:dyDescent="0.25">
      <c r="A51" s="19"/>
      <c r="B51" s="11"/>
      <c r="K51" s="81" t="s">
        <v>5</v>
      </c>
      <c r="L51" s="3"/>
      <c r="M51" s="70">
        <v>1100000</v>
      </c>
      <c r="N51" s="84"/>
      <c r="O51" s="3" t="s">
        <v>38</v>
      </c>
      <c r="P51" s="3"/>
      <c r="Q51" s="3"/>
      <c r="R51" s="76">
        <v>2100000</v>
      </c>
    </row>
    <row r="52" spans="1:18" x14ac:dyDescent="0.25">
      <c r="A52" s="2">
        <f>SUM(A47:A51)</f>
        <v>150000</v>
      </c>
      <c r="B52" s="11"/>
      <c r="K52" s="73"/>
      <c r="L52" s="3"/>
      <c r="M52" s="3"/>
      <c r="N52" s="84"/>
      <c r="O52" s="3"/>
      <c r="P52" s="3"/>
      <c r="Q52" s="3"/>
      <c r="R52" s="74"/>
    </row>
    <row r="53" spans="1:18" x14ac:dyDescent="0.25">
      <c r="A53" s="2">
        <f>A52-B52</f>
        <v>150000</v>
      </c>
      <c r="K53" s="75" t="s">
        <v>44</v>
      </c>
      <c r="L53" s="71"/>
      <c r="M53" s="72">
        <f>SUM(M51)</f>
        <v>1100000</v>
      </c>
      <c r="N53" s="84"/>
      <c r="O53" s="71" t="s">
        <v>49</v>
      </c>
      <c r="P53" s="71"/>
      <c r="Q53" s="71"/>
      <c r="R53" s="88">
        <f>SUM(R51)</f>
        <v>2100000</v>
      </c>
    </row>
    <row r="54" spans="1:18" x14ac:dyDescent="0.25">
      <c r="K54" s="73"/>
      <c r="L54" s="3"/>
      <c r="M54" s="3"/>
      <c r="N54" s="84"/>
      <c r="O54" s="3"/>
      <c r="P54" s="3"/>
      <c r="Q54" s="3"/>
      <c r="R54" s="74"/>
    </row>
    <row r="55" spans="1:18" x14ac:dyDescent="0.25">
      <c r="K55" s="73"/>
      <c r="L55" s="3"/>
      <c r="M55" s="3"/>
      <c r="N55" s="84"/>
      <c r="O55" s="3"/>
      <c r="P55" s="3"/>
      <c r="Q55" s="3"/>
      <c r="R55" s="74"/>
    </row>
    <row r="56" spans="1:18" ht="15.75" thickBot="1" x14ac:dyDescent="0.3">
      <c r="K56" s="98" t="s">
        <v>45</v>
      </c>
      <c r="L56" s="89"/>
      <c r="M56" s="99">
        <f>SUM(M46,M53)</f>
        <v>6826000</v>
      </c>
      <c r="N56" s="92"/>
      <c r="O56" s="89" t="s">
        <v>50</v>
      </c>
      <c r="P56" s="89"/>
      <c r="Q56" s="89"/>
      <c r="R56" s="90">
        <f>SUM(R53,R46)</f>
        <v>6826000</v>
      </c>
    </row>
    <row r="59" spans="1:18" x14ac:dyDescent="0.25">
      <c r="O59" t="s">
        <v>55</v>
      </c>
    </row>
    <row r="60" spans="1:18" x14ac:dyDescent="0.25">
      <c r="O60" t="s">
        <v>56</v>
      </c>
      <c r="Q60" t="s">
        <v>57</v>
      </c>
    </row>
  </sheetData>
  <mergeCells count="16">
    <mergeCell ref="K10:M10"/>
    <mergeCell ref="D34:E34"/>
    <mergeCell ref="D27:E27"/>
    <mergeCell ref="D20:E20"/>
    <mergeCell ref="D11:E11"/>
    <mergeCell ref="A40:B40"/>
    <mergeCell ref="K33:R33"/>
    <mergeCell ref="K34:R34"/>
    <mergeCell ref="K35:R35"/>
    <mergeCell ref="K11:M11"/>
    <mergeCell ref="K12:M12"/>
    <mergeCell ref="A11:B11"/>
    <mergeCell ref="A20:B20"/>
    <mergeCell ref="A27:B27"/>
    <mergeCell ref="A34:B34"/>
    <mergeCell ref="A47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033A-5A2F-4907-A6BD-8F0DA8B1090A}">
  <dimension ref="A1:I10"/>
  <sheetViews>
    <sheetView workbookViewId="0">
      <selection activeCell="B2" sqref="B2:I10"/>
    </sheetView>
  </sheetViews>
  <sheetFormatPr baseColWidth="10" defaultRowHeight="15" x14ac:dyDescent="0.25"/>
  <sheetData>
    <row r="1" spans="1:9" ht="15.75" thickBot="1" x14ac:dyDescent="0.3">
      <c r="B1" s="15"/>
      <c r="C1" s="15"/>
    </row>
    <row r="2" spans="1:9" ht="16.5" thickTop="1" thickBot="1" x14ac:dyDescent="0.3">
      <c r="A2" s="14"/>
      <c r="B2" s="113"/>
      <c r="C2" s="114"/>
      <c r="E2" s="20"/>
      <c r="F2" s="5"/>
      <c r="G2" s="28"/>
      <c r="H2" s="32"/>
      <c r="I2" s="36"/>
    </row>
    <row r="3" spans="1:9" ht="15.75" thickTop="1" x14ac:dyDescent="0.25">
      <c r="B3" s="18"/>
      <c r="C3" s="11"/>
      <c r="E3" s="21"/>
      <c r="F3" s="6"/>
      <c r="G3" s="29"/>
      <c r="H3" s="33"/>
      <c r="I3" s="37"/>
    </row>
    <row r="4" spans="1:9" x14ac:dyDescent="0.25">
      <c r="B4" s="19"/>
      <c r="C4" s="11"/>
      <c r="E4" s="22"/>
      <c r="F4" s="25"/>
      <c r="G4" s="8"/>
      <c r="H4" s="34"/>
      <c r="I4" s="38"/>
    </row>
    <row r="5" spans="1:9" x14ac:dyDescent="0.25">
      <c r="B5" s="19"/>
      <c r="C5" s="11"/>
      <c r="E5" s="23"/>
      <c r="F5" s="26"/>
      <c r="G5" s="30"/>
      <c r="H5" s="9"/>
      <c r="I5" s="7"/>
    </row>
    <row r="6" spans="1:9" x14ac:dyDescent="0.25">
      <c r="B6" s="19"/>
      <c r="C6" s="11"/>
      <c r="E6" s="24"/>
      <c r="F6" s="27"/>
      <c r="G6" s="31"/>
      <c r="H6" s="35"/>
      <c r="I6" s="39"/>
    </row>
    <row r="7" spans="1:9" x14ac:dyDescent="0.25">
      <c r="B7" s="19"/>
      <c r="C7" s="11"/>
    </row>
    <row r="8" spans="1:9" x14ac:dyDescent="0.25">
      <c r="B8" s="10"/>
      <c r="C8" s="11"/>
    </row>
    <row r="9" spans="1:9" x14ac:dyDescent="0.25">
      <c r="B9" s="10"/>
      <c r="C9" s="11"/>
    </row>
    <row r="10" spans="1:9" x14ac:dyDescent="0.25">
      <c r="B10" s="12"/>
      <c r="C10" s="1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Ejercicio3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2015-06-05T18:19:34Z</dcterms:created>
  <dcterms:modified xsi:type="dcterms:W3CDTF">2021-03-05T21:30:56Z</dcterms:modified>
</cp:coreProperties>
</file>