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mianTC\Desktop\"/>
    </mc:Choice>
  </mc:AlternateContent>
  <xr:revisionPtr revIDLastSave="0" documentId="8_{13417B02-B0CB-4A4F-B684-670EADC9AAE3}" xr6:coauthVersionLast="46" xr6:coauthVersionMax="46" xr10:uidLastSave="{00000000-0000-0000-0000-000000000000}"/>
  <bookViews>
    <workbookView xWindow="-120" yWindow="-120" windowWidth="29040" windowHeight="15990" xr2:uid="{13C46BA1-AA3A-440C-89A9-812974A5502F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6" i="2" l="1"/>
  <c r="Z63" i="2"/>
  <c r="Q75" i="2"/>
  <c r="R63" i="2"/>
  <c r="Q63" i="2"/>
  <c r="V51" i="2" l="1"/>
  <c r="R16" i="2"/>
  <c r="G59" i="2"/>
  <c r="R25" i="2"/>
  <c r="R28" i="2" s="1"/>
  <c r="V25" i="2"/>
  <c r="V16" i="2"/>
  <c r="V28" i="2" s="1"/>
  <c r="H69" i="2"/>
  <c r="G69" i="2"/>
  <c r="G70" i="2" s="1"/>
  <c r="E69" i="2"/>
  <c r="D69" i="2"/>
  <c r="D70" i="2" s="1"/>
  <c r="B69" i="2"/>
  <c r="A69" i="2"/>
  <c r="H59" i="2"/>
  <c r="E59" i="2"/>
  <c r="D59" i="2"/>
  <c r="B59" i="2"/>
  <c r="A59" i="2"/>
  <c r="K69" i="2"/>
  <c r="J70" i="2" s="1"/>
  <c r="J69" i="2"/>
  <c r="K59" i="2"/>
  <c r="J59" i="2"/>
  <c r="K49" i="2"/>
  <c r="J49" i="2"/>
  <c r="H49" i="2"/>
  <c r="G49" i="2"/>
  <c r="G50" i="2" s="1"/>
  <c r="E49" i="2"/>
  <c r="D49" i="2"/>
  <c r="B49" i="2"/>
  <c r="A49" i="2"/>
  <c r="B39" i="2"/>
  <c r="A40" i="2" s="1"/>
  <c r="A39" i="2"/>
  <c r="E39" i="2"/>
  <c r="D40" i="2" s="1"/>
  <c r="D39" i="2"/>
  <c r="H39" i="2"/>
  <c r="G40" i="2" s="1"/>
  <c r="G39" i="2"/>
  <c r="K39" i="2"/>
  <c r="J39" i="2"/>
  <c r="K29" i="2"/>
  <c r="J29" i="2"/>
  <c r="J30" i="2" s="1"/>
  <c r="H29" i="2"/>
  <c r="G29" i="2"/>
  <c r="E29" i="2"/>
  <c r="D29" i="2"/>
  <c r="B29" i="2"/>
  <c r="A29" i="2"/>
  <c r="A30" i="2" s="1"/>
  <c r="A70" i="2" l="1"/>
  <c r="G60" i="2"/>
  <c r="J60" i="2"/>
  <c r="A60" i="2"/>
  <c r="J50" i="2"/>
  <c r="D60" i="2"/>
  <c r="A50" i="2"/>
  <c r="G30" i="2"/>
  <c r="D50" i="2"/>
  <c r="J40" i="2"/>
  <c r="D30" i="2"/>
  <c r="Q71" i="2" l="1"/>
  <c r="V60" i="2"/>
  <c r="Z51" i="2"/>
  <c r="Z54" i="2" s="1"/>
  <c r="Q77" i="2" l="1"/>
  <c r="Q79" i="2" s="1"/>
  <c r="V63" i="2"/>
  <c r="Z64" i="2" l="1"/>
</calcChain>
</file>

<file path=xl/sharedStrings.xml><?xml version="1.0" encoding="utf-8"?>
<sst xmlns="http://schemas.openxmlformats.org/spreadsheetml/2006/main" count="140" uniqueCount="91">
  <si>
    <t>BALANZA DE COMPROBACION</t>
  </si>
  <si>
    <t>DEBES</t>
  </si>
  <si>
    <t>HABERES</t>
  </si>
  <si>
    <t>MN/00</t>
  </si>
  <si>
    <t>BANCOS</t>
  </si>
  <si>
    <t>ACTIVO</t>
  </si>
  <si>
    <t xml:space="preserve">PASIVO </t>
  </si>
  <si>
    <t>CLIENTES</t>
  </si>
  <si>
    <t>ACTIVO Circulante</t>
  </si>
  <si>
    <t>PASIVO A CORTO PLAZO</t>
  </si>
  <si>
    <t>IVA POR ACREDITAR</t>
  </si>
  <si>
    <t>PROVEEDORES</t>
  </si>
  <si>
    <t>IVA ACREDITADO</t>
  </si>
  <si>
    <t>IVA POR TRASLADAR</t>
  </si>
  <si>
    <t>IVA TRASLADADO</t>
  </si>
  <si>
    <t>TOTAL ACTIVO CIRC.</t>
  </si>
  <si>
    <t>TOTAL PASIVO</t>
  </si>
  <si>
    <t>CAPITAL SOCIAL</t>
  </si>
  <si>
    <t>ACTIVO NO CIRCULANTE</t>
  </si>
  <si>
    <t>VENTAS</t>
  </si>
  <si>
    <t>PROPIEDAD, PLANTA Y EQUIPO</t>
  </si>
  <si>
    <t>CAPITAL CONTRIBUIDO</t>
  </si>
  <si>
    <t>GASTO DE ADMINISTRACION</t>
  </si>
  <si>
    <t>CAPITAL GANADO</t>
  </si>
  <si>
    <t>UTILIDAD DEL EJERCICIO</t>
  </si>
  <si>
    <t>TOTAL ACTIVO NO CIRC.</t>
  </si>
  <si>
    <t>TOTAL CAPITAL</t>
  </si>
  <si>
    <t>TOTAL ACTIVO</t>
  </si>
  <si>
    <t>TOTAL PaAS+CAP</t>
  </si>
  <si>
    <t>M.N 00/00</t>
  </si>
  <si>
    <t>Ventas</t>
  </si>
  <si>
    <t>Elaboro: Mora Ayala José Antonio</t>
  </si>
  <si>
    <t>Autorizo: Rodríguez Flores Eduardo</t>
  </si>
  <si>
    <t>Costo de Ventas</t>
  </si>
  <si>
    <t>Torres Carrillo Josehf Miguel Angel</t>
  </si>
  <si>
    <t>Utilidad Bruta</t>
  </si>
  <si>
    <t>Tovar Jacuinde Rodrigo</t>
  </si>
  <si>
    <t>Gasto de Venta</t>
  </si>
  <si>
    <t>Gasto de Administracion</t>
  </si>
  <si>
    <t>Utilidad de Operación</t>
  </si>
  <si>
    <t>Gastos por interes</t>
  </si>
  <si>
    <t>Utilidad o perdida antes de impuestos</t>
  </si>
  <si>
    <t>Impuestos (ISR 30%)</t>
  </si>
  <si>
    <t>Utilidad del Ejercicio</t>
  </si>
  <si>
    <t>Elaboro</t>
  </si>
  <si>
    <t>Aprobo</t>
  </si>
  <si>
    <t>BANCO</t>
  </si>
  <si>
    <t>TOTAL PASIVO CORTO</t>
  </si>
  <si>
    <t>TOTAL PASIVO LARGO</t>
  </si>
  <si>
    <t>ALMACEN</t>
  </si>
  <si>
    <t>COSTO DE VENTA</t>
  </si>
  <si>
    <t>GASTO DE VENTA</t>
  </si>
  <si>
    <t>GASTO DE ADMIN</t>
  </si>
  <si>
    <t xml:space="preserve">PASIVO A LARGO PLAZO </t>
  </si>
  <si>
    <t>Las operaciones del mes se inician con los siguientes saldos: caja $ 10 000; bancos $ 185 000; inventarios $ 165 000; mobiliario y equipo $140 000; proveedores $ 100 000 y capital social $ 400 000</t>
  </si>
  <si>
    <t>Registra en esquema de mayor las siguientes operaciones que la empresa realiza en el mes de marzo del 2020 a partir de los saldos anteriores,</t>
  </si>
  <si>
    <t>1. Se vende mercancía a crédito $ 60 000 mas IVA. El costo de mercancía es de $ 45 000</t>
  </si>
  <si>
    <t>2. Se compra mercancía por $ 180 000 mas IVA, la mitad se paga con cheque y la otra mitad a crédito</t>
  </si>
  <si>
    <t>3. Se vende mercancía a crédito por $ 40 000 más IVA. El costo de la mercancía vendida es de $ 30 000</t>
  </si>
  <si>
    <t>4. Le cobramos al cliente de la operación 1 el 50% de su adeudo</t>
  </si>
  <si>
    <t>5. Se paga con cheque el flete de la mercancía vendida $ 1500 más IVA.</t>
  </si>
  <si>
    <t>6. Se paga con cheque el servicio de telefonía e internet $ 3500 más IVA; se considera que corresponde por partes iguales a ventas y administración.</t>
  </si>
  <si>
    <t>7. Se compra a un mueble a crédito por $ 30 000 más IVA.</t>
  </si>
  <si>
    <t>8. El cliente de la operación 3 devuelve mercancía por $ 8 700 más IVA.</t>
  </si>
  <si>
    <t>9. Se compra papelería administrativa para uso inmediato por $ 1500 mas IVA; se paga con cheque</t>
  </si>
  <si>
    <t>10. Se compra mercancía a crédito por $ 120 000 más IVA.</t>
  </si>
  <si>
    <t>11. Se vende mercancía por $ 90 000 mas IVA. El cliente nos deposita en la cuenta bancaria el 50% y el otro 50% queda a crédito, El costo de la mercancía es de $ 67 500</t>
  </si>
  <si>
    <t>12. Se paga con cheque el flete de la mercancía vendida $ 1500 más IVA</t>
  </si>
  <si>
    <t>13. Recibimos un anticipo de un cliente por $ 50 000, el cual se deposita en el banco y deberemos hasta que no lleguen su mercancía</t>
  </si>
  <si>
    <t>14. Se paga el adeudo de la operación 2</t>
  </si>
  <si>
    <t>15. Se compra a crédito una computadora y una impresora por $ 24 000 más IVA.</t>
  </si>
  <si>
    <t>CAJA</t>
  </si>
  <si>
    <t>INVENTARIO</t>
  </si>
  <si>
    <t>MOB Y EQUIPO</t>
  </si>
  <si>
    <t>LA COSTE S.A DE C.V</t>
  </si>
  <si>
    <t>Balance General Inicial | marzo 2020</t>
  </si>
  <si>
    <t>La COSTE S.A</t>
  </si>
  <si>
    <t>DEV/VENTA</t>
  </si>
  <si>
    <t>ANTICIPO DE CLIENTES</t>
  </si>
  <si>
    <t>EQUIPO DE COMP</t>
  </si>
  <si>
    <t>ALAMCEN</t>
  </si>
  <si>
    <t>MOBILIARIO</t>
  </si>
  <si>
    <t>Devoluciones</t>
  </si>
  <si>
    <t>MOBILIARIO Y EQUIPO</t>
  </si>
  <si>
    <t>EQ. COMPUTO</t>
  </si>
  <si>
    <t>GASTO D EVENTA</t>
  </si>
  <si>
    <t xml:space="preserve">PAGOS ANTICIPADOS </t>
  </si>
  <si>
    <t>Estado de Resultados del 31° de marzo del 2020</t>
  </si>
  <si>
    <t>EQUIPO DE COMPUTO</t>
  </si>
  <si>
    <t>IMPUESTOS</t>
  </si>
  <si>
    <t>Balance General |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</si>
</sst>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24994659260841701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82299264503923"/>
      </left>
      <right/>
      <top style="thick">
        <color theme="3" tint="0.39985351115451523"/>
      </top>
      <bottom/>
      <diagonal/>
    </border>
    <border>
      <left/>
      <right/>
      <top style="thick">
        <color theme="3" tint="0.39985351115451523"/>
      </top>
      <bottom/>
      <diagonal/>
    </border>
    <border>
      <left style="thick">
        <color theme="3" tint="0.39982299264503923"/>
      </left>
      <right/>
      <top style="thick">
        <color theme="3" tint="0.39985351115451523"/>
      </top>
      <bottom style="thick">
        <color theme="3" tint="0.39985351115451523"/>
      </bottom>
      <diagonal/>
    </border>
    <border>
      <left/>
      <right style="thick">
        <color theme="3" tint="0.39982299264503923"/>
      </right>
      <top style="thick">
        <color theme="3" tint="0.39985351115451523"/>
      </top>
      <bottom style="thick">
        <color theme="3" tint="0.39985351115451523"/>
      </bottom>
      <diagonal/>
    </border>
    <border>
      <left style="thick">
        <color theme="3" tint="0.39982299264503923"/>
      </left>
      <right/>
      <top/>
      <bottom/>
      <diagonal/>
    </border>
  </borders>
  <cellStyleXfs count="17">
    <xf numFmtId="0" fontId="0" fillId="0" borderId="0"/>
    <xf numFmtId="3" fontId="1" fillId="2" borderId="1"/>
    <xf numFmtId="3" fontId="1" fillId="3" borderId="1"/>
    <xf numFmtId="3" fontId="1" fillId="4" borderId="1"/>
    <xf numFmtId="3" fontId="1" fillId="5" borderId="1"/>
    <xf numFmtId="3" fontId="4" fillId="6" borderId="1"/>
    <xf numFmtId="3" fontId="2" fillId="7" borderId="1"/>
    <xf numFmtId="3" fontId="2" fillId="8" borderId="1"/>
    <xf numFmtId="3" fontId="5" fillId="9" borderId="1"/>
    <xf numFmtId="3" fontId="3" fillId="10" borderId="2">
      <alignment horizontal="center" wrapText="1"/>
    </xf>
    <xf numFmtId="3" fontId="1" fillId="11" borderId="1"/>
    <xf numFmtId="3" fontId="2" fillId="12" borderId="1"/>
    <xf numFmtId="3" fontId="2" fillId="13" borderId="1"/>
    <xf numFmtId="3" fontId="2" fillId="14" borderId="1"/>
    <xf numFmtId="3" fontId="6" fillId="15" borderId="3">
      <alignment horizontal="center" wrapText="1"/>
    </xf>
    <xf numFmtId="3" fontId="6" fillId="15" borderId="5">
      <alignment horizontal="center" wrapText="1"/>
    </xf>
    <xf numFmtId="3" fontId="6" fillId="15" borderId="4">
      <alignment horizontal="center" wrapText="1"/>
    </xf>
  </cellStyleXfs>
  <cellXfs count="49">
    <xf numFmtId="0" fontId="0" fillId="0" borderId="0" xfId="0"/>
    <xf numFmtId="3" fontId="1" fillId="3" borderId="1" xfId="2"/>
    <xf numFmtId="3" fontId="1" fillId="4" borderId="1" xfId="3"/>
    <xf numFmtId="3" fontId="1" fillId="5" borderId="1" xfId="4"/>
    <xf numFmtId="3" fontId="4" fillId="6" borderId="1" xfId="5"/>
    <xf numFmtId="3" fontId="2" fillId="7" borderId="1" xfId="6"/>
    <xf numFmtId="3" fontId="2" fillId="8" borderId="1" xfId="7"/>
    <xf numFmtId="3" fontId="5" fillId="9" borderId="1" xfId="8"/>
    <xf numFmtId="3" fontId="2" fillId="13" borderId="1" xfId="12"/>
    <xf numFmtId="3" fontId="2" fillId="14" borderId="1" xfId="13"/>
    <xf numFmtId="3" fontId="7" fillId="2" borderId="1" xfId="1" applyFont="1"/>
    <xf numFmtId="3" fontId="1" fillId="2" borderId="1" xfId="1"/>
    <xf numFmtId="4" fontId="1" fillId="2" borderId="1" xfId="1" applyNumberFormat="1"/>
    <xf numFmtId="3" fontId="7" fillId="2" borderId="1" xfId="1" applyFont="1" applyAlignment="1">
      <alignment vertical="top"/>
    </xf>
    <xf numFmtId="3" fontId="1" fillId="2" borderId="1" xfId="1" applyAlignment="1">
      <alignment vertical="top"/>
    </xf>
    <xf numFmtId="4" fontId="1" fillId="2" borderId="1" xfId="1" applyNumberFormat="1" applyAlignment="1">
      <alignment vertical="top"/>
    </xf>
    <xf numFmtId="4" fontId="3" fillId="10" borderId="2" xfId="9" applyNumberFormat="1" applyAlignment="1">
      <alignment horizontal="center" vertical="top" wrapText="1"/>
    </xf>
    <xf numFmtId="3" fontId="0" fillId="2" borderId="1" xfId="1" applyFont="1" applyAlignment="1">
      <alignment vertical="top"/>
    </xf>
    <xf numFmtId="3" fontId="6" fillId="15" borderId="4" xfId="16" applyAlignment="1">
      <alignment horizontal="center" vertical="top" wrapText="1"/>
    </xf>
    <xf numFmtId="3" fontId="3" fillId="10" borderId="2" xfId="9" applyAlignment="1">
      <alignment horizontal="center" vertical="top" wrapText="1"/>
    </xf>
    <xf numFmtId="0" fontId="0" fillId="0" borderId="0" xfId="0"/>
    <xf numFmtId="3" fontId="6" fillId="15" borderId="4" xfId="16">
      <alignment horizontal="center" wrapText="1"/>
    </xf>
    <xf numFmtId="3" fontId="3" fillId="10" borderId="2" xfId="9">
      <alignment horizontal="center" wrapText="1"/>
    </xf>
    <xf numFmtId="3" fontId="3" fillId="10" borderId="2" xfId="9">
      <alignment horizontal="center" wrapText="1"/>
    </xf>
    <xf numFmtId="3" fontId="1" fillId="11" borderId="1" xfId="10"/>
    <xf numFmtId="3" fontId="2" fillId="12" borderId="1" xfId="1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/>
    <xf numFmtId="3" fontId="6" fillId="15" borderId="4" xfId="16">
      <alignment horizontal="center" wrapText="1"/>
    </xf>
    <xf numFmtId="3" fontId="3" fillId="10" borderId="6" xfId="9" applyBorder="1">
      <alignment horizontal="center" wrapText="1"/>
    </xf>
    <xf numFmtId="3" fontId="3" fillId="10" borderId="8" xfId="9" applyBorder="1">
      <alignment horizontal="center" wrapText="1"/>
    </xf>
    <xf numFmtId="3" fontId="3" fillId="10" borderId="7" xfId="9" applyBorder="1">
      <alignment horizontal="center" wrapText="1"/>
    </xf>
    <xf numFmtId="3" fontId="6" fillId="15" borderId="11" xfId="16" applyBorder="1">
      <alignment horizontal="center" wrapText="1"/>
    </xf>
    <xf numFmtId="3" fontId="6" fillId="15" borderId="12" xfId="16" applyBorder="1">
      <alignment horizontal="center" wrapText="1"/>
    </xf>
    <xf numFmtId="3" fontId="6" fillId="10" borderId="6" xfId="9" applyFont="1" applyBorder="1">
      <alignment horizontal="center" wrapText="1"/>
    </xf>
    <xf numFmtId="3" fontId="6" fillId="10" borderId="8" xfId="9" applyFont="1" applyBorder="1">
      <alignment horizontal="center" wrapText="1"/>
    </xf>
    <xf numFmtId="3" fontId="6" fillId="10" borderId="7" xfId="9" applyFont="1" applyBorder="1">
      <alignment horizontal="center" wrapText="1"/>
    </xf>
    <xf numFmtId="3" fontId="3" fillId="10" borderId="2" xfId="9">
      <alignment horizontal="center" wrapText="1"/>
    </xf>
    <xf numFmtId="3" fontId="3" fillId="10" borderId="6" xfId="9" applyBorder="1" applyAlignment="1">
      <alignment horizontal="center" vertical="top" wrapText="1"/>
    </xf>
    <xf numFmtId="3" fontId="3" fillId="10" borderId="8" xfId="9" applyBorder="1" applyAlignment="1">
      <alignment horizontal="center" vertical="top" wrapText="1"/>
    </xf>
    <xf numFmtId="3" fontId="3" fillId="10" borderId="7" xfId="9" applyBorder="1" applyAlignment="1">
      <alignment horizontal="center" vertical="top" wrapText="1"/>
    </xf>
    <xf numFmtId="3" fontId="3" fillId="10" borderId="2" xfId="9" applyAlignment="1">
      <alignment horizontal="center" vertical="top" wrapText="1"/>
    </xf>
    <xf numFmtId="3" fontId="6" fillId="15" borderId="9" xfId="16" applyBorder="1" applyAlignment="1">
      <alignment horizontal="center" vertical="top" wrapText="1"/>
    </xf>
    <xf numFmtId="3" fontId="6" fillId="15" borderId="10" xfId="16" applyBorder="1" applyAlignment="1">
      <alignment horizontal="center" vertical="top" wrapText="1"/>
    </xf>
    <xf numFmtId="3" fontId="6" fillId="15" borderId="13" xfId="16" applyBorder="1" applyAlignment="1">
      <alignment horizontal="center" vertical="top" wrapText="1"/>
    </xf>
    <xf numFmtId="3" fontId="6" fillId="15" borderId="0" xfId="16" applyBorder="1" applyAlignment="1">
      <alignment horizontal="center" vertical="top" wrapText="1"/>
    </xf>
  </cellXfs>
  <cellStyles count="17">
    <cellStyle name="BordeLimpio" xfId="1" xr:uid="{228E36CA-539A-4E07-B1BA-4001D0C37A41}"/>
    <cellStyle name="CeldaCompleta" xfId="14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11" xfId="11" xr:uid="{28AB9B2C-28DB-4FA3-848F-738555BD1482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2" xr:uid="{17DA8838-40A2-4EFC-8F9E-F08A86B7E7CB}"/>
    <cellStyle name="Color9" xfId="13" xr:uid="{05D19A5A-433E-4097-993E-F59C432D3292}"/>
    <cellStyle name="Inf" xfId="16" xr:uid="{537CF541-7511-411E-9973-194849B46011}"/>
    <cellStyle name="Normal" xfId="0" builtinId="0"/>
    <cellStyle name="Sup" xfId="15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5503-69A1-46F1-B8AF-39850522983C}">
  <dimension ref="A1:Z82"/>
  <sheetViews>
    <sheetView tabSelected="1" topLeftCell="A31" zoomScale="64" zoomScaleNormal="64" workbookViewId="0">
      <selection activeCell="X25" sqref="X25"/>
    </sheetView>
  </sheetViews>
  <sheetFormatPr baseColWidth="10" defaultRowHeight="14.25" x14ac:dyDescent="0.2"/>
  <cols>
    <col min="16" max="16" width="31.625" bestFit="1" customWidth="1"/>
    <col min="18" max="18" width="10.75" bestFit="1" customWidth="1"/>
    <col min="20" max="20" width="31.125" bestFit="1" customWidth="1"/>
    <col min="22" max="22" width="12.875" customWidth="1"/>
    <col min="24" max="24" width="21.625" bestFit="1" customWidth="1"/>
    <col min="26" max="26" width="12.625" customWidth="1"/>
  </cols>
  <sheetData>
    <row r="1" spans="1:26" ht="17.25" thickTop="1" thickBot="1" x14ac:dyDescent="0.25">
      <c r="A1" t="s">
        <v>54</v>
      </c>
      <c r="P1" s="41" t="s">
        <v>74</v>
      </c>
      <c r="Q1" s="42"/>
      <c r="R1" s="42"/>
      <c r="S1" s="42"/>
      <c r="T1" s="42"/>
      <c r="U1" s="42"/>
      <c r="V1" s="43"/>
      <c r="W1" s="20"/>
      <c r="X1" s="20"/>
      <c r="Y1" s="20"/>
      <c r="Z1" s="20"/>
    </row>
    <row r="2" spans="1:26" ht="17.25" thickTop="1" thickBot="1" x14ac:dyDescent="0.25">
      <c r="P2" s="41" t="s">
        <v>75</v>
      </c>
      <c r="Q2" s="42"/>
      <c r="R2" s="42"/>
      <c r="S2" s="42"/>
      <c r="T2" s="42"/>
      <c r="U2" s="42"/>
      <c r="V2" s="43"/>
      <c r="W2" s="20"/>
      <c r="X2" s="20"/>
      <c r="Y2" s="20"/>
      <c r="Z2" s="20"/>
    </row>
    <row r="3" spans="1:26" ht="17.25" thickTop="1" thickBot="1" x14ac:dyDescent="0.25">
      <c r="A3" t="s">
        <v>55</v>
      </c>
      <c r="P3" s="44" t="s">
        <v>3</v>
      </c>
      <c r="Q3" s="44"/>
      <c r="R3" s="44"/>
      <c r="S3" s="44"/>
      <c r="T3" s="44"/>
      <c r="U3" s="44"/>
      <c r="V3" s="44"/>
      <c r="W3" s="20"/>
      <c r="X3" s="20"/>
      <c r="Y3" s="20"/>
      <c r="Z3" s="20"/>
    </row>
    <row r="4" spans="1:26" ht="15" thickTop="1" x14ac:dyDescent="0.2">
      <c r="P4" s="13" t="s">
        <v>5</v>
      </c>
      <c r="Q4" s="14"/>
      <c r="R4" s="14"/>
      <c r="S4" s="14"/>
      <c r="T4" s="13" t="s">
        <v>6</v>
      </c>
      <c r="U4" s="14"/>
      <c r="V4" s="14"/>
      <c r="W4" s="20"/>
      <c r="X4" s="20"/>
      <c r="Y4" s="20"/>
      <c r="Z4" s="20"/>
    </row>
    <row r="5" spans="1:26" x14ac:dyDescent="0.2">
      <c r="A5" s="1" t="s">
        <v>56</v>
      </c>
      <c r="B5" s="1"/>
      <c r="C5" s="1"/>
      <c r="D5" s="1"/>
      <c r="E5" s="1"/>
      <c r="F5" s="1"/>
      <c r="G5" s="1"/>
      <c r="H5" s="1"/>
      <c r="P5" s="13" t="s">
        <v>8</v>
      </c>
      <c r="Q5" s="14"/>
      <c r="R5" s="14"/>
      <c r="S5" s="14"/>
      <c r="T5" s="13" t="s">
        <v>9</v>
      </c>
      <c r="U5" s="14"/>
      <c r="V5" s="14"/>
      <c r="W5" s="20"/>
      <c r="X5" s="20"/>
      <c r="Y5" s="20"/>
      <c r="Z5" s="20"/>
    </row>
    <row r="6" spans="1:26" x14ac:dyDescent="0.2">
      <c r="A6" s="2" t="s">
        <v>57</v>
      </c>
      <c r="B6" s="2"/>
      <c r="C6" s="2"/>
      <c r="D6" s="2"/>
      <c r="E6" s="2"/>
      <c r="F6" s="2"/>
      <c r="G6" s="2"/>
      <c r="H6" s="2"/>
      <c r="P6" s="11" t="s">
        <v>71</v>
      </c>
      <c r="Q6" s="11"/>
      <c r="R6" s="11">
        <v>10000</v>
      </c>
      <c r="S6" s="14"/>
      <c r="T6" s="11" t="s">
        <v>11</v>
      </c>
      <c r="U6" s="11"/>
      <c r="V6" s="12">
        <v>100000</v>
      </c>
      <c r="W6" s="20"/>
      <c r="X6" s="20"/>
      <c r="Y6" s="20"/>
      <c r="Z6" s="20"/>
    </row>
    <row r="7" spans="1:26" x14ac:dyDescent="0.2">
      <c r="A7" s="3" t="s">
        <v>58</v>
      </c>
      <c r="B7" s="3"/>
      <c r="C7" s="3"/>
      <c r="D7" s="3"/>
      <c r="E7" s="3"/>
      <c r="F7" s="3"/>
      <c r="G7" s="3"/>
      <c r="H7" s="3"/>
      <c r="P7" s="11" t="s">
        <v>4</v>
      </c>
      <c r="Q7" s="11"/>
      <c r="R7" s="11">
        <v>185000</v>
      </c>
      <c r="S7" s="14"/>
      <c r="T7" s="11"/>
      <c r="U7" s="11"/>
      <c r="V7" s="12"/>
      <c r="W7" s="20"/>
      <c r="X7" s="20"/>
      <c r="Y7" s="20"/>
      <c r="Z7" s="20"/>
    </row>
    <row r="8" spans="1:26" x14ac:dyDescent="0.2">
      <c r="A8" s="4" t="s">
        <v>59</v>
      </c>
      <c r="B8" s="4"/>
      <c r="C8" s="4"/>
      <c r="D8" s="4"/>
      <c r="E8" s="4"/>
      <c r="F8" s="4"/>
      <c r="P8" s="11" t="s">
        <v>80</v>
      </c>
      <c r="Q8" s="11"/>
      <c r="R8" s="11">
        <v>165000</v>
      </c>
      <c r="S8" s="14"/>
      <c r="T8" s="11"/>
      <c r="U8" s="11"/>
      <c r="V8" s="12"/>
      <c r="W8" s="20"/>
      <c r="X8" s="20"/>
      <c r="Y8" s="20"/>
      <c r="Z8" s="20"/>
    </row>
    <row r="9" spans="1:26" x14ac:dyDescent="0.2">
      <c r="A9" s="5" t="s">
        <v>60</v>
      </c>
      <c r="B9" s="5"/>
      <c r="C9" s="5"/>
      <c r="D9" s="5"/>
      <c r="E9" s="5"/>
      <c r="F9" s="5"/>
      <c r="P9" s="11"/>
      <c r="Q9" s="11"/>
      <c r="R9" s="12"/>
      <c r="S9" s="14"/>
      <c r="T9" s="11"/>
      <c r="U9" s="11"/>
      <c r="V9" s="12"/>
      <c r="W9" s="20"/>
      <c r="X9" s="20"/>
      <c r="Y9" s="20"/>
      <c r="Z9" s="20"/>
    </row>
    <row r="10" spans="1:26" x14ac:dyDescent="0.2">
      <c r="A10" s="6" t="s">
        <v>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P10" s="11"/>
      <c r="Q10" s="11"/>
      <c r="R10" s="12"/>
      <c r="S10" s="14"/>
      <c r="T10" s="11"/>
      <c r="U10" s="11"/>
      <c r="V10" s="12"/>
      <c r="W10" s="20"/>
      <c r="X10" s="20"/>
      <c r="Y10" s="20"/>
      <c r="Z10" s="20"/>
    </row>
    <row r="11" spans="1:26" x14ac:dyDescent="0.2">
      <c r="A11" s="7" t="s">
        <v>62</v>
      </c>
      <c r="B11" s="7"/>
      <c r="C11" s="7"/>
      <c r="D11" s="7"/>
      <c r="E11" s="7"/>
      <c r="F11" s="7"/>
      <c r="P11" s="11"/>
      <c r="Q11" s="14"/>
      <c r="R11" s="12"/>
      <c r="S11" s="14"/>
      <c r="T11" s="11"/>
      <c r="U11" s="11"/>
      <c r="V11" s="12"/>
      <c r="W11" s="20"/>
      <c r="X11" s="20"/>
      <c r="Y11" s="20"/>
      <c r="Z11" s="20"/>
    </row>
    <row r="12" spans="1:26" x14ac:dyDescent="0.2">
      <c r="A12" s="8" t="s">
        <v>63</v>
      </c>
      <c r="B12" s="8"/>
      <c r="C12" s="8"/>
      <c r="D12" s="8"/>
      <c r="E12" s="8"/>
      <c r="F12" s="8"/>
      <c r="P12" s="11"/>
      <c r="Q12" s="14"/>
      <c r="R12" s="12"/>
      <c r="S12" s="14"/>
      <c r="T12" s="13" t="s">
        <v>53</v>
      </c>
      <c r="U12" s="14"/>
      <c r="V12" s="14"/>
      <c r="W12" s="20"/>
      <c r="X12" s="20"/>
      <c r="Y12" s="20"/>
      <c r="Z12" s="20"/>
    </row>
    <row r="13" spans="1:26" x14ac:dyDescent="0.2">
      <c r="A13" s="9" t="s">
        <v>64</v>
      </c>
      <c r="B13" s="9"/>
      <c r="C13" s="9"/>
      <c r="D13" s="9"/>
      <c r="E13" s="9"/>
      <c r="F13" s="9"/>
      <c r="G13" s="9"/>
      <c r="P13" s="11"/>
      <c r="Q13" s="14"/>
      <c r="R13" s="12"/>
      <c r="S13" s="14"/>
      <c r="T13" s="14"/>
      <c r="U13" s="14"/>
      <c r="V13" s="14"/>
      <c r="W13" s="20"/>
      <c r="X13" s="20"/>
      <c r="Y13" s="20"/>
      <c r="Z13" s="20"/>
    </row>
    <row r="14" spans="1:26" x14ac:dyDescent="0.2">
      <c r="A14" s="24" t="s">
        <v>65</v>
      </c>
      <c r="B14" s="24"/>
      <c r="C14" s="24"/>
      <c r="D14" s="24"/>
      <c r="E14" s="24"/>
      <c r="P14" s="14"/>
      <c r="Q14" s="14"/>
      <c r="R14" s="15"/>
      <c r="S14" s="14"/>
      <c r="T14" s="14"/>
      <c r="U14" s="14"/>
      <c r="V14" s="14"/>
      <c r="W14" s="20"/>
      <c r="X14" s="20"/>
      <c r="Y14" s="20"/>
      <c r="Z14" s="20"/>
    </row>
    <row r="15" spans="1:26" ht="15" thickBot="1" x14ac:dyDescent="0.25">
      <c r="A15" s="25" t="s">
        <v>66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</row>
    <row r="16" spans="1:26" ht="17.25" thickTop="1" thickBot="1" x14ac:dyDescent="0.3">
      <c r="A16" s="26" t="s">
        <v>67</v>
      </c>
      <c r="B16" s="26"/>
      <c r="C16" s="26"/>
      <c r="D16" s="26"/>
      <c r="E16" s="26"/>
      <c r="F16" s="26"/>
      <c r="P16" s="19" t="s">
        <v>15</v>
      </c>
      <c r="Q16" s="19"/>
      <c r="R16" s="22">
        <f>SUM(R6:R15)</f>
        <v>360000</v>
      </c>
      <c r="S16" s="14"/>
      <c r="T16" s="19" t="s">
        <v>16</v>
      </c>
      <c r="U16" s="19"/>
      <c r="V16" s="22">
        <f>SUM(V6:V15)</f>
        <v>100000</v>
      </c>
      <c r="W16" s="20"/>
      <c r="X16" s="20"/>
      <c r="Y16" s="20"/>
      <c r="Z16" s="20"/>
    </row>
    <row r="17" spans="1:26" ht="15" thickTop="1" x14ac:dyDescent="0.2">
      <c r="A17" s="27" t="s">
        <v>68</v>
      </c>
      <c r="B17" s="27"/>
      <c r="C17" s="27"/>
      <c r="D17" s="27"/>
      <c r="E17" s="27"/>
      <c r="F17" s="27"/>
      <c r="G17" s="27"/>
      <c r="H17" s="27"/>
      <c r="I17" s="27"/>
      <c r="J17" s="27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</row>
    <row r="18" spans="1:26" x14ac:dyDescent="0.2">
      <c r="A18" s="28" t="s">
        <v>69</v>
      </c>
      <c r="B18" s="28"/>
      <c r="C18" s="28"/>
      <c r="P18" s="13" t="s">
        <v>18</v>
      </c>
      <c r="Q18" s="14"/>
      <c r="R18" s="14"/>
      <c r="S18" s="14"/>
      <c r="T18" s="13" t="s">
        <v>17</v>
      </c>
      <c r="U18" s="14"/>
      <c r="V18" s="14"/>
      <c r="W18" s="20"/>
      <c r="X18" s="20"/>
      <c r="Y18" s="20"/>
      <c r="Z18" s="20"/>
    </row>
    <row r="19" spans="1:26" x14ac:dyDescent="0.2">
      <c r="A19" s="29" t="s">
        <v>70</v>
      </c>
      <c r="B19" s="29"/>
      <c r="C19" s="29"/>
      <c r="D19" s="29"/>
      <c r="E19" s="29"/>
      <c r="F19" s="29"/>
      <c r="P19" s="13" t="s">
        <v>20</v>
      </c>
      <c r="Q19" s="14"/>
      <c r="R19" s="14"/>
      <c r="S19" s="14"/>
      <c r="T19" s="13" t="s">
        <v>21</v>
      </c>
      <c r="U19" s="14"/>
      <c r="V19" s="14"/>
      <c r="W19" s="20"/>
      <c r="X19" s="20"/>
      <c r="Y19" s="20"/>
      <c r="Z19" s="20"/>
    </row>
    <row r="20" spans="1:26" x14ac:dyDescent="0.2">
      <c r="P20" s="11" t="s">
        <v>81</v>
      </c>
      <c r="Q20" s="14"/>
      <c r="R20" s="12">
        <v>140000</v>
      </c>
      <c r="S20" s="14"/>
      <c r="T20" s="11" t="s">
        <v>17</v>
      </c>
      <c r="U20" s="11"/>
      <c r="V20" s="12">
        <v>400000</v>
      </c>
      <c r="W20" s="20"/>
      <c r="X20" s="20"/>
      <c r="Y20" s="20"/>
      <c r="Z20" s="20"/>
    </row>
    <row r="21" spans="1:26" ht="15" thickBot="1" x14ac:dyDescent="0.25">
      <c r="P21" s="11"/>
      <c r="Q21" s="14"/>
      <c r="R21" s="12"/>
      <c r="S21" s="14"/>
      <c r="T21" s="13"/>
      <c r="U21" s="14"/>
      <c r="V21" s="14"/>
      <c r="W21" s="20"/>
      <c r="X21" s="20"/>
      <c r="Y21" s="20"/>
      <c r="Z21" s="20"/>
    </row>
    <row r="22" spans="1:26" ht="17.25" thickTop="1" thickBot="1" x14ac:dyDescent="0.3">
      <c r="A22" s="32" t="s">
        <v>71</v>
      </c>
      <c r="B22" s="34"/>
      <c r="D22" s="32" t="s">
        <v>46</v>
      </c>
      <c r="E22" s="34"/>
      <c r="G22" s="32" t="s">
        <v>72</v>
      </c>
      <c r="H22" s="34"/>
      <c r="J22" s="32" t="s">
        <v>73</v>
      </c>
      <c r="K22" s="34"/>
      <c r="P22" s="11"/>
      <c r="Q22" s="14"/>
      <c r="R22" s="12"/>
      <c r="S22" s="14"/>
      <c r="T22" s="13"/>
      <c r="U22" s="14"/>
      <c r="V22" s="14"/>
      <c r="W22" s="20"/>
      <c r="X22" s="20"/>
      <c r="Y22" s="20"/>
      <c r="Z22" s="20"/>
    </row>
    <row r="23" spans="1:26" ht="15" thickTop="1" x14ac:dyDescent="0.2">
      <c r="A23" s="11">
        <v>10000</v>
      </c>
      <c r="B23" s="11"/>
      <c r="D23" s="11">
        <v>185000</v>
      </c>
      <c r="E23" s="2">
        <v>104400</v>
      </c>
      <c r="G23" s="11">
        <v>165000</v>
      </c>
      <c r="H23" s="3">
        <v>30000</v>
      </c>
      <c r="J23" s="11">
        <v>140000</v>
      </c>
      <c r="K23" s="11"/>
      <c r="P23" s="14"/>
      <c r="Q23" s="14"/>
      <c r="R23" s="14"/>
      <c r="S23" s="14"/>
      <c r="T23" s="17"/>
      <c r="U23" s="14"/>
      <c r="V23" s="14"/>
      <c r="W23" s="20"/>
      <c r="X23" s="20"/>
      <c r="Y23" s="20"/>
      <c r="Z23" s="20"/>
    </row>
    <row r="24" spans="1:26" ht="15" thickBot="1" x14ac:dyDescent="0.25">
      <c r="A24" s="11"/>
      <c r="B24" s="11"/>
      <c r="D24" s="4">
        <v>34800</v>
      </c>
      <c r="E24" s="5">
        <v>1740</v>
      </c>
      <c r="G24" s="8">
        <v>6525</v>
      </c>
      <c r="H24" s="1">
        <v>45000</v>
      </c>
      <c r="J24" s="7">
        <v>30000</v>
      </c>
      <c r="K24" s="11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</row>
    <row r="25" spans="1:26" ht="17.25" thickTop="1" thickBot="1" x14ac:dyDescent="0.3">
      <c r="A25" s="11"/>
      <c r="B25" s="11"/>
      <c r="D25" s="25">
        <v>52200</v>
      </c>
      <c r="E25" s="6">
        <v>4060</v>
      </c>
      <c r="G25" s="2">
        <v>180000</v>
      </c>
      <c r="H25" s="25">
        <v>67500</v>
      </c>
      <c r="J25" s="11"/>
      <c r="K25" s="11"/>
      <c r="P25" s="19" t="s">
        <v>25</v>
      </c>
      <c r="Q25" s="19"/>
      <c r="R25" s="22">
        <f>SUM(R17:R24)</f>
        <v>140000</v>
      </c>
      <c r="S25" s="14"/>
      <c r="T25" s="19" t="s">
        <v>26</v>
      </c>
      <c r="U25" s="19"/>
      <c r="V25" s="22">
        <f>SUM(V17:V24)</f>
        <v>400000</v>
      </c>
      <c r="W25" s="20"/>
      <c r="X25" s="20"/>
      <c r="Y25" s="20"/>
      <c r="Z25" s="20"/>
    </row>
    <row r="26" spans="1:26" ht="15" thickTop="1" x14ac:dyDescent="0.2">
      <c r="A26" s="11"/>
      <c r="B26" s="11"/>
      <c r="D26" s="11">
        <v>50000</v>
      </c>
      <c r="E26" s="9">
        <v>1740</v>
      </c>
      <c r="G26" s="24">
        <v>120000</v>
      </c>
      <c r="H26" s="11"/>
      <c r="J26" s="11"/>
      <c r="K26" s="11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</row>
    <row r="27" spans="1:26" ht="15" thickBot="1" x14ac:dyDescent="0.25">
      <c r="A27" s="11"/>
      <c r="B27" s="11"/>
      <c r="D27" s="11"/>
      <c r="E27" s="11">
        <v>1740</v>
      </c>
      <c r="G27" s="11"/>
      <c r="H27" s="11"/>
      <c r="J27" s="11"/>
      <c r="K27" s="11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</row>
    <row r="28" spans="1:26" ht="17.25" thickTop="1" thickBot="1" x14ac:dyDescent="0.3">
      <c r="A28" s="11"/>
      <c r="B28" s="11"/>
      <c r="D28" s="11"/>
      <c r="E28" s="11">
        <v>104400</v>
      </c>
      <c r="G28" s="11"/>
      <c r="H28" s="11"/>
      <c r="J28" s="11"/>
      <c r="K28" s="11"/>
      <c r="P28" s="19" t="s">
        <v>27</v>
      </c>
      <c r="Q28" s="19"/>
      <c r="R28" s="22">
        <f>SUM(R16,R25)</f>
        <v>500000</v>
      </c>
      <c r="S28" s="19"/>
      <c r="T28" s="19" t="s">
        <v>28</v>
      </c>
      <c r="U28" s="19"/>
      <c r="V28" s="22">
        <f>SUM(V16,V25)</f>
        <v>500000</v>
      </c>
      <c r="W28" s="20"/>
      <c r="X28" s="20"/>
      <c r="Y28" s="20"/>
      <c r="Z28" s="20"/>
    </row>
    <row r="29" spans="1:26" ht="17.25" thickTop="1" thickBot="1" x14ac:dyDescent="0.3">
      <c r="A29" s="22">
        <f>SUM(A23:A28)</f>
        <v>10000</v>
      </c>
      <c r="B29" s="22">
        <f>SUM(B23:B28)</f>
        <v>0</v>
      </c>
      <c r="D29" s="22">
        <f>SUM(D23:D28)</f>
        <v>322000</v>
      </c>
      <c r="E29" s="22">
        <f>SUM(E23:E28)</f>
        <v>218080</v>
      </c>
      <c r="G29" s="22">
        <f>SUM(G23:G28)</f>
        <v>471525</v>
      </c>
      <c r="H29" s="22">
        <f>SUM(H23:H28)</f>
        <v>142500</v>
      </c>
      <c r="J29" s="22">
        <f>SUM(J23:J28)</f>
        <v>170000</v>
      </c>
      <c r="K29" s="22">
        <f>SUM(K23:K28)</f>
        <v>0</v>
      </c>
      <c r="P29" s="21"/>
      <c r="Q29" s="21"/>
      <c r="R29" s="21"/>
      <c r="S29" s="21"/>
      <c r="T29" s="21"/>
      <c r="U29" s="21"/>
      <c r="V29" s="21"/>
      <c r="W29" s="20"/>
      <c r="X29" s="20"/>
      <c r="Y29" s="20"/>
      <c r="Z29" s="20"/>
    </row>
    <row r="30" spans="1:26" ht="17.25" thickTop="1" thickBot="1" x14ac:dyDescent="0.3">
      <c r="A30" s="22">
        <f>SUM(A29-B29)</f>
        <v>10000</v>
      </c>
      <c r="B30" s="22"/>
      <c r="D30" s="22">
        <f>SUM(D29-E29)</f>
        <v>103920</v>
      </c>
      <c r="E30" s="22"/>
      <c r="G30" s="22">
        <f>SUM(G29-H29)</f>
        <v>329025</v>
      </c>
      <c r="H30" s="22"/>
      <c r="J30" s="22">
        <f>SUM(J29-K29)</f>
        <v>170000</v>
      </c>
      <c r="K30" s="22"/>
      <c r="P30" s="45" t="s">
        <v>31</v>
      </c>
      <c r="Q30" s="46"/>
      <c r="R30" s="20"/>
      <c r="S30" s="20"/>
      <c r="T30" s="35" t="s">
        <v>32</v>
      </c>
      <c r="U30" s="36"/>
      <c r="V30" s="21"/>
      <c r="W30" s="20"/>
      <c r="X30" s="20"/>
      <c r="Y30" s="20"/>
      <c r="Z30" s="20"/>
    </row>
    <row r="31" spans="1:26" ht="17.25" thickTop="1" thickBot="1" x14ac:dyDescent="0.25">
      <c r="P31" s="47" t="s">
        <v>34</v>
      </c>
      <c r="Q31" s="48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7.25" thickTop="1" thickBot="1" x14ac:dyDescent="0.3">
      <c r="A32" s="32" t="s">
        <v>11</v>
      </c>
      <c r="B32" s="34"/>
      <c r="C32" s="20"/>
      <c r="D32" s="32" t="s">
        <v>17</v>
      </c>
      <c r="E32" s="34"/>
      <c r="F32" s="20"/>
      <c r="G32" s="32" t="s">
        <v>19</v>
      </c>
      <c r="H32" s="34"/>
      <c r="I32" s="20"/>
      <c r="J32" s="32" t="s">
        <v>13</v>
      </c>
      <c r="K32" s="34"/>
      <c r="P32" s="18" t="s">
        <v>36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" thickTop="1" x14ac:dyDescent="0.2">
      <c r="A33" s="11">
        <v>104400</v>
      </c>
      <c r="B33" s="11">
        <v>100000</v>
      </c>
      <c r="C33" s="20"/>
      <c r="D33" s="11"/>
      <c r="E33" s="11">
        <v>400000</v>
      </c>
      <c r="F33" s="20"/>
      <c r="G33" s="11"/>
      <c r="H33" s="1">
        <v>60000</v>
      </c>
      <c r="I33" s="20"/>
      <c r="J33" s="8">
        <v>1392</v>
      </c>
      <c r="K33" s="1">
        <v>9600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" thickBot="1" x14ac:dyDescent="0.25">
      <c r="A34" s="11"/>
      <c r="B34" s="2">
        <v>104400</v>
      </c>
      <c r="C34" s="20"/>
      <c r="D34" s="11"/>
      <c r="E34" s="11"/>
      <c r="F34" s="20"/>
      <c r="G34" s="11"/>
      <c r="H34" s="3">
        <v>40000</v>
      </c>
      <c r="I34" s="20"/>
      <c r="J34" s="4">
        <v>4800</v>
      </c>
      <c r="K34" s="3">
        <v>6400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7.25" thickTop="1" thickBot="1" x14ac:dyDescent="0.3">
      <c r="A35" s="11"/>
      <c r="B35" s="7">
        <v>34800</v>
      </c>
      <c r="C35" s="20"/>
      <c r="D35" s="11"/>
      <c r="E35" s="11"/>
      <c r="F35" s="20"/>
      <c r="G35" s="11"/>
      <c r="H35" s="25">
        <v>90000</v>
      </c>
      <c r="I35" s="20"/>
      <c r="J35" s="11"/>
      <c r="K35" s="25">
        <v>7200</v>
      </c>
      <c r="P35" s="40" t="s">
        <v>74</v>
      </c>
      <c r="Q35" s="40"/>
      <c r="R35" s="40"/>
      <c r="S35" s="20"/>
      <c r="T35" s="41" t="s">
        <v>74</v>
      </c>
      <c r="U35" s="42"/>
      <c r="V35" s="42"/>
      <c r="W35" s="42"/>
      <c r="X35" s="42"/>
      <c r="Y35" s="42"/>
      <c r="Z35" s="43"/>
    </row>
    <row r="36" spans="1:26" ht="17.25" thickTop="1" thickBot="1" x14ac:dyDescent="0.3">
      <c r="A36" s="11"/>
      <c r="B36" s="24">
        <v>139200</v>
      </c>
      <c r="C36" s="20"/>
      <c r="D36" s="11"/>
      <c r="E36" s="11"/>
      <c r="F36" s="20"/>
      <c r="G36" s="11"/>
      <c r="H36" s="11"/>
      <c r="I36" s="20"/>
      <c r="J36" s="11"/>
      <c r="K36" s="11"/>
      <c r="P36" s="40" t="s">
        <v>0</v>
      </c>
      <c r="Q36" s="40"/>
      <c r="R36" s="40"/>
      <c r="S36" s="20"/>
      <c r="T36" s="41" t="s">
        <v>90</v>
      </c>
      <c r="U36" s="42"/>
      <c r="V36" s="42"/>
      <c r="W36" s="42"/>
      <c r="X36" s="42"/>
      <c r="Y36" s="42"/>
      <c r="Z36" s="43"/>
    </row>
    <row r="37" spans="1:26" ht="17.25" thickTop="1" thickBot="1" x14ac:dyDescent="0.25">
      <c r="A37" s="11"/>
      <c r="B37" s="11">
        <v>27840</v>
      </c>
      <c r="C37" s="20"/>
      <c r="D37" s="11"/>
      <c r="E37" s="11"/>
      <c r="F37" s="20"/>
      <c r="G37" s="11"/>
      <c r="H37" s="11"/>
      <c r="I37" s="20"/>
      <c r="J37" s="11"/>
      <c r="K37" s="11"/>
      <c r="P37" s="11"/>
      <c r="Q37" s="11" t="s">
        <v>1</v>
      </c>
      <c r="R37" s="11" t="s">
        <v>2</v>
      </c>
      <c r="S37" s="20"/>
      <c r="T37" s="44" t="s">
        <v>3</v>
      </c>
      <c r="U37" s="44"/>
      <c r="V37" s="44"/>
      <c r="W37" s="44"/>
      <c r="X37" s="44"/>
      <c r="Y37" s="44"/>
      <c r="Z37" s="44"/>
    </row>
    <row r="38" spans="1:26" ht="15.75" thickTop="1" thickBot="1" x14ac:dyDescent="0.25">
      <c r="A38" s="11"/>
      <c r="B38" s="11"/>
      <c r="C38" s="20"/>
      <c r="D38" s="11"/>
      <c r="E38" s="11"/>
      <c r="F38" s="20"/>
      <c r="G38" s="11"/>
      <c r="H38" s="11"/>
      <c r="I38" s="20"/>
      <c r="J38" s="11"/>
      <c r="K38" s="11"/>
      <c r="P38" s="11" t="s">
        <v>71</v>
      </c>
      <c r="Q38" s="12">
        <v>10000</v>
      </c>
      <c r="R38" s="11"/>
      <c r="S38" s="20"/>
      <c r="T38" s="13" t="s">
        <v>5</v>
      </c>
      <c r="U38" s="14"/>
      <c r="V38" s="14"/>
      <c r="W38" s="14"/>
      <c r="X38" s="13" t="s">
        <v>6</v>
      </c>
      <c r="Y38" s="14"/>
      <c r="Z38" s="14"/>
    </row>
    <row r="39" spans="1:26" ht="17.25" thickTop="1" thickBot="1" x14ac:dyDescent="0.3">
      <c r="A39" s="22">
        <f>SUM(A33:A38)</f>
        <v>104400</v>
      </c>
      <c r="B39" s="22">
        <f>SUM(B33:B38)</f>
        <v>406240</v>
      </c>
      <c r="C39" s="20"/>
      <c r="D39" s="22">
        <f>SUM(D33:D38)</f>
        <v>0</v>
      </c>
      <c r="E39" s="22">
        <f>SUM(E33:E38)</f>
        <v>400000</v>
      </c>
      <c r="F39" s="20"/>
      <c r="G39" s="22">
        <f>SUM(G33:G38)</f>
        <v>0</v>
      </c>
      <c r="H39" s="22">
        <f>SUM(H33:H38)</f>
        <v>190000</v>
      </c>
      <c r="I39" s="20"/>
      <c r="J39" s="22">
        <f>SUM(J33:J38)</f>
        <v>6192</v>
      </c>
      <c r="K39" s="22">
        <f>SUM(K33:K38)</f>
        <v>23200</v>
      </c>
      <c r="P39" s="11" t="s">
        <v>46</v>
      </c>
      <c r="Q39" s="12">
        <v>103920</v>
      </c>
      <c r="R39" s="11"/>
      <c r="S39" s="20"/>
      <c r="T39" s="13" t="s">
        <v>8</v>
      </c>
      <c r="U39" s="14"/>
      <c r="V39" s="14"/>
      <c r="W39" s="14"/>
      <c r="X39" s="13" t="s">
        <v>9</v>
      </c>
      <c r="Y39" s="14"/>
      <c r="Z39" s="14"/>
    </row>
    <row r="40" spans="1:26" ht="17.25" thickTop="1" thickBot="1" x14ac:dyDescent="0.3">
      <c r="A40" s="22">
        <f>SUM(A39-B39)</f>
        <v>-301840</v>
      </c>
      <c r="B40" s="22"/>
      <c r="C40" s="20"/>
      <c r="D40" s="22">
        <f>SUM(D39-E39)</f>
        <v>-400000</v>
      </c>
      <c r="E40" s="22"/>
      <c r="F40" s="20"/>
      <c r="G40" s="22">
        <f>SUM(G39-H39)</f>
        <v>-190000</v>
      </c>
      <c r="H40" s="22"/>
      <c r="I40" s="20"/>
      <c r="J40" s="22">
        <f>SUM(J39-K39)</f>
        <v>-17008</v>
      </c>
      <c r="K40" s="22"/>
      <c r="P40" s="11" t="s">
        <v>10</v>
      </c>
      <c r="Q40" s="12">
        <v>27840</v>
      </c>
      <c r="R40" s="11"/>
      <c r="S40" s="20"/>
      <c r="T40" s="11" t="s">
        <v>71</v>
      </c>
      <c r="U40" s="14"/>
      <c r="V40" s="14">
        <v>10000</v>
      </c>
      <c r="W40" s="14"/>
      <c r="X40" s="11" t="s">
        <v>11</v>
      </c>
      <c r="Y40" s="12"/>
      <c r="Z40" s="11">
        <v>301840</v>
      </c>
    </row>
    <row r="41" spans="1:26" ht="15.75" thickTop="1" thickBot="1" x14ac:dyDescent="0.25">
      <c r="P41" s="11" t="s">
        <v>12</v>
      </c>
      <c r="Q41" s="12">
        <v>30080</v>
      </c>
      <c r="R41" s="11"/>
      <c r="S41" s="20"/>
      <c r="T41" s="11" t="s">
        <v>4</v>
      </c>
      <c r="U41" s="14"/>
      <c r="V41" s="14">
        <v>103920</v>
      </c>
      <c r="W41" s="14"/>
      <c r="X41" s="11" t="s">
        <v>13</v>
      </c>
      <c r="Y41" s="11"/>
      <c r="Z41" s="12">
        <v>17008</v>
      </c>
    </row>
    <row r="42" spans="1:26" ht="17.25" thickTop="1" thickBot="1" x14ac:dyDescent="0.3">
      <c r="A42" s="32" t="s">
        <v>7</v>
      </c>
      <c r="B42" s="34"/>
      <c r="C42" s="20"/>
      <c r="D42" s="32" t="s">
        <v>50</v>
      </c>
      <c r="E42" s="34"/>
      <c r="F42" s="20"/>
      <c r="G42" s="32" t="s">
        <v>77</v>
      </c>
      <c r="H42" s="34"/>
      <c r="I42" s="20"/>
      <c r="J42" s="32" t="s">
        <v>10</v>
      </c>
      <c r="K42" s="34"/>
      <c r="P42" s="11" t="s">
        <v>7</v>
      </c>
      <c r="Q42" s="12">
        <v>123308</v>
      </c>
      <c r="R42" s="11"/>
      <c r="S42" s="20"/>
      <c r="T42" s="11" t="s">
        <v>7</v>
      </c>
      <c r="U42" s="14"/>
      <c r="V42" s="14">
        <v>123308</v>
      </c>
      <c r="W42" s="14"/>
      <c r="X42" s="11" t="s">
        <v>14</v>
      </c>
      <c r="Y42" s="11"/>
      <c r="Z42" s="12">
        <v>12000</v>
      </c>
    </row>
    <row r="43" spans="1:26" ht="15" thickTop="1" x14ac:dyDescent="0.2">
      <c r="A43" s="3">
        <v>46400</v>
      </c>
      <c r="B43" s="8">
        <v>10092</v>
      </c>
      <c r="C43" s="20"/>
      <c r="D43" s="1">
        <v>45000</v>
      </c>
      <c r="E43" s="8">
        <v>6525</v>
      </c>
      <c r="F43" s="20"/>
      <c r="G43" s="8">
        <v>8700</v>
      </c>
      <c r="H43" s="11"/>
      <c r="I43" s="20"/>
      <c r="J43" s="2">
        <v>14400</v>
      </c>
      <c r="K43" s="11">
        <v>14400</v>
      </c>
      <c r="P43" s="11" t="s">
        <v>72</v>
      </c>
      <c r="Q43" s="12">
        <v>329025</v>
      </c>
      <c r="R43" s="11"/>
      <c r="S43" s="20"/>
      <c r="T43" s="11" t="s">
        <v>10</v>
      </c>
      <c r="U43" s="14"/>
      <c r="V43" s="14">
        <v>27840</v>
      </c>
      <c r="W43" s="14"/>
      <c r="X43" s="11" t="s">
        <v>78</v>
      </c>
      <c r="Y43" s="11"/>
      <c r="Z43" s="12">
        <v>50000</v>
      </c>
    </row>
    <row r="44" spans="1:26" x14ac:dyDescent="0.2">
      <c r="A44" s="1">
        <v>69600</v>
      </c>
      <c r="B44" s="4">
        <v>34800</v>
      </c>
      <c r="C44" s="20"/>
      <c r="D44" s="3">
        <v>30000</v>
      </c>
      <c r="E44" s="11"/>
      <c r="F44" s="20"/>
      <c r="G44" s="11"/>
      <c r="H44" s="11"/>
      <c r="I44" s="20"/>
      <c r="J44" s="7">
        <v>4800</v>
      </c>
      <c r="K44" s="11"/>
      <c r="P44" s="11" t="s">
        <v>83</v>
      </c>
      <c r="Q44" s="12">
        <v>170000</v>
      </c>
      <c r="R44" s="11"/>
      <c r="S44" s="20"/>
      <c r="T44" s="11" t="s">
        <v>12</v>
      </c>
      <c r="U44" s="14"/>
      <c r="V44" s="14">
        <v>30080</v>
      </c>
      <c r="W44" s="14"/>
      <c r="X44" s="11" t="s">
        <v>89</v>
      </c>
      <c r="Y44" s="11"/>
      <c r="Z44" s="12">
        <v>11198</v>
      </c>
    </row>
    <row r="45" spans="1:26" ht="15" thickBot="1" x14ac:dyDescent="0.25">
      <c r="A45" s="25">
        <v>52200</v>
      </c>
      <c r="B45" s="11"/>
      <c r="C45" s="20"/>
      <c r="D45" s="25">
        <v>67500</v>
      </c>
      <c r="E45" s="11"/>
      <c r="F45" s="20"/>
      <c r="G45" s="11"/>
      <c r="H45" s="11"/>
      <c r="I45" s="20"/>
      <c r="J45" s="24">
        <v>19200</v>
      </c>
      <c r="K45" s="11"/>
      <c r="P45" s="11" t="s">
        <v>84</v>
      </c>
      <c r="Q45" s="11">
        <v>24000</v>
      </c>
      <c r="R45" s="11"/>
      <c r="S45" s="20"/>
      <c r="T45" s="11" t="s">
        <v>49</v>
      </c>
      <c r="U45" s="14"/>
      <c r="V45" s="14">
        <v>329025</v>
      </c>
      <c r="W45" s="14"/>
      <c r="X45" s="11"/>
      <c r="Y45" s="11"/>
      <c r="Z45" s="12"/>
    </row>
    <row r="46" spans="1:26" ht="17.25" thickTop="1" thickBot="1" x14ac:dyDescent="0.25">
      <c r="A46" s="11"/>
      <c r="B46" s="11"/>
      <c r="C46" s="20"/>
      <c r="D46" s="11"/>
      <c r="E46" s="11"/>
      <c r="F46" s="20"/>
      <c r="G46" s="11"/>
      <c r="H46" s="11"/>
      <c r="I46" s="20"/>
      <c r="J46" s="11">
        <v>3840</v>
      </c>
      <c r="K46" s="11"/>
      <c r="P46" s="11" t="s">
        <v>50</v>
      </c>
      <c r="Q46" s="12">
        <v>135975</v>
      </c>
      <c r="R46" s="11"/>
      <c r="S46" s="20"/>
      <c r="T46" s="11"/>
      <c r="U46" s="14"/>
      <c r="V46" s="12"/>
      <c r="W46" s="14"/>
      <c r="X46" s="19" t="s">
        <v>47</v>
      </c>
      <c r="Y46" s="19"/>
      <c r="Z46" s="16">
        <f>SUM(Z40:Z44)</f>
        <v>392046</v>
      </c>
    </row>
    <row r="47" spans="1:26" ht="15" thickTop="1" x14ac:dyDescent="0.2">
      <c r="A47" s="11"/>
      <c r="B47" s="11"/>
      <c r="C47" s="20"/>
      <c r="D47" s="11"/>
      <c r="E47" s="11"/>
      <c r="F47" s="20"/>
      <c r="G47" s="11"/>
      <c r="H47" s="11"/>
      <c r="I47" s="20"/>
      <c r="J47" s="11"/>
      <c r="K47" s="11"/>
      <c r="P47" s="11" t="s">
        <v>77</v>
      </c>
      <c r="Q47" s="12">
        <v>8700</v>
      </c>
      <c r="R47" s="11"/>
      <c r="S47" s="20"/>
      <c r="T47" s="11"/>
      <c r="U47" s="14"/>
      <c r="V47" s="12"/>
      <c r="W47" s="14"/>
      <c r="X47" s="11"/>
      <c r="Y47" s="11"/>
      <c r="Z47" s="12">
        <v>0</v>
      </c>
    </row>
    <row r="48" spans="1:26" ht="15" thickBot="1" x14ac:dyDescent="0.25">
      <c r="A48" s="11"/>
      <c r="B48" s="11"/>
      <c r="C48" s="20"/>
      <c r="D48" s="11"/>
      <c r="E48" s="11"/>
      <c r="F48" s="20"/>
      <c r="G48" s="11"/>
      <c r="H48" s="11"/>
      <c r="I48" s="20"/>
      <c r="J48" s="11"/>
      <c r="K48" s="11"/>
      <c r="P48" s="11" t="s">
        <v>85</v>
      </c>
      <c r="Q48" s="11">
        <v>6250</v>
      </c>
      <c r="R48" s="11"/>
      <c r="S48" s="20"/>
      <c r="T48" s="11"/>
      <c r="U48" s="14"/>
      <c r="V48" s="12"/>
      <c r="W48" s="14"/>
      <c r="X48" s="13"/>
      <c r="Y48" s="14"/>
      <c r="Z48" s="14"/>
    </row>
    <row r="49" spans="1:26" ht="17.25" thickTop="1" thickBot="1" x14ac:dyDescent="0.3">
      <c r="A49" s="22">
        <f>SUM(A43:A48)</f>
        <v>168200</v>
      </c>
      <c r="B49" s="22">
        <f>SUM(B43:B48)</f>
        <v>44892</v>
      </c>
      <c r="C49" s="20"/>
      <c r="D49" s="22">
        <f>SUM(D43:D48)</f>
        <v>142500</v>
      </c>
      <c r="E49" s="22">
        <f>SUM(E43:E48)</f>
        <v>6525</v>
      </c>
      <c r="F49" s="20"/>
      <c r="G49" s="22">
        <f>SUM(G43:G48)</f>
        <v>8700</v>
      </c>
      <c r="H49" s="22">
        <f>SUM(H43:H48)</f>
        <v>0</v>
      </c>
      <c r="I49" s="20"/>
      <c r="J49" s="22">
        <f>SUM(J43:J48)</f>
        <v>42240</v>
      </c>
      <c r="K49" s="22">
        <f>SUM(K43:K48)</f>
        <v>14400</v>
      </c>
      <c r="P49" s="11" t="s">
        <v>22</v>
      </c>
      <c r="Q49" s="11">
        <v>1750</v>
      </c>
      <c r="R49" s="11"/>
      <c r="S49" s="20"/>
      <c r="T49" s="11"/>
      <c r="U49" s="14"/>
      <c r="V49" s="12"/>
      <c r="W49" s="14"/>
      <c r="X49" s="13"/>
      <c r="Y49" s="14"/>
      <c r="Z49" s="14"/>
    </row>
    <row r="50" spans="1:26" ht="17.25" thickTop="1" thickBot="1" x14ac:dyDescent="0.3">
      <c r="A50" s="22">
        <f>SUM(A49-B49)</f>
        <v>123308</v>
      </c>
      <c r="B50" s="22"/>
      <c r="C50" s="20"/>
      <c r="D50" s="22">
        <f>SUM(D49-E49)</f>
        <v>135975</v>
      </c>
      <c r="E50" s="22"/>
      <c r="F50" s="20"/>
      <c r="G50" s="22">
        <f>SUM(G49-H49)</f>
        <v>8700</v>
      </c>
      <c r="H50" s="22"/>
      <c r="I50" s="20"/>
      <c r="J50" s="22">
        <f>SUM(J49-K49)</f>
        <v>27840</v>
      </c>
      <c r="K50" s="22"/>
      <c r="P50" s="11" t="s">
        <v>11</v>
      </c>
      <c r="Q50" s="12"/>
      <c r="R50" s="11">
        <v>301840</v>
      </c>
      <c r="S50" s="20"/>
      <c r="T50" s="11"/>
      <c r="U50" s="14"/>
      <c r="V50" s="12"/>
      <c r="W50" s="14"/>
      <c r="X50" s="13"/>
      <c r="Y50" s="14"/>
      <c r="Z50" s="14"/>
    </row>
    <row r="51" spans="1:26" ht="17.25" thickTop="1" thickBot="1" x14ac:dyDescent="0.25">
      <c r="P51" s="11" t="s">
        <v>13</v>
      </c>
      <c r="Q51" s="11"/>
      <c r="R51" s="11">
        <v>17008</v>
      </c>
      <c r="S51" s="20"/>
      <c r="T51" s="19" t="s">
        <v>15</v>
      </c>
      <c r="U51" s="19"/>
      <c r="V51" s="16">
        <f>SUM(V40:V45)</f>
        <v>624173</v>
      </c>
      <c r="W51" s="14"/>
      <c r="X51" s="19" t="s">
        <v>48</v>
      </c>
      <c r="Y51" s="19"/>
      <c r="Z51" s="16">
        <f>SUM(Z47:Z50)</f>
        <v>0</v>
      </c>
    </row>
    <row r="52" spans="1:26" ht="17.25" thickTop="1" thickBot="1" x14ac:dyDescent="0.3">
      <c r="A52" s="32" t="s">
        <v>12</v>
      </c>
      <c r="B52" s="34"/>
      <c r="C52" s="20"/>
      <c r="D52" s="32" t="s">
        <v>14</v>
      </c>
      <c r="E52" s="34"/>
      <c r="F52" s="20"/>
      <c r="G52" s="32" t="s">
        <v>51</v>
      </c>
      <c r="H52" s="34"/>
      <c r="I52" s="20"/>
      <c r="J52" s="32" t="s">
        <v>52</v>
      </c>
      <c r="K52" s="34"/>
      <c r="P52" s="11" t="s">
        <v>14</v>
      </c>
      <c r="Q52" s="11"/>
      <c r="R52" s="12">
        <v>12000</v>
      </c>
      <c r="S52" s="20"/>
      <c r="T52" s="14"/>
      <c r="U52" s="14"/>
      <c r="V52" s="14"/>
      <c r="W52" s="14"/>
      <c r="X52" s="14"/>
      <c r="Y52" s="14"/>
      <c r="Z52" s="14"/>
    </row>
    <row r="53" spans="1:26" ht="15.75" thickTop="1" thickBot="1" x14ac:dyDescent="0.25">
      <c r="A53" s="2">
        <v>14400</v>
      </c>
      <c r="B53" s="11"/>
      <c r="C53" s="20"/>
      <c r="E53" s="25">
        <v>7200</v>
      </c>
      <c r="F53" s="20"/>
      <c r="G53" s="5">
        <v>1500</v>
      </c>
      <c r="H53" s="11"/>
      <c r="I53" s="20"/>
      <c r="J53" s="6">
        <v>1750</v>
      </c>
      <c r="K53" s="11"/>
      <c r="P53" s="11" t="s">
        <v>19</v>
      </c>
      <c r="Q53" s="11"/>
      <c r="R53" s="11">
        <v>190000</v>
      </c>
      <c r="S53" s="20"/>
      <c r="T53" s="13" t="s">
        <v>18</v>
      </c>
      <c r="U53" s="14"/>
      <c r="V53" s="14"/>
      <c r="W53" s="14"/>
      <c r="X53" s="14"/>
      <c r="Y53" s="14"/>
      <c r="Z53" s="14"/>
    </row>
    <row r="54" spans="1:26" ht="17.25" thickTop="1" thickBot="1" x14ac:dyDescent="0.25">
      <c r="A54" s="5">
        <v>240</v>
      </c>
      <c r="B54" s="11"/>
      <c r="C54" s="20"/>
      <c r="D54" s="11"/>
      <c r="E54" s="4">
        <v>4800</v>
      </c>
      <c r="F54" s="20"/>
      <c r="G54" s="6">
        <v>1750</v>
      </c>
      <c r="H54" s="11"/>
      <c r="I54" s="20"/>
      <c r="J54" s="11"/>
      <c r="K54" s="11"/>
      <c r="P54" s="11" t="s">
        <v>86</v>
      </c>
      <c r="Q54" s="11"/>
      <c r="R54" s="12">
        <v>50000</v>
      </c>
      <c r="S54" s="20"/>
      <c r="T54" s="13" t="s">
        <v>20</v>
      </c>
      <c r="U54" s="14"/>
      <c r="V54" s="14"/>
      <c r="W54" s="14"/>
      <c r="X54" s="19" t="s">
        <v>16</v>
      </c>
      <c r="Y54" s="19"/>
      <c r="Z54" s="16">
        <f>SUM(Z46,Z51)</f>
        <v>392046</v>
      </c>
    </row>
    <row r="55" spans="1:26" ht="15" thickTop="1" x14ac:dyDescent="0.2">
      <c r="A55" s="6">
        <v>560</v>
      </c>
      <c r="B55" s="11"/>
      <c r="C55" s="20"/>
      <c r="D55" s="11"/>
      <c r="E55" s="11"/>
      <c r="F55" s="20"/>
      <c r="G55" s="9">
        <v>1500</v>
      </c>
      <c r="H55" s="11"/>
      <c r="I55" s="20"/>
      <c r="J55" s="11"/>
      <c r="K55" s="11"/>
      <c r="P55" s="11" t="s">
        <v>17</v>
      </c>
      <c r="Q55" s="11"/>
      <c r="R55" s="11">
        <v>400000</v>
      </c>
      <c r="S55" s="20"/>
      <c r="T55" s="11" t="s">
        <v>83</v>
      </c>
      <c r="U55" s="14"/>
      <c r="V55" s="14">
        <v>170000</v>
      </c>
      <c r="W55" s="14"/>
      <c r="X55" s="14"/>
      <c r="Y55" s="14"/>
      <c r="Z55" s="14"/>
    </row>
    <row r="56" spans="1:26" x14ac:dyDescent="0.2">
      <c r="A56" s="9">
        <v>240</v>
      </c>
      <c r="B56" s="11"/>
      <c r="C56" s="20"/>
      <c r="D56" s="11"/>
      <c r="E56" s="11"/>
      <c r="F56" s="20"/>
      <c r="G56" s="11">
        <v>1500</v>
      </c>
      <c r="H56" s="11"/>
      <c r="I56" s="20"/>
      <c r="J56" s="11"/>
      <c r="K56" s="11"/>
      <c r="P56" s="11"/>
      <c r="Q56" s="11"/>
      <c r="R56" s="12"/>
      <c r="S56" s="20"/>
      <c r="T56" s="11" t="s">
        <v>88</v>
      </c>
      <c r="U56" s="14"/>
      <c r="V56" s="12">
        <v>24000</v>
      </c>
      <c r="W56" s="14"/>
      <c r="X56" s="13" t="s">
        <v>17</v>
      </c>
      <c r="Y56" s="14"/>
      <c r="Z56" s="14"/>
    </row>
    <row r="57" spans="1:26" x14ac:dyDescent="0.2">
      <c r="A57" s="11">
        <v>240</v>
      </c>
      <c r="B57" s="11"/>
      <c r="C57" s="20"/>
      <c r="D57" s="11"/>
      <c r="E57" s="11"/>
      <c r="F57" s="20"/>
      <c r="G57" s="11"/>
      <c r="H57" s="11"/>
      <c r="I57" s="20"/>
      <c r="J57" s="11"/>
      <c r="K57" s="11"/>
      <c r="P57" s="11"/>
      <c r="Q57" s="11"/>
      <c r="R57" s="12"/>
      <c r="S57" s="20"/>
      <c r="T57" s="11"/>
      <c r="U57" s="14"/>
      <c r="V57" s="12"/>
      <c r="W57" s="14"/>
      <c r="X57" s="13" t="s">
        <v>21</v>
      </c>
      <c r="Y57" s="14"/>
      <c r="Z57" s="14"/>
    </row>
    <row r="58" spans="1:26" ht="15" thickBot="1" x14ac:dyDescent="0.25">
      <c r="A58" s="11">
        <v>14400</v>
      </c>
      <c r="B58" s="11"/>
      <c r="C58" s="20"/>
      <c r="D58" s="11"/>
      <c r="E58" s="11"/>
      <c r="F58" s="20"/>
      <c r="G58" s="11"/>
      <c r="H58" s="11"/>
      <c r="I58" s="20"/>
      <c r="J58" s="11"/>
      <c r="K58" s="11"/>
      <c r="P58" s="11"/>
      <c r="Q58" s="11"/>
      <c r="R58" s="12"/>
      <c r="S58" s="20"/>
      <c r="T58" s="11"/>
      <c r="U58" s="14"/>
      <c r="V58" s="12"/>
      <c r="W58" s="14"/>
      <c r="X58" s="11" t="s">
        <v>17</v>
      </c>
      <c r="Y58" s="11"/>
      <c r="Z58" s="12">
        <v>400000</v>
      </c>
    </row>
    <row r="59" spans="1:26" ht="17.25" thickTop="1" thickBot="1" x14ac:dyDescent="0.3">
      <c r="A59" s="22">
        <f>SUM(A53:A58)</f>
        <v>30080</v>
      </c>
      <c r="B59" s="22">
        <f>SUM(B53:B58)</f>
        <v>0</v>
      </c>
      <c r="C59" s="20"/>
      <c r="D59" s="22">
        <f t="shared" ref="D59:E59" si="0">SUM(D53:D58)</f>
        <v>0</v>
      </c>
      <c r="E59" s="22">
        <f t="shared" si="0"/>
        <v>12000</v>
      </c>
      <c r="F59" s="20"/>
      <c r="G59" s="22">
        <f>SUM(G53:G58)</f>
        <v>6250</v>
      </c>
      <c r="H59" s="22">
        <f t="shared" ref="H59" si="1">SUM(H53:H58)</f>
        <v>0</v>
      </c>
      <c r="I59" s="20"/>
      <c r="J59" s="22">
        <f>SUM(J53:J58)</f>
        <v>1750</v>
      </c>
      <c r="K59" s="22">
        <f>SUM(K53:K58)</f>
        <v>0</v>
      </c>
      <c r="P59" s="11"/>
      <c r="Q59" s="11"/>
      <c r="R59" s="12"/>
      <c r="S59" s="20"/>
      <c r="T59" s="11"/>
      <c r="U59" s="14"/>
      <c r="V59" s="12"/>
      <c r="W59" s="14"/>
      <c r="X59" s="11"/>
      <c r="Y59" s="11"/>
      <c r="Z59" s="12"/>
    </row>
    <row r="60" spans="1:26" ht="17.25" thickTop="1" thickBot="1" x14ac:dyDescent="0.3">
      <c r="A60" s="22">
        <f>SUM(A59-B59)</f>
        <v>30080</v>
      </c>
      <c r="B60" s="22"/>
      <c r="C60" s="20"/>
      <c r="D60" s="22">
        <f>SUM(D59-E59)</f>
        <v>-12000</v>
      </c>
      <c r="E60" s="22"/>
      <c r="F60" s="20"/>
      <c r="G60" s="22">
        <f>SUM(G59-H59)</f>
        <v>6250</v>
      </c>
      <c r="H60" s="22"/>
      <c r="I60" s="20"/>
      <c r="J60" s="22">
        <f>SUM(J59-K59)</f>
        <v>1750</v>
      </c>
      <c r="K60" s="22"/>
      <c r="P60" s="11"/>
      <c r="Q60" s="11"/>
      <c r="R60" s="12"/>
      <c r="S60" s="20"/>
      <c r="T60" s="19" t="s">
        <v>25</v>
      </c>
      <c r="U60" s="19"/>
      <c r="V60" s="16">
        <f>SUM(V55:V59)</f>
        <v>194000</v>
      </c>
      <c r="W60" s="14"/>
      <c r="X60" s="13" t="s">
        <v>23</v>
      </c>
      <c r="Y60" s="14"/>
      <c r="Z60" s="14"/>
    </row>
    <row r="61" spans="1:26" ht="15.75" thickTop="1" thickBot="1" x14ac:dyDescent="0.25">
      <c r="P61" s="11"/>
      <c r="Q61" s="11"/>
      <c r="R61" s="12"/>
      <c r="S61" s="20"/>
      <c r="T61" s="14"/>
      <c r="U61" s="14"/>
      <c r="V61" s="14"/>
      <c r="W61" s="14"/>
      <c r="X61" s="17" t="s">
        <v>24</v>
      </c>
      <c r="Y61" s="14"/>
      <c r="Z61" s="14">
        <v>26127</v>
      </c>
    </row>
    <row r="62" spans="1:26" ht="17.25" thickTop="1" thickBot="1" x14ac:dyDescent="0.3">
      <c r="A62" s="32" t="s">
        <v>78</v>
      </c>
      <c r="B62" s="34"/>
      <c r="C62" s="20"/>
      <c r="D62" s="32" t="s">
        <v>79</v>
      </c>
      <c r="E62" s="34"/>
      <c r="F62" s="20"/>
      <c r="G62" s="32"/>
      <c r="H62" s="34"/>
      <c r="I62" s="20"/>
      <c r="J62" s="32"/>
      <c r="K62" s="34"/>
      <c r="P62" s="11"/>
      <c r="Q62" s="11"/>
      <c r="R62" s="12"/>
      <c r="S62" s="20"/>
      <c r="T62" s="14"/>
      <c r="U62" s="14"/>
      <c r="V62" s="14"/>
      <c r="W62" s="14"/>
      <c r="X62" s="14"/>
      <c r="Y62" s="14"/>
      <c r="Z62" s="14"/>
    </row>
    <row r="63" spans="1:26" ht="17.25" thickTop="1" thickBot="1" x14ac:dyDescent="0.3">
      <c r="A63" s="11"/>
      <c r="B63" s="11">
        <v>50000</v>
      </c>
      <c r="C63" s="20"/>
      <c r="D63" s="11">
        <v>24000</v>
      </c>
      <c r="E63" s="11"/>
      <c r="F63" s="20"/>
      <c r="G63" s="11"/>
      <c r="H63" s="11"/>
      <c r="I63" s="20"/>
      <c r="J63" s="11"/>
      <c r="K63" s="11"/>
      <c r="P63" s="23"/>
      <c r="Q63" s="23">
        <f>SUM(Q38:Q62)</f>
        <v>970848</v>
      </c>
      <c r="R63" s="23">
        <f>SUM(R38:R62)</f>
        <v>970848</v>
      </c>
      <c r="S63" s="20"/>
      <c r="T63" s="19" t="s">
        <v>27</v>
      </c>
      <c r="U63" s="19"/>
      <c r="V63" s="16">
        <f>SUM(V51,V60)</f>
        <v>818173</v>
      </c>
      <c r="W63" s="14"/>
      <c r="X63" s="19" t="s">
        <v>26</v>
      </c>
      <c r="Y63" s="19"/>
      <c r="Z63" s="16">
        <f>SUM(Z58:Z61)</f>
        <v>426127</v>
      </c>
    </row>
    <row r="64" spans="1:26" ht="17.25" thickTop="1" thickBot="1" x14ac:dyDescent="0.3">
      <c r="A64" s="11"/>
      <c r="B64" s="11"/>
      <c r="C64" s="20"/>
      <c r="D64" s="11"/>
      <c r="E64" s="11"/>
      <c r="F64" s="20"/>
      <c r="G64" s="11"/>
      <c r="H64" s="11"/>
      <c r="I64" s="20"/>
      <c r="J64" s="11"/>
      <c r="K64" s="11"/>
      <c r="P64" s="20"/>
      <c r="Q64" s="20"/>
      <c r="R64" s="20"/>
      <c r="S64" s="20"/>
      <c r="T64" s="31" t="s">
        <v>31</v>
      </c>
      <c r="U64" s="31"/>
      <c r="V64" s="20"/>
      <c r="W64" s="14"/>
      <c r="X64" s="19" t="s">
        <v>28</v>
      </c>
      <c r="Y64" s="19"/>
      <c r="Z64" s="16">
        <f>SUM(Z54,Z63)</f>
        <v>818173</v>
      </c>
    </row>
    <row r="65" spans="1:26" ht="17.25" thickTop="1" thickBot="1" x14ac:dyDescent="0.3">
      <c r="A65" s="11"/>
      <c r="B65" s="11"/>
      <c r="C65" s="20"/>
      <c r="D65" s="11"/>
      <c r="E65" s="11"/>
      <c r="F65" s="20"/>
      <c r="G65" s="11"/>
      <c r="H65" s="11"/>
      <c r="I65" s="20"/>
      <c r="J65" s="11"/>
      <c r="K65" s="11"/>
      <c r="P65" s="20"/>
      <c r="Q65" s="20"/>
      <c r="R65" s="20"/>
      <c r="S65" s="20"/>
      <c r="T65" s="31" t="s">
        <v>34</v>
      </c>
      <c r="U65" s="31"/>
      <c r="V65" s="20"/>
      <c r="W65" s="14"/>
      <c r="X65" s="21"/>
      <c r="Y65" s="21"/>
      <c r="Z65" s="21"/>
    </row>
    <row r="66" spans="1:26" ht="17.25" thickTop="1" thickBot="1" x14ac:dyDescent="0.3">
      <c r="A66" s="11"/>
      <c r="B66" s="11"/>
      <c r="C66" s="20"/>
      <c r="D66" s="11"/>
      <c r="E66" s="11"/>
      <c r="F66" s="20"/>
      <c r="G66" s="11"/>
      <c r="H66" s="11"/>
      <c r="I66" s="20"/>
      <c r="J66" s="11"/>
      <c r="K66" s="11"/>
      <c r="P66" s="32" t="s">
        <v>76</v>
      </c>
      <c r="Q66" s="33"/>
      <c r="R66" s="34"/>
      <c r="S66" s="20"/>
      <c r="T66" s="31" t="s">
        <v>36</v>
      </c>
      <c r="U66" s="31"/>
      <c r="V66" s="21"/>
      <c r="W66" s="21"/>
      <c r="X66" s="35" t="s">
        <v>32</v>
      </c>
      <c r="Y66" s="36"/>
      <c r="Z66" s="21"/>
    </row>
    <row r="67" spans="1:26" ht="17.25" thickTop="1" thickBot="1" x14ac:dyDescent="0.3">
      <c r="A67" s="11"/>
      <c r="B67" s="11"/>
      <c r="C67" s="20"/>
      <c r="D67" s="11"/>
      <c r="E67" s="11"/>
      <c r="F67" s="20"/>
      <c r="G67" s="11"/>
      <c r="H67" s="11"/>
      <c r="I67" s="20"/>
      <c r="J67" s="11"/>
      <c r="K67" s="11"/>
      <c r="P67" s="32" t="s">
        <v>87</v>
      </c>
      <c r="Q67" s="33"/>
      <c r="R67" s="34"/>
      <c r="S67" s="20"/>
      <c r="T67" s="20"/>
      <c r="U67" s="20"/>
      <c r="V67" s="20"/>
      <c r="W67" s="20"/>
      <c r="X67" s="20"/>
      <c r="Y67" s="20"/>
      <c r="Z67" s="20"/>
    </row>
    <row r="68" spans="1:26" ht="17.25" thickTop="1" thickBot="1" x14ac:dyDescent="0.3">
      <c r="A68" s="11"/>
      <c r="B68" s="11"/>
      <c r="C68" s="20"/>
      <c r="D68" s="11"/>
      <c r="E68" s="11"/>
      <c r="F68" s="20"/>
      <c r="G68" s="11"/>
      <c r="H68" s="11"/>
      <c r="I68" s="20"/>
      <c r="J68" s="11"/>
      <c r="K68" s="11"/>
      <c r="P68" s="37" t="s">
        <v>29</v>
      </c>
      <c r="Q68" s="38"/>
      <c r="R68" s="39"/>
      <c r="S68" s="20"/>
      <c r="T68" s="20"/>
      <c r="U68" s="20"/>
      <c r="V68" s="20"/>
      <c r="W68" s="20"/>
      <c r="X68" s="20"/>
      <c r="Y68" s="20"/>
      <c r="Z68" s="20"/>
    </row>
    <row r="69" spans="1:26" ht="17.25" thickTop="1" thickBot="1" x14ac:dyDescent="0.3">
      <c r="A69" s="22">
        <f t="shared" ref="A69:B69" si="2">SUM(A63:A68)</f>
        <v>0</v>
      </c>
      <c r="B69" s="22">
        <f t="shared" si="2"/>
        <v>50000</v>
      </c>
      <c r="C69" s="20"/>
      <c r="D69" s="22">
        <f t="shared" ref="D69:E69" si="3">SUM(D63:D68)</f>
        <v>24000</v>
      </c>
      <c r="E69" s="22">
        <f t="shared" si="3"/>
        <v>0</v>
      </c>
      <c r="F69" s="20"/>
      <c r="G69" s="22">
        <f t="shared" ref="G69:H69" si="4">SUM(G63:G68)</f>
        <v>0</v>
      </c>
      <c r="H69" s="22">
        <f t="shared" si="4"/>
        <v>0</v>
      </c>
      <c r="I69" s="20"/>
      <c r="J69" s="22">
        <f>SUM(J63:J68)</f>
        <v>0</v>
      </c>
      <c r="K69" s="22">
        <f>SUM(K63:K68)</f>
        <v>0</v>
      </c>
      <c r="P69" s="11" t="s">
        <v>30</v>
      </c>
      <c r="Q69" s="12">
        <v>190000</v>
      </c>
      <c r="R69" s="11"/>
      <c r="S69" s="20"/>
      <c r="T69" s="30"/>
      <c r="U69" s="30"/>
      <c r="V69" s="30"/>
      <c r="W69" s="30"/>
      <c r="X69" s="30"/>
      <c r="Y69" s="30"/>
      <c r="Z69" s="30"/>
    </row>
    <row r="70" spans="1:26" ht="17.25" thickTop="1" thickBot="1" x14ac:dyDescent="0.3">
      <c r="A70" s="22">
        <f>SUM(A69-B69)</f>
        <v>-50000</v>
      </c>
      <c r="B70" s="22"/>
      <c r="C70" s="20"/>
      <c r="D70" s="22">
        <f>SUM(D69-E69)</f>
        <v>24000</v>
      </c>
      <c r="E70" s="22"/>
      <c r="F70" s="20"/>
      <c r="G70" s="22">
        <f>SUM(G69-H69)</f>
        <v>0</v>
      </c>
      <c r="H70" s="22"/>
      <c r="I70" s="20"/>
      <c r="J70" s="22">
        <f>SUM(J69-K69)</f>
        <v>0</v>
      </c>
      <c r="K70" s="22"/>
      <c r="P70" s="11" t="s">
        <v>33</v>
      </c>
      <c r="Q70" s="11">
        <v>135975</v>
      </c>
      <c r="R70" s="11"/>
      <c r="S70" s="20"/>
      <c r="T70" s="30"/>
      <c r="U70" s="30"/>
      <c r="V70" s="30"/>
      <c r="W70" s="30"/>
      <c r="X70" s="30"/>
      <c r="Y70" s="30"/>
      <c r="Z70" s="30"/>
    </row>
    <row r="71" spans="1:26" ht="15" thickTop="1" x14ac:dyDescent="0.2">
      <c r="P71" s="10" t="s">
        <v>35</v>
      </c>
      <c r="Q71" s="10">
        <f>SUM(Q69-Q70)</f>
        <v>54025</v>
      </c>
      <c r="R71" s="10"/>
      <c r="S71" s="20"/>
      <c r="T71" s="30"/>
      <c r="U71" s="30"/>
      <c r="V71" s="30"/>
      <c r="W71" s="30"/>
      <c r="X71" s="30"/>
      <c r="Y71" s="30"/>
      <c r="Z71" s="30"/>
    </row>
    <row r="72" spans="1:26" x14ac:dyDescent="0.2">
      <c r="P72" s="11" t="s">
        <v>37</v>
      </c>
      <c r="Q72" s="11">
        <v>6250</v>
      </c>
      <c r="R72" s="11"/>
      <c r="S72" s="20"/>
      <c r="T72" s="20"/>
      <c r="U72" s="20"/>
      <c r="V72" s="20"/>
      <c r="W72" s="20"/>
      <c r="X72" s="20"/>
      <c r="Y72" s="20"/>
      <c r="Z72" s="20"/>
    </row>
    <row r="73" spans="1:26" x14ac:dyDescent="0.2">
      <c r="P73" s="11" t="s">
        <v>38</v>
      </c>
      <c r="Q73" s="11">
        <v>1750</v>
      </c>
      <c r="R73" s="11"/>
      <c r="S73" s="20"/>
      <c r="T73" s="20"/>
      <c r="U73" s="20"/>
      <c r="V73" s="20"/>
      <c r="W73" s="20"/>
      <c r="X73" s="20"/>
      <c r="Y73" s="20"/>
      <c r="Z73" s="20"/>
    </row>
    <row r="74" spans="1:26" x14ac:dyDescent="0.2">
      <c r="P74" s="11" t="s">
        <v>82</v>
      </c>
      <c r="Q74" s="11">
        <v>8700</v>
      </c>
      <c r="R74" s="11"/>
      <c r="S74" s="20"/>
      <c r="T74" s="20"/>
      <c r="U74" s="20"/>
      <c r="V74" s="20"/>
      <c r="W74" s="20"/>
      <c r="X74" s="20"/>
      <c r="Y74" s="20"/>
      <c r="Z74" s="20"/>
    </row>
    <row r="75" spans="1:26" x14ac:dyDescent="0.2">
      <c r="P75" s="10" t="s">
        <v>39</v>
      </c>
      <c r="Q75" s="10">
        <f>SUM(Q71-Q72-Q73-Q74)</f>
        <v>37325</v>
      </c>
      <c r="R75" s="10"/>
      <c r="S75" s="20"/>
      <c r="T75" s="20"/>
      <c r="U75" s="20"/>
      <c r="V75" s="20"/>
      <c r="W75" s="20"/>
      <c r="X75" s="20"/>
      <c r="Y75" s="20"/>
      <c r="Z75" s="20"/>
    </row>
    <row r="76" spans="1:26" x14ac:dyDescent="0.2">
      <c r="P76" s="11" t="s">
        <v>40</v>
      </c>
      <c r="Q76" s="11">
        <v>0</v>
      </c>
      <c r="R76" s="11"/>
      <c r="S76" s="20"/>
      <c r="T76" s="20"/>
      <c r="U76" s="20"/>
      <c r="V76" s="20"/>
      <c r="W76" s="20"/>
      <c r="X76" s="20"/>
      <c r="Y76" s="20"/>
      <c r="Z76" s="20"/>
    </row>
    <row r="77" spans="1:26" x14ac:dyDescent="0.2">
      <c r="P77" s="10" t="s">
        <v>41</v>
      </c>
      <c r="Q77" s="10">
        <f>SUM(Q75-Q76)</f>
        <v>37325</v>
      </c>
      <c r="R77" s="10"/>
      <c r="S77" s="20"/>
      <c r="T77" s="20"/>
      <c r="U77" s="20"/>
      <c r="V77" s="20"/>
      <c r="W77" s="20"/>
      <c r="X77" s="20"/>
      <c r="Y77" s="20"/>
      <c r="Z77" s="20"/>
    </row>
    <row r="78" spans="1:26" x14ac:dyDescent="0.2">
      <c r="P78" s="11" t="s">
        <v>42</v>
      </c>
      <c r="Q78" s="10">
        <v>11198</v>
      </c>
      <c r="R78" s="11"/>
      <c r="S78" s="20"/>
      <c r="T78" s="20"/>
      <c r="U78" s="20"/>
      <c r="V78" s="20"/>
      <c r="W78" s="20"/>
      <c r="X78" s="20"/>
      <c r="Y78" s="20"/>
      <c r="Z78" s="20"/>
    </row>
    <row r="79" spans="1:26" x14ac:dyDescent="0.2">
      <c r="P79" s="10" t="s">
        <v>43</v>
      </c>
      <c r="Q79" s="10">
        <f>SUM(Q77-Q78)</f>
        <v>26127</v>
      </c>
      <c r="R79" s="10"/>
      <c r="S79" s="20"/>
      <c r="T79" s="20"/>
      <c r="U79" s="20"/>
      <c r="V79" s="20"/>
      <c r="W79" s="20"/>
      <c r="X79" s="20"/>
      <c r="Y79" s="20"/>
      <c r="Z79" s="20"/>
    </row>
    <row r="80" spans="1:26" x14ac:dyDescent="0.2">
      <c r="P80" s="11"/>
      <c r="Q80" s="11"/>
      <c r="R80" s="11"/>
      <c r="S80" s="20"/>
      <c r="T80" s="20"/>
      <c r="U80" s="20"/>
      <c r="V80" s="20"/>
      <c r="W80" s="20"/>
      <c r="X80" s="20"/>
      <c r="Y80" s="20"/>
      <c r="Z80" s="20"/>
    </row>
    <row r="81" spans="16:26" ht="16.5" thickBot="1" x14ac:dyDescent="0.3">
      <c r="P81" s="21" t="s">
        <v>44</v>
      </c>
      <c r="Q81" s="21"/>
      <c r="R81" s="21" t="s">
        <v>45</v>
      </c>
      <c r="S81" s="20"/>
      <c r="T81" s="20"/>
      <c r="U81" s="20"/>
      <c r="V81" s="20"/>
      <c r="W81" s="20"/>
      <c r="X81" s="20"/>
      <c r="Y81" s="20"/>
      <c r="Z81" s="20"/>
    </row>
    <row r="82" spans="16:26" ht="15" thickTop="1" x14ac:dyDescent="0.2"/>
  </sheetData>
  <mergeCells count="41">
    <mergeCell ref="A52:B52"/>
    <mergeCell ref="D52:E52"/>
    <mergeCell ref="G52:H52"/>
    <mergeCell ref="J52:K52"/>
    <mergeCell ref="A22:B22"/>
    <mergeCell ref="D22:E22"/>
    <mergeCell ref="G22:H22"/>
    <mergeCell ref="J22:K22"/>
    <mergeCell ref="A32:B32"/>
    <mergeCell ref="D32:E32"/>
    <mergeCell ref="G32:H32"/>
    <mergeCell ref="J32:K32"/>
    <mergeCell ref="P31:Q31"/>
    <mergeCell ref="A42:B42"/>
    <mergeCell ref="D42:E42"/>
    <mergeCell ref="G42:H42"/>
    <mergeCell ref="J42:K42"/>
    <mergeCell ref="P1:V1"/>
    <mergeCell ref="P2:V2"/>
    <mergeCell ref="P3:V3"/>
    <mergeCell ref="P30:Q30"/>
    <mergeCell ref="T30:U30"/>
    <mergeCell ref="T64:U64"/>
    <mergeCell ref="A62:B62"/>
    <mergeCell ref="D62:E62"/>
    <mergeCell ref="G62:H62"/>
    <mergeCell ref="J62:K62"/>
    <mergeCell ref="P35:R35"/>
    <mergeCell ref="T35:Z35"/>
    <mergeCell ref="P36:R36"/>
    <mergeCell ref="T36:Z36"/>
    <mergeCell ref="T37:Z37"/>
    <mergeCell ref="T69:Z69"/>
    <mergeCell ref="T70:Z70"/>
    <mergeCell ref="T71:Z71"/>
    <mergeCell ref="T65:U65"/>
    <mergeCell ref="P66:R66"/>
    <mergeCell ref="T66:U66"/>
    <mergeCell ref="X66:Y66"/>
    <mergeCell ref="P67:R67"/>
    <mergeCell ref="P68:R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JomianTC</cp:lastModifiedBy>
  <dcterms:created xsi:type="dcterms:W3CDTF">2021-03-08T14:10:48Z</dcterms:created>
  <dcterms:modified xsi:type="dcterms:W3CDTF">2021-03-29T16:20:52Z</dcterms:modified>
</cp:coreProperties>
</file>