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NY AYALA\Desktop\"/>
    </mc:Choice>
  </mc:AlternateContent>
  <xr:revisionPtr revIDLastSave="0" documentId="13_ncr:1_{4787225E-881D-4046-9F29-C73E8B0165BC}" xr6:coauthVersionLast="46" xr6:coauthVersionMax="46" xr10:uidLastSave="{00000000-0000-0000-0000-000000000000}"/>
  <bookViews>
    <workbookView xWindow="16354" yWindow="-4131" windowWidth="33120" windowHeight="18274" xr2:uid="{13C46BA1-AA3A-440C-89A9-812974A550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2" i="1" l="1"/>
  <c r="K71" i="1"/>
  <c r="J72" i="1" s="1"/>
  <c r="J71" i="1"/>
  <c r="H71" i="1"/>
  <c r="G71" i="1"/>
  <c r="E71" i="1"/>
  <c r="D71" i="1"/>
  <c r="D72" i="1" s="1"/>
  <c r="B71" i="1"/>
  <c r="A71" i="1"/>
  <c r="A72" i="1" s="1"/>
  <c r="J62" i="1"/>
  <c r="K61" i="1"/>
  <c r="J61" i="1"/>
  <c r="H61" i="1"/>
  <c r="G61" i="1"/>
  <c r="G62" i="1" s="1"/>
  <c r="E61" i="1"/>
  <c r="D61" i="1"/>
  <c r="D62" i="1" s="1"/>
  <c r="B61" i="1"/>
  <c r="A61" i="1"/>
  <c r="A62" i="1" s="1"/>
  <c r="G51" i="1"/>
  <c r="K50" i="1"/>
  <c r="J51" i="1" s="1"/>
  <c r="J50" i="1"/>
  <c r="H50" i="1"/>
  <c r="G50" i="1"/>
  <c r="E50" i="1"/>
  <c r="D50" i="1"/>
  <c r="D51" i="1" s="1"/>
  <c r="B50" i="1"/>
  <c r="A50" i="1"/>
  <c r="A51" i="1" s="1"/>
  <c r="X46" i="1"/>
  <c r="X43" i="1"/>
  <c r="T43" i="1"/>
  <c r="P42" i="1"/>
  <c r="O42" i="1"/>
  <c r="D40" i="1"/>
  <c r="K39" i="1"/>
  <c r="J39" i="1"/>
  <c r="J40" i="1" s="1"/>
  <c r="H39" i="1"/>
  <c r="G39" i="1"/>
  <c r="G40" i="1" s="1"/>
  <c r="E39" i="1"/>
  <c r="D39" i="1"/>
  <c r="B39" i="1"/>
  <c r="A39" i="1"/>
  <c r="A40" i="1" s="1"/>
  <c r="X34" i="1"/>
  <c r="T34" i="1"/>
  <c r="T46" i="1" s="1"/>
  <c r="G28" i="1"/>
  <c r="K27" i="1"/>
  <c r="J28" i="1" s="1"/>
  <c r="J27" i="1"/>
  <c r="H27" i="1"/>
  <c r="G27" i="1"/>
  <c r="E27" i="1"/>
  <c r="D27" i="1"/>
  <c r="D28" i="1" s="1"/>
  <c r="B27" i="1"/>
  <c r="A27" i="1"/>
  <c r="A28" i="1" s="1"/>
</calcChain>
</file>

<file path=xl/sharedStrings.xml><?xml version="1.0" encoding="utf-8"?>
<sst xmlns="http://schemas.openxmlformats.org/spreadsheetml/2006/main" count="114" uniqueCount="84">
  <si>
    <t>La empresa “La Ganadora, S.A” presenta los siguientes saldos al 1 de noviembre de 2020:</t>
  </si>
  <si>
    <t>Bancos $50,000; capital social $73,448; proveedores $315,000; almacén $250,000, equipo de cómputo $45,000 e IVA por acreditar $ 43,448</t>
  </si>
  <si>
    <t>Las operaciones que realiza en el mes de noviembre son:</t>
  </si>
  <si>
    <t>1. Adquiere mercancía a crédito por $200,000 más IVA.</t>
  </si>
  <si>
    <t xml:space="preserve">2. Vende mercancía por $150,000 más IVA. El cliente paga $50,000 más IVA mediante transferencia bancaria y la </t>
  </si>
  <si>
    <t>diferencia queda a crédito de 8 días. El costo de la mercancía vendida es de 100,000</t>
  </si>
  <si>
    <t>3. Vende mercancía de contado por $ 120 000 más IVA. El cliente paga mediante transferencia bancaria. El costo de venta es de $ 79 200.</t>
  </si>
  <si>
    <t xml:space="preserve">4. Los gastos de luz, agua, teléfono y renta del local de ventas ascienden a $40,000 más IVA y los gastos de papelería, agua, luz, telefonía </t>
  </si>
  <si>
    <t>e internet y renta de las oficinas ascienden a $ 60 000 más IVA, dichos gastos se pagan mediante transferencia bancaria.</t>
  </si>
  <si>
    <t>5. El cliente de la operación 2 liquida su adeudo, entregando cheque a nombre de la empresa.</t>
  </si>
  <si>
    <t>6. Se paga la propaganda y publicidad en efectivo por $ 15 000 más IVA para la temporada navideña</t>
  </si>
  <si>
    <t>7. Se compra papelería y artículos de escritorio para el mes de diciembre por la cantidad de $ 5 000 más IVA. Se paga en efectivo.</t>
  </si>
  <si>
    <t>8. Vende mercancía a crédito por $ 80 000 más IVA. El costo de la mercancía es de $ 52 800</t>
  </si>
  <si>
    <t>9. Se adquiere una camioneta para el reparto de la mercancía por un valor de $ 240 000 más IVA. Pagando 50% de contado y por el otro 50% se firma un pagare.</t>
  </si>
  <si>
    <t>10. Se vende mercancía de contado por $ 70 000 más IVA. El costo de ventas es de $46 200</t>
  </si>
  <si>
    <t>LA GANADORA S.A DE C.V</t>
  </si>
  <si>
    <t>BANCO</t>
  </si>
  <si>
    <t>CAPITAL SOCIAL</t>
  </si>
  <si>
    <t>PROVEEDORES</t>
  </si>
  <si>
    <t>BALANZA DE COMPROBACION</t>
  </si>
  <si>
    <t>Balance General | noviembre 2021</t>
  </si>
  <si>
    <t>DEBES</t>
  </si>
  <si>
    <t>HABERES</t>
  </si>
  <si>
    <t>MN/00</t>
  </si>
  <si>
    <t>BANCOS</t>
  </si>
  <si>
    <t>ACTIVO</t>
  </si>
  <si>
    <t xml:space="preserve">PASIVO </t>
  </si>
  <si>
    <t>CLIENTES</t>
  </si>
  <si>
    <t>ACTIVO Circulante</t>
  </si>
  <si>
    <t>PASIVO A CORTO PLAZO</t>
  </si>
  <si>
    <t>IVA POR ACREDITAR</t>
  </si>
  <si>
    <t>IVA ACREDITADO</t>
  </si>
  <si>
    <t>IVA POR TRASLADAR</t>
  </si>
  <si>
    <t>MERCANCIA</t>
  </si>
  <si>
    <t>IVA TRASLADADO</t>
  </si>
  <si>
    <t>EQUIPO DE COMPUTO</t>
  </si>
  <si>
    <t>DOC POR PAGAR</t>
  </si>
  <si>
    <t>EQUIPO DE TRANSPORTE</t>
  </si>
  <si>
    <t>IMPUESTOS</t>
  </si>
  <si>
    <t>PAPELERIA</t>
  </si>
  <si>
    <t>PUBLICIDAD</t>
  </si>
  <si>
    <t>ALMACEN</t>
  </si>
  <si>
    <t>VENTAS</t>
  </si>
  <si>
    <t>TOTAL ACTIVO CIRC.</t>
  </si>
  <si>
    <t>TOTAL PASIVO</t>
  </si>
  <si>
    <t>ACTIVO NO CIRCULANTE</t>
  </si>
  <si>
    <t>PROPIEDAD, PLANTA Y EQUIPO</t>
  </si>
  <si>
    <t>CAPITAL CONTRIBUIDO</t>
  </si>
  <si>
    <t>COSTO DE VENTAS</t>
  </si>
  <si>
    <t>GASTO DE VENTAS</t>
  </si>
  <si>
    <t>GASTO DE ADMINISTRACION</t>
  </si>
  <si>
    <t>CAPITAL GANADO</t>
  </si>
  <si>
    <t>UTILIDAD DEL EJERCICIO</t>
  </si>
  <si>
    <t>COSTO DE VENTA</t>
  </si>
  <si>
    <t>TOTAL ACTIVO NO CIRC.</t>
  </si>
  <si>
    <t>TOTAL CAPITAL</t>
  </si>
  <si>
    <t>Estado de Resultados del 1° de noviembre del 2021</t>
  </si>
  <si>
    <t>TOTAL ACTIVO</t>
  </si>
  <si>
    <t>TOTAL PaAS+CAP</t>
  </si>
  <si>
    <t>M.N 00/00</t>
  </si>
  <si>
    <t>Ventas</t>
  </si>
  <si>
    <t>Elaboro: Mora Ayala José Antonio</t>
  </si>
  <si>
    <t>Autorizo: Rodríguez Flores Eduardo</t>
  </si>
  <si>
    <t>Costo de Ventas</t>
  </si>
  <si>
    <t>Torres Carrillo Josehf Miguel Angel</t>
  </si>
  <si>
    <t>-</t>
  </si>
  <si>
    <t>Utilidad Bruta</t>
  </si>
  <si>
    <t>Tovar Jacuinde Rodrigo</t>
  </si>
  <si>
    <t>Gasto de Venta</t>
  </si>
  <si>
    <t>Gasto de Administracion</t>
  </si>
  <si>
    <t xml:space="preserve">PAPELERIA </t>
  </si>
  <si>
    <t>EQU. DE TRANSPORTE</t>
  </si>
  <si>
    <t>Utilidad de Operación</t>
  </si>
  <si>
    <t>Gastos por interes</t>
  </si>
  <si>
    <t>Utilidad o perdida antes de impuestos</t>
  </si>
  <si>
    <t>Impuestos (ISR 30%)</t>
  </si>
  <si>
    <t>Utilidad del Ejercicio</t>
  </si>
  <si>
    <t>Elaboro</t>
  </si>
  <si>
    <t>Aprobo</t>
  </si>
  <si>
    <t>GASTO DE ADMIN</t>
  </si>
  <si>
    <t>GASTO DE VENTA</t>
  </si>
  <si>
    <t>LUZ,AGUA,TELEFONO</t>
  </si>
  <si>
    <t>PAPELERIA,INTERNET,RENTA</t>
  </si>
  <si>
    <t>La Ganadora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</si>
</sst>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82299264503923"/>
      </left>
      <right/>
      <top style="thick">
        <color theme="3" tint="0.39985351115451523"/>
      </top>
      <bottom/>
      <diagonal/>
    </border>
    <border>
      <left/>
      <right/>
      <top style="thick">
        <color theme="3" tint="0.39985351115451523"/>
      </top>
      <bottom/>
      <diagonal/>
    </border>
    <border>
      <left style="thick">
        <color theme="3" tint="0.39982299264503923"/>
      </left>
      <right/>
      <top style="thick">
        <color theme="3" tint="0.39985351115451523"/>
      </top>
      <bottom style="thick">
        <color theme="3" tint="0.39985351115451523"/>
      </bottom>
      <diagonal/>
    </border>
    <border>
      <left/>
      <right style="thick">
        <color theme="3" tint="0.39982299264503923"/>
      </right>
      <top style="thick">
        <color theme="3" tint="0.39985351115451523"/>
      </top>
      <bottom style="thick">
        <color theme="3" tint="0.39985351115451523"/>
      </bottom>
      <diagonal/>
    </border>
    <border>
      <left style="thick">
        <color theme="3" tint="0.39982299264503923"/>
      </left>
      <right/>
      <top/>
      <bottom/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45">
    <xf numFmtId="0" fontId="0" fillId="0" borderId="0" xfId="0"/>
    <xf numFmtId="3" fontId="1" fillId="3" borderId="1" xfId="2"/>
    <xf numFmtId="3" fontId="1" fillId="4" borderId="1" xfId="3"/>
    <xf numFmtId="3" fontId="1" fillId="5" borderId="1" xfId="4"/>
    <xf numFmtId="3" fontId="4" fillId="6" borderId="1" xfId="5"/>
    <xf numFmtId="3" fontId="2" fillId="7" borderId="1" xfId="6"/>
    <xf numFmtId="3" fontId="2" fillId="8" borderId="1" xfId="7"/>
    <xf numFmtId="3" fontId="5" fillId="9" borderId="1" xfId="8"/>
    <xf numFmtId="3" fontId="2" fillId="13" borderId="1" xfId="12"/>
    <xf numFmtId="3" fontId="2" fillId="14" borderId="1" xfId="13"/>
    <xf numFmtId="3" fontId="1" fillId="11" borderId="1" xfId="10"/>
    <xf numFmtId="3" fontId="1" fillId="2" borderId="1" xfId="1"/>
    <xf numFmtId="4" fontId="1" fillId="2" borderId="1" xfId="1" applyNumberFormat="1"/>
    <xf numFmtId="3" fontId="7" fillId="2" borderId="1" xfId="1" applyFont="1" applyAlignment="1">
      <alignment vertical="top"/>
    </xf>
    <xf numFmtId="3" fontId="1" fillId="2" borderId="1" xfId="1" applyAlignment="1">
      <alignment vertical="top"/>
    </xf>
    <xf numFmtId="3" fontId="3" fillId="10" borderId="2" xfId="9">
      <alignment horizontal="center" wrapText="1"/>
    </xf>
    <xf numFmtId="4" fontId="1" fillId="2" borderId="1" xfId="1" applyNumberFormat="1" applyAlignment="1">
      <alignment vertical="top"/>
    </xf>
    <xf numFmtId="3" fontId="3" fillId="10" borderId="2" xfId="9" applyAlignment="1">
      <alignment horizontal="center" vertical="top" wrapText="1"/>
    </xf>
    <xf numFmtId="4" fontId="3" fillId="10" borderId="2" xfId="9" applyNumberFormat="1" applyAlignment="1">
      <alignment horizontal="center" vertical="top" wrapText="1"/>
    </xf>
    <xf numFmtId="3" fontId="0" fillId="2" borderId="1" xfId="1" applyFont="1" applyAlignment="1">
      <alignment vertical="top"/>
    </xf>
    <xf numFmtId="4" fontId="3" fillId="10" borderId="2" xfId="9" applyNumberFormat="1">
      <alignment horizontal="center" wrapText="1"/>
    </xf>
    <xf numFmtId="3" fontId="6" fillId="15" borderId="4" xfId="16">
      <alignment horizontal="center" wrapText="1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3" fontId="7" fillId="2" borderId="1" xfId="1" applyFont="1"/>
    <xf numFmtId="3" fontId="6" fillId="15" borderId="4" xfId="16" applyAlignment="1">
      <alignment horizontal="center" vertical="top" wrapText="1"/>
    </xf>
    <xf numFmtId="0" fontId="0" fillId="0" borderId="0" xfId="0"/>
    <xf numFmtId="3" fontId="3" fillId="10" borderId="6" xfId="9" applyBorder="1" applyAlignment="1">
      <alignment horizontal="center" vertical="top" wrapText="1"/>
    </xf>
    <xf numFmtId="3" fontId="3" fillId="10" borderId="7" xfId="9" applyBorder="1" applyAlignment="1">
      <alignment horizontal="center" vertical="top" wrapText="1"/>
    </xf>
    <xf numFmtId="3" fontId="3" fillId="10" borderId="8" xfId="9" applyBorder="1" applyAlignment="1">
      <alignment horizontal="center" vertical="top" wrapText="1"/>
    </xf>
    <xf numFmtId="0" fontId="0" fillId="0" borderId="0" xfId="0"/>
    <xf numFmtId="3" fontId="3" fillId="10" borderId="2" xfId="9">
      <alignment horizontal="center" wrapText="1"/>
    </xf>
    <xf numFmtId="3" fontId="3" fillId="10" borderId="6" xfId="9" applyBorder="1">
      <alignment horizontal="center" wrapText="1"/>
    </xf>
    <xf numFmtId="3" fontId="3" fillId="10" borderId="8" xfId="9" applyBorder="1">
      <alignment horizontal="center" wrapText="1"/>
    </xf>
    <xf numFmtId="3" fontId="6" fillId="15" borderId="13" xfId="16" applyBorder="1" applyAlignment="1">
      <alignment horizontal="center" vertical="top" wrapText="1"/>
    </xf>
    <xf numFmtId="3" fontId="6" fillId="15" borderId="0" xfId="16" applyBorder="1" applyAlignment="1">
      <alignment horizontal="center" vertical="top" wrapText="1"/>
    </xf>
    <xf numFmtId="3" fontId="3" fillId="10" borderId="2" xfId="9" applyAlignment="1">
      <alignment horizontal="center" vertical="top" wrapText="1"/>
    </xf>
    <xf numFmtId="3" fontId="3" fillId="10" borderId="7" xfId="9" applyBorder="1">
      <alignment horizontal="center" wrapText="1"/>
    </xf>
    <xf numFmtId="3" fontId="6" fillId="10" borderId="6" xfId="9" applyFont="1" applyBorder="1">
      <alignment horizontal="center" wrapText="1"/>
    </xf>
    <xf numFmtId="3" fontId="6" fillId="10" borderId="7" xfId="9" applyFont="1" applyBorder="1">
      <alignment horizontal="center" wrapText="1"/>
    </xf>
    <xf numFmtId="3" fontId="6" fillId="10" borderId="8" xfId="9" applyFont="1" applyBorder="1">
      <alignment horizontal="center" wrapText="1"/>
    </xf>
    <xf numFmtId="3" fontId="6" fillId="15" borderId="9" xfId="16" applyBorder="1" applyAlignment="1">
      <alignment horizontal="center" vertical="top" wrapText="1"/>
    </xf>
    <xf numFmtId="3" fontId="6" fillId="15" borderId="10" xfId="16" applyBorder="1" applyAlignment="1">
      <alignment horizontal="center" vertical="top" wrapText="1"/>
    </xf>
    <xf numFmtId="3" fontId="6" fillId="15" borderId="11" xfId="16" applyBorder="1">
      <alignment horizontal="center" wrapText="1"/>
    </xf>
    <xf numFmtId="3" fontId="6" fillId="15" borderId="12" xfId="16" applyBorder="1">
      <alignment horizontal="center" wrapText="1"/>
    </xf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:Z73"/>
  <sheetViews>
    <sheetView tabSelected="1" zoomScale="85" zoomScaleNormal="85" workbookViewId="0">
      <selection sqref="A1:K17"/>
    </sheetView>
  </sheetViews>
  <sheetFormatPr baseColWidth="10" defaultRowHeight="15" x14ac:dyDescent="0.25"/>
  <cols>
    <col min="14" max="14" width="42.625" bestFit="1" customWidth="1"/>
    <col min="15" max="16" width="15.75" bestFit="1" customWidth="1"/>
    <col min="18" max="18" width="36.75" bestFit="1" customWidth="1"/>
    <col min="20" max="20" width="14.25" bestFit="1" customWidth="1"/>
    <col min="22" max="22" width="29" bestFit="1" customWidth="1"/>
  </cols>
  <sheetData>
    <row r="1" spans="1:26" x14ac:dyDescent="0.25">
      <c r="A1" t="s">
        <v>0</v>
      </c>
    </row>
    <row r="3" spans="1:26" x14ac:dyDescent="0.25">
      <c r="A3" t="s">
        <v>1</v>
      </c>
    </row>
    <row r="4" spans="1:26" x14ac:dyDescent="0.25">
      <c r="A4" t="s">
        <v>2</v>
      </c>
    </row>
    <row r="6" spans="1:26" x14ac:dyDescent="0.25">
      <c r="A6" s="1" t="s">
        <v>3</v>
      </c>
      <c r="B6" s="1"/>
      <c r="C6" s="1"/>
      <c r="D6" s="1"/>
    </row>
    <row r="7" spans="1:26" x14ac:dyDescent="0.25">
      <c r="A7" s="2" t="s">
        <v>4</v>
      </c>
      <c r="B7" s="2"/>
      <c r="C7" s="2"/>
      <c r="D7" s="2"/>
      <c r="E7" s="2"/>
      <c r="F7" s="2"/>
      <c r="G7" s="2"/>
      <c r="H7" s="2"/>
    </row>
    <row r="8" spans="1:26" x14ac:dyDescent="0.25">
      <c r="A8" s="2" t="s">
        <v>5</v>
      </c>
      <c r="B8" s="2"/>
      <c r="C8" s="2"/>
      <c r="D8" s="2"/>
      <c r="E8" s="2"/>
      <c r="F8" s="2"/>
    </row>
    <row r="9" spans="1:26" x14ac:dyDescent="0.25">
      <c r="A9" s="3" t="s">
        <v>6</v>
      </c>
      <c r="B9" s="3"/>
      <c r="C9" s="3"/>
      <c r="D9" s="3"/>
      <c r="E9" s="3"/>
      <c r="F9" s="3"/>
      <c r="G9" s="3"/>
      <c r="H9" s="3"/>
      <c r="I9" s="3"/>
      <c r="J9" s="3"/>
    </row>
    <row r="10" spans="1:26" x14ac:dyDescent="0.25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26" x14ac:dyDescent="0.25">
      <c r="A11" s="4" t="s">
        <v>8</v>
      </c>
      <c r="B11" s="4"/>
      <c r="C11" s="4"/>
      <c r="D11" s="4"/>
      <c r="E11" s="4"/>
      <c r="F11" s="4"/>
      <c r="G11" s="4"/>
      <c r="H11" s="4"/>
      <c r="I11" s="4"/>
    </row>
    <row r="12" spans="1:26" x14ac:dyDescent="0.25">
      <c r="A12" s="5" t="s">
        <v>9</v>
      </c>
      <c r="B12" s="5"/>
      <c r="C12" s="5"/>
      <c r="D12" s="5"/>
      <c r="E12" s="5"/>
      <c r="F12" s="5"/>
      <c r="G12" s="5"/>
    </row>
    <row r="13" spans="1:26" x14ac:dyDescent="0.25">
      <c r="A13" s="6" t="s">
        <v>10</v>
      </c>
      <c r="B13" s="6"/>
      <c r="C13" s="6"/>
      <c r="D13" s="6"/>
      <c r="E13" s="6"/>
      <c r="F13" s="6"/>
      <c r="G13" s="6"/>
      <c r="H13" s="6"/>
    </row>
    <row r="14" spans="1:26" x14ac:dyDescent="0.25">
      <c r="A14" s="7" t="s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26"/>
      <c r="P14" s="30"/>
      <c r="Q14" s="30"/>
      <c r="R14" s="30"/>
      <c r="T14" s="30"/>
      <c r="U14" s="30"/>
      <c r="V14" s="30"/>
      <c r="W14" s="30"/>
      <c r="X14" s="30"/>
      <c r="Y14" s="30"/>
      <c r="Z14" s="30"/>
    </row>
    <row r="15" spans="1:26" x14ac:dyDescent="0.25">
      <c r="A15" s="8" t="s">
        <v>12</v>
      </c>
      <c r="B15" s="8"/>
      <c r="C15" s="8"/>
      <c r="D15" s="8"/>
      <c r="E15" s="8"/>
      <c r="F15" s="8"/>
      <c r="G15" s="8"/>
      <c r="L15" s="26"/>
      <c r="P15" s="30"/>
      <c r="Q15" s="30"/>
      <c r="R15" s="30"/>
      <c r="T15" s="30"/>
      <c r="U15" s="30"/>
      <c r="V15" s="30"/>
      <c r="W15" s="30"/>
      <c r="X15" s="30"/>
      <c r="Y15" s="30"/>
      <c r="Z15" s="30"/>
    </row>
    <row r="16" spans="1:26" x14ac:dyDescent="0.25">
      <c r="A16" s="9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6"/>
      <c r="O16">
        <v>1246848</v>
      </c>
      <c r="T16" s="30"/>
      <c r="U16" s="30"/>
      <c r="V16" s="30"/>
      <c r="W16" s="30"/>
      <c r="X16" s="30"/>
      <c r="Y16" s="30"/>
      <c r="Z16" s="30"/>
    </row>
    <row r="17" spans="1:24" x14ac:dyDescent="0.25">
      <c r="A17" s="10" t="s">
        <v>14</v>
      </c>
      <c r="B17" s="10"/>
      <c r="C17" s="10"/>
      <c r="D17" s="10"/>
      <c r="E17" s="10"/>
      <c r="F17" s="10"/>
      <c r="G17" s="10"/>
    </row>
    <row r="18" spans="1:24" ht="15.75" thickBot="1" x14ac:dyDescent="0.3"/>
    <row r="19" spans="1:24" ht="17.25" thickTop="1" thickBot="1" x14ac:dyDescent="0.3">
      <c r="N19" s="31" t="s">
        <v>15</v>
      </c>
      <c r="O19" s="31"/>
      <c r="P19" s="31"/>
      <c r="R19" s="27" t="s">
        <v>15</v>
      </c>
      <c r="S19" s="28"/>
      <c r="T19" s="28"/>
      <c r="U19" s="28"/>
      <c r="V19" s="28"/>
      <c r="W19" s="28"/>
      <c r="X19" s="29"/>
    </row>
    <row r="20" spans="1:24" ht="17.25" thickTop="1" thickBot="1" x14ac:dyDescent="0.3">
      <c r="A20" s="32"/>
      <c r="B20" s="33"/>
      <c r="D20" s="32" t="s">
        <v>16</v>
      </c>
      <c r="E20" s="33"/>
      <c r="G20" s="32" t="s">
        <v>17</v>
      </c>
      <c r="H20" s="33"/>
      <c r="J20" s="32" t="s">
        <v>18</v>
      </c>
      <c r="K20" s="33"/>
      <c r="N20" s="31" t="s">
        <v>19</v>
      </c>
      <c r="O20" s="31"/>
      <c r="P20" s="31"/>
      <c r="R20" s="27" t="s">
        <v>20</v>
      </c>
      <c r="S20" s="28"/>
      <c r="T20" s="28"/>
      <c r="U20" s="28"/>
      <c r="V20" s="28"/>
      <c r="W20" s="28"/>
      <c r="X20" s="29"/>
    </row>
    <row r="21" spans="1:24" ht="17.25" thickTop="1" thickBot="1" x14ac:dyDescent="0.3">
      <c r="A21" s="11"/>
      <c r="B21" s="11"/>
      <c r="D21" s="11">
        <v>50000</v>
      </c>
      <c r="E21" s="6">
        <v>17400</v>
      </c>
      <c r="G21" s="11"/>
      <c r="H21" s="11">
        <v>73448</v>
      </c>
      <c r="J21" s="11"/>
      <c r="K21" s="11">
        <v>315000</v>
      </c>
      <c r="N21" s="11"/>
      <c r="O21" s="11" t="s">
        <v>21</v>
      </c>
      <c r="P21" s="11" t="s">
        <v>22</v>
      </c>
      <c r="R21" s="36" t="s">
        <v>23</v>
      </c>
      <c r="S21" s="36"/>
      <c r="T21" s="36"/>
      <c r="U21" s="36"/>
      <c r="V21" s="36"/>
      <c r="W21" s="36"/>
      <c r="X21" s="36"/>
    </row>
    <row r="22" spans="1:24" ht="15.75" thickTop="1" x14ac:dyDescent="0.25">
      <c r="A22" s="11"/>
      <c r="B22" s="11"/>
      <c r="D22" s="2">
        <v>58000</v>
      </c>
      <c r="E22" s="7">
        <v>5800</v>
      </c>
      <c r="G22" s="11"/>
      <c r="H22" s="11"/>
      <c r="J22" s="11"/>
      <c r="K22" s="1">
        <v>232000</v>
      </c>
      <c r="N22" s="11" t="s">
        <v>24</v>
      </c>
      <c r="O22" s="12">
        <v>166000</v>
      </c>
      <c r="P22" s="11"/>
      <c r="R22" s="13" t="s">
        <v>25</v>
      </c>
      <c r="S22" s="14"/>
      <c r="T22" s="14"/>
      <c r="U22" s="14"/>
      <c r="V22" s="13" t="s">
        <v>26</v>
      </c>
      <c r="W22" s="14"/>
      <c r="X22" s="14"/>
    </row>
    <row r="23" spans="1:24" x14ac:dyDescent="0.25">
      <c r="A23" s="11"/>
      <c r="B23" s="11"/>
      <c r="D23" s="3">
        <v>139200</v>
      </c>
      <c r="E23" s="9">
        <v>139200</v>
      </c>
      <c r="G23" s="11"/>
      <c r="H23" s="11"/>
      <c r="J23" s="11"/>
      <c r="K23" s="11"/>
      <c r="N23" s="11" t="s">
        <v>27</v>
      </c>
      <c r="O23" s="12">
        <v>92800</v>
      </c>
      <c r="P23" s="11"/>
      <c r="R23" s="13" t="s">
        <v>28</v>
      </c>
      <c r="S23" s="14"/>
      <c r="T23" s="14"/>
      <c r="U23" s="14"/>
      <c r="V23" s="13" t="s">
        <v>29</v>
      </c>
      <c r="W23" s="14"/>
      <c r="X23" s="14"/>
    </row>
    <row r="24" spans="1:24" x14ac:dyDescent="0.25">
      <c r="A24" s="11"/>
      <c r="B24" s="11"/>
      <c r="D24" s="5">
        <v>116000</v>
      </c>
      <c r="E24" s="4">
        <v>116000</v>
      </c>
      <c r="G24" s="11"/>
      <c r="H24" s="11"/>
      <c r="J24" s="11"/>
      <c r="K24" s="11"/>
      <c r="N24" s="11" t="s">
        <v>30</v>
      </c>
      <c r="O24" s="12">
        <v>94648</v>
      </c>
      <c r="P24" s="11"/>
      <c r="R24" s="11" t="s">
        <v>24</v>
      </c>
      <c r="S24" s="11"/>
      <c r="T24" s="12">
        <v>166000</v>
      </c>
      <c r="U24" s="14"/>
      <c r="V24" s="11" t="s">
        <v>18</v>
      </c>
      <c r="W24" s="11"/>
      <c r="X24" s="12">
        <v>547000</v>
      </c>
    </row>
    <row r="25" spans="1:24" x14ac:dyDescent="0.25">
      <c r="A25" s="11"/>
      <c r="B25" s="11"/>
      <c r="D25" s="10">
        <v>81200</v>
      </c>
      <c r="E25" s="11"/>
      <c r="G25" s="11"/>
      <c r="H25" s="11"/>
      <c r="J25" s="11"/>
      <c r="K25" s="11"/>
      <c r="N25" s="11" t="s">
        <v>31</v>
      </c>
      <c r="O25" s="12">
        <v>38400</v>
      </c>
      <c r="P25" s="11"/>
      <c r="R25" s="11" t="s">
        <v>27</v>
      </c>
      <c r="S25" s="11"/>
      <c r="T25" s="12">
        <v>92800</v>
      </c>
      <c r="U25" s="14"/>
      <c r="V25" s="11" t="s">
        <v>32</v>
      </c>
      <c r="W25" s="11"/>
      <c r="X25" s="12">
        <v>12800</v>
      </c>
    </row>
    <row r="26" spans="1:24" ht="15.75" thickBot="1" x14ac:dyDescent="0.3">
      <c r="A26" s="11"/>
      <c r="B26" s="11"/>
      <c r="D26" s="11"/>
      <c r="E26" s="11"/>
      <c r="G26" s="11"/>
      <c r="H26" s="11"/>
      <c r="J26" s="11"/>
      <c r="K26" s="11"/>
      <c r="N26" s="11" t="s">
        <v>33</v>
      </c>
      <c r="O26" s="12">
        <v>171800</v>
      </c>
      <c r="P26" s="11"/>
      <c r="R26" s="11" t="s">
        <v>30</v>
      </c>
      <c r="S26" s="11"/>
      <c r="T26" s="12">
        <v>94648</v>
      </c>
      <c r="U26" s="14"/>
      <c r="V26" s="11" t="s">
        <v>34</v>
      </c>
      <c r="W26" s="11"/>
      <c r="X26" s="12">
        <v>54400</v>
      </c>
    </row>
    <row r="27" spans="1:24" ht="17.25" thickTop="1" thickBot="1" x14ac:dyDescent="0.3">
      <c r="A27" s="15">
        <f>SUM(A21:A26)</f>
        <v>0</v>
      </c>
      <c r="B27" s="15">
        <f>SUM(B21:B26)</f>
        <v>0</v>
      </c>
      <c r="D27" s="15">
        <f>SUM(D21:D26)</f>
        <v>444400</v>
      </c>
      <c r="E27" s="15">
        <f>SUM(E21:E26)</f>
        <v>278400</v>
      </c>
      <c r="G27" s="15">
        <f>SUM(G21:G26)</f>
        <v>0</v>
      </c>
      <c r="H27" s="15">
        <f>SUM(H21:H26)</f>
        <v>73448</v>
      </c>
      <c r="J27" s="15">
        <f>SUM(J21:J26)</f>
        <v>0</v>
      </c>
      <c r="K27" s="15">
        <f>SUM(K21:K26)</f>
        <v>547000</v>
      </c>
      <c r="N27" s="11" t="s">
        <v>35</v>
      </c>
      <c r="O27" s="12">
        <v>45000</v>
      </c>
      <c r="P27" s="11"/>
      <c r="R27" s="11" t="s">
        <v>31</v>
      </c>
      <c r="S27" s="11"/>
      <c r="T27" s="12">
        <v>38400</v>
      </c>
      <c r="U27" s="14"/>
      <c r="V27" s="11" t="s">
        <v>36</v>
      </c>
      <c r="W27" s="11"/>
      <c r="X27" s="12">
        <v>139200</v>
      </c>
    </row>
    <row r="28" spans="1:24" ht="17.25" thickTop="1" thickBot="1" x14ac:dyDescent="0.3">
      <c r="A28" s="15">
        <f>SUM(A27-B27)</f>
        <v>0</v>
      </c>
      <c r="B28" s="15"/>
      <c r="D28" s="15">
        <f>SUM(D27-E27)</f>
        <v>166000</v>
      </c>
      <c r="E28" s="15"/>
      <c r="G28" s="15">
        <f>SUM(G27-H27)</f>
        <v>-73448</v>
      </c>
      <c r="H28" s="15"/>
      <c r="J28" s="15">
        <f>SUM(J27-K27)</f>
        <v>-547000</v>
      </c>
      <c r="K28" s="15"/>
      <c r="N28" s="11" t="s">
        <v>37</v>
      </c>
      <c r="O28" s="12">
        <v>240000</v>
      </c>
      <c r="P28" s="11"/>
      <c r="R28" s="11" t="s">
        <v>33</v>
      </c>
      <c r="S28" s="11"/>
      <c r="T28" s="12">
        <v>171800</v>
      </c>
      <c r="U28" s="14"/>
      <c r="V28" s="11" t="s">
        <v>38</v>
      </c>
      <c r="W28" s="11"/>
      <c r="X28" s="12">
        <v>12540</v>
      </c>
    </row>
    <row r="29" spans="1:24" ht="15.75" thickTop="1" x14ac:dyDescent="0.25">
      <c r="N29" s="11" t="s">
        <v>39</v>
      </c>
      <c r="O29" s="12">
        <v>5000</v>
      </c>
      <c r="P29" s="11"/>
      <c r="R29" s="11" t="s">
        <v>39</v>
      </c>
      <c r="S29" s="14"/>
      <c r="T29" s="12">
        <v>5000</v>
      </c>
      <c r="U29" s="14"/>
      <c r="V29" s="11"/>
      <c r="W29" s="11"/>
      <c r="X29" s="12"/>
    </row>
    <row r="30" spans="1:24" x14ac:dyDescent="0.25">
      <c r="N30" s="11" t="s">
        <v>40</v>
      </c>
      <c r="O30" s="12">
        <v>15000</v>
      </c>
      <c r="P30" s="11"/>
      <c r="R30" s="11" t="s">
        <v>40</v>
      </c>
      <c r="S30" s="14"/>
      <c r="T30" s="12">
        <v>15000</v>
      </c>
      <c r="U30" s="14"/>
      <c r="V30" s="14"/>
      <c r="W30" s="14"/>
      <c r="X30" s="14"/>
    </row>
    <row r="31" spans="1:24" ht="15.75" thickBot="1" x14ac:dyDescent="0.3">
      <c r="N31" s="11" t="s">
        <v>18</v>
      </c>
      <c r="O31" s="11"/>
      <c r="P31" s="12">
        <v>547000</v>
      </c>
      <c r="R31" s="11"/>
      <c r="S31" s="14"/>
      <c r="T31" s="12"/>
      <c r="U31" s="14"/>
      <c r="V31" s="14"/>
      <c r="W31" s="14"/>
      <c r="X31" s="14"/>
    </row>
    <row r="32" spans="1:24" ht="17.25" thickTop="1" thickBot="1" x14ac:dyDescent="0.3">
      <c r="A32" s="32" t="s">
        <v>41</v>
      </c>
      <c r="B32" s="33"/>
      <c r="D32" s="32" t="s">
        <v>35</v>
      </c>
      <c r="E32" s="33"/>
      <c r="G32" s="32" t="s">
        <v>30</v>
      </c>
      <c r="H32" s="33"/>
      <c r="J32" s="32" t="s">
        <v>42</v>
      </c>
      <c r="K32" s="33"/>
      <c r="N32" s="11" t="s">
        <v>32</v>
      </c>
      <c r="O32" s="11"/>
      <c r="P32" s="12">
        <v>12800</v>
      </c>
      <c r="R32" s="14"/>
      <c r="S32" s="14"/>
      <c r="T32" s="16"/>
      <c r="U32" s="14"/>
      <c r="V32" s="14"/>
      <c r="W32" s="14"/>
      <c r="X32" s="14"/>
    </row>
    <row r="33" spans="1:24" ht="16.5" thickTop="1" thickBot="1" x14ac:dyDescent="0.3">
      <c r="A33" s="11">
        <v>250000</v>
      </c>
      <c r="B33" s="2">
        <v>100000</v>
      </c>
      <c r="D33" s="11">
        <v>45000</v>
      </c>
      <c r="E33" s="11"/>
      <c r="G33" s="11">
        <v>43448</v>
      </c>
      <c r="H33" s="11"/>
      <c r="J33" s="11"/>
      <c r="K33" s="2">
        <v>150000</v>
      </c>
      <c r="N33" s="11" t="s">
        <v>34</v>
      </c>
      <c r="O33" s="11"/>
      <c r="P33" s="12">
        <v>54400</v>
      </c>
      <c r="R33" s="14"/>
      <c r="S33" s="14"/>
      <c r="T33" s="14"/>
      <c r="U33" s="14"/>
      <c r="V33" s="14"/>
      <c r="W33" s="14"/>
      <c r="X33" s="14"/>
    </row>
    <row r="34" spans="1:24" ht="17.25" thickTop="1" thickBot="1" x14ac:dyDescent="0.3">
      <c r="A34" s="1">
        <v>200000</v>
      </c>
      <c r="B34" s="3">
        <v>79200</v>
      </c>
      <c r="D34" s="11"/>
      <c r="E34" s="11"/>
      <c r="G34" s="1">
        <v>32000</v>
      </c>
      <c r="H34" s="11"/>
      <c r="J34" s="11"/>
      <c r="K34" s="3">
        <v>120000</v>
      </c>
      <c r="N34" s="11" t="s">
        <v>36</v>
      </c>
      <c r="O34" s="11"/>
      <c r="P34" s="12">
        <v>139200</v>
      </c>
      <c r="R34" s="17" t="s">
        <v>43</v>
      </c>
      <c r="S34" s="17"/>
      <c r="T34" s="18">
        <f>SUM(T24:T33)</f>
        <v>583648</v>
      </c>
      <c r="U34" s="14"/>
      <c r="V34" s="17" t="s">
        <v>44</v>
      </c>
      <c r="W34" s="17"/>
      <c r="X34" s="18">
        <f>SUM(X24:X32)</f>
        <v>765940</v>
      </c>
    </row>
    <row r="35" spans="1:24" ht="15.75" thickTop="1" x14ac:dyDescent="0.25">
      <c r="A35" s="11"/>
      <c r="B35" s="8">
        <v>52800</v>
      </c>
      <c r="D35" s="11"/>
      <c r="E35" s="11"/>
      <c r="G35" s="9">
        <v>19200</v>
      </c>
      <c r="H35" s="11"/>
      <c r="J35" s="11"/>
      <c r="K35" s="8">
        <v>80000</v>
      </c>
      <c r="N35" s="11" t="s">
        <v>17</v>
      </c>
      <c r="O35" s="11"/>
      <c r="P35" s="12">
        <v>73448</v>
      </c>
      <c r="R35" s="14"/>
      <c r="S35" s="14"/>
      <c r="T35" s="14"/>
      <c r="U35" s="14"/>
      <c r="V35" s="14"/>
      <c r="W35" s="14"/>
      <c r="X35" s="14"/>
    </row>
    <row r="36" spans="1:24" x14ac:dyDescent="0.25">
      <c r="A36" s="11"/>
      <c r="B36" s="11">
        <v>46200</v>
      </c>
      <c r="D36" s="11"/>
      <c r="E36" s="11"/>
      <c r="G36" s="11"/>
      <c r="H36" s="11"/>
      <c r="J36" s="11"/>
      <c r="K36" s="10">
        <v>70000</v>
      </c>
      <c r="N36" s="11"/>
      <c r="O36" s="11"/>
      <c r="P36" s="12"/>
      <c r="R36" s="13" t="s">
        <v>45</v>
      </c>
      <c r="S36" s="14"/>
      <c r="T36" s="14"/>
      <c r="U36" s="14"/>
      <c r="V36" s="13" t="s">
        <v>17</v>
      </c>
      <c r="W36" s="14"/>
      <c r="X36" s="14"/>
    </row>
    <row r="37" spans="1:24" x14ac:dyDescent="0.25">
      <c r="A37" s="11"/>
      <c r="B37" s="11"/>
      <c r="D37" s="11"/>
      <c r="E37" s="11"/>
      <c r="G37" s="11"/>
      <c r="H37" s="11"/>
      <c r="J37" s="11"/>
      <c r="K37" s="11"/>
      <c r="N37" s="11" t="s">
        <v>42</v>
      </c>
      <c r="O37" s="11"/>
      <c r="P37" s="12">
        <v>420000</v>
      </c>
      <c r="R37" s="13" t="s">
        <v>46</v>
      </c>
      <c r="S37" s="14"/>
      <c r="T37" s="14"/>
      <c r="U37" s="14"/>
      <c r="V37" s="13" t="s">
        <v>47</v>
      </c>
      <c r="W37" s="14"/>
      <c r="X37" s="14"/>
    </row>
    <row r="38" spans="1:24" ht="15.75" thickBot="1" x14ac:dyDescent="0.3">
      <c r="A38" s="11"/>
      <c r="B38" s="11"/>
      <c r="D38" s="11"/>
      <c r="E38" s="11"/>
      <c r="G38" s="11"/>
      <c r="H38" s="11"/>
      <c r="J38" s="11"/>
      <c r="K38" s="11"/>
      <c r="N38" s="11" t="s">
        <v>48</v>
      </c>
      <c r="O38" s="11">
        <v>278200</v>
      </c>
      <c r="P38" s="12"/>
      <c r="R38" s="11" t="s">
        <v>35</v>
      </c>
      <c r="S38" s="14"/>
      <c r="T38" s="12">
        <v>45000</v>
      </c>
      <c r="U38" s="14"/>
      <c r="V38" s="11" t="s">
        <v>17</v>
      </c>
      <c r="W38" s="11"/>
      <c r="X38" s="12">
        <v>73448</v>
      </c>
    </row>
    <row r="39" spans="1:24" ht="17.25" thickTop="1" thickBot="1" x14ac:dyDescent="0.3">
      <c r="A39" s="15">
        <f>SUM(A33:A38)</f>
        <v>450000</v>
      </c>
      <c r="B39" s="15">
        <f>SUM(B33:B38)</f>
        <v>278200</v>
      </c>
      <c r="D39" s="15">
        <f>SUM(D33:D38)</f>
        <v>45000</v>
      </c>
      <c r="E39" s="15">
        <f>SUM(E33:E38)</f>
        <v>0</v>
      </c>
      <c r="G39" s="15">
        <f>SUM(G33:G38)</f>
        <v>94648</v>
      </c>
      <c r="H39" s="15">
        <f>SUM(H33:H38)</f>
        <v>0</v>
      </c>
      <c r="J39" s="15">
        <f>SUM(J33:J38)</f>
        <v>0</v>
      </c>
      <c r="K39" s="15">
        <f>SUM(K33:K38)</f>
        <v>420000</v>
      </c>
      <c r="N39" s="11" t="s">
        <v>49</v>
      </c>
      <c r="O39" s="11">
        <v>40000</v>
      </c>
      <c r="P39" s="12"/>
      <c r="R39" s="11" t="s">
        <v>37</v>
      </c>
      <c r="S39" s="14"/>
      <c r="T39" s="12">
        <v>240000</v>
      </c>
      <c r="U39" s="14"/>
      <c r="V39" s="13"/>
      <c r="W39" s="14"/>
      <c r="X39" s="14"/>
    </row>
    <row r="40" spans="1:24" ht="17.25" thickTop="1" thickBot="1" x14ac:dyDescent="0.3">
      <c r="A40" s="15">
        <f>SUM(A39-B39)</f>
        <v>171800</v>
      </c>
      <c r="B40" s="15"/>
      <c r="D40" s="15">
        <f>SUM(D39-E39)</f>
        <v>45000</v>
      </c>
      <c r="E40" s="15"/>
      <c r="G40" s="15">
        <f>SUM(G39-H39)</f>
        <v>94648</v>
      </c>
      <c r="H40" s="15"/>
      <c r="J40" s="15">
        <f>SUM(J39-K39)</f>
        <v>-420000</v>
      </c>
      <c r="K40" s="15"/>
      <c r="N40" s="11" t="s">
        <v>50</v>
      </c>
      <c r="O40" s="11">
        <v>60000</v>
      </c>
      <c r="P40" s="12"/>
      <c r="R40" s="14"/>
      <c r="S40" s="14"/>
      <c r="T40" s="14"/>
      <c r="U40" s="14"/>
      <c r="V40" s="13" t="s">
        <v>51</v>
      </c>
      <c r="W40" s="14"/>
      <c r="X40" s="14"/>
    </row>
    <row r="41" spans="1:24" ht="16.5" thickTop="1" thickBot="1" x14ac:dyDescent="0.3">
      <c r="N41" s="11"/>
      <c r="O41" s="11"/>
      <c r="P41" s="12"/>
      <c r="R41" s="14"/>
      <c r="S41" s="14"/>
      <c r="T41" s="14"/>
      <c r="U41" s="14"/>
      <c r="V41" s="19" t="s">
        <v>52</v>
      </c>
      <c r="W41" s="14"/>
      <c r="X41" s="14">
        <v>29260</v>
      </c>
    </row>
    <row r="42" spans="1:24" ht="17.25" thickTop="1" thickBot="1" x14ac:dyDescent="0.3">
      <c r="N42" s="15"/>
      <c r="O42" s="20">
        <f>SUM(O22:O41)</f>
        <v>1246848</v>
      </c>
      <c r="P42" s="20">
        <f>SUM(P31:P41)</f>
        <v>1246848</v>
      </c>
      <c r="R42" s="14"/>
      <c r="S42" s="14"/>
      <c r="T42" s="14"/>
      <c r="U42" s="14"/>
      <c r="V42" s="14"/>
      <c r="W42" s="14"/>
      <c r="X42" s="14"/>
    </row>
    <row r="43" spans="1:24" ht="17.25" thickTop="1" thickBot="1" x14ac:dyDescent="0.3">
      <c r="A43" s="32" t="s">
        <v>34</v>
      </c>
      <c r="B43" s="33"/>
      <c r="D43" s="32" t="s">
        <v>32</v>
      </c>
      <c r="E43" s="33"/>
      <c r="G43" s="32" t="s">
        <v>27</v>
      </c>
      <c r="H43" s="33"/>
      <c r="J43" s="32" t="s">
        <v>53</v>
      </c>
      <c r="K43" s="33"/>
      <c r="R43" s="17" t="s">
        <v>54</v>
      </c>
      <c r="S43" s="17"/>
      <c r="T43" s="18">
        <f>SUM(T38:T41)</f>
        <v>285000</v>
      </c>
      <c r="U43" s="14"/>
      <c r="V43" s="17" t="s">
        <v>55</v>
      </c>
      <c r="W43" s="17"/>
      <c r="X43" s="18">
        <f>SUM(X38:X41)</f>
        <v>102708</v>
      </c>
    </row>
    <row r="44" spans="1:24" ht="16.5" thickTop="1" thickBot="1" x14ac:dyDescent="0.3">
      <c r="A44" s="11"/>
      <c r="B44" s="2">
        <v>8000</v>
      </c>
      <c r="D44" s="5">
        <v>16000</v>
      </c>
      <c r="E44" s="2">
        <v>16000</v>
      </c>
      <c r="G44" s="2">
        <v>116000</v>
      </c>
      <c r="H44" s="5">
        <v>116000</v>
      </c>
      <c r="J44" s="2">
        <v>100000</v>
      </c>
      <c r="K44" s="11"/>
      <c r="R44" s="14"/>
      <c r="S44" s="14"/>
      <c r="T44" s="14"/>
      <c r="U44" s="14"/>
      <c r="V44" s="14"/>
      <c r="W44" s="14"/>
      <c r="X44" s="14"/>
    </row>
    <row r="45" spans="1:24" ht="17.25" thickTop="1" thickBot="1" x14ac:dyDescent="0.3">
      <c r="A45" s="11"/>
      <c r="B45" s="3">
        <v>19200</v>
      </c>
      <c r="D45" s="11"/>
      <c r="E45" s="8">
        <v>12800</v>
      </c>
      <c r="G45" s="8">
        <v>92800</v>
      </c>
      <c r="H45" s="11"/>
      <c r="J45" s="3">
        <v>79200</v>
      </c>
      <c r="K45" s="11"/>
      <c r="N45" s="32" t="s">
        <v>83</v>
      </c>
      <c r="O45" s="37"/>
      <c r="P45" s="33"/>
      <c r="R45" s="14"/>
      <c r="S45" s="14"/>
      <c r="T45" s="14"/>
      <c r="U45" s="14"/>
      <c r="V45" s="14"/>
      <c r="W45" s="14"/>
      <c r="X45" s="14"/>
    </row>
    <row r="46" spans="1:24" ht="17.25" thickTop="1" thickBot="1" x14ac:dyDescent="0.3">
      <c r="A46" s="11"/>
      <c r="B46" s="5">
        <v>16000</v>
      </c>
      <c r="D46" s="11"/>
      <c r="E46" s="11"/>
      <c r="G46" s="11"/>
      <c r="H46" s="11"/>
      <c r="J46" s="10">
        <v>46200</v>
      </c>
      <c r="K46" s="11"/>
      <c r="N46" s="32" t="s">
        <v>56</v>
      </c>
      <c r="O46" s="37"/>
      <c r="P46" s="33"/>
      <c r="R46" s="17" t="s">
        <v>57</v>
      </c>
      <c r="S46" s="17"/>
      <c r="T46" s="18">
        <f>SUM(T34,T43)</f>
        <v>868648</v>
      </c>
      <c r="U46" s="17"/>
      <c r="V46" s="17" t="s">
        <v>58</v>
      </c>
      <c r="W46" s="17"/>
      <c r="X46" s="18">
        <f>SUM(X34,X43)</f>
        <v>868648</v>
      </c>
    </row>
    <row r="47" spans="1:24" ht="17.25" thickTop="1" thickBot="1" x14ac:dyDescent="0.3">
      <c r="A47" s="11"/>
      <c r="B47" s="10">
        <v>11200</v>
      </c>
      <c r="D47" s="11"/>
      <c r="E47" s="11"/>
      <c r="G47" s="11"/>
      <c r="H47" s="11"/>
      <c r="J47" s="11">
        <v>52800</v>
      </c>
      <c r="K47" s="11"/>
      <c r="N47" s="38" t="s">
        <v>59</v>
      </c>
      <c r="O47" s="39"/>
      <c r="P47" s="40"/>
      <c r="R47" s="21"/>
      <c r="S47" s="21"/>
      <c r="T47" s="21"/>
      <c r="U47" s="21"/>
      <c r="V47" s="21"/>
      <c r="W47" s="21"/>
      <c r="X47" s="21"/>
    </row>
    <row r="48" spans="1:24" ht="17.25" thickTop="1" thickBot="1" x14ac:dyDescent="0.3">
      <c r="A48" s="11"/>
      <c r="B48" s="11"/>
      <c r="D48" s="11"/>
      <c r="E48" s="11"/>
      <c r="G48" s="11"/>
      <c r="H48" s="11"/>
      <c r="J48" s="11"/>
      <c r="K48" s="11"/>
      <c r="N48" s="11" t="s">
        <v>60</v>
      </c>
      <c r="O48" s="12">
        <v>420000</v>
      </c>
      <c r="P48" s="11"/>
      <c r="R48" s="41" t="s">
        <v>61</v>
      </c>
      <c r="S48" s="42"/>
      <c r="V48" s="43" t="s">
        <v>62</v>
      </c>
      <c r="W48" s="44"/>
      <c r="X48" s="21"/>
    </row>
    <row r="49" spans="1:19" ht="17.25" thickTop="1" thickBot="1" x14ac:dyDescent="0.3">
      <c r="A49" s="11"/>
      <c r="B49" s="11"/>
      <c r="D49" s="11"/>
      <c r="E49" s="11"/>
      <c r="G49" s="11"/>
      <c r="H49" s="11"/>
      <c r="J49" s="11"/>
      <c r="K49" s="11"/>
      <c r="M49" s="22"/>
      <c r="N49" s="11" t="s">
        <v>63</v>
      </c>
      <c r="O49" s="11">
        <v>278200</v>
      </c>
      <c r="P49" s="11"/>
      <c r="R49" s="34" t="s">
        <v>64</v>
      </c>
      <c r="S49" s="35"/>
    </row>
    <row r="50" spans="1:19" ht="17.25" thickTop="1" thickBot="1" x14ac:dyDescent="0.3">
      <c r="A50" s="15">
        <f>SUM(A44:A49)</f>
        <v>0</v>
      </c>
      <c r="B50" s="15">
        <f>SUM(B44:B49)</f>
        <v>54400</v>
      </c>
      <c r="D50" s="15">
        <f>SUM(D44:D49)</f>
        <v>16000</v>
      </c>
      <c r="E50" s="15">
        <f>SUM(E44:E49)</f>
        <v>28800</v>
      </c>
      <c r="G50" s="15">
        <f>SUM(G44:G49)</f>
        <v>208800</v>
      </c>
      <c r="H50" s="15">
        <f>SUM(H44:H49)</f>
        <v>116000</v>
      </c>
      <c r="J50" s="15">
        <f>SUM(J44:J49)</f>
        <v>278200</v>
      </c>
      <c r="K50" s="15">
        <f>SUM(K44:K49)</f>
        <v>0</v>
      </c>
      <c r="M50" s="23" t="s">
        <v>65</v>
      </c>
      <c r="N50" s="24" t="s">
        <v>66</v>
      </c>
      <c r="O50" s="24">
        <v>141800</v>
      </c>
      <c r="P50" s="24"/>
      <c r="R50" s="25" t="s">
        <v>67</v>
      </c>
    </row>
    <row r="51" spans="1:19" ht="17.25" thickTop="1" thickBot="1" x14ac:dyDescent="0.3">
      <c r="A51" s="15">
        <f>SUM(A50-B50)</f>
        <v>-54400</v>
      </c>
      <c r="B51" s="15"/>
      <c r="D51" s="15">
        <f>SUM(D50-E50)</f>
        <v>-12800</v>
      </c>
      <c r="E51" s="15"/>
      <c r="G51" s="15">
        <f>SUM(G50-H50)</f>
        <v>92800</v>
      </c>
      <c r="H51" s="15"/>
      <c r="J51" s="15">
        <f>SUM(J50-K50)</f>
        <v>278200</v>
      </c>
      <c r="K51" s="15"/>
      <c r="M51" s="23"/>
      <c r="N51" s="11" t="s">
        <v>68</v>
      </c>
      <c r="O51" s="11">
        <v>40000</v>
      </c>
      <c r="P51" s="11"/>
    </row>
    <row r="52" spans="1:19" ht="15.75" thickTop="1" x14ac:dyDescent="0.25">
      <c r="M52" s="23" t="s">
        <v>65</v>
      </c>
      <c r="N52" s="11" t="s">
        <v>69</v>
      </c>
      <c r="O52" s="11">
        <v>60000</v>
      </c>
      <c r="P52" s="11"/>
    </row>
    <row r="53" spans="1:19" ht="15.75" thickBot="1" x14ac:dyDescent="0.3">
      <c r="M53" s="23" t="s">
        <v>65</v>
      </c>
      <c r="N53" s="11"/>
      <c r="O53" s="11"/>
      <c r="P53" s="11"/>
    </row>
    <row r="54" spans="1:19" ht="17.25" thickTop="1" thickBot="1" x14ac:dyDescent="0.3">
      <c r="A54" s="32" t="s">
        <v>40</v>
      </c>
      <c r="B54" s="33"/>
      <c r="D54" s="32" t="s">
        <v>31</v>
      </c>
      <c r="E54" s="33"/>
      <c r="G54" s="32" t="s">
        <v>70</v>
      </c>
      <c r="H54" s="33"/>
      <c r="J54" s="32" t="s">
        <v>71</v>
      </c>
      <c r="K54" s="33"/>
      <c r="M54" s="23"/>
      <c r="N54" s="24" t="s">
        <v>72</v>
      </c>
      <c r="O54" s="24">
        <v>41800</v>
      </c>
      <c r="P54" s="24"/>
    </row>
    <row r="55" spans="1:19" ht="15.75" thickTop="1" x14ac:dyDescent="0.25">
      <c r="A55" s="6">
        <v>15000</v>
      </c>
      <c r="B55" s="11"/>
      <c r="D55" s="6">
        <v>2400</v>
      </c>
      <c r="E55" s="11"/>
      <c r="G55" s="7">
        <v>5000</v>
      </c>
      <c r="H55" s="11"/>
      <c r="J55" s="11">
        <v>240000</v>
      </c>
      <c r="K55" s="11"/>
      <c r="M55" s="23"/>
      <c r="N55" s="11" t="s">
        <v>73</v>
      </c>
      <c r="O55" s="11">
        <v>0</v>
      </c>
      <c r="P55" s="11"/>
    </row>
    <row r="56" spans="1:19" x14ac:dyDescent="0.25">
      <c r="A56" s="11"/>
      <c r="B56" s="11"/>
      <c r="D56" s="7">
        <v>800</v>
      </c>
      <c r="E56" s="11"/>
      <c r="G56" s="11"/>
      <c r="H56" s="11"/>
      <c r="J56" s="11"/>
      <c r="K56" s="11"/>
      <c r="M56" s="23" t="s">
        <v>65</v>
      </c>
      <c r="N56" s="24" t="s">
        <v>74</v>
      </c>
      <c r="O56" s="24">
        <v>41800</v>
      </c>
      <c r="P56" s="24"/>
    </row>
    <row r="57" spans="1:19" x14ac:dyDescent="0.25">
      <c r="A57" s="11"/>
      <c r="B57" s="11"/>
      <c r="D57" s="9">
        <v>19200</v>
      </c>
      <c r="E57" s="11"/>
      <c r="G57" s="11"/>
      <c r="H57" s="11"/>
      <c r="J57" s="11"/>
      <c r="K57" s="11"/>
      <c r="M57" s="22"/>
      <c r="N57" s="11" t="s">
        <v>75</v>
      </c>
      <c r="O57" s="11">
        <v>12540</v>
      </c>
      <c r="P57" s="11"/>
    </row>
    <row r="58" spans="1:19" x14ac:dyDescent="0.25">
      <c r="A58" s="11"/>
      <c r="B58" s="11"/>
      <c r="D58" s="4">
        <v>16000</v>
      </c>
      <c r="E58" s="11"/>
      <c r="G58" s="11"/>
      <c r="H58" s="11"/>
      <c r="J58" s="11"/>
      <c r="K58" s="11"/>
      <c r="M58" s="22"/>
      <c r="N58" s="24" t="s">
        <v>76</v>
      </c>
      <c r="O58" s="24">
        <v>29260</v>
      </c>
      <c r="P58" s="24"/>
    </row>
    <row r="59" spans="1:19" x14ac:dyDescent="0.25">
      <c r="A59" s="11"/>
      <c r="B59" s="11"/>
      <c r="D59" s="11"/>
      <c r="E59" s="11"/>
      <c r="G59" s="11"/>
      <c r="H59" s="11"/>
      <c r="J59" s="11"/>
      <c r="K59" s="11"/>
      <c r="N59" s="11"/>
      <c r="O59" s="11"/>
      <c r="P59" s="11"/>
    </row>
    <row r="60" spans="1:19" ht="16.5" thickBot="1" x14ac:dyDescent="0.3">
      <c r="A60" s="11"/>
      <c r="B60" s="11"/>
      <c r="D60" s="11"/>
      <c r="E60" s="11"/>
      <c r="G60" s="11"/>
      <c r="H60" s="11"/>
      <c r="J60" s="11"/>
      <c r="K60" s="11"/>
      <c r="N60" s="21" t="s">
        <v>77</v>
      </c>
      <c r="O60" s="21"/>
      <c r="P60" s="21" t="s">
        <v>78</v>
      </c>
    </row>
    <row r="61" spans="1:19" ht="17.25" thickTop="1" thickBot="1" x14ac:dyDescent="0.3">
      <c r="A61" s="15">
        <f>SUM(A55:A60)</f>
        <v>15000</v>
      </c>
      <c r="B61" s="15">
        <f>SUM(B55:B60)</f>
        <v>0</v>
      </c>
      <c r="D61" s="15">
        <f>SUM(D55:D60)</f>
        <v>38400</v>
      </c>
      <c r="E61" s="15">
        <f>SUM(E55:E60)</f>
        <v>0</v>
      </c>
      <c r="G61" s="15">
        <f>SUM(G55:G60)</f>
        <v>5000</v>
      </c>
      <c r="H61" s="15">
        <f>SUM(H55:H60)</f>
        <v>0</v>
      </c>
      <c r="J61" s="15">
        <f>SUM(J55:J60)</f>
        <v>240000</v>
      </c>
      <c r="K61" s="15">
        <f>SUM(K55:K60)</f>
        <v>0</v>
      </c>
    </row>
    <row r="62" spans="1:19" ht="17.25" thickTop="1" thickBot="1" x14ac:dyDescent="0.3">
      <c r="A62" s="15">
        <f>SUM(A61-B61)</f>
        <v>15000</v>
      </c>
      <c r="B62" s="15"/>
      <c r="D62" s="15">
        <f>SUM(D61-E61)</f>
        <v>38400</v>
      </c>
      <c r="E62" s="15"/>
      <c r="G62" s="15">
        <f>SUM(G61-H61)</f>
        <v>5000</v>
      </c>
      <c r="H62" s="15"/>
      <c r="J62" s="15">
        <f>SUM(J61-K61)</f>
        <v>240000</v>
      </c>
      <c r="K62" s="15"/>
    </row>
    <row r="63" spans="1:19" ht="16.5" thickTop="1" thickBot="1" x14ac:dyDescent="0.3"/>
    <row r="64" spans="1:19" ht="17.25" thickTop="1" thickBot="1" x14ac:dyDescent="0.3">
      <c r="A64" s="32" t="s">
        <v>36</v>
      </c>
      <c r="B64" s="33"/>
      <c r="D64" s="32" t="s">
        <v>79</v>
      </c>
      <c r="E64" s="33"/>
      <c r="G64" s="32" t="s">
        <v>80</v>
      </c>
      <c r="H64" s="33"/>
      <c r="J64" s="32"/>
      <c r="K64" s="33"/>
    </row>
    <row r="65" spans="1:15" ht="15.75" thickTop="1" x14ac:dyDescent="0.25">
      <c r="A65" s="11"/>
      <c r="B65" s="9">
        <v>139200</v>
      </c>
      <c r="D65" s="4">
        <v>60000</v>
      </c>
      <c r="E65" s="11"/>
      <c r="G65" s="4">
        <v>40000</v>
      </c>
      <c r="H65" s="11"/>
      <c r="J65" s="11"/>
      <c r="K65" s="11"/>
    </row>
    <row r="66" spans="1:15" x14ac:dyDescent="0.25">
      <c r="A66" s="11"/>
      <c r="B66" s="11"/>
      <c r="D66" s="11"/>
      <c r="E66" s="11"/>
      <c r="G66" s="11"/>
      <c r="H66" s="11"/>
      <c r="J66" s="11"/>
      <c r="K66" s="11"/>
    </row>
    <row r="67" spans="1:15" x14ac:dyDescent="0.25">
      <c r="A67" s="11"/>
      <c r="B67" s="11"/>
      <c r="D67" s="11"/>
      <c r="E67" s="11"/>
      <c r="G67" s="11"/>
      <c r="H67" s="11"/>
      <c r="J67" s="11"/>
      <c r="K67" s="11"/>
      <c r="N67" t="s">
        <v>81</v>
      </c>
      <c r="O67">
        <v>40000</v>
      </c>
    </row>
    <row r="68" spans="1:15" x14ac:dyDescent="0.25">
      <c r="A68" s="11"/>
      <c r="B68" s="11"/>
      <c r="D68" s="11"/>
      <c r="E68" s="11"/>
      <c r="G68" s="11"/>
      <c r="H68" s="11"/>
      <c r="J68" s="11"/>
      <c r="K68" s="11"/>
      <c r="N68" t="s">
        <v>82</v>
      </c>
      <c r="O68">
        <v>60000</v>
      </c>
    </row>
    <row r="69" spans="1:15" x14ac:dyDescent="0.25">
      <c r="A69" s="11"/>
      <c r="B69" s="11"/>
      <c r="D69" s="11"/>
      <c r="E69" s="11"/>
      <c r="G69" s="11"/>
      <c r="H69" s="11"/>
      <c r="J69" s="11"/>
      <c r="K69" s="11"/>
    </row>
    <row r="70" spans="1:15" ht="15.75" thickBot="1" x14ac:dyDescent="0.3">
      <c r="A70" s="11"/>
      <c r="B70" s="11"/>
      <c r="D70" s="11"/>
      <c r="E70" s="11"/>
      <c r="G70" s="11"/>
      <c r="H70" s="11"/>
      <c r="J70" s="11"/>
      <c r="K70" s="11"/>
    </row>
    <row r="71" spans="1:15" ht="17.25" thickTop="1" thickBot="1" x14ac:dyDescent="0.3">
      <c r="A71" s="15">
        <f>SUM(A65:A70)</f>
        <v>0</v>
      </c>
      <c r="B71" s="15">
        <f>SUM(B65:B70)</f>
        <v>139200</v>
      </c>
      <c r="D71" s="15">
        <f>SUM(D65:D70)</f>
        <v>60000</v>
      </c>
      <c r="E71" s="15">
        <f>SUM(E65:E70)</f>
        <v>0</v>
      </c>
      <c r="G71" s="15">
        <f>SUM(G65:G70)</f>
        <v>40000</v>
      </c>
      <c r="H71" s="15">
        <f>SUM(H65:H70)</f>
        <v>0</v>
      </c>
      <c r="J71" s="15">
        <f>SUM(J65:J70)</f>
        <v>0</v>
      </c>
      <c r="K71" s="15">
        <f>SUM(K65:K70)</f>
        <v>0</v>
      </c>
    </row>
    <row r="72" spans="1:15" ht="17.25" thickTop="1" thickBot="1" x14ac:dyDescent="0.3">
      <c r="A72" s="15">
        <f>SUM(A71-B71)</f>
        <v>-139200</v>
      </c>
      <c r="B72" s="15"/>
      <c r="D72" s="15">
        <f>SUM(D71-E71)</f>
        <v>60000</v>
      </c>
      <c r="E72" s="15"/>
      <c r="G72" s="15">
        <f>SUM(G71-H71)</f>
        <v>40000</v>
      </c>
      <c r="H72" s="15"/>
      <c r="J72" s="15">
        <f>SUM(J71-K71)</f>
        <v>0</v>
      </c>
      <c r="K72" s="15"/>
    </row>
    <row r="73" spans="1:15" ht="15.75" thickTop="1" x14ac:dyDescent="0.25"/>
  </sheetData>
  <mergeCells count="36">
    <mergeCell ref="A54:B54"/>
    <mergeCell ref="D54:E54"/>
    <mergeCell ref="G54:H54"/>
    <mergeCell ref="J54:K54"/>
    <mergeCell ref="A64:B64"/>
    <mergeCell ref="D64:E64"/>
    <mergeCell ref="G64:H64"/>
    <mergeCell ref="J64:K64"/>
    <mergeCell ref="R49:S49"/>
    <mergeCell ref="R21:X21"/>
    <mergeCell ref="A32:B32"/>
    <mergeCell ref="D32:E32"/>
    <mergeCell ref="G32:H32"/>
    <mergeCell ref="J32:K32"/>
    <mergeCell ref="A43:B43"/>
    <mergeCell ref="D43:E43"/>
    <mergeCell ref="G43:H43"/>
    <mergeCell ref="J43:K43"/>
    <mergeCell ref="N45:P45"/>
    <mergeCell ref="N46:P46"/>
    <mergeCell ref="N47:P47"/>
    <mergeCell ref="R48:S48"/>
    <mergeCell ref="V48:W48"/>
    <mergeCell ref="A20:B20"/>
    <mergeCell ref="D20:E20"/>
    <mergeCell ref="G20:H20"/>
    <mergeCell ref="J20:K20"/>
    <mergeCell ref="N20:P20"/>
    <mergeCell ref="R20:X20"/>
    <mergeCell ref="P14:R14"/>
    <mergeCell ref="T14:Z14"/>
    <mergeCell ref="P15:R15"/>
    <mergeCell ref="T15:Z15"/>
    <mergeCell ref="T16:Z16"/>
    <mergeCell ref="N19:P19"/>
    <mergeCell ref="R19:X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2021-03-29T15:45:47Z</dcterms:modified>
</cp:coreProperties>
</file>