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TONY AYALA\Desktop\"/>
    </mc:Choice>
  </mc:AlternateContent>
  <xr:revisionPtr revIDLastSave="0" documentId="13_ncr:1_{F0D29A60-04E8-4A35-A507-FEA05526E536}" xr6:coauthVersionLast="46" xr6:coauthVersionMax="46" xr10:uidLastSave="{00000000-0000-0000-0000-000000000000}"/>
  <bookViews>
    <workbookView xWindow="0" yWindow="420" windowWidth="28830" windowHeight="15780" xr2:uid="{13C46BA1-AA3A-440C-89A9-812974A5502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X47" i="1" l="1"/>
  <c r="T52" i="1"/>
  <c r="X52" i="1"/>
  <c r="T61" i="1"/>
  <c r="O64" i="1"/>
  <c r="P64" i="1"/>
  <c r="X64" i="1"/>
  <c r="O72" i="1"/>
  <c r="O76" i="1" s="1"/>
  <c r="O78" i="1" s="1"/>
  <c r="E70" i="1"/>
  <c r="D70" i="1"/>
  <c r="B70" i="1"/>
  <c r="A70" i="1"/>
  <c r="K62" i="1"/>
  <c r="J62" i="1"/>
  <c r="H62" i="1"/>
  <c r="G62" i="1"/>
  <c r="E62" i="1"/>
  <c r="D62" i="1"/>
  <c r="B62" i="1"/>
  <c r="A62" i="1"/>
  <c r="K55" i="1"/>
  <c r="J55" i="1"/>
  <c r="H55" i="1"/>
  <c r="G55" i="1"/>
  <c r="E55" i="1"/>
  <c r="D55" i="1"/>
  <c r="B55" i="1"/>
  <c r="A55" i="1"/>
  <c r="X55" i="1" l="1"/>
  <c r="X65" i="1" s="1"/>
  <c r="T64" i="1"/>
  <c r="A71" i="1"/>
  <c r="G56" i="1"/>
  <c r="J63" i="1"/>
  <c r="D56" i="1"/>
  <c r="D63" i="1"/>
  <c r="D71" i="1"/>
  <c r="J56" i="1"/>
  <c r="G63" i="1"/>
  <c r="A56" i="1"/>
  <c r="A63" i="1"/>
  <c r="K48" i="1" l="1"/>
  <c r="J48" i="1"/>
  <c r="H48" i="1"/>
  <c r="G48" i="1"/>
  <c r="E48" i="1"/>
  <c r="D48" i="1"/>
  <c r="B48" i="1"/>
  <c r="A48" i="1"/>
  <c r="K41" i="1"/>
  <c r="J41" i="1"/>
  <c r="H41" i="1"/>
  <c r="G41" i="1"/>
  <c r="E41" i="1"/>
  <c r="D41" i="1"/>
  <c r="B41" i="1"/>
  <c r="A41" i="1"/>
  <c r="K33" i="1"/>
  <c r="J33" i="1"/>
  <c r="H33" i="1"/>
  <c r="G33" i="1"/>
  <c r="E33" i="1"/>
  <c r="D33" i="1"/>
  <c r="B33" i="1"/>
  <c r="A33" i="1"/>
  <c r="K26" i="1"/>
  <c r="J26" i="1"/>
  <c r="H26" i="1"/>
  <c r="G26" i="1"/>
  <c r="E26" i="1"/>
  <c r="D26" i="1"/>
  <c r="B26" i="1"/>
  <c r="A26" i="1"/>
  <c r="J27" i="1" l="1"/>
  <c r="J34" i="1"/>
  <c r="J42" i="1"/>
  <c r="J49" i="1"/>
  <c r="G42" i="1"/>
  <c r="G49" i="1"/>
  <c r="A27" i="1"/>
  <c r="D27" i="1"/>
  <c r="D34" i="1"/>
  <c r="D42" i="1"/>
  <c r="D49" i="1"/>
  <c r="G34" i="1"/>
  <c r="A42" i="1"/>
  <c r="A49" i="1"/>
  <c r="A34" i="1"/>
  <c r="G27" i="1"/>
</calcChain>
</file>

<file path=xl/sharedStrings.xml><?xml version="1.0" encoding="utf-8"?>
<sst xmlns="http://schemas.openxmlformats.org/spreadsheetml/2006/main" count="165" uniqueCount="103">
  <si>
    <t>La Surtidora, S.A. Inicia sus operaciones el 1 de febrero de 2020 con los siguientes saldos:</t>
  </si>
  <si>
    <t>Registra en esquema de mayor las siguientes operaciones que la empresa realiza en el mes de febrero del 2020</t>
  </si>
  <si>
    <t>1. Se vende mercancía al contado por $ 12 000 más IVA. El costo de la mercancía vendida es de $6 500.</t>
  </si>
  <si>
    <t>2. Se compra mercancía a crédito por $ 20 000 más IVA</t>
  </si>
  <si>
    <t>3. Se vende mercancía a crédito por $ 15 000 más IVA. El costo de la mercancía vendida es de $ 8 100</t>
  </si>
  <si>
    <t>4. Se compra mercancía a crédito firmando un documento que vence a tres meses por $ 22 000 más IVA.</t>
  </si>
  <si>
    <t>5. Los dueños hacen una nueva aportación depositando en el banco $ 18 000.</t>
  </si>
  <si>
    <t>6. Se le cobra al cliente de la operación 3 su adeudo y se deposita en el banco.</t>
  </si>
  <si>
    <t>7. Se paga con cheque el sueldo de los empleados administrativos por $ 5 000 y el de los vendedores por $ 7 000.</t>
  </si>
  <si>
    <t>8. Se paga a proveedores con cheque la cantidad de $ 6 000 más IVA.</t>
  </si>
  <si>
    <t>9. S e paga con cheque $ 500 más IVA, el flete de la mercancía vendida.</t>
  </si>
  <si>
    <t>Edificio $ 200 000; proveedores $ 25 000; documentos por cobrar $ 8 000; acreedores $ 20 000; capital social $ 337 000; intereses pagados por anticipado</t>
  </si>
  <si>
    <t xml:space="preserve"> $ 4 000; almacén $ 40 000; clientes $ 30 000; rentas cobradas por adelantado $ 2 000; seguros pagados por adelantado $ 3 000; documentos por pagar a largo plazo</t>
  </si>
  <si>
    <t xml:space="preserve"> $ 50 000; mobiliario de oficina $ 20 000; bancos $ 107 000; deudores $ 12 000 y equipo de la tienda $ 10 000.</t>
  </si>
  <si>
    <t>BALANZA DE COMPROBACION</t>
  </si>
  <si>
    <t>DEBES</t>
  </si>
  <si>
    <t>HABERES</t>
  </si>
  <si>
    <t>MN/00</t>
  </si>
  <si>
    <t>BANCOS</t>
  </si>
  <si>
    <t>ACTIVO</t>
  </si>
  <si>
    <t xml:space="preserve">PASIVO </t>
  </si>
  <si>
    <t>CLIENTES</t>
  </si>
  <si>
    <t>ACTIVO Circulante</t>
  </si>
  <si>
    <t>PASIVO A CORTO PLAZO</t>
  </si>
  <si>
    <t>IVA POR ACREDITAR</t>
  </si>
  <si>
    <t>PROVEEDORES</t>
  </si>
  <si>
    <t>IVA ACREDITADO</t>
  </si>
  <si>
    <t>IVA POR TRASLADAR</t>
  </si>
  <si>
    <t>IVA TRASLADADO</t>
  </si>
  <si>
    <t>DOC POR PAGAR</t>
  </si>
  <si>
    <t>TOTAL ACTIVO CIRC.</t>
  </si>
  <si>
    <t>TOTAL PASIVO</t>
  </si>
  <si>
    <t>CAPITAL SOCIAL</t>
  </si>
  <si>
    <t>ACTIVO NO CIRCULANTE</t>
  </si>
  <si>
    <t>VENTAS</t>
  </si>
  <si>
    <t>PROPIEDAD, PLANTA Y EQUIPO</t>
  </si>
  <si>
    <t>CAPITAL CONTRIBUIDO</t>
  </si>
  <si>
    <t>COSTO DE VENTAS</t>
  </si>
  <si>
    <t>GASTO DE VENTAS</t>
  </si>
  <si>
    <t>GASTO DE ADMINISTRACION</t>
  </si>
  <si>
    <t>CAPITAL GANADO</t>
  </si>
  <si>
    <t>UTILIDAD DEL EJERCICIO</t>
  </si>
  <si>
    <t>TOTAL ACTIVO NO CIRC.</t>
  </si>
  <si>
    <t>TOTAL CAPITAL</t>
  </si>
  <si>
    <t>TOTAL ACTIVO</t>
  </si>
  <si>
    <t>TOTAL PaAS+CAP</t>
  </si>
  <si>
    <t>M.N 00/00</t>
  </si>
  <si>
    <t>Ventas</t>
  </si>
  <si>
    <t>Elaboro: Mora Ayala José Antonio</t>
  </si>
  <si>
    <t>Autorizo: Rodríguez Flores Eduardo</t>
  </si>
  <si>
    <t>Costo de Ventas</t>
  </si>
  <si>
    <t>Torres Carrillo Josehf Miguel Angel</t>
  </si>
  <si>
    <t>Utilidad Bruta</t>
  </si>
  <si>
    <t>Tovar Jacuinde Rodrigo</t>
  </si>
  <si>
    <t>Gasto de Venta</t>
  </si>
  <si>
    <t>Gasto de Administracion</t>
  </si>
  <si>
    <t>Utilidad de Operación</t>
  </si>
  <si>
    <t>Gastos por interes</t>
  </si>
  <si>
    <t>Utilidad o perdida antes de impuestos</t>
  </si>
  <si>
    <t>Impuestos (ISR 30%)</t>
  </si>
  <si>
    <t>Utilidad del Ejercicio</t>
  </si>
  <si>
    <t>Elaboro</t>
  </si>
  <si>
    <t>Aprobo</t>
  </si>
  <si>
    <t>LA SURTIDORA S.A DE C.V</t>
  </si>
  <si>
    <t>La Surtidora S.A</t>
  </si>
  <si>
    <t>Estado de Resultados del 1° de febrero del 2020</t>
  </si>
  <si>
    <t>Balance General | febrero 2021</t>
  </si>
  <si>
    <t>BANCO</t>
  </si>
  <si>
    <t>TOTAL PASIVO CORTO</t>
  </si>
  <si>
    <t>TOTAL PASIVO LARGO</t>
  </si>
  <si>
    <t>EDIFICIO</t>
  </si>
  <si>
    <t>ACREEDORES</t>
  </si>
  <si>
    <t>INT. PAGADO ANT</t>
  </si>
  <si>
    <t>ALMACEN</t>
  </si>
  <si>
    <t>RENT COBRADA AD</t>
  </si>
  <si>
    <t>SEGURO PAG ADEL.</t>
  </si>
  <si>
    <t>DOC PAGAR LP</t>
  </si>
  <si>
    <t>MOBILIARIO DE OFICINA</t>
  </si>
  <si>
    <t>DEUDORES</t>
  </si>
  <si>
    <t>EQU DE TIENDA</t>
  </si>
  <si>
    <t>DOC POR COBRAR</t>
  </si>
  <si>
    <t>VENTA</t>
  </si>
  <si>
    <t>COSTO DE VENTA</t>
  </si>
  <si>
    <t>pendiente</t>
  </si>
  <si>
    <t>GASTO DE VENTA</t>
  </si>
  <si>
    <t>GASTO DE ADMIN</t>
  </si>
  <si>
    <t>FALTA FLETE</t>
  </si>
  <si>
    <t>INTERES PAGADO POR ANTICIPADO</t>
  </si>
  <si>
    <t>RENTA COBRADA POR ANT</t>
  </si>
  <si>
    <t>SEGURO PAGADO POR AD</t>
  </si>
  <si>
    <t>DOC POR PAGAR LP</t>
  </si>
  <si>
    <t>DOC POR PAGAR CP</t>
  </si>
  <si>
    <t>EQUIPO DE TIENDA</t>
  </si>
  <si>
    <t>INTERES PAGADO POR ANTI</t>
  </si>
  <si>
    <t>RENTAS COBRADAS POR ADELANTADO</t>
  </si>
  <si>
    <t>INTERESES PAGADOS POR ANTICIPADO</t>
  </si>
  <si>
    <t>SEGURO PAGADO POR ADELANTADO</t>
  </si>
  <si>
    <t>DOCUMENTOS POR COBRAR</t>
  </si>
  <si>
    <t xml:space="preserve">PASIVO A LARGO PLAZO </t>
  </si>
  <si>
    <t xml:space="preserve">DOCUMENTOS POR PAGAR </t>
  </si>
  <si>
    <t>EQUIPO DE LA TIENDA</t>
  </si>
  <si>
    <t>MOVILIARIO DE OFICINA</t>
  </si>
  <si>
    <t>Balance General Inicial | febrero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</si>
</sst>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rial Nova Cond"/>
      <family val="2"/>
      <scheme val="minor"/>
    </font>
    <font>
      <sz val="11"/>
      <color theme="1"/>
      <name val="Arial Nova Cond"/>
      <family val="2"/>
      <scheme val="minor"/>
    </font>
    <font>
      <sz val="11"/>
      <color theme="0"/>
      <name val="Arial Nova Cond"/>
      <family val="2"/>
      <scheme val="minor"/>
    </font>
    <font>
      <b/>
      <sz val="12"/>
      <color theme="1"/>
      <name val="Arial Nova Cond"/>
      <family val="2"/>
      <scheme val="minor"/>
    </font>
    <font>
      <b/>
      <sz val="11"/>
      <color theme="0"/>
      <name val="Arial Nova Cond"/>
      <family val="2"/>
      <scheme val="minor"/>
    </font>
    <font>
      <b/>
      <sz val="11"/>
      <color theme="5" tint="0.79998168889431442"/>
      <name val="Arial Nova Cond"/>
      <family val="2"/>
      <scheme val="minor"/>
    </font>
    <font>
      <sz val="12"/>
      <color theme="1"/>
      <name val="Arial Nova Cond"/>
      <family val="2"/>
      <scheme val="minor"/>
    </font>
    <font>
      <b/>
      <sz val="11"/>
      <color theme="1"/>
      <name val="Arial Nova Cond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auto="1"/>
        <bgColor theme="2"/>
      </patternFill>
    </fill>
    <fill>
      <patternFill patternType="solid">
        <fgColor theme="7"/>
        <bgColor theme="2"/>
      </patternFill>
    </fill>
    <fill>
      <patternFill patternType="lightUp">
        <fgColor theme="2"/>
        <bgColor theme="3" tint="0.59996337778862885"/>
      </patternFill>
    </fill>
    <fill>
      <patternFill patternType="lightUp">
        <fgColor theme="2"/>
        <bgColor theme="4" tint="0.79998168889431442"/>
      </patternFill>
    </fill>
    <fill>
      <patternFill patternType="gray0625">
        <fgColor theme="5" tint="0.79998168889431442"/>
        <bgColor theme="4" tint="0.59996337778862885"/>
      </patternFill>
    </fill>
    <fill>
      <patternFill patternType="gray0625">
        <fgColor theme="9"/>
        <bgColor theme="6" tint="0.39991454817346722"/>
      </patternFill>
    </fill>
    <fill>
      <patternFill patternType="solid">
        <fgColor theme="8" tint="-0.24994659260841701"/>
        <bgColor theme="0"/>
      </patternFill>
    </fill>
    <fill>
      <patternFill patternType="solid">
        <fgColor theme="5" tint="-0.24994659260841701"/>
        <bgColor theme="0"/>
      </patternFill>
    </fill>
    <fill>
      <patternFill patternType="lightUp">
        <fgColor theme="2"/>
        <bgColor theme="0"/>
      </patternFill>
    </fill>
    <fill>
      <patternFill patternType="solid">
        <fgColor theme="9" tint="0.39994506668294322"/>
        <bgColor theme="0"/>
      </patternFill>
    </fill>
    <fill>
      <patternFill patternType="solid">
        <fgColor theme="9" tint="-0.24994659260841701"/>
        <bgColor theme="0"/>
      </patternFill>
    </fill>
    <fill>
      <patternFill patternType="solid">
        <fgColor theme="9" tint="-0.499984740745262"/>
        <bgColor theme="0"/>
      </patternFill>
    </fill>
    <fill>
      <patternFill patternType="solid">
        <fgColor theme="7" tint="-0.24994659260841701"/>
        <bgColor theme="0"/>
      </patternFill>
    </fill>
    <fill>
      <patternFill patternType="solid">
        <fgColor theme="0"/>
        <bgColor theme="0"/>
      </patternFill>
    </fill>
  </fills>
  <borders count="14">
    <border>
      <left/>
      <right/>
      <top/>
      <bottom/>
      <diagonal/>
    </border>
    <border>
      <left style="thick">
        <color theme="3" tint="0.39994506668294322"/>
      </left>
      <right style="thick">
        <color theme="3" tint="0.39994506668294322"/>
      </right>
      <top/>
      <bottom/>
      <diagonal/>
    </border>
    <border>
      <left style="thick">
        <color theme="2" tint="-0.499984740745262"/>
      </left>
      <right style="thick">
        <color theme="2" tint="-0.499984740745262"/>
      </right>
      <top style="thick">
        <color theme="2" tint="-0.499984740745262"/>
      </top>
      <bottom style="thick">
        <color theme="2" tint="-0.499984740745262"/>
      </bottom>
      <diagonal/>
    </border>
    <border>
      <left style="thick">
        <color theme="3" tint="0.39991454817346722"/>
      </left>
      <right style="thick">
        <color theme="3" tint="0.39991454817346722"/>
      </right>
      <top style="thick">
        <color theme="3" tint="0.39991454817346722"/>
      </top>
      <bottom style="thick">
        <color theme="3" tint="0.39991454817346722"/>
      </bottom>
      <diagonal/>
    </border>
    <border>
      <left style="thick">
        <color theme="3" tint="0.39982299264503923"/>
      </left>
      <right style="thick">
        <color theme="3" tint="0.39982299264503923"/>
      </right>
      <top/>
      <bottom style="thick">
        <color theme="3" tint="0.39985351115451523"/>
      </bottom>
      <diagonal/>
    </border>
    <border>
      <left style="thick">
        <color theme="3" tint="0.39985351115451523"/>
      </left>
      <right style="thick">
        <color theme="3" tint="0.39985351115451523"/>
      </right>
      <top style="thick">
        <color theme="3" tint="0.39988402966399123"/>
      </top>
      <bottom/>
      <diagonal/>
    </border>
    <border>
      <left style="thick">
        <color theme="2" tint="-0.499984740745262"/>
      </left>
      <right/>
      <top style="thick">
        <color theme="2" tint="-0.499984740745262"/>
      </top>
      <bottom style="thick">
        <color theme="2" tint="-0.499984740745262"/>
      </bottom>
      <diagonal/>
    </border>
    <border>
      <left/>
      <right style="thick">
        <color theme="2" tint="-0.499984740745262"/>
      </right>
      <top style="thick">
        <color theme="2" tint="-0.499984740745262"/>
      </top>
      <bottom style="thick">
        <color theme="2" tint="-0.499984740745262"/>
      </bottom>
      <diagonal/>
    </border>
    <border>
      <left/>
      <right/>
      <top style="thick">
        <color theme="2" tint="-0.499984740745262"/>
      </top>
      <bottom style="thick">
        <color theme="2" tint="-0.499984740745262"/>
      </bottom>
      <diagonal/>
    </border>
    <border>
      <left style="thick">
        <color theme="3" tint="0.39982299264503923"/>
      </left>
      <right/>
      <top style="thick">
        <color theme="3" tint="0.39985351115451523"/>
      </top>
      <bottom/>
      <diagonal/>
    </border>
    <border>
      <left/>
      <right/>
      <top style="thick">
        <color theme="3" tint="0.39985351115451523"/>
      </top>
      <bottom/>
      <diagonal/>
    </border>
    <border>
      <left style="thick">
        <color theme="3" tint="0.39982299264503923"/>
      </left>
      <right/>
      <top style="thick">
        <color theme="3" tint="0.39985351115451523"/>
      </top>
      <bottom style="thick">
        <color theme="3" tint="0.39985351115451523"/>
      </bottom>
      <diagonal/>
    </border>
    <border>
      <left/>
      <right style="thick">
        <color theme="3" tint="0.39982299264503923"/>
      </right>
      <top style="thick">
        <color theme="3" tint="0.39985351115451523"/>
      </top>
      <bottom style="thick">
        <color theme="3" tint="0.39985351115451523"/>
      </bottom>
      <diagonal/>
    </border>
    <border>
      <left style="thick">
        <color theme="3" tint="0.39982299264503923"/>
      </left>
      <right/>
      <top/>
      <bottom/>
      <diagonal/>
    </border>
  </borders>
  <cellStyleXfs count="17">
    <xf numFmtId="0" fontId="0" fillId="0" borderId="0"/>
    <xf numFmtId="3" fontId="1" fillId="2" borderId="1"/>
    <xf numFmtId="3" fontId="1" fillId="3" borderId="1"/>
    <xf numFmtId="3" fontId="1" fillId="4" borderId="1"/>
    <xf numFmtId="3" fontId="1" fillId="5" borderId="1"/>
    <xf numFmtId="3" fontId="4" fillId="6" borderId="1"/>
    <xf numFmtId="3" fontId="2" fillId="7" borderId="1"/>
    <xf numFmtId="3" fontId="2" fillId="8" borderId="1"/>
    <xf numFmtId="3" fontId="5" fillId="9" borderId="1"/>
    <xf numFmtId="3" fontId="3" fillId="10" borderId="2">
      <alignment horizontal="center" wrapText="1"/>
    </xf>
    <xf numFmtId="3" fontId="1" fillId="11" borderId="1"/>
    <xf numFmtId="3" fontId="2" fillId="12" borderId="1"/>
    <xf numFmtId="3" fontId="2" fillId="13" borderId="1"/>
    <xf numFmtId="3" fontId="2" fillId="14" borderId="1"/>
    <xf numFmtId="3" fontId="6" fillId="15" borderId="3">
      <alignment horizontal="center" wrapText="1"/>
    </xf>
    <xf numFmtId="3" fontId="6" fillId="15" borderId="5">
      <alignment horizontal="center" wrapText="1"/>
    </xf>
    <xf numFmtId="3" fontId="6" fillId="15" borderId="4">
      <alignment horizontal="center" wrapText="1"/>
    </xf>
  </cellStyleXfs>
  <cellXfs count="51">
    <xf numFmtId="0" fontId="0" fillId="0" borderId="0" xfId="0"/>
    <xf numFmtId="3" fontId="1" fillId="3" borderId="1" xfId="2"/>
    <xf numFmtId="3" fontId="1" fillId="4" borderId="1" xfId="3"/>
    <xf numFmtId="3" fontId="1" fillId="5" borderId="1" xfId="4"/>
    <xf numFmtId="3" fontId="4" fillId="6" borderId="1" xfId="5"/>
    <xf numFmtId="3" fontId="2" fillId="7" borderId="1" xfId="6"/>
    <xf numFmtId="3" fontId="2" fillId="8" borderId="1" xfId="7"/>
    <xf numFmtId="3" fontId="5" fillId="9" borderId="1" xfId="8"/>
    <xf numFmtId="3" fontId="2" fillId="13" borderId="1" xfId="12"/>
    <xf numFmtId="3" fontId="2" fillId="14" borderId="1" xfId="13"/>
    <xf numFmtId="3" fontId="1" fillId="2" borderId="1" xfId="1"/>
    <xf numFmtId="3" fontId="3" fillId="10" borderId="2" xfId="9">
      <alignment horizontal="center" wrapText="1"/>
    </xf>
    <xf numFmtId="4" fontId="1" fillId="2" borderId="1" xfId="1" applyNumberFormat="1"/>
    <xf numFmtId="3" fontId="7" fillId="2" borderId="1" xfId="1" applyFont="1" applyAlignment="1">
      <alignment vertical="top"/>
    </xf>
    <xf numFmtId="3" fontId="1" fillId="2" borderId="1" xfId="1" applyAlignment="1">
      <alignment vertical="top"/>
    </xf>
    <xf numFmtId="3" fontId="3" fillId="10" borderId="2" xfId="9" applyAlignment="1">
      <alignment horizontal="center" vertical="top" wrapText="1"/>
    </xf>
    <xf numFmtId="4" fontId="3" fillId="10" borderId="2" xfId="9" applyNumberFormat="1" applyAlignment="1">
      <alignment horizontal="center" vertical="top" wrapText="1"/>
    </xf>
    <xf numFmtId="3" fontId="0" fillId="2" borderId="1" xfId="1" applyFont="1" applyAlignment="1">
      <alignment vertical="top"/>
    </xf>
    <xf numFmtId="4" fontId="3" fillId="10" borderId="2" xfId="9" applyNumberFormat="1">
      <alignment horizontal="center" wrapText="1"/>
    </xf>
    <xf numFmtId="3" fontId="6" fillId="15" borderId="4" xfId="16">
      <alignment horizontal="center" wrapText="1"/>
    </xf>
    <xf numFmtId="3" fontId="7" fillId="2" borderId="1" xfId="1" applyFont="1"/>
    <xf numFmtId="0" fontId="0" fillId="0" borderId="0" xfId="0"/>
    <xf numFmtId="3" fontId="1" fillId="2" borderId="1" xfId="1"/>
    <xf numFmtId="4" fontId="1" fillId="2" borderId="1" xfId="1" applyNumberFormat="1"/>
    <xf numFmtId="3" fontId="7" fillId="2" borderId="1" xfId="1" applyFont="1" applyAlignment="1">
      <alignment vertical="top"/>
    </xf>
    <xf numFmtId="3" fontId="1" fillId="2" borderId="1" xfId="1" applyAlignment="1">
      <alignment vertical="top"/>
    </xf>
    <xf numFmtId="4" fontId="1" fillId="2" borderId="1" xfId="1" applyNumberFormat="1" applyAlignment="1">
      <alignment vertical="top"/>
    </xf>
    <xf numFmtId="3" fontId="3" fillId="10" borderId="2" xfId="9" applyAlignment="1">
      <alignment horizontal="center" vertical="top" wrapText="1"/>
    </xf>
    <xf numFmtId="4" fontId="3" fillId="10" borderId="2" xfId="9" applyNumberFormat="1" applyAlignment="1">
      <alignment horizontal="center" vertical="top" wrapText="1"/>
    </xf>
    <xf numFmtId="3" fontId="0" fillId="2" borderId="1" xfId="1" applyFont="1" applyAlignment="1">
      <alignment vertical="top"/>
    </xf>
    <xf numFmtId="3" fontId="6" fillId="15" borderId="4" xfId="16">
      <alignment horizontal="center" wrapText="1"/>
    </xf>
    <xf numFmtId="3" fontId="6" fillId="15" borderId="4" xfId="16" applyAlignment="1">
      <alignment horizontal="center" vertical="top" wrapText="1"/>
    </xf>
    <xf numFmtId="3" fontId="6" fillId="15" borderId="13" xfId="16" applyBorder="1" applyAlignment="1">
      <alignment horizontal="center" vertical="top" wrapText="1"/>
    </xf>
    <xf numFmtId="3" fontId="6" fillId="15" borderId="0" xfId="16" applyBorder="1" applyAlignment="1">
      <alignment horizontal="center" vertical="top" wrapText="1"/>
    </xf>
    <xf numFmtId="3" fontId="3" fillId="10" borderId="2" xfId="9" applyAlignment="1">
      <alignment horizontal="center" vertical="top" wrapText="1"/>
    </xf>
    <xf numFmtId="3" fontId="6" fillId="15" borderId="9" xfId="16" applyBorder="1" applyAlignment="1">
      <alignment horizontal="center" vertical="top" wrapText="1"/>
    </xf>
    <xf numFmtId="3" fontId="6" fillId="15" borderId="10" xfId="16" applyBorder="1" applyAlignment="1">
      <alignment horizontal="center" vertical="top" wrapText="1"/>
    </xf>
    <xf numFmtId="3" fontId="6" fillId="15" borderId="11" xfId="16" applyBorder="1">
      <alignment horizontal="center" wrapText="1"/>
    </xf>
    <xf numFmtId="3" fontId="6" fillId="15" borderId="12" xfId="16" applyBorder="1">
      <alignment horizontal="center" wrapText="1"/>
    </xf>
    <xf numFmtId="3" fontId="3" fillId="10" borderId="6" xfId="9" applyBorder="1" applyAlignment="1">
      <alignment horizontal="center" vertical="top" wrapText="1"/>
    </xf>
    <xf numFmtId="3" fontId="3" fillId="10" borderId="8" xfId="9" applyBorder="1" applyAlignment="1">
      <alignment horizontal="center" vertical="top" wrapText="1"/>
    </xf>
    <xf numFmtId="3" fontId="3" fillId="10" borderId="7" xfId="9" applyBorder="1" applyAlignment="1">
      <alignment horizontal="center" vertical="top" wrapText="1"/>
    </xf>
    <xf numFmtId="0" fontId="0" fillId="0" borderId="0" xfId="0"/>
    <xf numFmtId="3" fontId="3" fillId="10" borderId="6" xfId="9" applyBorder="1">
      <alignment horizontal="center" wrapText="1"/>
    </xf>
    <xf numFmtId="3" fontId="3" fillId="10" borderId="7" xfId="9" applyBorder="1">
      <alignment horizontal="center" wrapText="1"/>
    </xf>
    <xf numFmtId="3" fontId="6" fillId="15" borderId="4" xfId="16">
      <alignment horizontal="center" wrapText="1"/>
    </xf>
    <xf numFmtId="3" fontId="3" fillId="10" borderId="8" xfId="9" applyBorder="1">
      <alignment horizontal="center" wrapText="1"/>
    </xf>
    <xf numFmtId="3" fontId="6" fillId="10" borderId="6" xfId="9" applyFont="1" applyBorder="1">
      <alignment horizontal="center" wrapText="1"/>
    </xf>
    <xf numFmtId="3" fontId="6" fillId="10" borderId="8" xfId="9" applyFont="1" applyBorder="1">
      <alignment horizontal="center" wrapText="1"/>
    </xf>
    <xf numFmtId="3" fontId="6" fillId="10" borderId="7" xfId="9" applyFont="1" applyBorder="1">
      <alignment horizontal="center" wrapText="1"/>
    </xf>
    <xf numFmtId="3" fontId="3" fillId="10" borderId="2" xfId="9">
      <alignment horizontal="center" wrapText="1"/>
    </xf>
  </cellXfs>
  <cellStyles count="17">
    <cellStyle name="BordeLimpio" xfId="1" xr:uid="{228E36CA-539A-4E07-B1BA-4001D0C37A41}"/>
    <cellStyle name="CeldaCompleta" xfId="14" xr:uid="{89A084FD-EDA7-4D28-926F-9A8B5D3E3D2A}"/>
    <cellStyle name="Color 1" xfId="2" xr:uid="{55F221C0-5200-4E65-9D00-86F8AA61939D}"/>
    <cellStyle name="Color 2" xfId="3" xr:uid="{E0077029-A321-403C-8509-A56C3C08340D}"/>
    <cellStyle name="Color10" xfId="10" xr:uid="{D30B9A61-2AE2-49D3-BCBF-02521A189CF5}"/>
    <cellStyle name="Color11" xfId="11" xr:uid="{28AB9B2C-28DB-4FA3-848F-738555BD1482}"/>
    <cellStyle name="Color3" xfId="4" xr:uid="{CB02C0FD-D3E7-4A86-BE6F-FFE685998EF7}"/>
    <cellStyle name="Color4" xfId="5" xr:uid="{6DAAC705-7ECB-4F5F-A278-1917B79EB86E}"/>
    <cellStyle name="Color5" xfId="6" xr:uid="{C99C85D2-FFE6-493E-8C23-1FB0991DEB72}"/>
    <cellStyle name="Color6" xfId="7" xr:uid="{D620C5BA-2638-49A7-B49F-9010411C5967}"/>
    <cellStyle name="Color7" xfId="8" xr:uid="{C6A1EE24-3FAB-415C-89F8-7A2535C04ECD}"/>
    <cellStyle name="Color8" xfId="12" xr:uid="{17DA8838-40A2-4EFC-8F9E-F08A86B7E7CB}"/>
    <cellStyle name="Color9" xfId="13" xr:uid="{05D19A5A-433E-4097-993E-F59C432D3292}"/>
    <cellStyle name="Inf" xfId="16" xr:uid="{537CF541-7511-411E-9973-194849B46011}"/>
    <cellStyle name="Normal" xfId="0" builtinId="0"/>
    <cellStyle name="Sup" xfId="15" xr:uid="{53BA3305-0980-4BD0-9EA0-09E659B54986}"/>
    <cellStyle name="Titulos" xfId="9" xr:uid="{56C93FE0-A99F-4056-8CE3-F2818CD7C94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_MARCA_SINLOGOS">
  <a:themeElements>
    <a:clrScheme name="Marca">
      <a:dk1>
        <a:srgbClr val="383838"/>
      </a:dk1>
      <a:lt1>
        <a:srgbClr val="FFFFFF"/>
      </a:lt1>
      <a:dk2>
        <a:srgbClr val="A3793E"/>
      </a:dk2>
      <a:lt2>
        <a:srgbClr val="E4E5E4"/>
      </a:lt2>
      <a:accent1>
        <a:srgbClr val="383838"/>
      </a:accent1>
      <a:accent2>
        <a:srgbClr val="A87973"/>
      </a:accent2>
      <a:accent3>
        <a:srgbClr val="A3793E"/>
      </a:accent3>
      <a:accent4>
        <a:srgbClr val="DBBFC0"/>
      </a:accent4>
      <a:accent5>
        <a:srgbClr val="5B5B5A"/>
      </a:accent5>
      <a:accent6>
        <a:srgbClr val="C1B283"/>
      </a:accent6>
      <a:hlink>
        <a:srgbClr val="763240"/>
      </a:hlink>
      <a:folHlink>
        <a:srgbClr val="383838"/>
      </a:folHlink>
    </a:clrScheme>
    <a:fontScheme name="Fuentes">
      <a:majorFont>
        <a:latin typeface="Barlow Condensed Black"/>
        <a:ea typeface=""/>
        <a:cs typeface=""/>
      </a:majorFont>
      <a:minorFont>
        <a:latin typeface="Arial Nova Cond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TEMA_MARCA_SINLOGOS" id="{35234D6C-9155-4A11-AC5A-49DA139031B9}" vid="{5F6716D4-FC99-467D-805D-FEB440541A61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75A3E-EA92-4742-A367-02060675327E}">
  <dimension ref="A1:X99"/>
  <sheetViews>
    <sheetView tabSelected="1" zoomScale="70" zoomScaleNormal="70" workbookViewId="0">
      <selection activeCell="N4" sqref="N4:T4"/>
    </sheetView>
  </sheetViews>
  <sheetFormatPr baseColWidth="10" defaultRowHeight="15" x14ac:dyDescent="0.25"/>
  <cols>
    <col min="14" max="14" width="31.125" bestFit="1" customWidth="1"/>
    <col min="15" max="16" width="11.75" bestFit="1" customWidth="1"/>
    <col min="18" max="18" width="25.25" bestFit="1" customWidth="1"/>
    <col min="22" max="22" width="20.625" bestFit="1" customWidth="1"/>
  </cols>
  <sheetData>
    <row r="1" spans="1:24" ht="15.75" thickBot="1" x14ac:dyDescent="0.3">
      <c r="A1" t="s">
        <v>0</v>
      </c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</row>
    <row r="2" spans="1:24" ht="17.25" thickTop="1" thickBot="1" x14ac:dyDescent="0.3">
      <c r="N2" s="39" t="s">
        <v>63</v>
      </c>
      <c r="O2" s="40"/>
      <c r="P2" s="40"/>
      <c r="Q2" s="40"/>
      <c r="R2" s="40"/>
      <c r="S2" s="40"/>
      <c r="T2" s="41"/>
      <c r="U2" s="21"/>
      <c r="V2" s="21"/>
      <c r="W2" s="21"/>
      <c r="X2" s="21"/>
    </row>
    <row r="3" spans="1:24" ht="17.25" thickTop="1" thickBot="1" x14ac:dyDescent="0.3">
      <c r="A3" t="s">
        <v>11</v>
      </c>
      <c r="N3" s="39" t="s">
        <v>102</v>
      </c>
      <c r="O3" s="40"/>
      <c r="P3" s="40"/>
      <c r="Q3" s="40"/>
      <c r="R3" s="40"/>
      <c r="S3" s="40"/>
      <c r="T3" s="41"/>
      <c r="U3" s="21"/>
      <c r="V3" s="21"/>
      <c r="W3" s="21"/>
      <c r="X3" s="21"/>
    </row>
    <row r="4" spans="1:24" ht="17.25" thickTop="1" thickBot="1" x14ac:dyDescent="0.3">
      <c r="A4" t="s">
        <v>12</v>
      </c>
      <c r="N4" s="34" t="s">
        <v>17</v>
      </c>
      <c r="O4" s="34"/>
      <c r="P4" s="34"/>
      <c r="Q4" s="34"/>
      <c r="R4" s="34"/>
      <c r="S4" s="34"/>
      <c r="T4" s="34"/>
      <c r="U4" s="21"/>
      <c r="V4" s="21"/>
      <c r="W4" s="21"/>
      <c r="X4" s="21"/>
    </row>
    <row r="5" spans="1:24" ht="15.75" thickTop="1" x14ac:dyDescent="0.25">
      <c r="A5" t="s">
        <v>13</v>
      </c>
      <c r="N5" s="24" t="s">
        <v>19</v>
      </c>
      <c r="O5" s="25"/>
      <c r="P5" s="25"/>
      <c r="Q5" s="25"/>
      <c r="R5" s="24" t="s">
        <v>20</v>
      </c>
      <c r="S5" s="25"/>
      <c r="T5" s="25"/>
      <c r="U5" s="21"/>
      <c r="V5" s="21"/>
      <c r="W5" s="21"/>
      <c r="X5" s="21"/>
    </row>
    <row r="6" spans="1:24" x14ac:dyDescent="0.25">
      <c r="A6" t="s">
        <v>1</v>
      </c>
      <c r="N6" s="24" t="s">
        <v>22</v>
      </c>
      <c r="O6" s="25"/>
      <c r="P6" s="25"/>
      <c r="Q6" s="25"/>
      <c r="R6" s="24" t="s">
        <v>23</v>
      </c>
      <c r="S6" s="25"/>
      <c r="T6" s="25"/>
      <c r="U6" s="21"/>
      <c r="V6" s="21"/>
      <c r="W6" s="21"/>
      <c r="X6" s="21"/>
    </row>
    <row r="7" spans="1:24" x14ac:dyDescent="0.25">
      <c r="N7" s="22" t="s">
        <v>18</v>
      </c>
      <c r="O7" s="22"/>
      <c r="P7" s="23">
        <v>107000</v>
      </c>
      <c r="Q7" s="25"/>
      <c r="R7" s="22" t="s">
        <v>25</v>
      </c>
      <c r="S7" s="22"/>
      <c r="T7" s="23">
        <v>25000</v>
      </c>
      <c r="U7" s="21"/>
      <c r="V7" s="21"/>
      <c r="W7" s="21"/>
      <c r="X7" s="21"/>
    </row>
    <row r="8" spans="1:24" x14ac:dyDescent="0.25">
      <c r="A8" s="1" t="s">
        <v>2</v>
      </c>
      <c r="N8" s="22" t="s">
        <v>21</v>
      </c>
      <c r="O8" s="22"/>
      <c r="P8" s="23">
        <v>30000</v>
      </c>
      <c r="Q8" s="25"/>
      <c r="R8" s="22" t="s">
        <v>94</v>
      </c>
      <c r="S8" s="22"/>
      <c r="T8" s="23">
        <v>2000</v>
      </c>
      <c r="U8" s="21"/>
      <c r="V8" s="21"/>
      <c r="W8" s="21"/>
      <c r="X8" s="21"/>
    </row>
    <row r="9" spans="1:24" x14ac:dyDescent="0.25">
      <c r="A9" s="2" t="s">
        <v>3</v>
      </c>
      <c r="N9" s="22" t="s">
        <v>95</v>
      </c>
      <c r="O9" s="22"/>
      <c r="P9" s="23">
        <v>4000</v>
      </c>
      <c r="Q9" s="25"/>
      <c r="R9" s="22"/>
      <c r="S9" s="22"/>
      <c r="T9" s="23"/>
      <c r="U9" s="21"/>
      <c r="V9" s="21"/>
      <c r="W9" s="21"/>
      <c r="X9" s="21"/>
    </row>
    <row r="10" spans="1:24" x14ac:dyDescent="0.25">
      <c r="A10" s="3" t="s">
        <v>4</v>
      </c>
      <c r="B10" s="3"/>
      <c r="C10" s="3"/>
      <c r="D10" s="3"/>
      <c r="E10" s="3"/>
      <c r="F10" s="3"/>
      <c r="G10" s="3"/>
      <c r="H10" s="3"/>
      <c r="N10" s="22" t="s">
        <v>73</v>
      </c>
      <c r="O10" s="22"/>
      <c r="P10" s="23">
        <v>40000</v>
      </c>
      <c r="Q10" s="25"/>
      <c r="R10" s="22"/>
      <c r="S10" s="22"/>
      <c r="T10" s="23"/>
      <c r="U10" s="21"/>
      <c r="V10" s="21"/>
      <c r="W10" s="21"/>
      <c r="X10" s="21"/>
    </row>
    <row r="11" spans="1:24" x14ac:dyDescent="0.25">
      <c r="A11" s="4" t="s">
        <v>5</v>
      </c>
      <c r="B11" s="4"/>
      <c r="C11" s="4"/>
      <c r="D11" s="4"/>
      <c r="E11" s="4"/>
      <c r="F11" s="4"/>
      <c r="G11" s="4"/>
      <c r="H11" s="4"/>
      <c r="I11" s="4"/>
      <c r="J11" s="4"/>
      <c r="N11" s="22" t="s">
        <v>96</v>
      </c>
      <c r="O11" s="22"/>
      <c r="P11" s="23">
        <v>3000</v>
      </c>
      <c r="Q11" s="25"/>
      <c r="R11" s="22"/>
      <c r="S11" s="22"/>
      <c r="T11" s="23"/>
      <c r="U11" s="21"/>
      <c r="V11" s="21"/>
      <c r="W11" s="21"/>
      <c r="X11" s="21"/>
    </row>
    <row r="12" spans="1:24" x14ac:dyDescent="0.25">
      <c r="A12" s="5" t="s">
        <v>6</v>
      </c>
      <c r="B12" s="5"/>
      <c r="C12" s="5"/>
      <c r="D12" s="5"/>
      <c r="E12" s="5"/>
      <c r="F12" s="5"/>
      <c r="I12" t="s">
        <v>83</v>
      </c>
      <c r="N12" s="22" t="s">
        <v>78</v>
      </c>
      <c r="O12" s="25"/>
      <c r="P12" s="23">
        <v>12000</v>
      </c>
      <c r="Q12" s="25"/>
      <c r="R12" s="22"/>
      <c r="S12" s="22"/>
      <c r="T12" s="23"/>
      <c r="U12" s="21"/>
      <c r="V12" s="21"/>
      <c r="W12" s="21"/>
      <c r="X12" s="21"/>
    </row>
    <row r="13" spans="1:24" x14ac:dyDescent="0.25">
      <c r="A13" s="6" t="s">
        <v>7</v>
      </c>
      <c r="B13" s="6"/>
      <c r="C13" s="6"/>
      <c r="D13" s="6"/>
      <c r="E13" s="6"/>
      <c r="F13" s="6"/>
      <c r="N13" s="22" t="s">
        <v>97</v>
      </c>
      <c r="O13" s="25"/>
      <c r="P13" s="23">
        <v>8000</v>
      </c>
      <c r="Q13" s="25"/>
      <c r="R13" s="24" t="s">
        <v>98</v>
      </c>
      <c r="S13" s="25"/>
      <c r="T13" s="25"/>
      <c r="U13" s="21"/>
      <c r="V13" s="21"/>
      <c r="W13" s="21"/>
      <c r="X13" s="21"/>
    </row>
    <row r="14" spans="1:24" x14ac:dyDescent="0.25">
      <c r="A14" s="7" t="s">
        <v>8</v>
      </c>
      <c r="B14" s="7"/>
      <c r="C14" s="7"/>
      <c r="D14" s="7"/>
      <c r="E14" s="7"/>
      <c r="F14" s="7"/>
      <c r="G14" s="7"/>
      <c r="H14" s="7"/>
      <c r="I14" s="7"/>
      <c r="J14" s="7"/>
      <c r="N14" s="22"/>
      <c r="O14" s="25"/>
      <c r="P14" s="23"/>
      <c r="Q14" s="25"/>
      <c r="R14" s="25" t="s">
        <v>71</v>
      </c>
      <c r="S14" s="25"/>
      <c r="T14" s="25">
        <v>20000</v>
      </c>
      <c r="U14" s="21"/>
      <c r="V14" s="21"/>
      <c r="W14" s="21"/>
      <c r="X14" s="21"/>
    </row>
    <row r="15" spans="1:24" x14ac:dyDescent="0.25">
      <c r="A15" s="8" t="s">
        <v>9</v>
      </c>
      <c r="B15" s="8"/>
      <c r="C15" s="8"/>
      <c r="D15" s="8"/>
      <c r="E15" s="8"/>
      <c r="F15" s="8"/>
      <c r="N15" s="25"/>
      <c r="O15" s="25"/>
      <c r="P15" s="26"/>
      <c r="Q15" s="25"/>
      <c r="R15" s="25" t="s">
        <v>99</v>
      </c>
      <c r="S15" s="25"/>
      <c r="T15" s="25">
        <v>50000</v>
      </c>
      <c r="U15" s="21"/>
      <c r="V15" s="21"/>
      <c r="W15" s="21"/>
      <c r="X15" s="21"/>
    </row>
    <row r="16" spans="1:24" ht="15.75" thickBot="1" x14ac:dyDescent="0.3">
      <c r="A16" s="9" t="s">
        <v>10</v>
      </c>
      <c r="B16" s="9"/>
      <c r="C16" s="9"/>
      <c r="D16" s="9"/>
      <c r="E16" s="9"/>
      <c r="F16" s="9"/>
      <c r="H16" t="s">
        <v>86</v>
      </c>
      <c r="N16" s="25"/>
      <c r="O16" s="25"/>
      <c r="P16" s="25"/>
      <c r="Q16" s="25"/>
      <c r="R16" s="25"/>
      <c r="S16" s="25"/>
      <c r="T16" s="25"/>
      <c r="U16" s="21"/>
      <c r="V16" s="21"/>
      <c r="W16" s="21"/>
      <c r="X16" s="21"/>
    </row>
    <row r="17" spans="1:24" ht="17.25" thickTop="1" thickBot="1" x14ac:dyDescent="0.3">
      <c r="N17" s="27" t="s">
        <v>30</v>
      </c>
      <c r="O17" s="27"/>
      <c r="P17" s="28">
        <v>204000</v>
      </c>
      <c r="Q17" s="25"/>
      <c r="R17" s="27" t="s">
        <v>31</v>
      </c>
      <c r="S17" s="27"/>
      <c r="T17" s="28">
        <v>97000</v>
      </c>
      <c r="U17" s="21"/>
      <c r="V17" s="21"/>
      <c r="W17" s="21"/>
      <c r="X17" s="21"/>
    </row>
    <row r="18" spans="1:24" ht="16.5" thickTop="1" thickBot="1" x14ac:dyDescent="0.3">
      <c r="N18" s="25"/>
      <c r="O18" s="25"/>
      <c r="P18" s="25"/>
      <c r="Q18" s="25"/>
      <c r="R18" s="25"/>
      <c r="S18" s="25"/>
      <c r="T18" s="25"/>
      <c r="U18" s="21"/>
      <c r="V18" s="21"/>
      <c r="W18" s="21"/>
      <c r="X18" s="21"/>
    </row>
    <row r="19" spans="1:24" ht="17.25" thickTop="1" thickBot="1" x14ac:dyDescent="0.3">
      <c r="A19" s="43"/>
      <c r="B19" s="44"/>
      <c r="D19" s="43" t="s">
        <v>67</v>
      </c>
      <c r="E19" s="44"/>
      <c r="G19" s="43" t="s">
        <v>25</v>
      </c>
      <c r="H19" s="44"/>
      <c r="J19" s="43" t="s">
        <v>70</v>
      </c>
      <c r="K19" s="44"/>
      <c r="N19" s="24" t="s">
        <v>33</v>
      </c>
      <c r="O19" s="25"/>
      <c r="P19" s="25"/>
      <c r="Q19" s="25"/>
      <c r="R19" s="24" t="s">
        <v>32</v>
      </c>
      <c r="S19" s="25"/>
      <c r="T19" s="25"/>
      <c r="U19" s="21"/>
      <c r="V19" s="21"/>
      <c r="W19" s="21"/>
      <c r="X19" s="21"/>
    </row>
    <row r="20" spans="1:24" ht="15.75" thickTop="1" x14ac:dyDescent="0.25">
      <c r="A20" s="10"/>
      <c r="B20" s="10"/>
      <c r="D20" s="10">
        <v>107000</v>
      </c>
      <c r="E20" s="7">
        <v>12000</v>
      </c>
      <c r="G20" s="8">
        <v>6960</v>
      </c>
      <c r="H20" s="10">
        <v>25000</v>
      </c>
      <c r="J20" s="10">
        <v>200000</v>
      </c>
      <c r="K20" s="10"/>
      <c r="N20" s="24" t="s">
        <v>35</v>
      </c>
      <c r="O20" s="25"/>
      <c r="P20" s="25"/>
      <c r="Q20" s="25"/>
      <c r="R20" s="24" t="s">
        <v>36</v>
      </c>
      <c r="S20" s="25"/>
      <c r="T20" s="25"/>
      <c r="U20" s="21"/>
      <c r="V20" s="21"/>
      <c r="W20" s="21"/>
      <c r="X20" s="21"/>
    </row>
    <row r="21" spans="1:24" x14ac:dyDescent="0.25">
      <c r="A21" s="10"/>
      <c r="B21" s="10"/>
      <c r="D21" s="1">
        <v>13920</v>
      </c>
      <c r="E21" s="8">
        <v>6960</v>
      </c>
      <c r="G21" s="10"/>
      <c r="H21" s="2">
        <v>23200</v>
      </c>
      <c r="J21" s="10"/>
      <c r="K21" s="10"/>
      <c r="N21" s="22" t="s">
        <v>70</v>
      </c>
      <c r="O21" s="25"/>
      <c r="P21" s="23">
        <v>200000</v>
      </c>
      <c r="Q21" s="25"/>
      <c r="R21" s="22" t="s">
        <v>32</v>
      </c>
      <c r="S21" s="22"/>
      <c r="T21" s="23">
        <v>337000</v>
      </c>
      <c r="U21" s="21"/>
      <c r="V21" s="21"/>
      <c r="W21" s="21"/>
      <c r="X21" s="21"/>
    </row>
    <row r="22" spans="1:24" x14ac:dyDescent="0.25">
      <c r="A22" s="10"/>
      <c r="B22" s="10"/>
      <c r="D22" s="6">
        <v>17400</v>
      </c>
      <c r="E22" s="9">
        <v>580</v>
      </c>
      <c r="G22" s="10"/>
      <c r="H22" s="10"/>
      <c r="J22" s="10"/>
      <c r="K22" s="10"/>
      <c r="N22" s="22" t="s">
        <v>100</v>
      </c>
      <c r="O22" s="25"/>
      <c r="P22" s="23">
        <v>10000</v>
      </c>
      <c r="Q22" s="25"/>
      <c r="R22" s="24"/>
      <c r="S22" s="25"/>
      <c r="T22" s="25"/>
      <c r="U22" s="21"/>
      <c r="V22" s="21"/>
      <c r="W22" s="21"/>
      <c r="X22" s="21"/>
    </row>
    <row r="23" spans="1:24" x14ac:dyDescent="0.25">
      <c r="A23" s="10"/>
      <c r="B23" s="10"/>
      <c r="D23" s="10">
        <v>18000</v>
      </c>
      <c r="E23" s="10"/>
      <c r="G23" s="10"/>
      <c r="H23" s="10"/>
      <c r="J23" s="10"/>
      <c r="K23" s="10"/>
      <c r="N23" s="22" t="s">
        <v>101</v>
      </c>
      <c r="O23" s="25"/>
      <c r="P23" s="23">
        <v>20000</v>
      </c>
      <c r="Q23" s="25"/>
      <c r="R23" s="24"/>
      <c r="S23" s="25"/>
      <c r="T23" s="25"/>
      <c r="U23" s="21"/>
      <c r="V23" s="21"/>
      <c r="W23" s="21"/>
      <c r="X23" s="21"/>
    </row>
    <row r="24" spans="1:24" x14ac:dyDescent="0.25">
      <c r="A24" s="10"/>
      <c r="B24" s="10"/>
      <c r="D24" s="10"/>
      <c r="E24" s="10"/>
      <c r="G24" s="10"/>
      <c r="H24" s="10"/>
      <c r="J24" s="10"/>
      <c r="K24" s="10"/>
      <c r="N24" s="25"/>
      <c r="O24" s="25"/>
      <c r="P24" s="25"/>
      <c r="Q24" s="25"/>
      <c r="R24" s="29"/>
      <c r="S24" s="25"/>
      <c r="T24" s="25"/>
      <c r="U24" s="21"/>
      <c r="V24" s="21"/>
      <c r="W24" s="21"/>
      <c r="X24" s="21"/>
    </row>
    <row r="25" spans="1:24" ht="15.75" thickBot="1" x14ac:dyDescent="0.3">
      <c r="A25" s="10"/>
      <c r="B25" s="10"/>
      <c r="D25" s="10"/>
      <c r="E25" s="10"/>
      <c r="G25" s="10"/>
      <c r="H25" s="10"/>
      <c r="J25" s="10"/>
      <c r="K25" s="10"/>
      <c r="N25" s="25"/>
      <c r="O25" s="25"/>
      <c r="P25" s="25"/>
      <c r="Q25" s="25"/>
      <c r="R25" s="25"/>
      <c r="S25" s="25"/>
      <c r="T25" s="25"/>
      <c r="U25" s="21"/>
      <c r="V25" s="21"/>
      <c r="W25" s="21"/>
      <c r="X25" s="21"/>
    </row>
    <row r="26" spans="1:24" ht="17.25" thickTop="1" thickBot="1" x14ac:dyDescent="0.3">
      <c r="A26" s="11">
        <f>SUM(A20:A25)</f>
        <v>0</v>
      </c>
      <c r="B26" s="11">
        <f>SUM(B20:B25)</f>
        <v>0</v>
      </c>
      <c r="D26" s="11">
        <f>SUM(D20:D25)</f>
        <v>156320</v>
      </c>
      <c r="E26" s="11">
        <f>SUM(E20:E25)</f>
        <v>19540</v>
      </c>
      <c r="G26" s="11">
        <f>SUM(G20:G25)</f>
        <v>6960</v>
      </c>
      <c r="H26" s="11">
        <f>SUM(H20:H25)</f>
        <v>48200</v>
      </c>
      <c r="J26" s="11">
        <f>SUM(J20:J25)</f>
        <v>200000</v>
      </c>
      <c r="K26" s="11">
        <f>SUM(K20:K25)</f>
        <v>0</v>
      </c>
      <c r="N26" s="27" t="s">
        <v>42</v>
      </c>
      <c r="O26" s="27"/>
      <c r="P26" s="28">
        <v>230000</v>
      </c>
      <c r="Q26" s="25"/>
      <c r="R26" s="27" t="s">
        <v>43</v>
      </c>
      <c r="S26" s="27"/>
      <c r="T26" s="28">
        <v>337000</v>
      </c>
      <c r="U26" s="21"/>
      <c r="V26" s="21"/>
      <c r="W26" s="21"/>
      <c r="X26" s="21"/>
    </row>
    <row r="27" spans="1:24" ht="17.25" thickTop="1" thickBot="1" x14ac:dyDescent="0.3">
      <c r="A27" s="11">
        <f>SUM(A26-B26)</f>
        <v>0</v>
      </c>
      <c r="B27" s="11"/>
      <c r="D27" s="11">
        <f>SUM(D26-E26)</f>
        <v>136780</v>
      </c>
      <c r="E27" s="11"/>
      <c r="G27" s="11">
        <f>SUM(G26-H26)</f>
        <v>-41240</v>
      </c>
      <c r="H27" s="11"/>
      <c r="J27" s="11">
        <f>SUM(J26-K26)</f>
        <v>200000</v>
      </c>
      <c r="K27" s="11"/>
      <c r="N27" s="25"/>
      <c r="O27" s="25"/>
      <c r="P27" s="25"/>
      <c r="Q27" s="25"/>
      <c r="R27" s="25"/>
      <c r="S27" s="25"/>
      <c r="T27" s="25"/>
      <c r="U27" s="21"/>
      <c r="V27" s="21"/>
      <c r="W27" s="21"/>
      <c r="X27" s="21"/>
    </row>
    <row r="28" spans="1:24" ht="16.5" thickTop="1" thickBot="1" x14ac:dyDescent="0.3">
      <c r="N28" s="25"/>
      <c r="O28" s="25"/>
      <c r="P28" s="25"/>
      <c r="Q28" s="25"/>
      <c r="R28" s="25"/>
      <c r="S28" s="25"/>
      <c r="T28" s="25"/>
      <c r="U28" s="21"/>
      <c r="V28" s="21"/>
      <c r="W28" s="21"/>
      <c r="X28" s="21"/>
    </row>
    <row r="29" spans="1:24" ht="17.25" thickTop="1" thickBot="1" x14ac:dyDescent="0.3">
      <c r="A29" s="43" t="s">
        <v>80</v>
      </c>
      <c r="B29" s="44"/>
      <c r="D29" s="43" t="s">
        <v>71</v>
      </c>
      <c r="E29" s="44"/>
      <c r="G29" s="43" t="s">
        <v>32</v>
      </c>
      <c r="H29" s="44"/>
      <c r="J29" s="43" t="s">
        <v>72</v>
      </c>
      <c r="K29" s="44"/>
      <c r="N29" s="27" t="s">
        <v>44</v>
      </c>
      <c r="O29" s="27"/>
      <c r="P29" s="28">
        <v>434000</v>
      </c>
      <c r="Q29" s="27"/>
      <c r="R29" s="27" t="s">
        <v>45</v>
      </c>
      <c r="S29" s="27"/>
      <c r="T29" s="28">
        <v>434000</v>
      </c>
      <c r="U29" s="21"/>
      <c r="V29" s="21"/>
      <c r="W29" s="21"/>
      <c r="X29" s="21"/>
    </row>
    <row r="30" spans="1:24" ht="17.25" thickTop="1" thickBot="1" x14ac:dyDescent="0.3">
      <c r="A30" s="10">
        <v>8000</v>
      </c>
      <c r="B30" s="10"/>
      <c r="D30" s="10"/>
      <c r="E30" s="10">
        <v>20000</v>
      </c>
      <c r="G30" s="10"/>
      <c r="H30" s="10">
        <v>337000</v>
      </c>
      <c r="J30" s="10">
        <v>4000</v>
      </c>
      <c r="K30" s="10"/>
      <c r="N30" s="30"/>
      <c r="O30" s="30"/>
      <c r="P30" s="30"/>
      <c r="Q30" s="30"/>
      <c r="R30" s="30"/>
      <c r="S30" s="30"/>
      <c r="T30" s="30"/>
      <c r="U30" s="21"/>
      <c r="V30" s="21"/>
      <c r="W30" s="21"/>
      <c r="X30" s="21"/>
    </row>
    <row r="31" spans="1:24" ht="17.25" thickTop="1" thickBot="1" x14ac:dyDescent="0.3">
      <c r="A31" s="10"/>
      <c r="B31" s="10"/>
      <c r="D31" s="10"/>
      <c r="E31" s="10"/>
      <c r="G31" s="10"/>
      <c r="H31" s="10">
        <v>18000</v>
      </c>
      <c r="J31" s="10"/>
      <c r="K31" s="10"/>
      <c r="N31" s="35" t="s">
        <v>48</v>
      </c>
      <c r="O31" s="36"/>
      <c r="P31" s="21"/>
      <c r="Q31" s="21"/>
      <c r="R31" s="37" t="s">
        <v>49</v>
      </c>
      <c r="S31" s="38"/>
      <c r="T31" s="30"/>
      <c r="U31" s="21"/>
      <c r="V31" s="21"/>
      <c r="W31" s="21"/>
      <c r="X31" s="21"/>
    </row>
    <row r="32" spans="1:24" ht="17.25" thickTop="1" thickBot="1" x14ac:dyDescent="0.3">
      <c r="A32" s="10"/>
      <c r="B32" s="10"/>
      <c r="D32" s="10"/>
      <c r="E32" s="10"/>
      <c r="G32" s="10"/>
      <c r="H32" s="10"/>
      <c r="J32" s="10"/>
      <c r="K32" s="10"/>
      <c r="N32" s="32" t="s">
        <v>51</v>
      </c>
      <c r="O32" s="33"/>
      <c r="P32" s="21"/>
      <c r="Q32" s="21"/>
      <c r="R32" s="21"/>
      <c r="S32" s="21"/>
      <c r="T32" s="21"/>
      <c r="U32" s="21"/>
      <c r="V32" s="21"/>
      <c r="W32" s="21"/>
      <c r="X32" s="21"/>
    </row>
    <row r="33" spans="1:24" ht="17.25" thickTop="1" thickBot="1" x14ac:dyDescent="0.3">
      <c r="A33" s="11">
        <f>SUM(A30:A32)</f>
        <v>8000</v>
      </c>
      <c r="B33" s="11">
        <f>SUM(B30:B32)</f>
        <v>0</v>
      </c>
      <c r="D33" s="11">
        <f>SUM(D30:D32)</f>
        <v>0</v>
      </c>
      <c r="E33" s="11">
        <f>SUM(E30:E32)</f>
        <v>20000</v>
      </c>
      <c r="G33" s="11">
        <f>SUM(G30:G32)</f>
        <v>0</v>
      </c>
      <c r="H33" s="11">
        <f>SUM(H30:H32)</f>
        <v>355000</v>
      </c>
      <c r="J33" s="11">
        <f>SUM(J30:J32)</f>
        <v>4000</v>
      </c>
      <c r="K33" s="11">
        <f>SUM(K30:K32)</f>
        <v>0</v>
      </c>
      <c r="N33" s="31" t="s">
        <v>53</v>
      </c>
      <c r="O33" s="21"/>
      <c r="P33" s="21"/>
      <c r="Q33" s="21"/>
      <c r="R33" s="21"/>
      <c r="S33" s="21"/>
      <c r="T33" s="21"/>
      <c r="U33" s="21"/>
      <c r="V33" s="21"/>
      <c r="W33" s="21"/>
      <c r="X33" s="21"/>
    </row>
    <row r="34" spans="1:24" ht="17.25" thickTop="1" thickBot="1" x14ac:dyDescent="0.3">
      <c r="A34" s="11">
        <f>SUM(A33-B33)</f>
        <v>8000</v>
      </c>
      <c r="B34" s="11"/>
      <c r="D34" s="11">
        <f>SUM(D33-E33)</f>
        <v>-20000</v>
      </c>
      <c r="E34" s="11"/>
      <c r="G34" s="11">
        <f>SUM(G33-H33)</f>
        <v>-355000</v>
      </c>
      <c r="H34" s="11"/>
      <c r="J34" s="11">
        <f>SUM(J33-K33)</f>
        <v>4000</v>
      </c>
      <c r="K34" s="1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</row>
    <row r="35" spans="1:24" ht="16.5" thickTop="1" thickBot="1" x14ac:dyDescent="0.3"/>
    <row r="36" spans="1:24" ht="17.25" thickTop="1" thickBot="1" x14ac:dyDescent="0.3">
      <c r="A36" s="43" t="s">
        <v>73</v>
      </c>
      <c r="B36" s="44"/>
      <c r="D36" s="43" t="s">
        <v>21</v>
      </c>
      <c r="E36" s="44"/>
      <c r="G36" s="43" t="s">
        <v>74</v>
      </c>
      <c r="H36" s="44"/>
      <c r="J36" s="43" t="s">
        <v>75</v>
      </c>
      <c r="K36" s="44"/>
      <c r="N36" s="50" t="s">
        <v>63</v>
      </c>
      <c r="O36" s="50"/>
      <c r="P36" s="50"/>
      <c r="R36" s="39" t="s">
        <v>63</v>
      </c>
      <c r="S36" s="40"/>
      <c r="T36" s="40"/>
      <c r="U36" s="40"/>
      <c r="V36" s="40"/>
      <c r="W36" s="40"/>
      <c r="X36" s="41"/>
    </row>
    <row r="37" spans="1:24" ht="17.25" thickTop="1" thickBot="1" x14ac:dyDescent="0.3">
      <c r="A37" s="10">
        <v>40000</v>
      </c>
      <c r="B37" s="1">
        <v>6500</v>
      </c>
      <c r="D37" s="10">
        <v>30000</v>
      </c>
      <c r="E37" s="6">
        <v>17400</v>
      </c>
      <c r="G37" s="10"/>
      <c r="H37" s="10">
        <v>2000</v>
      </c>
      <c r="J37" s="10">
        <v>3000</v>
      </c>
      <c r="K37" s="10"/>
      <c r="N37" s="50" t="s">
        <v>14</v>
      </c>
      <c r="O37" s="50"/>
      <c r="P37" s="50"/>
      <c r="R37" s="39" t="s">
        <v>66</v>
      </c>
      <c r="S37" s="40"/>
      <c r="T37" s="40"/>
      <c r="U37" s="40"/>
      <c r="V37" s="40"/>
      <c r="W37" s="40"/>
      <c r="X37" s="41"/>
    </row>
    <row r="38" spans="1:24" ht="17.25" thickTop="1" thickBot="1" x14ac:dyDescent="0.3">
      <c r="A38" s="2">
        <v>20000</v>
      </c>
      <c r="B38" s="3">
        <v>8100</v>
      </c>
      <c r="D38" s="3">
        <v>17400</v>
      </c>
      <c r="E38" s="10"/>
      <c r="G38" s="10"/>
      <c r="H38" s="10"/>
      <c r="J38" s="10"/>
      <c r="K38" s="10"/>
      <c r="N38" s="10"/>
      <c r="O38" s="10" t="s">
        <v>15</v>
      </c>
      <c r="P38" s="10" t="s">
        <v>16</v>
      </c>
      <c r="R38" s="34" t="s">
        <v>17</v>
      </c>
      <c r="S38" s="34"/>
      <c r="T38" s="34"/>
      <c r="U38" s="34"/>
      <c r="V38" s="34"/>
      <c r="W38" s="34"/>
      <c r="X38" s="34"/>
    </row>
    <row r="39" spans="1:24" ht="15.75" thickTop="1" x14ac:dyDescent="0.25">
      <c r="A39" s="4">
        <v>22000</v>
      </c>
      <c r="B39" s="10"/>
      <c r="D39" s="10"/>
      <c r="E39" s="10"/>
      <c r="G39" s="10"/>
      <c r="H39" s="10"/>
      <c r="J39" s="10"/>
      <c r="K39" s="10"/>
      <c r="N39" s="10" t="s">
        <v>18</v>
      </c>
      <c r="O39" s="12">
        <v>136780</v>
      </c>
      <c r="P39" s="10"/>
      <c r="R39" s="13" t="s">
        <v>19</v>
      </c>
      <c r="S39" s="14"/>
      <c r="T39" s="14"/>
      <c r="U39" s="14"/>
      <c r="V39" s="13" t="s">
        <v>20</v>
      </c>
      <c r="W39" s="14"/>
      <c r="X39" s="14"/>
    </row>
    <row r="40" spans="1:24" ht="15.75" thickBot="1" x14ac:dyDescent="0.3">
      <c r="A40" s="10"/>
      <c r="B40" s="10"/>
      <c r="D40" s="10"/>
      <c r="E40" s="10"/>
      <c r="G40" s="10"/>
      <c r="H40" s="10"/>
      <c r="J40" s="10"/>
      <c r="K40" s="10"/>
      <c r="N40" s="10" t="s">
        <v>21</v>
      </c>
      <c r="O40" s="12">
        <v>30000</v>
      </c>
      <c r="P40" s="10"/>
      <c r="R40" s="13" t="s">
        <v>22</v>
      </c>
      <c r="S40" s="14"/>
      <c r="T40" s="14"/>
      <c r="U40" s="14"/>
      <c r="V40" s="13" t="s">
        <v>23</v>
      </c>
      <c r="W40" s="14"/>
      <c r="X40" s="14"/>
    </row>
    <row r="41" spans="1:24" ht="17.25" thickTop="1" thickBot="1" x14ac:dyDescent="0.3">
      <c r="A41" s="11">
        <f>SUM(A37:A40)</f>
        <v>82000</v>
      </c>
      <c r="B41" s="11">
        <f>SUM(B37:B40)</f>
        <v>14600</v>
      </c>
      <c r="D41" s="11">
        <f>SUM(D37:D40)</f>
        <v>47400</v>
      </c>
      <c r="E41" s="11">
        <f>SUM(E37:E40)</f>
        <v>17400</v>
      </c>
      <c r="G41" s="11">
        <f>SUM(G37:G40)</f>
        <v>0</v>
      </c>
      <c r="H41" s="11">
        <f>SUM(H37:H40)</f>
        <v>2000</v>
      </c>
      <c r="J41" s="11">
        <f>SUM(J37:J40)</f>
        <v>3000</v>
      </c>
      <c r="K41" s="11">
        <f>SUM(K37:K40)</f>
        <v>0</v>
      </c>
      <c r="N41" s="10" t="s">
        <v>24</v>
      </c>
      <c r="O41" s="12">
        <v>5760</v>
      </c>
      <c r="P41" s="10"/>
      <c r="R41" s="10" t="s">
        <v>18</v>
      </c>
      <c r="S41" s="14"/>
      <c r="T41" s="12">
        <v>136780</v>
      </c>
      <c r="U41" s="14"/>
      <c r="V41" s="10" t="s">
        <v>71</v>
      </c>
      <c r="W41" s="12"/>
      <c r="X41" s="10">
        <v>20000</v>
      </c>
    </row>
    <row r="42" spans="1:24" ht="17.25" thickTop="1" thickBot="1" x14ac:dyDescent="0.3">
      <c r="A42" s="11">
        <f>SUM(A41-B41)</f>
        <v>67400</v>
      </c>
      <c r="B42" s="11"/>
      <c r="D42" s="11">
        <f>SUM(D41-E41)</f>
        <v>30000</v>
      </c>
      <c r="E42" s="11"/>
      <c r="G42" s="11">
        <f>SUM(G41-H41)</f>
        <v>-2000</v>
      </c>
      <c r="H42" s="11"/>
      <c r="J42" s="11">
        <f>SUM(J41-K41)</f>
        <v>3000</v>
      </c>
      <c r="K42" s="11"/>
      <c r="N42" s="10" t="s">
        <v>26</v>
      </c>
      <c r="O42" s="12">
        <v>1040</v>
      </c>
      <c r="P42" s="10"/>
      <c r="R42" s="10" t="s">
        <v>21</v>
      </c>
      <c r="S42" s="14"/>
      <c r="T42" s="12">
        <v>30000</v>
      </c>
      <c r="U42" s="14"/>
      <c r="V42" s="10" t="s">
        <v>25</v>
      </c>
      <c r="W42" s="10"/>
      <c r="X42" s="12">
        <v>41240</v>
      </c>
    </row>
    <row r="43" spans="1:24" ht="16.5" thickTop="1" thickBot="1" x14ac:dyDescent="0.3">
      <c r="N43" s="10" t="s">
        <v>73</v>
      </c>
      <c r="O43" s="12">
        <v>67400</v>
      </c>
      <c r="P43" s="10"/>
      <c r="R43" s="10" t="s">
        <v>24</v>
      </c>
      <c r="S43" s="14"/>
      <c r="T43" s="12">
        <v>5760</v>
      </c>
      <c r="U43" s="14"/>
      <c r="V43" s="10" t="s">
        <v>88</v>
      </c>
      <c r="W43" s="10"/>
      <c r="X43" s="12">
        <v>2000</v>
      </c>
    </row>
    <row r="44" spans="1:24" ht="17.25" thickTop="1" thickBot="1" x14ac:dyDescent="0.3">
      <c r="A44" s="43" t="s">
        <v>76</v>
      </c>
      <c r="B44" s="44"/>
      <c r="D44" s="43" t="s">
        <v>77</v>
      </c>
      <c r="E44" s="44"/>
      <c r="G44" s="43" t="s">
        <v>78</v>
      </c>
      <c r="H44" s="44"/>
      <c r="J44" s="43" t="s">
        <v>79</v>
      </c>
      <c r="K44" s="44"/>
      <c r="N44" s="10" t="s">
        <v>80</v>
      </c>
      <c r="O44" s="12">
        <v>8000</v>
      </c>
      <c r="P44" s="10"/>
      <c r="R44" s="10" t="s">
        <v>26</v>
      </c>
      <c r="S44" s="14"/>
      <c r="T44" s="12">
        <v>1040</v>
      </c>
      <c r="U44" s="14"/>
      <c r="V44" s="10" t="s">
        <v>27</v>
      </c>
      <c r="W44" s="10"/>
      <c r="X44" s="12"/>
    </row>
    <row r="45" spans="1:24" ht="15.75" thickTop="1" x14ac:dyDescent="0.25">
      <c r="A45" s="10"/>
      <c r="B45" s="10">
        <v>50000</v>
      </c>
      <c r="D45" s="10">
        <v>20000</v>
      </c>
      <c r="E45" s="10"/>
      <c r="G45" s="10">
        <v>12000</v>
      </c>
      <c r="H45" s="10"/>
      <c r="J45" s="10">
        <v>10000</v>
      </c>
      <c r="K45" s="10"/>
      <c r="N45" s="10" t="s">
        <v>70</v>
      </c>
      <c r="O45" s="12">
        <v>200000</v>
      </c>
      <c r="P45" s="10"/>
      <c r="R45" s="10" t="s">
        <v>73</v>
      </c>
      <c r="S45" s="14"/>
      <c r="T45" s="12">
        <v>67400</v>
      </c>
      <c r="U45" s="14"/>
      <c r="V45" s="10" t="s">
        <v>28</v>
      </c>
      <c r="W45" s="10"/>
      <c r="X45" s="12">
        <v>4320</v>
      </c>
    </row>
    <row r="46" spans="1:24" ht="15.75" thickBot="1" x14ac:dyDescent="0.3">
      <c r="A46" s="10"/>
      <c r="B46" s="10"/>
      <c r="D46" s="10"/>
      <c r="E46" s="10"/>
      <c r="G46" s="10"/>
      <c r="H46" s="10"/>
      <c r="J46" s="10"/>
      <c r="K46" s="10"/>
      <c r="N46" s="10" t="s">
        <v>92</v>
      </c>
      <c r="O46" s="12">
        <v>10000</v>
      </c>
      <c r="P46" s="10"/>
      <c r="R46" s="10" t="s">
        <v>80</v>
      </c>
      <c r="S46" s="14"/>
      <c r="T46" s="12">
        <v>8000</v>
      </c>
      <c r="U46" s="14"/>
      <c r="V46" s="10" t="s">
        <v>91</v>
      </c>
      <c r="W46" s="10"/>
      <c r="X46" s="12">
        <v>25520</v>
      </c>
    </row>
    <row r="47" spans="1:24" ht="17.25" thickTop="1" thickBot="1" x14ac:dyDescent="0.3">
      <c r="A47" s="10"/>
      <c r="B47" s="10"/>
      <c r="D47" s="10"/>
      <c r="E47" s="10"/>
      <c r="G47" s="10"/>
      <c r="H47" s="10"/>
      <c r="J47" s="10"/>
      <c r="K47" s="10"/>
      <c r="N47" s="10" t="s">
        <v>77</v>
      </c>
      <c r="O47" s="12">
        <v>20000</v>
      </c>
      <c r="P47" s="10"/>
      <c r="R47" s="10" t="s">
        <v>78</v>
      </c>
      <c r="S47" s="14"/>
      <c r="T47" s="12">
        <v>12000</v>
      </c>
      <c r="U47" s="14"/>
      <c r="V47" s="15" t="s">
        <v>68</v>
      </c>
      <c r="W47" s="15"/>
      <c r="X47" s="16">
        <f>SUM(X41:X46)</f>
        <v>93080</v>
      </c>
    </row>
    <row r="48" spans="1:24" ht="17.25" thickTop="1" thickBot="1" x14ac:dyDescent="0.3">
      <c r="A48" s="11">
        <f>SUM(A45:A47)</f>
        <v>0</v>
      </c>
      <c r="B48" s="11">
        <f>SUM(B45:B47)</f>
        <v>50000</v>
      </c>
      <c r="D48" s="11">
        <f>SUM(D45:D47)</f>
        <v>20000</v>
      </c>
      <c r="E48" s="11">
        <f>SUM(E45:E47)</f>
        <v>0</v>
      </c>
      <c r="G48" s="11">
        <f>SUM(G45:G47)</f>
        <v>12000</v>
      </c>
      <c r="H48" s="11">
        <f>SUM(H45:H47)</f>
        <v>0</v>
      </c>
      <c r="J48" s="11">
        <f>SUM(J45:J47)</f>
        <v>10000</v>
      </c>
      <c r="K48" s="11">
        <f>SUM(K45:K47)</f>
        <v>0</v>
      </c>
      <c r="N48" s="10" t="s">
        <v>78</v>
      </c>
      <c r="O48" s="12">
        <v>12000</v>
      </c>
      <c r="P48" s="10"/>
      <c r="R48" s="10"/>
      <c r="S48" s="14"/>
      <c r="T48" s="12"/>
      <c r="U48" s="14"/>
      <c r="V48" s="10" t="s">
        <v>90</v>
      </c>
      <c r="W48" s="10"/>
      <c r="X48" s="12">
        <v>50000</v>
      </c>
    </row>
    <row r="49" spans="1:24" ht="17.25" thickTop="1" thickBot="1" x14ac:dyDescent="0.3">
      <c r="A49" s="11">
        <f>SUM(A48-B48)</f>
        <v>-50000</v>
      </c>
      <c r="B49" s="11"/>
      <c r="D49" s="11">
        <f>SUM(D48-E48)</f>
        <v>20000</v>
      </c>
      <c r="E49" s="11"/>
      <c r="G49" s="11">
        <f>SUM(G48-H48)</f>
        <v>12000</v>
      </c>
      <c r="H49" s="11"/>
      <c r="J49" s="11">
        <f>SUM(J48-K48)</f>
        <v>10000</v>
      </c>
      <c r="K49" s="11"/>
      <c r="N49" s="10" t="s">
        <v>89</v>
      </c>
      <c r="O49" s="12">
        <v>3000</v>
      </c>
      <c r="P49" s="10"/>
      <c r="R49" s="10"/>
      <c r="S49" s="14"/>
      <c r="T49" s="12"/>
      <c r="U49" s="14"/>
      <c r="V49" s="13"/>
      <c r="W49" s="14"/>
      <c r="X49" s="14"/>
    </row>
    <row r="50" spans="1:24" ht="16.5" thickTop="1" thickBot="1" x14ac:dyDescent="0.3">
      <c r="N50" s="10" t="s">
        <v>87</v>
      </c>
      <c r="O50" s="12">
        <v>4000</v>
      </c>
      <c r="P50" s="10"/>
      <c r="R50" s="10"/>
      <c r="S50" s="14"/>
      <c r="T50" s="12"/>
      <c r="U50" s="14"/>
      <c r="V50" s="13"/>
      <c r="W50" s="14"/>
      <c r="X50" s="14"/>
    </row>
    <row r="51" spans="1:24" ht="17.25" thickTop="1" thickBot="1" x14ac:dyDescent="0.3">
      <c r="A51" s="43" t="s">
        <v>81</v>
      </c>
      <c r="B51" s="44"/>
      <c r="D51" s="43" t="s">
        <v>82</v>
      </c>
      <c r="E51" s="44"/>
      <c r="G51" s="43" t="s">
        <v>28</v>
      </c>
      <c r="H51" s="44"/>
      <c r="J51" s="43" t="s">
        <v>24</v>
      </c>
      <c r="K51" s="44"/>
      <c r="N51" s="10" t="s">
        <v>71</v>
      </c>
      <c r="O51" s="12"/>
      <c r="P51" s="10">
        <v>20000</v>
      </c>
      <c r="R51" s="10"/>
      <c r="S51" s="14"/>
      <c r="T51" s="12"/>
      <c r="U51" s="14"/>
      <c r="V51" s="13"/>
      <c r="W51" s="14"/>
      <c r="X51" s="14"/>
    </row>
    <row r="52" spans="1:24" ht="17.25" thickTop="1" thickBot="1" x14ac:dyDescent="0.3">
      <c r="A52" s="10"/>
      <c r="B52" s="1">
        <v>12000</v>
      </c>
      <c r="D52" s="1">
        <v>6500</v>
      </c>
      <c r="E52" s="10"/>
      <c r="G52" s="10"/>
      <c r="H52" s="1">
        <v>1920</v>
      </c>
      <c r="J52" s="2">
        <v>3200</v>
      </c>
      <c r="K52" s="8">
        <v>960</v>
      </c>
      <c r="N52" s="10" t="s">
        <v>25</v>
      </c>
      <c r="O52" s="10"/>
      <c r="P52" s="12">
        <v>41240</v>
      </c>
      <c r="R52" s="15" t="s">
        <v>30</v>
      </c>
      <c r="S52" s="15"/>
      <c r="T52" s="16">
        <f>SUM(T41:T51)</f>
        <v>260980</v>
      </c>
      <c r="U52" s="14"/>
      <c r="V52" s="15" t="s">
        <v>69</v>
      </c>
      <c r="W52" s="15"/>
      <c r="X52" s="16">
        <f>SUM(X48:X51)</f>
        <v>50000</v>
      </c>
    </row>
    <row r="53" spans="1:24" ht="15.75" thickTop="1" x14ac:dyDescent="0.25">
      <c r="A53" s="10"/>
      <c r="B53" s="3">
        <v>15000</v>
      </c>
      <c r="D53" s="3">
        <v>8100</v>
      </c>
      <c r="E53" s="10"/>
      <c r="G53" s="10"/>
      <c r="H53" s="6">
        <v>2400</v>
      </c>
      <c r="J53" s="4">
        <v>3520</v>
      </c>
      <c r="K53" s="10"/>
      <c r="N53" s="10" t="s">
        <v>88</v>
      </c>
      <c r="O53" s="10"/>
      <c r="P53" s="12">
        <v>2000</v>
      </c>
      <c r="R53" s="14"/>
      <c r="S53" s="14"/>
      <c r="T53" s="14"/>
      <c r="U53" s="14"/>
      <c r="V53" s="14"/>
      <c r="W53" s="14"/>
      <c r="X53" s="14"/>
    </row>
    <row r="54" spans="1:24" ht="15.75" thickBot="1" x14ac:dyDescent="0.3">
      <c r="A54" s="10"/>
      <c r="B54" s="10"/>
      <c r="D54" s="10"/>
      <c r="E54" s="10"/>
      <c r="G54" s="10"/>
      <c r="H54" s="10"/>
      <c r="J54" s="10"/>
      <c r="K54" s="10"/>
      <c r="N54" s="10" t="s">
        <v>27</v>
      </c>
      <c r="O54" s="10"/>
      <c r="P54" s="12">
        <v>0</v>
      </c>
      <c r="R54" s="13" t="s">
        <v>33</v>
      </c>
      <c r="S54" s="14"/>
      <c r="T54" s="14"/>
      <c r="U54" s="14"/>
      <c r="V54" s="14"/>
      <c r="W54" s="14"/>
      <c r="X54" s="14"/>
    </row>
    <row r="55" spans="1:24" ht="17.25" thickTop="1" thickBot="1" x14ac:dyDescent="0.3">
      <c r="A55" s="11">
        <f>SUM(A52:A54)</f>
        <v>0</v>
      </c>
      <c r="B55" s="11">
        <f>SUM(B52:B54)</f>
        <v>27000</v>
      </c>
      <c r="D55" s="11">
        <f>SUM(D52:D54)</f>
        <v>14600</v>
      </c>
      <c r="E55" s="11">
        <f>SUM(E52:E54)</f>
        <v>0</v>
      </c>
      <c r="G55" s="11">
        <f>SUM(G52:G54)</f>
        <v>0</v>
      </c>
      <c r="H55" s="11">
        <f>SUM(H52:H54)</f>
        <v>4320</v>
      </c>
      <c r="J55" s="11">
        <f>SUM(J52:J54)</f>
        <v>6720</v>
      </c>
      <c r="K55" s="11">
        <f>SUM(K52:K54)</f>
        <v>960</v>
      </c>
      <c r="N55" s="10" t="s">
        <v>28</v>
      </c>
      <c r="O55" s="10"/>
      <c r="P55" s="12">
        <v>4320</v>
      </c>
      <c r="R55" s="13" t="s">
        <v>35</v>
      </c>
      <c r="S55" s="14"/>
      <c r="T55" s="14"/>
      <c r="U55" s="14"/>
      <c r="V55" s="15" t="s">
        <v>31</v>
      </c>
      <c r="W55" s="15"/>
      <c r="X55" s="16">
        <f>SUM(X47,X52)</f>
        <v>143080</v>
      </c>
    </row>
    <row r="56" spans="1:24" ht="17.25" thickTop="1" thickBot="1" x14ac:dyDescent="0.3">
      <c r="A56" s="11">
        <f>SUM(A55-B55)</f>
        <v>-27000</v>
      </c>
      <c r="B56" s="11"/>
      <c r="D56" s="11">
        <f>SUM(D55-E55)</f>
        <v>14600</v>
      </c>
      <c r="E56" s="11"/>
      <c r="G56" s="11">
        <f>SUM(G55-H55)</f>
        <v>-4320</v>
      </c>
      <c r="H56" s="11"/>
      <c r="J56" s="11">
        <f>SUM(J55-K55)</f>
        <v>5760</v>
      </c>
      <c r="K56" s="11"/>
      <c r="N56" s="10" t="s">
        <v>91</v>
      </c>
      <c r="O56" s="10"/>
      <c r="P56" s="12">
        <v>25520</v>
      </c>
      <c r="R56" s="10" t="s">
        <v>70</v>
      </c>
      <c r="S56" s="14"/>
      <c r="T56" s="12">
        <v>200000</v>
      </c>
      <c r="U56" s="14"/>
      <c r="V56" s="14"/>
      <c r="W56" s="14"/>
      <c r="X56" s="14"/>
    </row>
    <row r="57" spans="1:24" ht="16.5" thickTop="1" thickBot="1" x14ac:dyDescent="0.3">
      <c r="N57" s="10" t="s">
        <v>90</v>
      </c>
      <c r="O57" s="10"/>
      <c r="P57" s="12">
        <v>50000</v>
      </c>
      <c r="R57" s="10" t="s">
        <v>92</v>
      </c>
      <c r="S57" s="14"/>
      <c r="T57" s="12">
        <v>10000</v>
      </c>
      <c r="U57" s="14"/>
      <c r="V57" s="13" t="s">
        <v>32</v>
      </c>
      <c r="W57" s="14"/>
      <c r="X57" s="14"/>
    </row>
    <row r="58" spans="1:24" ht="17.25" thickTop="1" thickBot="1" x14ac:dyDescent="0.3">
      <c r="A58" s="43" t="s">
        <v>27</v>
      </c>
      <c r="B58" s="44"/>
      <c r="D58" s="43" t="s">
        <v>26</v>
      </c>
      <c r="E58" s="44"/>
      <c r="G58" s="43" t="s">
        <v>29</v>
      </c>
      <c r="H58" s="44"/>
      <c r="J58" s="43"/>
      <c r="K58" s="44"/>
      <c r="N58" s="10" t="s">
        <v>32</v>
      </c>
      <c r="O58" s="10"/>
      <c r="P58" s="12">
        <v>355000</v>
      </c>
      <c r="R58" s="10" t="s">
        <v>77</v>
      </c>
      <c r="S58" s="14"/>
      <c r="T58" s="12">
        <v>20000</v>
      </c>
      <c r="U58" s="14"/>
      <c r="V58" s="13" t="s">
        <v>36</v>
      </c>
      <c r="W58" s="14"/>
      <c r="X58" s="14"/>
    </row>
    <row r="59" spans="1:24" ht="15.75" thickTop="1" x14ac:dyDescent="0.25">
      <c r="A59" s="6">
        <v>2400</v>
      </c>
      <c r="B59" s="3">
        <v>2400</v>
      </c>
      <c r="D59" s="8">
        <v>960</v>
      </c>
      <c r="E59" s="10"/>
      <c r="G59" s="10"/>
      <c r="H59" s="4">
        <v>25520</v>
      </c>
      <c r="J59" s="10"/>
      <c r="K59" s="10"/>
      <c r="N59" s="10" t="s">
        <v>34</v>
      </c>
      <c r="O59" s="10"/>
      <c r="P59" s="12">
        <v>27000</v>
      </c>
      <c r="R59" s="10" t="s">
        <v>93</v>
      </c>
      <c r="S59" s="14"/>
      <c r="T59" s="12">
        <v>3000</v>
      </c>
      <c r="U59" s="14"/>
      <c r="V59" s="10" t="s">
        <v>32</v>
      </c>
      <c r="W59" s="10"/>
      <c r="X59" s="12">
        <v>355000</v>
      </c>
    </row>
    <row r="60" spans="1:24" ht="15.75" thickBot="1" x14ac:dyDescent="0.3">
      <c r="A60" s="10"/>
      <c r="B60" s="10"/>
      <c r="D60" s="9">
        <v>80</v>
      </c>
      <c r="E60" s="10"/>
      <c r="G60" s="10"/>
      <c r="H60" s="10"/>
      <c r="J60" s="10"/>
      <c r="K60" s="10"/>
      <c r="N60" s="10" t="s">
        <v>37</v>
      </c>
      <c r="O60" s="10">
        <v>14600</v>
      </c>
      <c r="P60" s="12"/>
      <c r="R60" s="10" t="s">
        <v>89</v>
      </c>
      <c r="S60" s="14"/>
      <c r="T60" s="12">
        <v>4000</v>
      </c>
      <c r="U60" s="14"/>
      <c r="V60" s="10"/>
      <c r="W60" s="10"/>
      <c r="X60" s="12"/>
    </row>
    <row r="61" spans="1:24" ht="17.25" thickTop="1" thickBot="1" x14ac:dyDescent="0.3">
      <c r="A61" s="10"/>
      <c r="B61" s="10"/>
      <c r="D61" s="10"/>
      <c r="E61" s="10"/>
      <c r="G61" s="10"/>
      <c r="H61" s="10"/>
      <c r="J61" s="10"/>
      <c r="K61" s="10"/>
      <c r="N61" s="10" t="s">
        <v>38</v>
      </c>
      <c r="O61" s="10">
        <v>7500</v>
      </c>
      <c r="P61" s="12"/>
      <c r="R61" s="15" t="s">
        <v>42</v>
      </c>
      <c r="S61" s="15"/>
      <c r="T61" s="16">
        <f>SUM(T56:T60)</f>
        <v>237000</v>
      </c>
      <c r="U61" s="14"/>
      <c r="V61" s="13" t="s">
        <v>40</v>
      </c>
      <c r="W61" s="14"/>
      <c r="X61" s="14"/>
    </row>
    <row r="62" spans="1:24" ht="17.25" thickTop="1" thickBot="1" x14ac:dyDescent="0.3">
      <c r="A62" s="11">
        <f>SUM(A59:A61)</f>
        <v>2400</v>
      </c>
      <c r="B62" s="11">
        <f>SUM(B59:B61)</f>
        <v>2400</v>
      </c>
      <c r="D62" s="11">
        <f>SUM(D59:D61)</f>
        <v>1040</v>
      </c>
      <c r="E62" s="11">
        <f>SUM(E59:E61)</f>
        <v>0</v>
      </c>
      <c r="G62" s="11">
        <f>SUM(G59:G61)</f>
        <v>0</v>
      </c>
      <c r="H62" s="11">
        <f>SUM(H59:H61)</f>
        <v>25520</v>
      </c>
      <c r="J62" s="11">
        <f>SUM(J59:J61)</f>
        <v>0</v>
      </c>
      <c r="K62" s="11">
        <f>SUM(K59:K61)</f>
        <v>0</v>
      </c>
      <c r="N62" s="10" t="s">
        <v>39</v>
      </c>
      <c r="O62" s="10">
        <v>5000</v>
      </c>
      <c r="P62" s="12"/>
      <c r="R62" s="14"/>
      <c r="S62" s="14"/>
      <c r="T62" s="14"/>
      <c r="U62" s="14"/>
      <c r="V62" s="17" t="s">
        <v>41</v>
      </c>
      <c r="W62" s="14"/>
      <c r="X62" s="14">
        <v>-100</v>
      </c>
    </row>
    <row r="63" spans="1:24" ht="17.25" thickTop="1" thickBot="1" x14ac:dyDescent="0.3">
      <c r="A63" s="11">
        <f>SUM(A62-B62)</f>
        <v>0</v>
      </c>
      <c r="B63" s="11"/>
      <c r="D63" s="11">
        <f>SUM(D62-E62)</f>
        <v>1040</v>
      </c>
      <c r="E63" s="11"/>
      <c r="G63" s="11">
        <f>SUM(G62-H62)</f>
        <v>-25520</v>
      </c>
      <c r="H63" s="11"/>
      <c r="J63" s="11">
        <f>SUM(J62-K62)</f>
        <v>0</v>
      </c>
      <c r="K63" s="11"/>
      <c r="N63" s="10"/>
      <c r="O63" s="10"/>
      <c r="P63" s="12"/>
      <c r="R63" s="14"/>
      <c r="S63" s="14"/>
      <c r="T63" s="14"/>
      <c r="U63" s="14"/>
      <c r="V63" s="14"/>
      <c r="W63" s="14"/>
      <c r="X63" s="14"/>
    </row>
    <row r="64" spans="1:24" ht="17.25" thickTop="1" thickBot="1" x14ac:dyDescent="0.3">
      <c r="N64" s="11"/>
      <c r="O64" s="18">
        <f>SUM(O39:O63)</f>
        <v>525080</v>
      </c>
      <c r="P64" s="18">
        <f>SUM(P50:P63)</f>
        <v>525080</v>
      </c>
      <c r="R64" s="15" t="s">
        <v>44</v>
      </c>
      <c r="S64" s="15"/>
      <c r="T64" s="16">
        <f>SUM(T52,T61)</f>
        <v>497980</v>
      </c>
      <c r="U64" s="14"/>
      <c r="V64" s="15" t="s">
        <v>43</v>
      </c>
      <c r="W64" s="15"/>
      <c r="X64" s="16">
        <f>SUM(X59:X62)</f>
        <v>354900</v>
      </c>
    </row>
    <row r="65" spans="1:24" ht="17.25" thickTop="1" thickBot="1" x14ac:dyDescent="0.3">
      <c r="A65" s="43" t="s">
        <v>84</v>
      </c>
      <c r="B65" s="44"/>
      <c r="D65" s="43" t="s">
        <v>85</v>
      </c>
      <c r="E65" s="44"/>
      <c r="R65" s="45" t="s">
        <v>48</v>
      </c>
      <c r="S65" s="45"/>
      <c r="U65" s="14"/>
      <c r="V65" s="15" t="s">
        <v>45</v>
      </c>
      <c r="W65" s="15"/>
      <c r="X65" s="16">
        <f>SUM(X55,X64)</f>
        <v>497980</v>
      </c>
    </row>
    <row r="66" spans="1:24" ht="17.25" thickTop="1" thickBot="1" x14ac:dyDescent="0.3">
      <c r="A66" s="7">
        <v>7000</v>
      </c>
      <c r="B66" s="10"/>
      <c r="D66" s="7">
        <v>5000</v>
      </c>
      <c r="E66" s="10"/>
      <c r="R66" s="45" t="s">
        <v>51</v>
      </c>
      <c r="S66" s="45"/>
      <c r="U66" s="14"/>
      <c r="V66" s="19"/>
      <c r="W66" s="19"/>
      <c r="X66" s="19"/>
    </row>
    <row r="67" spans="1:24" ht="17.25" thickTop="1" thickBot="1" x14ac:dyDescent="0.3">
      <c r="A67" s="9">
        <v>500</v>
      </c>
      <c r="B67" s="10"/>
      <c r="D67" s="10"/>
      <c r="E67" s="10"/>
      <c r="N67" s="43" t="s">
        <v>64</v>
      </c>
      <c r="O67" s="46"/>
      <c r="P67" s="44"/>
      <c r="R67" s="45" t="s">
        <v>53</v>
      </c>
      <c r="S67" s="45"/>
      <c r="T67" s="19"/>
      <c r="U67" s="30"/>
      <c r="V67" s="37" t="s">
        <v>49</v>
      </c>
      <c r="W67" s="38"/>
      <c r="X67" s="19"/>
    </row>
    <row r="68" spans="1:24" ht="17.25" thickTop="1" thickBot="1" x14ac:dyDescent="0.3">
      <c r="A68" s="10"/>
      <c r="B68" s="10"/>
      <c r="D68" s="10"/>
      <c r="E68" s="10"/>
      <c r="N68" s="43" t="s">
        <v>65</v>
      </c>
      <c r="O68" s="46"/>
      <c r="P68" s="44"/>
    </row>
    <row r="69" spans="1:24" ht="17.25" thickTop="1" thickBot="1" x14ac:dyDescent="0.3">
      <c r="A69" s="10"/>
      <c r="B69" s="10"/>
      <c r="D69" s="10"/>
      <c r="E69" s="10"/>
      <c r="N69" s="47" t="s">
        <v>46</v>
      </c>
      <c r="O69" s="48"/>
      <c r="P69" s="49"/>
    </row>
    <row r="70" spans="1:24" ht="17.25" thickTop="1" thickBot="1" x14ac:dyDescent="0.3">
      <c r="A70" s="11">
        <f>SUM(A66:A69)</f>
        <v>7500</v>
      </c>
      <c r="B70" s="11">
        <f>SUM(B66:B69)</f>
        <v>0</v>
      </c>
      <c r="D70" s="11">
        <f>SUM(D66:D69)</f>
        <v>5000</v>
      </c>
      <c r="E70" s="11">
        <f>SUM(E66:E69)</f>
        <v>0</v>
      </c>
      <c r="N70" s="10" t="s">
        <v>47</v>
      </c>
      <c r="O70" s="12">
        <v>27000</v>
      </c>
      <c r="P70" s="10"/>
      <c r="R70" s="42"/>
      <c r="S70" s="42"/>
      <c r="T70" s="42"/>
      <c r="U70" s="42"/>
      <c r="V70" s="42"/>
      <c r="W70" s="42"/>
      <c r="X70" s="42"/>
    </row>
    <row r="71" spans="1:24" ht="17.25" thickTop="1" thickBot="1" x14ac:dyDescent="0.3">
      <c r="A71" s="11">
        <f>SUM(A70-B70)</f>
        <v>7500</v>
      </c>
      <c r="B71" s="11"/>
      <c r="D71" s="11">
        <f>SUM(D70-E70)</f>
        <v>5000</v>
      </c>
      <c r="E71" s="11"/>
      <c r="N71" s="10" t="s">
        <v>50</v>
      </c>
      <c r="O71" s="10">
        <v>14600</v>
      </c>
      <c r="P71" s="10"/>
      <c r="R71" s="42"/>
      <c r="S71" s="42"/>
      <c r="T71" s="42"/>
      <c r="U71" s="42"/>
      <c r="V71" s="42"/>
      <c r="W71" s="42"/>
      <c r="X71" s="42"/>
    </row>
    <row r="72" spans="1:24" ht="15.75" thickTop="1" x14ac:dyDescent="0.25">
      <c r="N72" s="20" t="s">
        <v>52</v>
      </c>
      <c r="O72" s="20">
        <f>SUM(O70-O71)</f>
        <v>12400</v>
      </c>
      <c r="P72" s="20"/>
      <c r="R72" s="42"/>
      <c r="S72" s="42"/>
      <c r="T72" s="42"/>
      <c r="U72" s="42"/>
      <c r="V72" s="42"/>
      <c r="W72" s="42"/>
      <c r="X72" s="42"/>
    </row>
    <row r="73" spans="1:24" x14ac:dyDescent="0.25">
      <c r="N73" s="10" t="s">
        <v>54</v>
      </c>
      <c r="O73" s="10">
        <v>7500</v>
      </c>
      <c r="P73" s="10"/>
    </row>
    <row r="74" spans="1:24" x14ac:dyDescent="0.25">
      <c r="N74" s="10" t="s">
        <v>55</v>
      </c>
      <c r="O74" s="10">
        <v>5000</v>
      </c>
      <c r="P74" s="10"/>
    </row>
    <row r="75" spans="1:24" x14ac:dyDescent="0.25">
      <c r="N75" s="10"/>
      <c r="O75" s="10"/>
      <c r="P75" s="10"/>
    </row>
    <row r="76" spans="1:24" x14ac:dyDescent="0.25">
      <c r="N76" s="20" t="s">
        <v>56</v>
      </c>
      <c r="O76" s="20">
        <f>SUM(O72-O73-O74)</f>
        <v>-100</v>
      </c>
      <c r="P76" s="20"/>
    </row>
    <row r="77" spans="1:24" x14ac:dyDescent="0.25">
      <c r="N77" s="10" t="s">
        <v>57</v>
      </c>
      <c r="O77" s="10">
        <v>0</v>
      </c>
      <c r="P77" s="10"/>
    </row>
    <row r="78" spans="1:24" x14ac:dyDescent="0.25">
      <c r="N78" s="20" t="s">
        <v>58</v>
      </c>
      <c r="O78" s="20">
        <f>SUM(O76-O77)</f>
        <v>-100</v>
      </c>
      <c r="P78" s="20"/>
    </row>
    <row r="79" spans="1:24" x14ac:dyDescent="0.25">
      <c r="N79" s="10" t="s">
        <v>59</v>
      </c>
      <c r="O79" s="10">
        <v>0</v>
      </c>
      <c r="P79" s="10"/>
    </row>
    <row r="80" spans="1:24" x14ac:dyDescent="0.25">
      <c r="N80" s="20" t="s">
        <v>60</v>
      </c>
      <c r="O80" s="20">
        <v>-100</v>
      </c>
      <c r="P80" s="20"/>
    </row>
    <row r="81" spans="14:16" x14ac:dyDescent="0.25">
      <c r="N81" s="10"/>
      <c r="O81" s="10"/>
      <c r="P81" s="10"/>
    </row>
    <row r="82" spans="14:16" ht="16.5" thickBot="1" x14ac:dyDescent="0.3">
      <c r="N82" s="19" t="s">
        <v>61</v>
      </c>
      <c r="O82" s="19"/>
      <c r="P82" s="19" t="s">
        <v>62</v>
      </c>
    </row>
    <row r="83" spans="14:16" ht="15.75" thickTop="1" x14ac:dyDescent="0.25"/>
    <row r="99" spans="22:23" x14ac:dyDescent="0.25">
      <c r="V99" s="42"/>
      <c r="W99" s="42"/>
    </row>
  </sheetData>
  <mergeCells count="48">
    <mergeCell ref="V67:W67"/>
    <mergeCell ref="R66:S66"/>
    <mergeCell ref="A19:B19"/>
    <mergeCell ref="N36:P36"/>
    <mergeCell ref="R36:X36"/>
    <mergeCell ref="N37:P37"/>
    <mergeCell ref="R37:X37"/>
    <mergeCell ref="R38:X38"/>
    <mergeCell ref="D19:E19"/>
    <mergeCell ref="G19:H19"/>
    <mergeCell ref="J19:K19"/>
    <mergeCell ref="D51:E51"/>
    <mergeCell ref="G51:H51"/>
    <mergeCell ref="J51:K51"/>
    <mergeCell ref="R70:X70"/>
    <mergeCell ref="A29:B29"/>
    <mergeCell ref="D29:E29"/>
    <mergeCell ref="G29:H29"/>
    <mergeCell ref="J29:K29"/>
    <mergeCell ref="A36:B36"/>
    <mergeCell ref="D36:E36"/>
    <mergeCell ref="G36:H36"/>
    <mergeCell ref="J36:K36"/>
    <mergeCell ref="N67:P67"/>
    <mergeCell ref="N68:P68"/>
    <mergeCell ref="N69:P69"/>
    <mergeCell ref="R65:S65"/>
    <mergeCell ref="R71:X71"/>
    <mergeCell ref="R72:X72"/>
    <mergeCell ref="V99:W99"/>
    <mergeCell ref="N2:T2"/>
    <mergeCell ref="A58:B58"/>
    <mergeCell ref="D58:E58"/>
    <mergeCell ref="G58:H58"/>
    <mergeCell ref="J58:K58"/>
    <mergeCell ref="A65:B65"/>
    <mergeCell ref="D65:E65"/>
    <mergeCell ref="A44:B44"/>
    <mergeCell ref="D44:E44"/>
    <mergeCell ref="G44:H44"/>
    <mergeCell ref="J44:K44"/>
    <mergeCell ref="R67:S67"/>
    <mergeCell ref="A51:B51"/>
    <mergeCell ref="N32:O32"/>
    <mergeCell ref="N4:T4"/>
    <mergeCell ref="N31:O31"/>
    <mergeCell ref="R31:S31"/>
    <mergeCell ref="N3:T3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 AYALA</dc:creator>
  <cp:lastModifiedBy>TONY AYALA</cp:lastModifiedBy>
  <dcterms:created xsi:type="dcterms:W3CDTF">2021-03-08T14:10:48Z</dcterms:created>
  <dcterms:modified xsi:type="dcterms:W3CDTF">2021-03-25T15:16:51Z</dcterms:modified>
</cp:coreProperties>
</file>