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mc:AlternateContent xmlns:mc="http://schemas.openxmlformats.org/markup-compatibility/2006">
    <mc:Choice Requires="x15">
      <x15ac:absPath xmlns:x15ac="http://schemas.microsoft.com/office/spreadsheetml/2010/11/ac" url="https://d.docs.live.net/21e2290bf9df685f/College/CuartoSemestre/Administracion_Financiera/"/>
    </mc:Choice>
  </mc:AlternateContent>
  <xr:revisionPtr revIDLastSave="2099" documentId="13_ncr:1_{7E0A1B46-20C7-4F71-B290-0EB06268896A}" xr6:coauthVersionLast="47" xr6:coauthVersionMax="47" xr10:uidLastSave="{CDD837EE-39D8-4C5C-B186-16821DB4A0F5}"/>
  <bookViews>
    <workbookView xWindow="-120" yWindow="-120" windowWidth="29040" windowHeight="15990" tabRatio="683" firstSheet="7" activeTab="8" xr2:uid="{835F8666-DB69-4EC0-950F-7E78C48060EC}"/>
  </bookViews>
  <sheets>
    <sheet name="Menu" sheetId="7" r:id="rId1"/>
    <sheet name="Conceptos" sheetId="31" r:id="rId2"/>
    <sheet name="Ejercicio 1 - Empresa A" sheetId="1" r:id="rId3"/>
    <sheet name="Ejercicio 1 - Empresa B" sheetId="27" r:id="rId4"/>
    <sheet name="Ejercicio 1 - Empresa C" sheetId="28" r:id="rId5"/>
    <sheet name="Ejercicio 2 (Empresa 1)" sheetId="18" r:id="rId6"/>
    <sheet name="Ejercicio 2 (Empresa 2)" sheetId="29" r:id="rId7"/>
    <sheet name="Ejercicio 2 (Empresa 3)" sheetId="30" r:id="rId8"/>
    <sheet name="CUESTIONARIO" sheetId="24" r:id="rId9"/>
  </sheets>
  <definedNames>
    <definedName name="EMPRESAS" localSheetId="1">Conceptos!$J$17:$J$21</definedName>
    <definedName name="EMPRESAS">Menu!$J$8:$J$12</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 i="27" l="1"/>
  <c r="I27" i="27"/>
  <c r="D16" i="30"/>
  <c r="D19" i="30" s="1"/>
  <c r="G16" i="30"/>
  <c r="G19" i="30" s="1"/>
  <c r="N37" i="30"/>
  <c r="N23" i="30"/>
  <c r="C16" i="30"/>
  <c r="C19" i="30" s="1"/>
  <c r="E16" i="30"/>
  <c r="E19" i="30" s="1"/>
  <c r="F16" i="30"/>
  <c r="F19" i="30" s="1"/>
  <c r="E19" i="29"/>
  <c r="E16" i="29"/>
  <c r="F19" i="29"/>
  <c r="F16" i="29"/>
  <c r="M37" i="29"/>
  <c r="M23" i="29"/>
  <c r="C16" i="29"/>
  <c r="C19" i="29" s="1"/>
  <c r="D16" i="29"/>
  <c r="D19" i="29" s="1"/>
  <c r="L37" i="18"/>
  <c r="L23" i="18"/>
  <c r="D16" i="18"/>
  <c r="D19" i="18" s="1"/>
  <c r="E16" i="18"/>
  <c r="E19" i="18" s="1"/>
  <c r="C16" i="18"/>
  <c r="C19" i="18" s="1"/>
  <c r="K27" i="28"/>
  <c r="D35" i="28"/>
  <c r="F35" i="28"/>
  <c r="H35" i="28"/>
  <c r="C21" i="28"/>
  <c r="D21" i="28"/>
  <c r="E21" i="28"/>
  <c r="F21" i="28"/>
  <c r="G21" i="28"/>
  <c r="H21" i="28"/>
  <c r="I21" i="28"/>
  <c r="J21" i="28"/>
  <c r="K21" i="28"/>
  <c r="L21" i="28"/>
  <c r="M21" i="28"/>
  <c r="C22" i="28"/>
  <c r="C27" i="28" s="1"/>
  <c r="D22" i="28"/>
  <c r="D27" i="28" s="1"/>
  <c r="E22" i="28"/>
  <c r="F22" i="28"/>
  <c r="G22" i="28"/>
  <c r="H22" i="28"/>
  <c r="H27" i="28" s="1"/>
  <c r="I22" i="28"/>
  <c r="I23" i="28" s="1"/>
  <c r="J22" i="28"/>
  <c r="J27" i="28" s="1"/>
  <c r="K22" i="28"/>
  <c r="L22" i="28"/>
  <c r="L27" i="28" s="1"/>
  <c r="M22" i="28"/>
  <c r="C24" i="28"/>
  <c r="D24" i="28"/>
  <c r="E24" i="28"/>
  <c r="F24" i="28"/>
  <c r="G24" i="28"/>
  <c r="H24" i="28"/>
  <c r="I24" i="28"/>
  <c r="J24" i="28"/>
  <c r="K24" i="28"/>
  <c r="L24" i="28"/>
  <c r="M24" i="28"/>
  <c r="C15" i="28"/>
  <c r="F15" i="28"/>
  <c r="D35" i="27"/>
  <c r="F35" i="27"/>
  <c r="H35" i="27"/>
  <c r="C21" i="27"/>
  <c r="D21" i="27"/>
  <c r="D23" i="27" s="1"/>
  <c r="E21" i="27"/>
  <c r="E23" i="27" s="1"/>
  <c r="F21" i="27"/>
  <c r="G21" i="27"/>
  <c r="H21" i="27"/>
  <c r="H23" i="27" s="1"/>
  <c r="I21" i="27"/>
  <c r="J21" i="27"/>
  <c r="K21" i="27"/>
  <c r="L21" i="27"/>
  <c r="L23" i="27" s="1"/>
  <c r="M21" i="27"/>
  <c r="M23" i="27" s="1"/>
  <c r="C22" i="27"/>
  <c r="C23" i="27" s="1"/>
  <c r="C25" i="27" s="1"/>
  <c r="D22" i="27"/>
  <c r="D27" i="27" s="1"/>
  <c r="E22" i="27"/>
  <c r="E27" i="27" s="1"/>
  <c r="F22" i="27"/>
  <c r="F27" i="27" s="1"/>
  <c r="G22" i="27"/>
  <c r="G23" i="27" s="1"/>
  <c r="G25" i="27" s="1"/>
  <c r="H22" i="27"/>
  <c r="I22" i="27"/>
  <c r="J22" i="27"/>
  <c r="J23" i="27" s="1"/>
  <c r="J25" i="27" s="1"/>
  <c r="K22" i="27"/>
  <c r="K23" i="27" s="1"/>
  <c r="K25" i="27" s="1"/>
  <c r="L22" i="27"/>
  <c r="L27" i="27" s="1"/>
  <c r="M22" i="27"/>
  <c r="M27" i="27" s="1"/>
  <c r="C24" i="27"/>
  <c r="D24" i="27"/>
  <c r="E24" i="27"/>
  <c r="F24" i="27"/>
  <c r="G24" i="27"/>
  <c r="H24" i="27"/>
  <c r="I24" i="27"/>
  <c r="J24" i="27"/>
  <c r="K24" i="27"/>
  <c r="L24" i="27"/>
  <c r="M24" i="27"/>
  <c r="C15" i="27"/>
  <c r="F15" i="27"/>
  <c r="H34" i="1"/>
  <c r="F34" i="1"/>
  <c r="D34" i="1"/>
  <c r="D23" i="1"/>
  <c r="E23" i="1"/>
  <c r="F23" i="1"/>
  <c r="G23" i="1"/>
  <c r="H23" i="1"/>
  <c r="I23" i="1"/>
  <c r="J23" i="1"/>
  <c r="K23" i="1"/>
  <c r="L23" i="1"/>
  <c r="M23" i="1"/>
  <c r="C23" i="1"/>
  <c r="D21" i="1"/>
  <c r="E21" i="1"/>
  <c r="F21" i="1"/>
  <c r="G21" i="1"/>
  <c r="H21" i="1"/>
  <c r="I21" i="1"/>
  <c r="J21" i="1"/>
  <c r="K21" i="1"/>
  <c r="L21" i="1"/>
  <c r="M21" i="1"/>
  <c r="C21" i="1"/>
  <c r="D20" i="1"/>
  <c r="E20" i="1"/>
  <c r="F20" i="1"/>
  <c r="G20" i="1"/>
  <c r="H20" i="1"/>
  <c r="I20" i="1"/>
  <c r="J20" i="1"/>
  <c r="K20" i="1"/>
  <c r="L20" i="1"/>
  <c r="M20" i="1"/>
  <c r="C20" i="1"/>
  <c r="F14" i="1"/>
  <c r="C14" i="1"/>
  <c r="C21" i="30" l="1"/>
  <c r="J30" i="30" s="1"/>
  <c r="C21" i="29"/>
  <c r="I30" i="29" s="1"/>
  <c r="I25" i="28"/>
  <c r="H33" i="28" s="1"/>
  <c r="L23" i="28"/>
  <c r="D23" i="28"/>
  <c r="G23" i="28"/>
  <c r="F27" i="28"/>
  <c r="M27" i="28"/>
  <c r="E27" i="28"/>
  <c r="K27" i="27"/>
  <c r="C27" i="27"/>
  <c r="J27" i="27"/>
  <c r="G27" i="27"/>
  <c r="F23" i="27"/>
  <c r="F25" i="27" s="1"/>
  <c r="C33" i="27" s="1"/>
  <c r="I23" i="27"/>
  <c r="M26" i="1"/>
  <c r="E26" i="1"/>
  <c r="I22" i="1"/>
  <c r="I24" i="1" s="1"/>
  <c r="H32" i="1" s="1"/>
  <c r="C26" i="1"/>
  <c r="K26" i="1"/>
  <c r="D26" i="1"/>
  <c r="G22" i="1"/>
  <c r="G24" i="1" s="1"/>
  <c r="C22" i="1"/>
  <c r="C24" i="1" s="1"/>
  <c r="F22" i="1"/>
  <c r="F24" i="1" s="1"/>
  <c r="C32" i="1" s="1"/>
  <c r="M22" i="1"/>
  <c r="M24" i="1" s="1"/>
  <c r="E22" i="1"/>
  <c r="E24" i="1" s="1"/>
  <c r="G26" i="1"/>
  <c r="L26" i="1"/>
  <c r="J22" i="1"/>
  <c r="J24" i="1" s="1"/>
  <c r="F26" i="1"/>
  <c r="L22" i="1"/>
  <c r="L24" i="1" s="1"/>
  <c r="H22" i="1"/>
  <c r="H24" i="1" s="1"/>
  <c r="G32" i="1" s="1"/>
  <c r="K22" i="1"/>
  <c r="K24" i="1" s="1"/>
  <c r="I26" i="1"/>
  <c r="H26" i="1"/>
  <c r="D22" i="1"/>
  <c r="D24" i="1" s="1"/>
  <c r="J26" i="1"/>
  <c r="I16" i="29"/>
  <c r="C21" i="18"/>
  <c r="G25" i="28"/>
  <c r="D33" i="28" s="1"/>
  <c r="I27" i="28"/>
  <c r="H23" i="28"/>
  <c r="H25" i="28" s="1"/>
  <c r="F33" i="28" s="1"/>
  <c r="G27" i="28"/>
  <c r="K23" i="28"/>
  <c r="K25" i="28" s="1"/>
  <c r="C23" i="28"/>
  <c r="C25" i="28" s="1"/>
  <c r="F23" i="28"/>
  <c r="F25" i="28" s="1"/>
  <c r="C33" i="28" s="1"/>
  <c r="M23" i="28"/>
  <c r="M25" i="28" s="1"/>
  <c r="E23" i="28"/>
  <c r="J23" i="28"/>
  <c r="J25" i="28" s="1"/>
  <c r="E25" i="28"/>
  <c r="L25" i="28"/>
  <c r="D25" i="28"/>
  <c r="I25" i="27"/>
  <c r="H33" i="27" s="1"/>
  <c r="H25" i="27"/>
  <c r="F33" i="27" s="1"/>
  <c r="E35" i="27" s="1"/>
  <c r="M25" i="27"/>
  <c r="E25" i="27"/>
  <c r="L25" i="27"/>
  <c r="D25" i="27"/>
  <c r="D33" i="27"/>
  <c r="C35" i="27" s="1"/>
  <c r="E33" i="27"/>
  <c r="P16" i="29" l="1"/>
  <c r="P19" i="29" s="1"/>
  <c r="O16" i="29"/>
  <c r="N16" i="29"/>
  <c r="M16" i="29"/>
  <c r="O30" i="29"/>
  <c r="P30" i="29"/>
  <c r="M30" i="29"/>
  <c r="N30" i="29"/>
  <c r="H16" i="18"/>
  <c r="H30" i="18"/>
  <c r="E33" i="28"/>
  <c r="G33" i="28"/>
  <c r="G35" i="28" s="1"/>
  <c r="G34" i="1"/>
  <c r="D32" i="1"/>
  <c r="C34" i="1" s="1"/>
  <c r="E32" i="1"/>
  <c r="F32" i="1"/>
  <c r="J16" i="30"/>
  <c r="R16" i="30" s="1"/>
  <c r="R30" i="30"/>
  <c r="C35" i="28"/>
  <c r="E35" i="28"/>
  <c r="G33" i="27"/>
  <c r="G35" i="27" s="1"/>
  <c r="P33" i="29" l="1"/>
  <c r="P34" i="29"/>
  <c r="P20" i="29"/>
  <c r="M19" i="29"/>
  <c r="M20" i="29"/>
  <c r="N20" i="29"/>
  <c r="N19" i="29"/>
  <c r="O19" i="29"/>
  <c r="O20" i="29"/>
  <c r="M16" i="18"/>
  <c r="N16" i="18"/>
  <c r="L16" i="18"/>
  <c r="M30" i="18"/>
  <c r="N30" i="18"/>
  <c r="L30" i="18"/>
  <c r="E34" i="1"/>
  <c r="R34" i="30"/>
  <c r="R33" i="30"/>
  <c r="R19" i="30"/>
  <c r="R20" i="30"/>
  <c r="N16" i="30"/>
  <c r="Q16" i="30"/>
  <c r="O16" i="30"/>
  <c r="P16" i="30"/>
  <c r="P30" i="30"/>
  <c r="Q30" i="30"/>
  <c r="N30" i="30"/>
  <c r="O30" i="30"/>
  <c r="P21" i="29"/>
  <c r="O33" i="29"/>
  <c r="O34" i="29"/>
  <c r="M34" i="29"/>
  <c r="M33" i="29"/>
  <c r="N33" i="29"/>
  <c r="N34" i="29"/>
  <c r="R35" i="30" l="1"/>
  <c r="P35" i="29"/>
  <c r="M34" i="18"/>
  <c r="M33" i="18"/>
  <c r="M35" i="18" s="1"/>
  <c r="N34" i="18"/>
  <c r="N33" i="18"/>
  <c r="N35" i="18" s="1"/>
  <c r="L33" i="18"/>
  <c r="L34" i="18"/>
  <c r="L19" i="18"/>
  <c r="L20" i="18"/>
  <c r="N20" i="18"/>
  <c r="N19" i="18"/>
  <c r="N21" i="18" s="1"/>
  <c r="M20" i="18"/>
  <c r="M19" i="18"/>
  <c r="R21" i="30"/>
  <c r="O34" i="30"/>
  <c r="O33" i="30"/>
  <c r="N34" i="30"/>
  <c r="N33" i="30"/>
  <c r="P33" i="30"/>
  <c r="P34" i="30"/>
  <c r="P19" i="30"/>
  <c r="P20" i="30"/>
  <c r="O20" i="30"/>
  <c r="O19" i="30"/>
  <c r="Q19" i="30"/>
  <c r="Q20" i="30"/>
  <c r="Q33" i="30"/>
  <c r="Q34" i="30"/>
  <c r="N19" i="30"/>
  <c r="N20" i="30"/>
  <c r="M35" i="29"/>
  <c r="M36" i="29" s="1"/>
  <c r="M21" i="29"/>
  <c r="M22" i="29" s="1"/>
  <c r="N21" i="29"/>
  <c r="O35" i="29"/>
  <c r="O21" i="29"/>
  <c r="N35" i="29"/>
  <c r="L21" i="18" l="1"/>
  <c r="M21" i="18"/>
  <c r="L35" i="18"/>
  <c r="L36" i="18" s="1"/>
  <c r="L38" i="18" s="1"/>
  <c r="N35" i="30"/>
  <c r="P35" i="30"/>
  <c r="P21" i="30"/>
  <c r="Q35" i="30"/>
  <c r="Q21" i="30"/>
  <c r="N21" i="30"/>
  <c r="O21" i="30"/>
  <c r="O35" i="30"/>
  <c r="M38" i="29"/>
  <c r="M24" i="29"/>
  <c r="L22" i="18" l="1"/>
  <c r="L24" i="18" s="1"/>
  <c r="N36" i="30"/>
  <c r="N38" i="30" s="1"/>
  <c r="N22" i="30"/>
  <c r="N24" i="30" s="1"/>
</calcChain>
</file>

<file path=xl/sharedStrings.xml><?xml version="1.0" encoding="utf-8"?>
<sst xmlns="http://schemas.openxmlformats.org/spreadsheetml/2006/main" count="341" uniqueCount="97">
  <si>
    <t>Concepto</t>
  </si>
  <si>
    <t>Definición</t>
  </si>
  <si>
    <t>Formula</t>
  </si>
  <si>
    <t>Punto de Equilibrio</t>
  </si>
  <si>
    <t>Determina el punto en el cual las ventas cubrirán los costos con exactidud, 
para que una empresa se encuentre en el punto de iquilibrio, sus costos 
y sus ingresos deben ser iguales.</t>
  </si>
  <si>
    <t>Costos</t>
  </si>
  <si>
    <t>Gasto económico que representa la fabricación de un producto o la presentación de un servicio.</t>
  </si>
  <si>
    <t>Costos fijos</t>
  </si>
  <si>
    <t>Son gastos que no dependen de la cantidad de bienes y servicios  producidos 
por la empresa.</t>
  </si>
  <si>
    <t>Costos Variables</t>
  </si>
  <si>
    <t>Son los gastos que cambian en proporción a la actividad de una empresa.</t>
  </si>
  <si>
    <t>Costos Totales</t>
  </si>
  <si>
    <t>Es la suma de los constos 
fijos y los variables.</t>
  </si>
  <si>
    <t>Contribución marginal</t>
  </si>
  <si>
    <t>O "margen de contribución" porque muestra como "contribuyen" los precios de los productos o servicios a cubrir los costos fijos y a generar utilidad, que es la finalidad que persigue toda empresa.</t>
  </si>
  <si>
    <t>Grado de apalancamiento operativo</t>
  </si>
  <si>
    <t>Es la herramienta que mide el efecto resultante de un cambio de volumen en las ventas sobre la rentabilidad operacional</t>
  </si>
  <si>
    <t>EMPRESA</t>
  </si>
  <si>
    <t>A</t>
  </si>
  <si>
    <t>PRECIO DE VENTA</t>
  </si>
  <si>
    <t>COSTOS FIJOS</t>
  </si>
  <si>
    <t>COSTOS VARIABLES POR UNIDAD</t>
  </si>
  <si>
    <t>PUNTO DE EQUILIBRIO DE INGRESO</t>
  </si>
  <si>
    <t>EMPRESA A</t>
  </si>
  <si>
    <t>PUNTO DE EQUILIBRIO</t>
  </si>
  <si>
    <t>COMPROBACION</t>
  </si>
  <si>
    <t>VENTAS 
UNIDADES * PRECIO</t>
  </si>
  <si>
    <t>(-) COSTO VARIABLE</t>
  </si>
  <si>
    <t>(=) MARGEN DE CONTRIBUCION</t>
  </si>
  <si>
    <t>(-) COSTOS FIJOS</t>
  </si>
  <si>
    <t>(=) UTILIDAD</t>
  </si>
  <si>
    <t>COSTOS TOTALES</t>
  </si>
  <si>
    <t>GRADO DE APALANCAMIENTO OPERATIVO</t>
  </si>
  <si>
    <t>60,000 a 80,000 unidades</t>
  </si>
  <si>
    <t>80,000 a 100,000 unidades</t>
  </si>
  <si>
    <t>100,000 a 120,000 unidades</t>
  </si>
  <si>
    <t>Q1</t>
  </si>
  <si>
    <t>Q2</t>
  </si>
  <si>
    <t>U1</t>
  </si>
  <si>
    <t>U2</t>
  </si>
  <si>
    <t>U</t>
  </si>
  <si>
    <t>Q</t>
  </si>
  <si>
    <t>INTERPRETACION</t>
  </si>
  <si>
    <t>Con el aumento del 33% del producto
la ganancia aumenta un 100%</t>
  </si>
  <si>
    <t>Con el aumento de 25% del producto
 la ganancia aumenta en 50%</t>
  </si>
  <si>
    <t>Con el aumento de 33% del producto la ganancia aumenta un 20%</t>
  </si>
  <si>
    <t>B</t>
  </si>
  <si>
    <t>EMPRESA B</t>
  </si>
  <si>
    <t>PEQ</t>
  </si>
  <si>
    <t>Con el aumento del 33% del producto
la ganancia aumenta un 200%</t>
  </si>
  <si>
    <t>Con el aumento de 25% del producto
 la ganancia aumenta en 66%</t>
  </si>
  <si>
    <t>Con el aumento de 20% del producto la ganancia aumenta un 40%</t>
  </si>
  <si>
    <t>C</t>
  </si>
  <si>
    <t>EMPRESA C</t>
  </si>
  <si>
    <t>EMPRESA (A)</t>
  </si>
  <si>
    <t>PRODUCTO 1</t>
  </si>
  <si>
    <t>PRODUCTO 2</t>
  </si>
  <si>
    <t>PRODUCTO 3</t>
  </si>
  <si>
    <t>COSTO VARIABLE POR UNIDAD</t>
  </si>
  <si>
    <t>PROPORCION DE PRODUCCION</t>
  </si>
  <si>
    <t xml:space="preserve"> </t>
  </si>
  <si>
    <t>CONTRIBUCION MARGINAL</t>
  </si>
  <si>
    <t>PUNTO DE EQUILIBRIO EN UNIDADES</t>
  </si>
  <si>
    <t>CONTRIBUCION MARGINAL PONDERADA</t>
  </si>
  <si>
    <t>INGRESO = P x Q</t>
  </si>
  <si>
    <t>(-)COSTO VARIABLE POR UNIDAD</t>
  </si>
  <si>
    <t>CONTRIBUCION MARGINAL PONDERADA PROMEDIO</t>
  </si>
  <si>
    <t>TOTAL MC</t>
  </si>
  <si>
    <t>(-)COSTOS FIJOS</t>
  </si>
  <si>
    <t>(=) UTILIDAD O PERDIDA</t>
  </si>
  <si>
    <t>UTILIDAD DESEADA</t>
  </si>
  <si>
    <t>PUNTO DE EQUILIBRIO EN UNIDADES CON UTILIDAD DESEADA</t>
  </si>
  <si>
    <t>EMPRESA (B)</t>
  </si>
  <si>
    <t>PRODUCTO 4</t>
  </si>
  <si>
    <t>EMPRESA (C)</t>
  </si>
  <si>
    <t>PRODUCTO 5</t>
  </si>
  <si>
    <t>CUESTIONARIO 1</t>
  </si>
  <si>
    <t xml:space="preserve">¿Cuál es el costo promedio por unidad al nivel de producción de 40 000 unidades para la empresa A, 50 000 unidades para la empresa B y 60 000 unidades para la empresa C.? </t>
  </si>
  <si>
    <t>Costo Promedio A = 2 ; Costo Promedio B = 2; Costo Promedio C = 2</t>
  </si>
  <si>
    <t>Cual de las tres empresas soporta baja su precio de venta a $ 1.50 y seguir generando ganancias ¿Cuánto es lo que ganaría?</t>
  </si>
  <si>
    <t>La empresa "C" es la que soportaria bajar su precio de venta a $1.5, pero seria hasta las 140 mil unidades donde comenzaria a tener ganancias de 10 mil pesos por cada 20 mil unidades vendidas</t>
  </si>
  <si>
    <t>Que empresa no soportaría baja su precio a $ 1.50 ¿Por qué?</t>
  </si>
  <si>
    <t>La empresa "A" es la que no soportaria bajar su precio a 1.5,  ya que no obtendria utilidades porque los costos serian mas altos que los ingresos</t>
  </si>
  <si>
    <t xml:space="preserve">Cual de las tres empresas obtiene los mejores rendimientos a un nivel de ventas de 60 000 a 80 000 de 80 000 a 100 000 y de 100 0000 a 120 000 unidades. Explica tus respuestas (grado de apalancamiento operativo) </t>
  </si>
  <si>
    <t>Las empresas que tienen mejores renimientos son las empresas "B" y "C" porque ambas tienen ganancias de 200%, 66% y 40% para los niveles de venta mencionados</t>
  </si>
  <si>
    <t xml:space="preserve">con la información que obtuviste haz una descripción de las fortalezas y debilidades de cada una de las empresas y determina cuál de las tres empresas es mejor. </t>
  </si>
  <si>
    <t>Empresa "A":  su punto de equilibrio se consigue a un bajo numero de unidades vendidas, sus costos fijos son bajos.  Las utilidades que se obtienen son bajas 
Empresa "B":  El punto de equilibrio se consigue medianamente rapido, las utilidades por unidades vendidas es bueno, tiene un costo variable bajo.  Sus costos fijos son altos
Empresa "C": Tiene un bajo costo variable por unidad, las utilidades despues del punto de equilibrio de ingreso son buenas. Sus costos fijos son muy altos, Se requierren de muchas unidades para alcanzar tan siquiera el punto de equilibrio.
La mejor empresa de las tres es la "B" ya que es la que esta mas balanceada en cuanto a utilidades y periodo para alcanzar el punto de equilibrio de ingreso</t>
  </si>
  <si>
    <t xml:space="preserve">Escribe tus conclusiones  </t>
  </si>
  <si>
    <t xml:space="preserve">Realizar el analisis de las empresas no resulta complicado cuando ya se tienen ciertos datos calculados de cada una de ellas, de esta manera es como podemos tener mayor certeza en que empresa seria mas rentable invertir </t>
  </si>
  <si>
    <t>CUESTIONARIO 2</t>
  </si>
  <si>
    <t xml:space="preserve">determina cuál de las 3 empresas genera mayores ganancias. Explica tu respuesta </t>
  </si>
  <si>
    <t>La empresa que genera mayor ganancia es la A ya que un 40% de sus ventas son del producto 3 e igual cuenta con un costo fijo mas bajo que las otras dos empresas</t>
  </si>
  <si>
    <t xml:space="preserve">de los 6 productos que venden las empresas cual es el que mayores ganancias genera. Explica tu respuesta </t>
  </si>
  <si>
    <t xml:space="preserve">Cual sería el punto de equilibrio de cada empresa si cada una de ella quisiera tener una utilidad deseada de $ 150 000. </t>
  </si>
  <si>
    <t>EMPRESA "A": 208,425.72 ; EMPRESA "B":  229,626.29 ; EMPRESA "C":  228,121.11</t>
  </si>
  <si>
    <t xml:space="preserve">cuáles son tus conclusiones  </t>
  </si>
  <si>
    <t>Puede resultar no tan conveniente tener un inventario tan diversificado, ya que estos representaran mayores gastos, lo mejor seria tener un inventario reducido donde se tengan los productos con menor costo variable y mayor porcentaje de produccion.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</si>
</sst>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A]#,##0.00"/>
  </numFmts>
  <fonts count="12">
    <font>
      <sz val="11"/>
      <color theme="1"/>
      <name val="Arial Nova Cond"/>
      <family val="2"/>
      <scheme val="minor"/>
    </font>
    <font>
      <sz val="11"/>
      <color theme="1"/>
      <name val="Arial Nova Cond"/>
      <family val="2"/>
      <scheme val="minor"/>
    </font>
    <font>
      <sz val="11"/>
      <color theme="0"/>
      <name val="Arial Nova Cond"/>
      <family val="2"/>
      <scheme val="minor"/>
    </font>
    <font>
      <b/>
      <sz val="12"/>
      <color theme="1"/>
      <name val="Arial Nova Cond"/>
      <family val="2"/>
      <scheme val="minor"/>
    </font>
    <font>
      <b/>
      <sz val="11"/>
      <color theme="0"/>
      <name val="Arial Nova Cond"/>
      <family val="2"/>
      <scheme val="minor"/>
    </font>
    <font>
      <b/>
      <sz val="11"/>
      <color theme="5" tint="0.79998168889431442"/>
      <name val="Arial Nova Cond"/>
      <family val="2"/>
      <scheme val="minor"/>
    </font>
    <font>
      <sz val="12"/>
      <color theme="1"/>
      <name val="Arial Nova Cond"/>
      <family val="2"/>
      <scheme val="minor"/>
    </font>
    <font>
      <u/>
      <sz val="11"/>
      <color theme="10"/>
      <name val="Arial Nova Cond"/>
      <family val="2"/>
      <scheme val="minor"/>
    </font>
    <font>
      <sz val="10"/>
      <color theme="1"/>
      <name val="Arial Nova Cond"/>
      <family val="2"/>
      <scheme val="minor"/>
    </font>
    <font>
      <sz val="12"/>
      <color theme="0"/>
      <name val="Arial Nova Cond"/>
      <family val="2"/>
      <scheme val="minor"/>
    </font>
    <font>
      <sz val="10"/>
      <color theme="0"/>
      <name val="Arial"/>
      <family val="2"/>
    </font>
    <font>
      <sz val="11"/>
      <color rgb="FF000000"/>
      <name val="Arial Nova Cond"/>
      <family val="2"/>
      <scheme val="minor"/>
    </font>
  </fonts>
  <fills count="19">
    <fill>
      <patternFill patternType="none"/>
    </fill>
    <fill>
      <patternFill patternType="gray125"/>
    </fill>
    <fill>
      <patternFill patternType="solid">
        <fgColor auto="1"/>
        <bgColor theme="2"/>
      </patternFill>
    </fill>
    <fill>
      <patternFill patternType="solid">
        <fgColor theme="7"/>
        <bgColor theme="2"/>
      </patternFill>
    </fill>
    <fill>
      <patternFill patternType="lightUp">
        <fgColor theme="2"/>
        <bgColor theme="3" tint="0.59996337778862885"/>
      </patternFill>
    </fill>
    <fill>
      <patternFill patternType="lightUp">
        <fgColor theme="2"/>
        <bgColor theme="4" tint="0.79998168889431442"/>
      </patternFill>
    </fill>
    <fill>
      <patternFill patternType="gray0625">
        <fgColor theme="5" tint="0.79998168889431442"/>
        <bgColor theme="4" tint="0.59996337778862885"/>
      </patternFill>
    </fill>
    <fill>
      <patternFill patternType="gray0625">
        <fgColor theme="9"/>
        <bgColor theme="6" tint="0.39991454817346722"/>
      </patternFill>
    </fill>
    <fill>
      <patternFill patternType="solid">
        <fgColor theme="8" tint="-0.24994659260841701"/>
        <bgColor theme="0"/>
      </patternFill>
    </fill>
    <fill>
      <patternFill patternType="solid">
        <fgColor theme="5" tint="-0.24994659260841701"/>
        <bgColor theme="0"/>
      </patternFill>
    </fill>
    <fill>
      <patternFill patternType="lightUp">
        <fgColor theme="2"/>
        <bgColor theme="0"/>
      </patternFill>
    </fill>
    <fill>
      <patternFill patternType="solid">
        <fgColor theme="9" tint="0.39994506668294322"/>
        <bgColor theme="0"/>
      </patternFill>
    </fill>
    <fill>
      <patternFill patternType="solid">
        <fgColor theme="9" tint="-0.24994659260841701"/>
        <bgColor theme="0"/>
      </patternFill>
    </fill>
    <fill>
      <patternFill patternType="solid">
        <fgColor theme="9" tint="-0.499984740745262"/>
        <bgColor theme="0"/>
      </patternFill>
    </fill>
    <fill>
      <patternFill patternType="solid">
        <fgColor theme="7" tint="-0.24994659260841701"/>
        <bgColor theme="0"/>
      </patternFill>
    </fill>
    <fill>
      <patternFill patternType="solid">
        <fgColor theme="0"/>
        <bgColor theme="0"/>
      </patternFill>
    </fill>
    <fill>
      <patternFill patternType="solid">
        <fgColor theme="0"/>
        <bgColor indexed="64"/>
      </patternFill>
    </fill>
    <fill>
      <patternFill patternType="solid">
        <fgColor rgb="FFC4536B"/>
        <bgColor indexed="64"/>
      </patternFill>
    </fill>
    <fill>
      <patternFill patternType="solid">
        <fgColor rgb="FFF6B0A8"/>
        <bgColor indexed="64"/>
      </patternFill>
    </fill>
  </fills>
  <borders count="41">
    <border>
      <left/>
      <right/>
      <top/>
      <bottom/>
      <diagonal/>
    </border>
    <border>
      <left style="thick">
        <color theme="3" tint="0.39994506668294322"/>
      </left>
      <right style="thick">
        <color theme="3" tint="0.39994506668294322"/>
      </right>
      <top/>
      <bottom/>
      <diagonal/>
    </border>
    <border>
      <left style="thick">
        <color theme="2" tint="-0.499984740745262"/>
      </left>
      <right style="thick">
        <color theme="2" tint="-0.499984740745262"/>
      </right>
      <top style="thick">
        <color theme="2" tint="-0.499984740745262"/>
      </top>
      <bottom style="thick">
        <color theme="2" tint="-0.499984740745262"/>
      </bottom>
      <diagonal/>
    </border>
    <border>
      <left style="thick">
        <color theme="3" tint="0.39991454817346722"/>
      </left>
      <right style="thick">
        <color theme="3" tint="0.39991454817346722"/>
      </right>
      <top style="thick">
        <color theme="3" tint="0.39991454817346722"/>
      </top>
      <bottom style="thick">
        <color theme="3" tint="0.39991454817346722"/>
      </bottom>
      <diagonal/>
    </border>
    <border>
      <left style="thick">
        <color theme="3" tint="0.39982299264503923"/>
      </left>
      <right style="thick">
        <color theme="3" tint="0.39982299264503923"/>
      </right>
      <top/>
      <bottom style="thick">
        <color theme="3" tint="0.39985351115451523"/>
      </bottom>
      <diagonal/>
    </border>
    <border>
      <left style="thick">
        <color theme="3" tint="0.39985351115451523"/>
      </left>
      <right style="thick">
        <color theme="3" tint="0.39985351115451523"/>
      </right>
      <top style="thick">
        <color theme="3" tint="0.39988402966399123"/>
      </top>
      <bottom/>
      <diagonal/>
    </border>
    <border>
      <left style="thick">
        <color theme="2" tint="-0.499984740745262"/>
      </left>
      <right/>
      <top style="thick">
        <color theme="2" tint="-0.499984740745262"/>
      </top>
      <bottom style="thick">
        <color theme="2" tint="-0.499984740745262"/>
      </bottom>
      <diagonal/>
    </border>
    <border>
      <left style="thick">
        <color theme="3" tint="0.39991454817346722"/>
      </left>
      <right style="thick">
        <color theme="3" tint="0.39988402966399123"/>
      </right>
      <top style="thick">
        <color theme="3" tint="0.39988402966399123"/>
      </top>
      <bottom style="thick">
        <color theme="3" tint="0.39988402966399123"/>
      </bottom>
      <diagonal/>
    </border>
    <border>
      <left style="thick">
        <color theme="3" tint="0.39988402966399123"/>
      </left>
      <right style="thick">
        <color theme="3" tint="0.39988402966399123"/>
      </right>
      <top style="thick">
        <color theme="3" tint="0.39988402966399123"/>
      </top>
      <bottom style="thick">
        <color theme="3" tint="0.39988402966399123"/>
      </bottom>
      <diagonal/>
    </border>
    <border>
      <left style="thick">
        <color theme="3" tint="0.39991454817346722"/>
      </left>
      <right style="thick">
        <color theme="3" tint="0.39988402966399123"/>
      </right>
      <top style="thick">
        <color theme="2" tint="-0.499984740745262"/>
      </top>
      <bottom style="thick">
        <color theme="3" tint="0.39988402966399123"/>
      </bottom>
      <diagonal/>
    </border>
    <border>
      <left style="thick">
        <color theme="3" tint="0.39988402966399123"/>
      </left>
      <right style="thick">
        <color theme="3" tint="0.39988402966399123"/>
      </right>
      <top style="thick">
        <color theme="2" tint="-0.499984740745262"/>
      </top>
      <bottom style="thick">
        <color theme="3" tint="0.39988402966399123"/>
      </bottom>
      <diagonal/>
    </border>
    <border>
      <left style="thick">
        <color theme="3" tint="0.39994506668294322"/>
      </left>
      <right style="thick">
        <color theme="3" tint="0.39994506668294322"/>
      </right>
      <top style="thick">
        <color theme="3" tint="0.39994506668294322"/>
      </top>
      <bottom style="thick">
        <color theme="3" tint="0.39994506668294322"/>
      </bottom>
      <diagonal/>
    </border>
    <border>
      <left style="thick">
        <color theme="3" tint="0.39994506668294322"/>
      </left>
      <right style="thick">
        <color theme="3" tint="0.39994506668294322"/>
      </right>
      <top style="thick">
        <color theme="2" tint="-0.499984740745262"/>
      </top>
      <bottom style="thick">
        <color theme="3" tint="0.39994506668294322"/>
      </bottom>
      <diagonal/>
    </border>
    <border>
      <left style="thick">
        <color theme="3" tint="0.39991454817346722"/>
      </left>
      <right/>
      <top style="thick">
        <color theme="3" tint="0.39991454817346722"/>
      </top>
      <bottom style="thick">
        <color theme="3" tint="0.39991454817346722"/>
      </bottom>
      <diagonal/>
    </border>
    <border>
      <left style="thick">
        <color theme="3" tint="0.39994506668294322"/>
      </left>
      <right/>
      <top style="thick">
        <color theme="3" tint="0.39991454817346722"/>
      </top>
      <bottom style="thick">
        <color theme="3" tint="0.39994506668294322"/>
      </bottom>
      <diagonal/>
    </border>
    <border>
      <left style="thick">
        <color theme="3" tint="0.39994506668294322"/>
      </left>
      <right/>
      <top style="thick">
        <color theme="3" tint="0.39994506668294322"/>
      </top>
      <bottom style="thick">
        <color theme="3" tint="0.39994506668294322"/>
      </bottom>
      <diagonal/>
    </border>
    <border>
      <left style="thick">
        <color theme="3" tint="0.39994506668294322"/>
      </left>
      <right style="thick">
        <color theme="3" tint="0.39991454817346722"/>
      </right>
      <top style="thick">
        <color theme="2" tint="-0.499984740745262"/>
      </top>
      <bottom style="thick">
        <color theme="3" tint="0.39991454817346722"/>
      </bottom>
      <diagonal/>
    </border>
    <border>
      <left style="thick">
        <color theme="3" tint="0.39991454817346722"/>
      </left>
      <right style="thick">
        <color theme="3" tint="0.39991454817346722"/>
      </right>
      <top style="thick">
        <color theme="2" tint="-0.499984740745262"/>
      </top>
      <bottom style="thick">
        <color theme="3" tint="0.39991454817346722"/>
      </bottom>
      <diagonal/>
    </border>
    <border>
      <left style="thick">
        <color theme="3" tint="0.39994506668294322"/>
      </left>
      <right style="thick">
        <color theme="3" tint="0.39991454817346722"/>
      </right>
      <top style="thick">
        <color theme="3" tint="0.39991454817346722"/>
      </top>
      <bottom style="thick">
        <color theme="3" tint="0.39991454817346722"/>
      </bottom>
      <diagonal/>
    </border>
    <border>
      <left style="thick">
        <color theme="2" tint="-0.499984740745262"/>
      </left>
      <right/>
      <top/>
      <bottom/>
      <diagonal/>
    </border>
    <border>
      <left style="thick">
        <color theme="2" tint="-0.499984740745262"/>
      </left>
      <right/>
      <top/>
      <bottom style="thick">
        <color theme="2" tint="-0.499984740745262"/>
      </bottom>
      <diagonal/>
    </border>
    <border>
      <left/>
      <right/>
      <top/>
      <bottom style="thick">
        <color theme="2" tint="-0.499984740745262"/>
      </bottom>
      <diagonal/>
    </border>
    <border>
      <left style="thick">
        <color theme="2" tint="-0.499984740745262"/>
      </left>
      <right style="thick">
        <color theme="2" tint="-0.499984740745262"/>
      </right>
      <top style="thick">
        <color theme="2" tint="-0.499984740745262"/>
      </top>
      <bottom/>
      <diagonal/>
    </border>
    <border>
      <left style="medium">
        <color theme="0"/>
      </left>
      <right style="medium">
        <color theme="0"/>
      </right>
      <top/>
      <bottom style="medium">
        <color theme="0"/>
      </bottom>
      <diagonal/>
    </border>
    <border>
      <left style="thick">
        <color theme="8"/>
      </left>
      <right style="thick">
        <color theme="8"/>
      </right>
      <top style="thick">
        <color theme="8"/>
      </top>
      <bottom style="thick">
        <color theme="8"/>
      </bottom>
      <diagonal/>
    </border>
    <border>
      <left style="thick">
        <color theme="2" tint="-0.499984740745262"/>
      </left>
      <right/>
      <top style="thick">
        <color theme="2" tint="-0.499984740745262"/>
      </top>
      <bottom style="thick">
        <color theme="8"/>
      </bottom>
      <diagonal/>
    </border>
    <border>
      <left style="thick">
        <color theme="8"/>
      </left>
      <right style="thick">
        <color theme="2" tint="-0.499984740745262"/>
      </right>
      <top style="thick">
        <color theme="8"/>
      </top>
      <bottom style="thick">
        <color theme="8"/>
      </bottom>
      <diagonal/>
    </border>
    <border>
      <left style="thick">
        <color theme="2" tint="-0.499984740745262"/>
      </left>
      <right style="thick">
        <color theme="2" tint="-0.499984740745262"/>
      </right>
      <top style="thick">
        <color theme="8"/>
      </top>
      <bottom style="thick">
        <color theme="8"/>
      </bottom>
      <diagonal/>
    </border>
    <border>
      <left style="thick">
        <color theme="2" tint="-0.499984740745262"/>
      </left>
      <right style="thick">
        <color theme="8"/>
      </right>
      <top style="thick">
        <color theme="8"/>
      </top>
      <bottom style="thick">
        <color theme="8"/>
      </bottom>
      <diagonal/>
    </border>
    <border>
      <left style="thick">
        <color theme="2" tint="-0.499984740745262"/>
      </left>
      <right/>
      <top style="thick">
        <color theme="8"/>
      </top>
      <bottom style="thick">
        <color theme="2" tint="-0.499984740745262"/>
      </bottom>
      <diagonal/>
    </border>
    <border>
      <left/>
      <right/>
      <top style="thick">
        <color theme="8"/>
      </top>
      <bottom/>
      <diagonal/>
    </border>
    <border>
      <left style="thick">
        <color theme="8"/>
      </left>
      <right/>
      <top style="thick">
        <color theme="8"/>
      </top>
      <bottom style="thick">
        <color theme="8"/>
      </bottom>
      <diagonal/>
    </border>
    <border>
      <left/>
      <right style="thick">
        <color theme="8"/>
      </right>
      <top style="thick">
        <color theme="8"/>
      </top>
      <bottom style="thick">
        <color theme="8"/>
      </bottom>
      <diagonal/>
    </border>
    <border>
      <left/>
      <right/>
      <top style="thick">
        <color theme="8"/>
      </top>
      <bottom style="thick">
        <color theme="8"/>
      </bottom>
      <diagonal/>
    </border>
    <border>
      <left style="medium">
        <color theme="0"/>
      </left>
      <right style="medium">
        <color theme="0"/>
      </right>
      <top/>
      <bottom/>
      <diagonal/>
    </border>
    <border>
      <left/>
      <right style="thick">
        <color theme="8"/>
      </right>
      <top style="thick">
        <color theme="8"/>
      </top>
      <bottom/>
      <diagonal/>
    </border>
    <border>
      <left style="thick">
        <color theme="8"/>
      </left>
      <right style="thick">
        <color theme="8"/>
      </right>
      <top style="thick">
        <color theme="8"/>
      </top>
      <bottom/>
      <diagonal/>
    </border>
    <border>
      <left style="thick">
        <color theme="8"/>
      </left>
      <right style="thick">
        <color theme="8"/>
      </right>
      <top/>
      <bottom style="thick">
        <color theme="8"/>
      </bottom>
      <diagonal/>
    </border>
    <border>
      <left style="thick">
        <color theme="8"/>
      </left>
      <right/>
      <top/>
      <bottom/>
      <diagonal/>
    </border>
    <border>
      <left style="thick">
        <color theme="8"/>
      </left>
      <right/>
      <top style="thick">
        <color theme="8"/>
      </top>
      <bottom/>
      <diagonal/>
    </border>
    <border>
      <left/>
      <right/>
      <top/>
      <bottom style="thick">
        <color theme="8"/>
      </bottom>
      <diagonal/>
    </border>
  </borders>
  <cellStyleXfs count="19">
    <xf numFmtId="0" fontId="0" fillId="0" borderId="0"/>
    <xf numFmtId="3" fontId="1" fillId="2" borderId="1"/>
    <xf numFmtId="3" fontId="1" fillId="3" borderId="1"/>
    <xf numFmtId="3" fontId="1" fillId="4" borderId="1"/>
    <xf numFmtId="3" fontId="1" fillId="5" borderId="1"/>
    <xf numFmtId="3" fontId="4" fillId="6" borderId="1"/>
    <xf numFmtId="3" fontId="2" fillId="7" borderId="1"/>
    <xf numFmtId="3" fontId="2" fillId="8" borderId="1"/>
    <xf numFmtId="3" fontId="5" fillId="9" borderId="1"/>
    <xf numFmtId="3" fontId="3" fillId="10" borderId="2">
      <alignment horizontal="center" wrapText="1"/>
    </xf>
    <xf numFmtId="3" fontId="1" fillId="11" borderId="1"/>
    <xf numFmtId="3" fontId="2" fillId="12" borderId="1"/>
    <xf numFmtId="3" fontId="2" fillId="13" borderId="1"/>
    <xf numFmtId="3" fontId="2" fillId="14" borderId="1"/>
    <xf numFmtId="3" fontId="6" fillId="15" borderId="3">
      <alignment horizontal="center" wrapText="1"/>
    </xf>
    <xf numFmtId="3" fontId="6" fillId="15" borderId="5">
      <alignment horizontal="center" wrapText="1"/>
    </xf>
    <xf numFmtId="3" fontId="6" fillId="15" borderId="4">
      <alignment horizontal="center" wrapText="1"/>
    </xf>
    <xf numFmtId="0" fontId="7" fillId="0" borderId="0" applyNumberFormat="0" applyFill="0" applyBorder="0" applyAlignment="0" applyProtection="0"/>
    <xf numFmtId="0" fontId="8" fillId="0" borderId="0"/>
  </cellStyleXfs>
  <cellXfs count="110">
    <xf numFmtId="0" fontId="0" fillId="0" borderId="0" xfId="0"/>
    <xf numFmtId="0" fontId="7" fillId="0" borderId="0" xfId="17"/>
    <xf numFmtId="4" fontId="9" fillId="0" borderId="0" xfId="16" applyNumberFormat="1" applyFont="1" applyFill="1" applyBorder="1" applyAlignment="1">
      <alignment horizontal="center" vertical="center" wrapText="1"/>
    </xf>
    <xf numFmtId="3" fontId="6" fillId="0" borderId="0" xfId="16" applyFill="1" applyBorder="1" applyAlignment="1">
      <alignment vertical="center" wrapText="1"/>
    </xf>
    <xf numFmtId="0" fontId="0" fillId="0" borderId="0" xfId="0" applyAlignment="1">
      <alignment vertical="center"/>
    </xf>
    <xf numFmtId="0" fontId="2" fillId="0" borderId="0" xfId="0" applyFont="1"/>
    <xf numFmtId="3" fontId="6" fillId="15" borderId="3" xfId="14" applyAlignment="1">
      <alignment horizontal="center" vertical="center" wrapText="1"/>
    </xf>
    <xf numFmtId="3" fontId="3" fillId="10" borderId="2" xfId="9" applyAlignment="1">
      <alignment horizontal="center" vertical="center" wrapText="1"/>
    </xf>
    <xf numFmtId="164" fontId="2" fillId="17" borderId="9" xfId="0" applyNumberFormat="1" applyFont="1" applyFill="1" applyBorder="1" applyAlignment="1">
      <alignment horizontal="center" vertical="center"/>
    </xf>
    <xf numFmtId="164" fontId="2" fillId="17" borderId="10" xfId="0" applyNumberFormat="1" applyFont="1" applyFill="1" applyBorder="1" applyAlignment="1">
      <alignment horizontal="center" vertical="center"/>
    </xf>
    <xf numFmtId="164" fontId="2" fillId="17" borderId="7" xfId="0" applyNumberFormat="1" applyFont="1" applyFill="1" applyBorder="1" applyAlignment="1">
      <alignment horizontal="center" vertical="center"/>
    </xf>
    <xf numFmtId="3" fontId="3" fillId="0" borderId="0" xfId="9" applyFill="1" applyBorder="1" applyAlignment="1">
      <alignment vertical="center" wrapText="1"/>
    </xf>
    <xf numFmtId="3" fontId="6" fillId="0" borderId="0" xfId="14" applyFill="1" applyBorder="1" applyAlignment="1">
      <alignment horizontal="center" vertical="center" wrapText="1"/>
    </xf>
    <xf numFmtId="3" fontId="6" fillId="15" borderId="13" xfId="14" applyBorder="1" applyAlignment="1">
      <alignment horizontal="center" vertical="center" wrapText="1"/>
    </xf>
    <xf numFmtId="0" fontId="0" fillId="16" borderId="14" xfId="0" applyFill="1" applyBorder="1" applyAlignment="1">
      <alignment horizontal="center" vertical="center"/>
    </xf>
    <xf numFmtId="0" fontId="0" fillId="16" borderId="15" xfId="0" applyFill="1" applyBorder="1" applyAlignment="1">
      <alignment horizontal="center" vertical="center"/>
    </xf>
    <xf numFmtId="164" fontId="2" fillId="17" borderId="12" xfId="0" applyNumberFormat="1" applyFont="1" applyFill="1" applyBorder="1" applyAlignment="1">
      <alignment horizontal="center" vertical="center"/>
    </xf>
    <xf numFmtId="9" fontId="2" fillId="17" borderId="11" xfId="0" applyNumberFormat="1" applyFont="1" applyFill="1" applyBorder="1" applyAlignment="1">
      <alignment horizontal="center" vertical="center"/>
    </xf>
    <xf numFmtId="164" fontId="2" fillId="17" borderId="16" xfId="0" applyNumberFormat="1" applyFont="1" applyFill="1" applyBorder="1" applyAlignment="1">
      <alignment horizontal="center" vertical="center"/>
    </xf>
    <xf numFmtId="164" fontId="2" fillId="17" borderId="17" xfId="0" applyNumberFormat="1" applyFont="1" applyFill="1" applyBorder="1" applyAlignment="1">
      <alignment horizontal="center" vertical="center"/>
    </xf>
    <xf numFmtId="9" fontId="2" fillId="17" borderId="18" xfId="0" applyNumberFormat="1" applyFont="1" applyFill="1" applyBorder="1" applyAlignment="1">
      <alignment horizontal="center" vertical="center"/>
    </xf>
    <xf numFmtId="9" fontId="2" fillId="17" borderId="3" xfId="0" applyNumberFormat="1" applyFont="1" applyFill="1" applyBorder="1" applyAlignment="1">
      <alignment horizontal="center" vertical="center"/>
    </xf>
    <xf numFmtId="10" fontId="2" fillId="17" borderId="3" xfId="0" applyNumberFormat="1" applyFont="1" applyFill="1" applyBorder="1" applyAlignment="1">
      <alignment horizontal="center" vertical="center"/>
    </xf>
    <xf numFmtId="10" fontId="2" fillId="17" borderId="11" xfId="0" applyNumberFormat="1" applyFont="1" applyFill="1" applyBorder="1" applyAlignment="1">
      <alignment horizontal="center" vertical="center"/>
    </xf>
    <xf numFmtId="3" fontId="3" fillId="0" borderId="0" xfId="9" applyFill="1" applyBorder="1" applyAlignment="1">
      <alignment horizontal="center" vertical="center" wrapText="1"/>
    </xf>
    <xf numFmtId="0" fontId="0" fillId="17" borderId="0" xfId="0" applyFill="1" applyAlignment="1">
      <alignment horizontal="left" vertical="center"/>
    </xf>
    <xf numFmtId="0" fontId="2" fillId="17" borderId="0" xfId="0" applyFont="1" applyFill="1"/>
    <xf numFmtId="0" fontId="0" fillId="17" borderId="0" xfId="0" applyFill="1"/>
    <xf numFmtId="0" fontId="2" fillId="18" borderId="0" xfId="0" applyFont="1" applyFill="1"/>
    <xf numFmtId="0" fontId="0" fillId="18" borderId="0" xfId="0" applyFill="1"/>
    <xf numFmtId="0" fontId="10" fillId="17" borderId="0" xfId="0" applyFont="1" applyFill="1"/>
    <xf numFmtId="3" fontId="3" fillId="10" borderId="6" xfId="9" applyBorder="1" applyAlignment="1">
      <alignment horizontal="center" vertical="center" wrapText="1"/>
    </xf>
    <xf numFmtId="164" fontId="2" fillId="17" borderId="11" xfId="0" applyNumberFormat="1" applyFont="1" applyFill="1" applyBorder="1" applyAlignment="1">
      <alignment horizontal="center" vertical="center"/>
    </xf>
    <xf numFmtId="0" fontId="2" fillId="17" borderId="0" xfId="0" applyFont="1" applyFill="1" applyAlignment="1">
      <alignment horizontal="left" vertical="center"/>
    </xf>
    <xf numFmtId="164" fontId="2" fillId="0" borderId="0" xfId="0" applyNumberFormat="1" applyFont="1" applyAlignment="1">
      <alignment horizontal="center" vertical="center"/>
    </xf>
    <xf numFmtId="164" fontId="0" fillId="0" borderId="0" xfId="0" applyNumberFormat="1" applyAlignment="1">
      <alignment horizontal="center" vertical="center"/>
    </xf>
    <xf numFmtId="164" fontId="2" fillId="17" borderId="8" xfId="0" applyNumberFormat="1" applyFont="1" applyFill="1" applyBorder="1" applyAlignment="1">
      <alignment horizontal="center" vertical="center"/>
    </xf>
    <xf numFmtId="164" fontId="2" fillId="17" borderId="18" xfId="0" applyNumberFormat="1" applyFont="1" applyFill="1" applyBorder="1" applyAlignment="1">
      <alignment horizontal="center" vertical="center"/>
    </xf>
    <xf numFmtId="164" fontId="2" fillId="17"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16" borderId="12" xfId="0" applyFill="1" applyBorder="1" applyAlignment="1">
      <alignment horizontal="center" vertical="center"/>
    </xf>
    <xf numFmtId="0" fontId="0" fillId="16" borderId="11" xfId="0" applyFill="1" applyBorder="1" applyAlignment="1">
      <alignment horizontal="center" vertical="center"/>
    </xf>
    <xf numFmtId="3" fontId="3" fillId="0" borderId="0" xfId="9" applyFill="1" applyBorder="1" applyAlignment="1">
      <alignment vertical="center"/>
    </xf>
    <xf numFmtId="164" fontId="6" fillId="0" borderId="0" xfId="9" applyNumberFormat="1" applyFont="1" applyFill="1" applyBorder="1" applyAlignment="1">
      <alignment vertical="center"/>
    </xf>
    <xf numFmtId="0" fontId="8" fillId="0" borderId="0" xfId="18"/>
    <xf numFmtId="3" fontId="3" fillId="10" borderId="2" xfId="9">
      <alignment horizontal="center" wrapText="1"/>
    </xf>
    <xf numFmtId="3" fontId="3" fillId="10" borderId="22" xfId="9" applyBorder="1" applyAlignment="1">
      <alignment horizontal="center" vertical="center" wrapText="1"/>
    </xf>
    <xf numFmtId="4" fontId="3" fillId="10" borderId="22" xfId="9" applyNumberFormat="1" applyBorder="1" applyAlignment="1">
      <alignment horizontal="center" vertical="center" wrapText="1"/>
    </xf>
    <xf numFmtId="3" fontId="3" fillId="10" borderId="25" xfId="9" applyBorder="1" applyAlignment="1">
      <alignment horizontal="center" vertical="center" wrapText="1"/>
    </xf>
    <xf numFmtId="164" fontId="0" fillId="18" borderId="23" xfId="0" applyNumberFormat="1" applyFill="1" applyBorder="1" applyAlignment="1">
      <alignment horizontal="center" vertical="center"/>
    </xf>
    <xf numFmtId="4" fontId="3" fillId="10" borderId="26" xfId="9" applyNumberFormat="1" applyBorder="1" applyAlignment="1">
      <alignment horizontal="center" vertical="center" wrapText="1"/>
    </xf>
    <xf numFmtId="4" fontId="3" fillId="10" borderId="27" xfId="9" applyNumberFormat="1" applyBorder="1" applyAlignment="1">
      <alignment horizontal="center" vertical="center" wrapText="1"/>
    </xf>
    <xf numFmtId="4" fontId="3" fillId="10" borderId="28" xfId="9" applyNumberFormat="1" applyBorder="1" applyAlignment="1">
      <alignment horizontal="center" vertical="center" wrapText="1"/>
    </xf>
    <xf numFmtId="0" fontId="0" fillId="18" borderId="23" xfId="0" applyFill="1" applyBorder="1"/>
    <xf numFmtId="3" fontId="3" fillId="10" borderId="26" xfId="9" applyBorder="1" applyAlignment="1">
      <alignment horizontal="center" vertical="center" wrapText="1"/>
    </xf>
    <xf numFmtId="3" fontId="3" fillId="10" borderId="28" xfId="9" applyBorder="1" applyAlignment="1">
      <alignment horizontal="center" vertical="center" wrapText="1"/>
    </xf>
    <xf numFmtId="4" fontId="0" fillId="18" borderId="23" xfId="0" applyNumberFormat="1" applyFill="1" applyBorder="1" applyAlignment="1">
      <alignment horizontal="center" vertical="center"/>
    </xf>
    <xf numFmtId="3" fontId="3" fillId="10" borderId="31" xfId="9" applyBorder="1" applyAlignment="1">
      <alignment horizontal="center" vertical="center" wrapText="1"/>
    </xf>
    <xf numFmtId="3" fontId="3" fillId="10" borderId="24" xfId="9" applyBorder="1" applyAlignment="1">
      <alignment horizontal="center" vertical="center" wrapText="1"/>
    </xf>
    <xf numFmtId="4" fontId="0" fillId="18" borderId="24" xfId="0" applyNumberFormat="1" applyFill="1" applyBorder="1" applyAlignment="1">
      <alignment horizontal="center" vertical="center"/>
    </xf>
    <xf numFmtId="164" fontId="0" fillId="18" borderId="24" xfId="0" applyNumberFormat="1" applyFill="1" applyBorder="1" applyAlignment="1">
      <alignment horizontal="center" vertical="center"/>
    </xf>
    <xf numFmtId="10" fontId="0" fillId="18" borderId="24" xfId="0" applyNumberFormat="1" applyFill="1" applyBorder="1" applyAlignment="1">
      <alignment horizontal="center" vertical="center"/>
    </xf>
    <xf numFmtId="0" fontId="0" fillId="18" borderId="24" xfId="0" applyFill="1" applyBorder="1" applyAlignment="1">
      <alignment horizontal="center" vertical="center" wrapText="1"/>
    </xf>
    <xf numFmtId="4" fontId="0" fillId="18" borderId="31" xfId="0" applyNumberFormat="1" applyFill="1" applyBorder="1" applyAlignment="1">
      <alignment horizontal="center" vertical="center"/>
    </xf>
    <xf numFmtId="164" fontId="0" fillId="18" borderId="31" xfId="0" applyNumberFormat="1" applyFill="1" applyBorder="1" applyAlignment="1">
      <alignment horizontal="center" vertical="center"/>
    </xf>
    <xf numFmtId="10" fontId="0" fillId="18" borderId="31" xfId="0" applyNumberFormat="1" applyFill="1" applyBorder="1" applyAlignment="1">
      <alignment horizontal="center" vertical="center"/>
    </xf>
    <xf numFmtId="164" fontId="0" fillId="18" borderId="36" xfId="0" applyNumberFormat="1" applyFill="1" applyBorder="1" applyAlignment="1">
      <alignment horizontal="center" vertical="center"/>
    </xf>
    <xf numFmtId="164" fontId="0" fillId="18" borderId="37" xfId="0" applyNumberFormat="1" applyFill="1" applyBorder="1" applyAlignment="1">
      <alignment horizontal="center" vertical="center"/>
    </xf>
    <xf numFmtId="0" fontId="0" fillId="0" borderId="38" xfId="0" applyBorder="1"/>
    <xf numFmtId="0" fontId="0" fillId="0" borderId="39" xfId="0" applyBorder="1"/>
    <xf numFmtId="0" fontId="0" fillId="0" borderId="35" xfId="0" applyBorder="1"/>
    <xf numFmtId="0" fontId="0" fillId="0" borderId="40" xfId="0" applyBorder="1"/>
    <xf numFmtId="164" fontId="0" fillId="0" borderId="34" xfId="0" applyNumberFormat="1" applyBorder="1" applyAlignment="1">
      <alignment horizontal="center" vertical="center"/>
    </xf>
    <xf numFmtId="0" fontId="0" fillId="18" borderId="24" xfId="0" applyFill="1" applyBorder="1"/>
    <xf numFmtId="4" fontId="3" fillId="10" borderId="24" xfId="9" applyNumberFormat="1" applyBorder="1" applyAlignment="1">
      <alignment horizontal="center" vertical="center" wrapText="1"/>
    </xf>
    <xf numFmtId="0" fontId="11" fillId="18" borderId="0" xfId="0" applyFont="1" applyFill="1"/>
    <xf numFmtId="3" fontId="6" fillId="15" borderId="3" xfId="14" applyAlignment="1">
      <alignment horizontal="center" vertical="center" wrapText="1"/>
    </xf>
    <xf numFmtId="3" fontId="3" fillId="10" borderId="2" xfId="9" applyAlignment="1">
      <alignment horizontal="center" vertical="center" wrapText="1"/>
    </xf>
    <xf numFmtId="3" fontId="3" fillId="0" borderId="0" xfId="9" applyFill="1" applyBorder="1" applyAlignment="1">
      <alignment horizontal="center" vertical="center" wrapText="1"/>
    </xf>
    <xf numFmtId="0" fontId="0" fillId="0" borderId="0" xfId="0" applyAlignment="1">
      <alignment horizontal="center"/>
    </xf>
    <xf numFmtId="0" fontId="0" fillId="18" borderId="24" xfId="0" applyFill="1" applyBorder="1" applyAlignment="1">
      <alignment horizontal="center" vertical="center"/>
    </xf>
    <xf numFmtId="0" fontId="0" fillId="18" borderId="24" xfId="0" applyFill="1" applyBorder="1" applyAlignment="1">
      <alignment horizontal="center" vertical="center" wrapText="1"/>
    </xf>
    <xf numFmtId="0" fontId="0" fillId="18" borderId="31" xfId="0" applyFill="1" applyBorder="1" applyAlignment="1">
      <alignment horizontal="center" vertical="center" wrapText="1"/>
    </xf>
    <xf numFmtId="3" fontId="3" fillId="10" borderId="24" xfId="9" applyBorder="1" applyAlignment="1">
      <alignment horizontal="center" vertical="center" wrapText="1"/>
    </xf>
    <xf numFmtId="3" fontId="3" fillId="10" borderId="31" xfId="9" applyBorder="1" applyAlignment="1">
      <alignment horizontal="center" vertical="center" wrapText="1"/>
    </xf>
    <xf numFmtId="3" fontId="3" fillId="10" borderId="33" xfId="9" applyBorder="1" applyAlignment="1">
      <alignment horizontal="center" vertical="center" wrapText="1"/>
    </xf>
    <xf numFmtId="3" fontId="3" fillId="10" borderId="29" xfId="9" applyBorder="1" applyAlignment="1">
      <alignment horizontal="center" vertical="center" wrapText="1"/>
    </xf>
    <xf numFmtId="3" fontId="3" fillId="10" borderId="30" xfId="9" applyBorder="1" applyAlignment="1">
      <alignment horizontal="center" vertical="center" wrapText="1"/>
    </xf>
    <xf numFmtId="3" fontId="3" fillId="10" borderId="20" xfId="9" applyBorder="1" applyAlignment="1">
      <alignment horizontal="center" vertical="center" wrapText="1"/>
    </xf>
    <xf numFmtId="3" fontId="3" fillId="10" borderId="21" xfId="9" applyBorder="1" applyAlignment="1">
      <alignment horizontal="center" vertical="center" wrapText="1"/>
    </xf>
    <xf numFmtId="164" fontId="0" fillId="18" borderId="24" xfId="0" applyNumberFormat="1" applyFill="1" applyBorder="1" applyAlignment="1">
      <alignment horizontal="center"/>
    </xf>
    <xf numFmtId="0" fontId="0" fillId="18" borderId="24" xfId="0" applyFill="1" applyBorder="1" applyAlignment="1">
      <alignment horizontal="center"/>
    </xf>
    <xf numFmtId="3" fontId="3" fillId="10" borderId="24" xfId="9" applyBorder="1" applyAlignment="1">
      <alignment horizontal="center" vertical="center"/>
    </xf>
    <xf numFmtId="164" fontId="6" fillId="18" borderId="24" xfId="9" applyNumberFormat="1" applyFont="1" applyFill="1" applyBorder="1" applyAlignment="1">
      <alignment horizontal="center" vertical="center"/>
    </xf>
    <xf numFmtId="164" fontId="2" fillId="17" borderId="11" xfId="0" applyNumberFormat="1" applyFont="1" applyFill="1" applyBorder="1" applyAlignment="1">
      <alignment horizontal="center" vertical="center"/>
    </xf>
    <xf numFmtId="4" fontId="0" fillId="18" borderId="24" xfId="0" applyNumberFormat="1" applyFill="1" applyBorder="1" applyAlignment="1">
      <alignment horizontal="center" vertical="center"/>
    </xf>
    <xf numFmtId="164" fontId="2" fillId="17" borderId="18" xfId="0" applyNumberFormat="1" applyFont="1" applyFill="1" applyBorder="1" applyAlignment="1">
      <alignment horizontal="center" vertical="center"/>
    </xf>
    <xf numFmtId="164" fontId="2" fillId="17" borderId="3" xfId="0" applyNumberFormat="1" applyFont="1" applyFill="1" applyBorder="1" applyAlignment="1">
      <alignment horizontal="center" vertical="center"/>
    </xf>
    <xf numFmtId="0" fontId="0" fillId="18" borderId="31" xfId="0" applyFill="1" applyBorder="1" applyAlignment="1">
      <alignment horizontal="center"/>
    </xf>
    <xf numFmtId="0" fontId="0" fillId="18" borderId="32" xfId="0" applyFill="1" applyBorder="1" applyAlignment="1">
      <alignment horizontal="center"/>
    </xf>
    <xf numFmtId="0" fontId="11" fillId="18" borderId="0" xfId="0" applyFont="1" applyFill="1" applyAlignment="1">
      <alignment horizontal="left"/>
    </xf>
    <xf numFmtId="3" fontId="3" fillId="10" borderId="19" xfId="9" applyBorder="1" applyAlignment="1">
      <alignment horizontal="center" vertical="center" wrapText="1"/>
    </xf>
    <xf numFmtId="3" fontId="3" fillId="10" borderId="0" xfId="9" applyBorder="1" applyAlignment="1">
      <alignment horizontal="center" vertical="center" wrapText="1"/>
    </xf>
    <xf numFmtId="0" fontId="2" fillId="17" borderId="0" xfId="0" applyFont="1" applyFill="1" applyAlignment="1">
      <alignment horizontal="left" vertical="center"/>
    </xf>
    <xf numFmtId="0" fontId="11" fillId="18" borderId="0" xfId="0" applyFont="1" applyFill="1" applyAlignment="1">
      <alignment horizontal="left" vertical="center"/>
    </xf>
    <xf numFmtId="0" fontId="11" fillId="18" borderId="0" xfId="0" applyFont="1" applyFill="1" applyAlignment="1">
      <alignment horizontal="left" vertical="top"/>
    </xf>
    <xf numFmtId="0" fontId="11" fillId="18" borderId="0" xfId="0" applyFont="1" applyFill="1" applyAlignment="1">
      <alignment horizontal="left" vertical="center" wrapText="1"/>
    </xf>
    <xf numFmtId="0" fontId="2" fillId="18" borderId="0" xfId="0" applyFont="1" applyFill="1" applyAlignment="1">
      <alignment wrapText="1"/>
    </xf>
    <xf numFmtId="0" fontId="8" fillId="0" borderId="0" xfId="18" applyAlignment="1"/>
  </cellXfs>
  <cellStyles count="19">
    <cellStyle name="BordeLimpio" xfId="1" xr:uid="{228E36CA-539A-4E07-B1BA-4001D0C37A41}"/>
    <cellStyle name="CeldaCompleta" xfId="14" xr:uid="{89A084FD-EDA7-4D28-926F-9A8B5D3E3D2A}"/>
    <cellStyle name="Color 1" xfId="2" xr:uid="{55F221C0-5200-4E65-9D00-86F8AA61939D}"/>
    <cellStyle name="Color 2" xfId="3" xr:uid="{E0077029-A321-403C-8509-A56C3C08340D}"/>
    <cellStyle name="Color10" xfId="10" xr:uid="{D30B9A61-2AE2-49D3-BCBF-02521A189CF5}"/>
    <cellStyle name="Color11" xfId="11" xr:uid="{28AB9B2C-28DB-4FA3-848F-738555BD1482}"/>
    <cellStyle name="Color3" xfId="4" xr:uid="{CB02C0FD-D3E7-4A86-BE6F-FFE685998EF7}"/>
    <cellStyle name="Color4" xfId="5" xr:uid="{6DAAC705-7ECB-4F5F-A278-1917B79EB86E}"/>
    <cellStyle name="Color5" xfId="6" xr:uid="{C99C85D2-FFE6-493E-8C23-1FB0991DEB72}"/>
    <cellStyle name="Color6" xfId="7" xr:uid="{D620C5BA-2638-49A7-B49F-9010411C5967}"/>
    <cellStyle name="Color7" xfId="8" xr:uid="{C6A1EE24-3FAB-415C-89F8-7A2535C04ECD}"/>
    <cellStyle name="Color8" xfId="12" xr:uid="{17DA8838-40A2-4EFC-8F9E-F08A86B7E7CB}"/>
    <cellStyle name="Color9" xfId="13" xr:uid="{05D19A5A-433E-4097-993E-F59C432D3292}"/>
    <cellStyle name="Hipervínculo" xfId="17" builtinId="8"/>
    <cellStyle name="Inf" xfId="16" xr:uid="{537CF541-7511-411E-9973-194849B46011}"/>
    <cellStyle name="Normal" xfId="0" builtinId="0"/>
    <cellStyle name="Normal 2" xfId="18" xr:uid="{672B2456-8F0C-41A4-B2F2-A80E9B6C5D51}"/>
    <cellStyle name="Sup" xfId="15" xr:uid="{53BA3305-0980-4BD0-9EA0-09E659B54986}"/>
    <cellStyle name="Titulos" xfId="9" xr:uid="{56C93FE0-A99F-4056-8CE3-F2818CD7C944}"/>
  </cellStyles>
  <dxfs count="0"/>
  <tableStyles count="0" defaultTableStyle="TableStyleMedium2" defaultPivotStyle="PivotStyleLight16"/>
  <colors>
    <mruColors>
      <color rgb="FFF6B0A8"/>
      <color rgb="FFC453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Punto</a:t>
            </a:r>
            <a:r>
              <a:rPr lang="es-MX" baseline="0"/>
              <a:t> de Equilibrio</a:t>
            </a:r>
            <a:endParaRPr lang="es-MX"/>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Ingreso</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solidFill>
                <a:schemeClr val="bg2">
                  <a:lumMod val="75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0"/>
              </c:ext>
            </c:extLst>
          </c:dLbls>
          <c:cat>
            <c:numRef>
              <c:f>'Ejercicio 1 - Empresa A'!$C$19:$M$19</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A'!$C$20:$M$20</c:f>
              <c:numCache>
                <c:formatCode>[$$-80A]#,##0.00</c:formatCode>
                <c:ptCount val="11"/>
                <c:pt idx="0">
                  <c:v>40000</c:v>
                </c:pt>
                <c:pt idx="1">
                  <c:v>80000</c:v>
                </c:pt>
                <c:pt idx="2">
                  <c:v>100000</c:v>
                </c:pt>
                <c:pt idx="3">
                  <c:v>120000</c:v>
                </c:pt>
                <c:pt idx="4">
                  <c:v>160000</c:v>
                </c:pt>
                <c:pt idx="5">
                  <c:v>200000</c:v>
                </c:pt>
                <c:pt idx="6">
                  <c:v>240000</c:v>
                </c:pt>
                <c:pt idx="7">
                  <c:v>280000</c:v>
                </c:pt>
                <c:pt idx="8">
                  <c:v>320000</c:v>
                </c:pt>
                <c:pt idx="9">
                  <c:v>360000</c:v>
                </c:pt>
                <c:pt idx="10">
                  <c:v>400000</c:v>
                </c:pt>
              </c:numCache>
            </c:numRef>
          </c:val>
          <c:smooth val="0"/>
          <c:extLst>
            <c:ext xmlns:c16="http://schemas.microsoft.com/office/drawing/2014/chart" uri="{C3380CC4-5D6E-409C-BE32-E72D297353CC}">
              <c16:uniqueId val="{00000000-F7D2-4E27-9DCE-E9912EC8F254}"/>
            </c:ext>
          </c:extLst>
        </c:ser>
        <c:ser>
          <c:idx val="1"/>
          <c:order val="1"/>
          <c:tx>
            <c:v>Costos</c:v>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0"/>
              <c:layout>
                <c:manualLayout>
                  <c:x val="0"/>
                  <c:y val="-2.8788715242116448E-2"/>
                </c:manualLayout>
              </c:layout>
              <c:spPr>
                <a:solidFill>
                  <a:srgbClr val="A87973">
                    <a:lumMod val="60000"/>
                    <a:lumOff val="4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gd name="adj1" fmla="val 25000"/>
                        <a:gd name="adj2" fmla="val 0"/>
                        <a:gd name="adj3" fmla="val 25000"/>
                        <a:gd name="adj4" fmla="val 64977"/>
                      </a:avLst>
                    </a:prstGeom>
                    <a:noFill/>
                    <a:ln>
                      <a:noFill/>
                    </a:ln>
                  </c15:spPr>
                </c:ext>
                <c:ext xmlns:c16="http://schemas.microsoft.com/office/drawing/2014/chart" uri="{C3380CC4-5D6E-409C-BE32-E72D297353CC}">
                  <c16:uniqueId val="{00000002-1BEF-47B6-A58F-87C31C37FC72}"/>
                </c:ext>
              </c:extLst>
            </c:dLbl>
            <c:spPr>
              <a:solidFill>
                <a:schemeClr val="accent2">
                  <a:lumMod val="60000"/>
                  <a:lumOff val="4000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leftArrowCallout">
                    <a:avLst/>
                  </a:prstGeom>
                  <a:noFill/>
                  <a:ln>
                    <a:noFill/>
                  </a:ln>
                </c15:spPr>
                <c15:showLeaderLines val="0"/>
              </c:ext>
            </c:extLst>
          </c:dLbls>
          <c:cat>
            <c:numRef>
              <c:f>'Ejercicio 1 - Empresa A'!$C$19:$M$19</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A'!$C$26:$M$26</c:f>
              <c:numCache>
                <c:formatCode>[$$-80A]#,##0.00</c:formatCode>
                <c:ptCount val="11"/>
                <c:pt idx="0">
                  <c:v>50000</c:v>
                </c:pt>
                <c:pt idx="1">
                  <c:v>80000</c:v>
                </c:pt>
                <c:pt idx="2">
                  <c:v>95000</c:v>
                </c:pt>
                <c:pt idx="3">
                  <c:v>110000</c:v>
                </c:pt>
                <c:pt idx="4">
                  <c:v>140000</c:v>
                </c:pt>
                <c:pt idx="5">
                  <c:v>170000</c:v>
                </c:pt>
                <c:pt idx="6">
                  <c:v>200000</c:v>
                </c:pt>
                <c:pt idx="7">
                  <c:v>230000</c:v>
                </c:pt>
                <c:pt idx="8">
                  <c:v>260000</c:v>
                </c:pt>
                <c:pt idx="9">
                  <c:v>290000</c:v>
                </c:pt>
                <c:pt idx="10">
                  <c:v>320000</c:v>
                </c:pt>
              </c:numCache>
            </c:numRef>
          </c:val>
          <c:smooth val="0"/>
          <c:extLst>
            <c:ext xmlns:c16="http://schemas.microsoft.com/office/drawing/2014/chart" uri="{C3380CC4-5D6E-409C-BE32-E72D297353CC}">
              <c16:uniqueId val="{00000002-F7D2-4E27-9DCE-E9912EC8F254}"/>
            </c:ext>
          </c:extLst>
        </c:ser>
        <c:ser>
          <c:idx val="2"/>
          <c:order val="2"/>
          <c:tx>
            <c:v>Costo Fijo</c:v>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'Ejercicio 1 - Empresa A'!$C$23:$M$23</c:f>
              <c:numCache>
                <c:formatCode>[$$-80A]#,##0.00</c:formatCode>
                <c:ptCount val="11"/>
                <c:pt idx="0">
                  <c:v>20000</c:v>
                </c:pt>
                <c:pt idx="1">
                  <c:v>20000</c:v>
                </c:pt>
                <c:pt idx="2">
                  <c:v>20000</c:v>
                </c:pt>
                <c:pt idx="3">
                  <c:v>20000</c:v>
                </c:pt>
                <c:pt idx="4">
                  <c:v>20000</c:v>
                </c:pt>
                <c:pt idx="5">
                  <c:v>20000</c:v>
                </c:pt>
                <c:pt idx="6">
                  <c:v>20000</c:v>
                </c:pt>
                <c:pt idx="7">
                  <c:v>20000</c:v>
                </c:pt>
                <c:pt idx="8">
                  <c:v>20000</c:v>
                </c:pt>
                <c:pt idx="9">
                  <c:v>20000</c:v>
                </c:pt>
                <c:pt idx="10">
                  <c:v>20000</c:v>
                </c:pt>
              </c:numCache>
            </c:numRef>
          </c:val>
          <c:smooth val="0"/>
          <c:extLst>
            <c:ext xmlns:c16="http://schemas.microsoft.com/office/drawing/2014/chart" uri="{C3380CC4-5D6E-409C-BE32-E72D297353CC}">
              <c16:uniqueId val="{00000003-F7D2-4E27-9DCE-E9912EC8F254}"/>
            </c:ext>
          </c:extLst>
        </c:ser>
        <c:dLbls>
          <c:showLegendKey val="0"/>
          <c:showVal val="0"/>
          <c:showCatName val="0"/>
          <c:showSerName val="0"/>
          <c:showPercent val="0"/>
          <c:showBubbleSize val="0"/>
        </c:dLbls>
        <c:hiLowLines>
          <c:spPr>
            <a:ln w="9525">
              <a:solidFill>
                <a:schemeClr val="lt1">
                  <a:lumMod val="95000"/>
                  <a:alpha val="54000"/>
                </a:schemeClr>
              </a:solidFill>
              <a:prstDash val="dash"/>
            </a:ln>
            <a:effectLst/>
          </c:spPr>
        </c:hiLowLines>
        <c:smooth val="0"/>
        <c:axId val="1647557471"/>
        <c:axId val="1647557887"/>
      </c:lineChart>
      <c:catAx>
        <c:axId val="16475574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Unidades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557887"/>
        <c:crosses val="autoZero"/>
        <c:auto val="1"/>
        <c:lblAlgn val="ctr"/>
        <c:lblOffset val="100"/>
        <c:noMultiLvlLbl val="0"/>
      </c:catAx>
      <c:valAx>
        <c:axId val="16475578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Venta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80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55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Punto de Equilibrio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Ingreso</c:v>
          </c:tx>
          <c:spPr>
            <a:ln w="34925" cap="rnd">
              <a:solidFill>
                <a:schemeClr val="accent1"/>
              </a:solidFill>
              <a:round/>
            </a:ln>
            <a:effectLst>
              <a:outerShdw blurRad="57150" dist="19050" dir="5400000" algn="ctr" rotWithShape="0">
                <a:srgbClr val="000000">
                  <a:alpha val="63000"/>
                </a:srgbClr>
              </a:outerShdw>
            </a:effectLst>
          </c:spPr>
          <c:marker>
            <c:symbol val="none"/>
          </c:marker>
          <c:dLbls>
            <c:dLbl>
              <c:idx val="0"/>
              <c:layout>
                <c:manualLayout>
                  <c:x val="-7.5619696939981704E-2"/>
                  <c:y val="-6.27117402308261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AD-4778-8AF0-D88B641A7D90}"/>
                </c:ext>
              </c:extLst>
            </c:dLbl>
            <c:dLbl>
              <c:idx val="1"/>
              <c:layout>
                <c:manualLayout>
                  <c:x val="-6.1063463395338927E-2"/>
                  <c:y val="-6.93263166739756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4AD-4778-8AF0-D88B641A7D90}"/>
                </c:ext>
              </c:extLst>
            </c:dLbl>
            <c:dLbl>
              <c:idx val="2"/>
              <c:layout>
                <c:manualLayout>
                  <c:x val="-5.8233084650547239E-2"/>
                  <c:y val="-5.83020226020597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AD-4778-8AF0-D88B641A7D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'Ejercicio 1 - Empresa A'!$C$19:$M$19</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B'!$C$21:$M$21</c:f>
              <c:numCache>
                <c:formatCode>[$$-80A]#,##0.00</c:formatCode>
                <c:ptCount val="11"/>
                <c:pt idx="0">
                  <c:v>40000</c:v>
                </c:pt>
                <c:pt idx="1">
                  <c:v>80000</c:v>
                </c:pt>
                <c:pt idx="2">
                  <c:v>100000</c:v>
                </c:pt>
                <c:pt idx="3">
                  <c:v>120000</c:v>
                </c:pt>
                <c:pt idx="4">
                  <c:v>160000</c:v>
                </c:pt>
                <c:pt idx="5">
                  <c:v>200000</c:v>
                </c:pt>
                <c:pt idx="6">
                  <c:v>240000</c:v>
                </c:pt>
                <c:pt idx="7">
                  <c:v>280000</c:v>
                </c:pt>
                <c:pt idx="8">
                  <c:v>320000</c:v>
                </c:pt>
                <c:pt idx="9">
                  <c:v>360000</c:v>
                </c:pt>
                <c:pt idx="10">
                  <c:v>400000</c:v>
                </c:pt>
              </c:numCache>
            </c:numRef>
          </c:val>
          <c:smooth val="0"/>
          <c:extLst>
            <c:ext xmlns:c16="http://schemas.microsoft.com/office/drawing/2014/chart" uri="{C3380CC4-5D6E-409C-BE32-E72D297353CC}">
              <c16:uniqueId val="{00000000-24AD-4778-8AF0-D88B641A7D90}"/>
            </c:ext>
          </c:extLst>
        </c:ser>
        <c:ser>
          <c:idx val="1"/>
          <c:order val="1"/>
          <c:tx>
            <c:v>Costo Total</c:v>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1.2938874261904661E-2"/>
                  <c:y val="1.76388705150653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4AD-4778-8AF0-D88B641A7D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'Ejercicio 1 - Empresa A'!$C$19:$M$19</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B'!$C$27:$M$27</c:f>
              <c:numCache>
                <c:formatCode>[$$-80A]#,##0.00</c:formatCode>
                <c:ptCount val="11"/>
                <c:pt idx="0">
                  <c:v>64000</c:v>
                </c:pt>
                <c:pt idx="1">
                  <c:v>88000</c:v>
                </c:pt>
                <c:pt idx="2">
                  <c:v>100000</c:v>
                </c:pt>
                <c:pt idx="3">
                  <c:v>112000</c:v>
                </c:pt>
                <c:pt idx="4">
                  <c:v>136000</c:v>
                </c:pt>
                <c:pt idx="5">
                  <c:v>160000</c:v>
                </c:pt>
                <c:pt idx="6">
                  <c:v>184000</c:v>
                </c:pt>
                <c:pt idx="7">
                  <c:v>208000</c:v>
                </c:pt>
                <c:pt idx="8">
                  <c:v>232000</c:v>
                </c:pt>
                <c:pt idx="9">
                  <c:v>256000</c:v>
                </c:pt>
                <c:pt idx="10">
                  <c:v>280000</c:v>
                </c:pt>
              </c:numCache>
            </c:numRef>
          </c:val>
          <c:smooth val="0"/>
          <c:extLst>
            <c:ext xmlns:c16="http://schemas.microsoft.com/office/drawing/2014/chart" uri="{C3380CC4-5D6E-409C-BE32-E72D297353CC}">
              <c16:uniqueId val="{00000001-24AD-4778-8AF0-D88B641A7D90}"/>
            </c:ext>
          </c:extLst>
        </c:ser>
        <c:ser>
          <c:idx val="2"/>
          <c:order val="2"/>
          <c:tx>
            <c:v>Costo Fijo</c:v>
          </c:tx>
          <c:spPr>
            <a:ln w="34925" cap="rnd">
              <a:solidFill>
                <a:schemeClr val="accent3"/>
              </a:solidFill>
              <a:round/>
            </a:ln>
            <a:effectLst>
              <a:outerShdw blurRad="57150" dist="19050" dir="5400000" algn="ctr" rotWithShape="0">
                <a:srgbClr val="000000">
                  <a:alpha val="63000"/>
                </a:srgbClr>
              </a:outerShdw>
            </a:effectLst>
          </c:spPr>
          <c:marker>
            <c:symbol val="none"/>
          </c:marker>
          <c:dLbls>
            <c:delete val="1"/>
          </c:dLbls>
          <c:val>
            <c:numRef>
              <c:f>'Ejercicio 1 - Empresa B'!$C$24:$M$24</c:f>
              <c:numCache>
                <c:formatCode>[$$-80A]#,##0.00</c:formatCode>
                <c:ptCount val="11"/>
                <c:pt idx="0">
                  <c:v>40000</c:v>
                </c:pt>
                <c:pt idx="1">
                  <c:v>40000</c:v>
                </c:pt>
                <c:pt idx="2">
                  <c:v>40000</c:v>
                </c:pt>
                <c:pt idx="3">
                  <c:v>40000</c:v>
                </c:pt>
                <c:pt idx="4">
                  <c:v>40000</c:v>
                </c:pt>
                <c:pt idx="5">
                  <c:v>40000</c:v>
                </c:pt>
                <c:pt idx="6">
                  <c:v>40000</c:v>
                </c:pt>
                <c:pt idx="7">
                  <c:v>40000</c:v>
                </c:pt>
                <c:pt idx="8">
                  <c:v>40000</c:v>
                </c:pt>
                <c:pt idx="9">
                  <c:v>40000</c:v>
                </c:pt>
                <c:pt idx="10">
                  <c:v>40000</c:v>
                </c:pt>
              </c:numCache>
            </c:numRef>
          </c:val>
          <c:smooth val="0"/>
          <c:extLst>
            <c:ext xmlns:c16="http://schemas.microsoft.com/office/drawing/2014/chart" uri="{C3380CC4-5D6E-409C-BE32-E72D297353CC}">
              <c16:uniqueId val="{00000002-24AD-4778-8AF0-D88B641A7D90}"/>
            </c:ext>
          </c:extLst>
        </c:ser>
        <c:dLbls>
          <c:dLblPos val="ctr"/>
          <c:showLegendKey val="0"/>
          <c:showVal val="1"/>
          <c:showCatName val="0"/>
          <c:showSerName val="0"/>
          <c:showPercent val="0"/>
          <c:showBubbleSize val="0"/>
        </c:dLbls>
        <c:hiLowLines>
          <c:spPr>
            <a:ln w="9525">
              <a:solidFill>
                <a:schemeClr val="lt1">
                  <a:lumMod val="95000"/>
                  <a:alpha val="54000"/>
                </a:schemeClr>
              </a:solidFill>
              <a:prstDash val="dash"/>
            </a:ln>
            <a:effectLst/>
          </c:spPr>
        </c:hiLowLines>
        <c:smooth val="0"/>
        <c:axId val="1647557471"/>
        <c:axId val="1647557887"/>
      </c:lineChart>
      <c:catAx>
        <c:axId val="16475574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unidades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557887"/>
        <c:crosses val="autoZero"/>
        <c:auto val="1"/>
        <c:lblAlgn val="ctr"/>
        <c:lblOffset val="100"/>
        <c:noMultiLvlLbl val="0"/>
      </c:catAx>
      <c:valAx>
        <c:axId val="16475578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venta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80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557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Punto de Equilibrio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0"/>
          <c:tx>
            <c:v>Ingresos</c:v>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4"/>
              <c:layout>
                <c:manualLayout>
                  <c:x val="-3.9226562091631383E-2"/>
                  <c:y val="9.14671072008835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5B0-43A9-A41E-04BF6250B936}"/>
                </c:ext>
              </c:extLst>
            </c:dLbl>
            <c:spPr>
              <a:solidFill>
                <a:srgbClr val="A87973">
                  <a:lumMod val="75000"/>
                  <a:alpha val="5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'Ejercicio 1 - Empresa C'!$C$20:$M$20</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C'!$C$21:$M$21</c:f>
              <c:numCache>
                <c:formatCode>[$$-80A]#,##0.00</c:formatCode>
                <c:ptCount val="11"/>
                <c:pt idx="0">
                  <c:v>40000</c:v>
                </c:pt>
                <c:pt idx="1">
                  <c:v>80000</c:v>
                </c:pt>
                <c:pt idx="2">
                  <c:v>100000</c:v>
                </c:pt>
                <c:pt idx="3">
                  <c:v>120000</c:v>
                </c:pt>
                <c:pt idx="4">
                  <c:v>160000</c:v>
                </c:pt>
                <c:pt idx="5">
                  <c:v>200000</c:v>
                </c:pt>
                <c:pt idx="6">
                  <c:v>240000</c:v>
                </c:pt>
                <c:pt idx="7">
                  <c:v>280000</c:v>
                </c:pt>
                <c:pt idx="8">
                  <c:v>320000</c:v>
                </c:pt>
                <c:pt idx="9">
                  <c:v>360000</c:v>
                </c:pt>
                <c:pt idx="10">
                  <c:v>400000</c:v>
                </c:pt>
              </c:numCache>
            </c:numRef>
          </c:val>
          <c:smooth val="0"/>
          <c:extLst>
            <c:ext xmlns:c16="http://schemas.microsoft.com/office/drawing/2014/chart" uri="{C3380CC4-5D6E-409C-BE32-E72D297353CC}">
              <c16:uniqueId val="{00000002-15B0-43A9-A41E-04BF6250B936}"/>
            </c:ext>
          </c:extLst>
        </c:ser>
        <c:ser>
          <c:idx val="2"/>
          <c:order val="1"/>
          <c:tx>
            <c:v>Costo</c:v>
          </c:tx>
          <c:spPr>
            <a:ln w="34925" cap="rnd">
              <a:solidFill>
                <a:schemeClr val="accent3"/>
              </a:solidFill>
              <a:round/>
            </a:ln>
            <a:effectLst>
              <a:outerShdw blurRad="57150" dist="19050" dir="5400000" algn="ctr" rotWithShape="0">
                <a:srgbClr val="000000">
                  <a:alpha val="63000"/>
                </a:srgbClr>
              </a:outerShdw>
            </a:effectLst>
          </c:spPr>
          <c:marker>
            <c:symbol val="none"/>
          </c:marker>
          <c:dLbls>
            <c:dLbl>
              <c:idx val="0"/>
              <c:layout>
                <c:manualLayout>
                  <c:x val="-3.1094513649312656E-2"/>
                  <c:y val="-6.22056817086522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B0-43A9-A41E-04BF6250B936}"/>
                </c:ext>
              </c:extLst>
            </c:dLbl>
            <c:dLbl>
              <c:idx val="1"/>
              <c:layout>
                <c:manualLayout>
                  <c:x val="-4.0523132448643563E-2"/>
                  <c:y val="-7.68363944547679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5B0-43A9-A41E-04BF6250B936}"/>
                </c:ext>
              </c:extLst>
            </c:dLbl>
            <c:dLbl>
              <c:idx val="2"/>
              <c:layout>
                <c:manualLayout>
                  <c:x val="-4.0523132448643563E-2"/>
                  <c:y val="-7.1959490206062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B0-43A9-A41E-04BF6250B936}"/>
                </c:ext>
              </c:extLst>
            </c:dLbl>
            <c:dLbl>
              <c:idx val="3"/>
              <c:layout>
                <c:manualLayout>
                  <c:x val="-3.9226562091631383E-2"/>
                  <c:y val="-7.9274846579120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5B0-43A9-A41E-04BF6250B936}"/>
                </c:ext>
              </c:extLst>
            </c:dLbl>
            <c:dLbl>
              <c:idx val="4"/>
              <c:layout>
                <c:manualLayout>
                  <c:x val="-3.9226562091631383E-2"/>
                  <c:y val="-9.63440114495887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5B0-43A9-A41E-04BF6250B936}"/>
                </c:ext>
              </c:extLst>
            </c:dLbl>
            <c:dLbl>
              <c:idx val="5"/>
              <c:layout>
                <c:manualLayout>
                  <c:x val="-4.0523132448643563E-2"/>
                  <c:y val="5.72784723846256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5B0-43A9-A41E-04BF6250B936}"/>
                </c:ext>
              </c:extLst>
            </c:dLbl>
            <c:dLbl>
              <c:idx val="6"/>
              <c:layout>
                <c:manualLayout>
                  <c:x val="-4.0523132448643563E-2"/>
                  <c:y val="4.2647759638510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5B0-43A9-A41E-04BF6250B936}"/>
                </c:ext>
              </c:extLst>
            </c:dLbl>
            <c:dLbl>
              <c:idx val="7"/>
              <c:layout>
                <c:manualLayout>
                  <c:x val="-4.0523132448643563E-2"/>
                  <c:y val="6.45938287576834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5B0-43A9-A41E-04BF6250B936}"/>
                </c:ext>
              </c:extLst>
            </c:dLbl>
            <c:dLbl>
              <c:idx val="8"/>
              <c:layout>
                <c:manualLayout>
                  <c:x val="-4.052313244864366E-2"/>
                  <c:y val="6.45938287576834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B0-43A9-A41E-04BF6250B936}"/>
                </c:ext>
              </c:extLst>
            </c:dLbl>
            <c:dLbl>
              <c:idx val="9"/>
              <c:layout>
                <c:manualLayout>
                  <c:x val="-4.0523132448643563E-2"/>
                  <c:y val="6.21553766333309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5B0-43A9-A41E-04BF6250B936}"/>
                </c:ext>
              </c:extLst>
            </c:dLbl>
            <c:dLbl>
              <c:idx val="10"/>
              <c:layout>
                <c:manualLayout>
                  <c:x val="-4.052313244864366E-2"/>
                  <c:y val="6.21553766333309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B0-43A9-A41E-04BF6250B936}"/>
                </c:ext>
              </c:extLst>
            </c:dLbl>
            <c:spPr>
              <a:solidFill>
                <a:srgbClr val="A3793E">
                  <a:lumMod val="60000"/>
                  <a:lumOff val="4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'Ejercicio 1 - Empresa C'!$C$20:$M$20</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C'!$C$27:$M$27</c:f>
              <c:numCache>
                <c:formatCode>[$$-80A]#,##0.00</c:formatCode>
                <c:ptCount val="11"/>
                <c:pt idx="0">
                  <c:v>80000</c:v>
                </c:pt>
                <c:pt idx="1">
                  <c:v>100000</c:v>
                </c:pt>
                <c:pt idx="2">
                  <c:v>110000</c:v>
                </c:pt>
                <c:pt idx="3">
                  <c:v>120000</c:v>
                </c:pt>
                <c:pt idx="4">
                  <c:v>140000</c:v>
                </c:pt>
                <c:pt idx="5">
                  <c:v>160000</c:v>
                </c:pt>
                <c:pt idx="6">
                  <c:v>180000</c:v>
                </c:pt>
                <c:pt idx="7">
                  <c:v>200000</c:v>
                </c:pt>
                <c:pt idx="8">
                  <c:v>220000</c:v>
                </c:pt>
                <c:pt idx="9">
                  <c:v>240000</c:v>
                </c:pt>
                <c:pt idx="10">
                  <c:v>260000</c:v>
                </c:pt>
              </c:numCache>
            </c:numRef>
          </c:val>
          <c:smooth val="0"/>
          <c:extLst>
            <c:ext xmlns:c16="http://schemas.microsoft.com/office/drawing/2014/chart" uri="{C3380CC4-5D6E-409C-BE32-E72D297353CC}">
              <c16:uniqueId val="{00000003-15B0-43A9-A41E-04BF6250B936}"/>
            </c:ext>
          </c:extLst>
        </c:ser>
        <c:ser>
          <c:idx val="3"/>
          <c:order val="2"/>
          <c:tx>
            <c:v>Costo Fijo</c:v>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'Ejercicio 1 - Empresa C'!$C$20:$M$20</c:f>
              <c:numCache>
                <c:formatCode>#,##0.00</c:formatCode>
                <c:ptCount val="11"/>
                <c:pt idx="0">
                  <c:v>20000</c:v>
                </c:pt>
                <c:pt idx="1">
                  <c:v>40000</c:v>
                </c:pt>
                <c:pt idx="2">
                  <c:v>50000</c:v>
                </c:pt>
                <c:pt idx="3">
                  <c:v>60000</c:v>
                </c:pt>
                <c:pt idx="4">
                  <c:v>80000</c:v>
                </c:pt>
                <c:pt idx="5">
                  <c:v>100000</c:v>
                </c:pt>
                <c:pt idx="6">
                  <c:v>120000</c:v>
                </c:pt>
                <c:pt idx="7">
                  <c:v>140000</c:v>
                </c:pt>
                <c:pt idx="8">
                  <c:v>160000</c:v>
                </c:pt>
                <c:pt idx="9">
                  <c:v>180000</c:v>
                </c:pt>
                <c:pt idx="10">
                  <c:v>200000</c:v>
                </c:pt>
              </c:numCache>
            </c:numRef>
          </c:cat>
          <c:val>
            <c:numRef>
              <c:f>'Ejercicio 1 - Empresa C'!$C$24:$M$24</c:f>
              <c:numCache>
                <c:formatCode>[$$-80A]#,##0.00</c:formatCode>
                <c:ptCount val="11"/>
                <c:pt idx="0">
                  <c:v>60000</c:v>
                </c:pt>
                <c:pt idx="1">
                  <c:v>60000</c:v>
                </c:pt>
                <c:pt idx="2">
                  <c:v>60000</c:v>
                </c:pt>
                <c:pt idx="3">
                  <c:v>60000</c:v>
                </c:pt>
                <c:pt idx="4">
                  <c:v>60000</c:v>
                </c:pt>
                <c:pt idx="5">
                  <c:v>60000</c:v>
                </c:pt>
                <c:pt idx="6">
                  <c:v>60000</c:v>
                </c:pt>
                <c:pt idx="7">
                  <c:v>60000</c:v>
                </c:pt>
                <c:pt idx="8">
                  <c:v>60000</c:v>
                </c:pt>
                <c:pt idx="9">
                  <c:v>60000</c:v>
                </c:pt>
                <c:pt idx="10">
                  <c:v>60000</c:v>
                </c:pt>
              </c:numCache>
            </c:numRef>
          </c:val>
          <c:smooth val="0"/>
          <c:extLst>
            <c:ext xmlns:c16="http://schemas.microsoft.com/office/drawing/2014/chart" uri="{C3380CC4-5D6E-409C-BE32-E72D297353CC}">
              <c16:uniqueId val="{00000004-15B0-43A9-A41E-04BF6250B936}"/>
            </c:ext>
          </c:extLst>
        </c:ser>
        <c:dLbls>
          <c:showLegendKey val="0"/>
          <c:showVal val="0"/>
          <c:showCatName val="0"/>
          <c:showSerName val="0"/>
          <c:showPercent val="0"/>
          <c:showBubbleSize val="0"/>
        </c:dLbls>
        <c:dropLines>
          <c:spPr>
            <a:ln w="9525">
              <a:solidFill>
                <a:schemeClr val="lt1">
                  <a:lumMod val="95000"/>
                  <a:alpha val="54000"/>
                </a:schemeClr>
              </a:solidFill>
              <a:prstDash val="dash"/>
            </a:ln>
            <a:effectLst/>
          </c:spPr>
        </c:dropLines>
        <c:smooth val="0"/>
        <c:axId val="307273760"/>
        <c:axId val="307284160"/>
      </c:lineChart>
      <c:catAx>
        <c:axId val="3072737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Unidades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7284160"/>
        <c:crosses val="autoZero"/>
        <c:auto val="1"/>
        <c:lblAlgn val="ctr"/>
        <c:lblOffset val="100"/>
        <c:noMultiLvlLbl val="0"/>
      </c:catAx>
      <c:valAx>
        <c:axId val="3072841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Ventas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80A]#,##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727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Ejercicio 2 (Empresa 1)'!A1"/><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image" Target="../media/image9.png"/><Relationship Id="rId2" Type="http://schemas.openxmlformats.org/officeDocument/2006/relationships/image" Target="../media/image2.png"/><Relationship Id="rId16" Type="http://schemas.openxmlformats.org/officeDocument/2006/relationships/hyperlink" Target="#CUESTIONARIO!A1"/><Relationship Id="rId1" Type="http://schemas.openxmlformats.org/officeDocument/2006/relationships/hyperlink" Target="#'Ejercicio 1 - Empresa A'!A1"/><Relationship Id="rId6" Type="http://schemas.openxmlformats.org/officeDocument/2006/relationships/image" Target="../media/image4.png"/><Relationship Id="rId11" Type="http://schemas.openxmlformats.org/officeDocument/2006/relationships/image" Target="../media/image7.png"/><Relationship Id="rId5" Type="http://schemas.openxmlformats.org/officeDocument/2006/relationships/hyperlink" Target="#'Ejercicio 1 - Empresa C'!A1"/><Relationship Id="rId15" Type="http://schemas.openxmlformats.org/officeDocument/2006/relationships/hyperlink" Target="#'Ejercicio 2 (Empresa 3)'!A1"/><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hyperlink" Target="#Conceptos!A1"/><Relationship Id="rId14" Type="http://schemas.openxmlformats.org/officeDocument/2006/relationships/hyperlink" Target="#'Ejercicio 2 (Empresa 2)'!A1"/></Relationships>
</file>

<file path=xl/drawings/_rels/drawing2.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hyperlink" Target="#'Ejercicio 2 (Empresa 1)'!A1"/><Relationship Id="rId18" Type="http://schemas.openxmlformats.org/officeDocument/2006/relationships/image" Target="../media/image9.png"/><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hyperlink" Target="#CUESTIONARIO!A1"/><Relationship Id="rId2" Type="http://schemas.openxmlformats.org/officeDocument/2006/relationships/image" Target="../media/image11.png"/><Relationship Id="rId16" Type="http://schemas.openxmlformats.org/officeDocument/2006/relationships/hyperlink" Target="#'Ejercicio 2 (Empresa 3)'!A1"/><Relationship Id="rId1" Type="http://schemas.openxmlformats.org/officeDocument/2006/relationships/hyperlink" Target="#'Ejercicio 1 - Empresa A'!A1"/><Relationship Id="rId6" Type="http://schemas.openxmlformats.org/officeDocument/2006/relationships/image" Target="../media/image13.png"/><Relationship Id="rId11" Type="http://schemas.openxmlformats.org/officeDocument/2006/relationships/image" Target="../media/image16.png"/><Relationship Id="rId5" Type="http://schemas.openxmlformats.org/officeDocument/2006/relationships/hyperlink" Target="#'Ejercicio 1 - Empresa C'!A1"/><Relationship Id="rId15" Type="http://schemas.openxmlformats.org/officeDocument/2006/relationships/hyperlink" Target="#'Ejercicio 2 (Empresa 2)'!A1"/><Relationship Id="rId10" Type="http://schemas.openxmlformats.org/officeDocument/2006/relationships/image" Target="../media/image15.png"/><Relationship Id="rId4" Type="http://schemas.openxmlformats.org/officeDocument/2006/relationships/image" Target="../media/image12.png"/><Relationship Id="rId9" Type="http://schemas.openxmlformats.org/officeDocument/2006/relationships/hyperlink" Target="#Conceptos!A1"/><Relationship Id="rId1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hyperlink" Target="#Menu!A1"/><Relationship Id="rId13" Type="http://schemas.openxmlformats.org/officeDocument/2006/relationships/image" Target="../media/image19.png"/><Relationship Id="rId18" Type="http://schemas.openxmlformats.org/officeDocument/2006/relationships/hyperlink" Target="#CUESTIONARIO!A1"/><Relationship Id="rId3" Type="http://schemas.openxmlformats.org/officeDocument/2006/relationships/image" Target="../media/image17.png"/><Relationship Id="rId7" Type="http://schemas.openxmlformats.org/officeDocument/2006/relationships/image" Target="../media/image4.png"/><Relationship Id="rId12" Type="http://schemas.openxmlformats.org/officeDocument/2006/relationships/image" Target="../media/image7.png"/><Relationship Id="rId17" Type="http://schemas.openxmlformats.org/officeDocument/2006/relationships/hyperlink" Target="#'Ejercicio 2 (Empresa 3)'!A1"/><Relationship Id="rId2" Type="http://schemas.openxmlformats.org/officeDocument/2006/relationships/hyperlink" Target="#'Ejercicio 1 - Empresa A'!A1"/><Relationship Id="rId16" Type="http://schemas.openxmlformats.org/officeDocument/2006/relationships/hyperlink" Target="#'Ejercicio 2 (Empresa 2)'!A1"/><Relationship Id="rId1" Type="http://schemas.openxmlformats.org/officeDocument/2006/relationships/chart" Target="../charts/chart1.xml"/><Relationship Id="rId6" Type="http://schemas.openxmlformats.org/officeDocument/2006/relationships/hyperlink" Target="#'Ejercicio 1 - Empresa C'!A1"/><Relationship Id="rId11" Type="http://schemas.openxmlformats.org/officeDocument/2006/relationships/image" Target="../media/image6.png"/><Relationship Id="rId5" Type="http://schemas.openxmlformats.org/officeDocument/2006/relationships/image" Target="../media/image3.png"/><Relationship Id="rId15" Type="http://schemas.openxmlformats.org/officeDocument/2006/relationships/image" Target="../media/image20.png"/><Relationship Id="rId10" Type="http://schemas.openxmlformats.org/officeDocument/2006/relationships/hyperlink" Target="#Conceptos!A1"/><Relationship Id="rId19" Type="http://schemas.openxmlformats.org/officeDocument/2006/relationships/image" Target="../media/image9.png"/><Relationship Id="rId4" Type="http://schemas.openxmlformats.org/officeDocument/2006/relationships/hyperlink" Target="#'Ejercicio 1 - Empresa B'!A1"/><Relationship Id="rId9" Type="http://schemas.openxmlformats.org/officeDocument/2006/relationships/image" Target="../media/image18.png"/><Relationship Id="rId14" Type="http://schemas.openxmlformats.org/officeDocument/2006/relationships/hyperlink" Target="#'Ejercicio 2 (Empresa 1)'!A1"/></Relationships>
</file>

<file path=xl/drawings/_rels/drawing4.xml.rels><?xml version="1.0" encoding="UTF-8" standalone="yes"?>
<Relationships xmlns="http://schemas.openxmlformats.org/package/2006/relationships"><Relationship Id="rId8" Type="http://schemas.openxmlformats.org/officeDocument/2006/relationships/hyperlink" Target="#Menu!A1"/><Relationship Id="rId13" Type="http://schemas.openxmlformats.org/officeDocument/2006/relationships/image" Target="../media/image23.png"/><Relationship Id="rId18" Type="http://schemas.openxmlformats.org/officeDocument/2006/relationships/hyperlink" Target="#'Ejercicio 2 (Empresa 3)'!A1"/><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image" Target="../media/image16.png"/><Relationship Id="rId17" Type="http://schemas.openxmlformats.org/officeDocument/2006/relationships/image" Target="../media/image12.png"/><Relationship Id="rId2" Type="http://schemas.openxmlformats.org/officeDocument/2006/relationships/hyperlink" Target="#'Ejercicio 1 - Empresa A'!A1"/><Relationship Id="rId16" Type="http://schemas.openxmlformats.org/officeDocument/2006/relationships/hyperlink" Target="#'Ejercicio 2 (Empresa 2)'!A1"/><Relationship Id="rId20" Type="http://schemas.openxmlformats.org/officeDocument/2006/relationships/image" Target="../media/image9.png"/><Relationship Id="rId1" Type="http://schemas.openxmlformats.org/officeDocument/2006/relationships/chart" Target="../charts/chart2.xml"/><Relationship Id="rId6" Type="http://schemas.openxmlformats.org/officeDocument/2006/relationships/hyperlink" Target="#'Ejercicio 1 - Empresa C'!A1"/><Relationship Id="rId11" Type="http://schemas.openxmlformats.org/officeDocument/2006/relationships/image" Target="../media/image22.png"/><Relationship Id="rId5" Type="http://schemas.openxmlformats.org/officeDocument/2006/relationships/image" Target="../media/image21.png"/><Relationship Id="rId15" Type="http://schemas.openxmlformats.org/officeDocument/2006/relationships/image" Target="../media/image20.png"/><Relationship Id="rId10" Type="http://schemas.openxmlformats.org/officeDocument/2006/relationships/hyperlink" Target="#Conceptos!A1"/><Relationship Id="rId19" Type="http://schemas.openxmlformats.org/officeDocument/2006/relationships/hyperlink" Target="#CUESTIONARIO!A1"/><Relationship Id="rId4" Type="http://schemas.openxmlformats.org/officeDocument/2006/relationships/hyperlink" Target="#'Ejercicio 1 - Empresa B'!A1"/><Relationship Id="rId9" Type="http://schemas.openxmlformats.org/officeDocument/2006/relationships/image" Target="../media/image18.png"/><Relationship Id="rId14" Type="http://schemas.openxmlformats.org/officeDocument/2006/relationships/hyperlink" Target="#'Ejercicio 2 (Empresa 1)'!A1"/></Relationships>
</file>

<file path=xl/drawings/_rels/drawing5.xml.rels><?xml version="1.0" encoding="UTF-8" standalone="yes"?>
<Relationships xmlns="http://schemas.openxmlformats.org/package/2006/relationships"><Relationship Id="rId8" Type="http://schemas.openxmlformats.org/officeDocument/2006/relationships/hyperlink" Target="#Menu!A1"/><Relationship Id="rId13" Type="http://schemas.openxmlformats.org/officeDocument/2006/relationships/image" Target="../media/image23.png"/><Relationship Id="rId18" Type="http://schemas.openxmlformats.org/officeDocument/2006/relationships/image" Target="../media/image13.png"/><Relationship Id="rId3" Type="http://schemas.openxmlformats.org/officeDocument/2006/relationships/image" Target="../media/image11.png"/><Relationship Id="rId7" Type="http://schemas.openxmlformats.org/officeDocument/2006/relationships/image" Target="../media/image24.png"/><Relationship Id="rId12" Type="http://schemas.openxmlformats.org/officeDocument/2006/relationships/image" Target="../media/image16.png"/><Relationship Id="rId17" Type="http://schemas.openxmlformats.org/officeDocument/2006/relationships/hyperlink" Target="#'Ejercicio 2 (Empresa 3)'!A1"/><Relationship Id="rId2" Type="http://schemas.openxmlformats.org/officeDocument/2006/relationships/hyperlink" Target="#'Ejercicio 1 - Empresa A'!A1"/><Relationship Id="rId16" Type="http://schemas.openxmlformats.org/officeDocument/2006/relationships/hyperlink" Target="#'Ejercicio 2 (Empresa 2)'!A1"/><Relationship Id="rId20" Type="http://schemas.openxmlformats.org/officeDocument/2006/relationships/image" Target="../media/image9.png"/><Relationship Id="rId1" Type="http://schemas.openxmlformats.org/officeDocument/2006/relationships/chart" Target="../charts/chart3.xml"/><Relationship Id="rId6" Type="http://schemas.openxmlformats.org/officeDocument/2006/relationships/hyperlink" Target="#'Ejercicio 1 - Empresa C'!A1"/><Relationship Id="rId11" Type="http://schemas.openxmlformats.org/officeDocument/2006/relationships/image" Target="../media/image22.png"/><Relationship Id="rId5" Type="http://schemas.openxmlformats.org/officeDocument/2006/relationships/image" Target="../media/image12.png"/><Relationship Id="rId15" Type="http://schemas.openxmlformats.org/officeDocument/2006/relationships/image" Target="../media/image2.png"/><Relationship Id="rId10" Type="http://schemas.openxmlformats.org/officeDocument/2006/relationships/hyperlink" Target="#Conceptos!A1"/><Relationship Id="rId19" Type="http://schemas.openxmlformats.org/officeDocument/2006/relationships/hyperlink" Target="#CUESTIONARIO!A1"/><Relationship Id="rId4" Type="http://schemas.openxmlformats.org/officeDocument/2006/relationships/hyperlink" Target="#'Ejercicio 1 - Empresa B'!A1"/><Relationship Id="rId9" Type="http://schemas.openxmlformats.org/officeDocument/2006/relationships/image" Target="../media/image14.png"/><Relationship Id="rId14" Type="http://schemas.openxmlformats.org/officeDocument/2006/relationships/hyperlink" Target="#'Ejercicio 2 (Empresa 1)'!A1"/></Relationships>
</file>

<file path=xl/drawings/_rels/drawing6.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hyperlink" Target="#'Ejercicio 2 (Empresa 1)'!A1"/><Relationship Id="rId18" Type="http://schemas.openxmlformats.org/officeDocument/2006/relationships/image" Target="../media/image9.png"/><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hyperlink" Target="#CUESTIONARIO!A1"/><Relationship Id="rId2" Type="http://schemas.openxmlformats.org/officeDocument/2006/relationships/image" Target="../media/image11.png"/><Relationship Id="rId16" Type="http://schemas.openxmlformats.org/officeDocument/2006/relationships/hyperlink" Target="#'Ejercicio 2 (Empresa 3)'!A1"/><Relationship Id="rId1" Type="http://schemas.openxmlformats.org/officeDocument/2006/relationships/hyperlink" Target="#'Ejercicio 1 - Empresa A'!A1"/><Relationship Id="rId6" Type="http://schemas.openxmlformats.org/officeDocument/2006/relationships/image" Target="../media/image13.png"/><Relationship Id="rId11" Type="http://schemas.openxmlformats.org/officeDocument/2006/relationships/image" Target="../media/image25.png"/><Relationship Id="rId5" Type="http://schemas.openxmlformats.org/officeDocument/2006/relationships/hyperlink" Target="#'Ejercicio 1 - Empresa C'!A1"/><Relationship Id="rId15" Type="http://schemas.openxmlformats.org/officeDocument/2006/relationships/hyperlink" Target="#'Ejercicio 2 (Empresa 2)'!A1"/><Relationship Id="rId10" Type="http://schemas.openxmlformats.org/officeDocument/2006/relationships/image" Target="../media/image22.png"/><Relationship Id="rId4" Type="http://schemas.openxmlformats.org/officeDocument/2006/relationships/image" Target="../media/image12.png"/><Relationship Id="rId9" Type="http://schemas.openxmlformats.org/officeDocument/2006/relationships/hyperlink" Target="#Conceptos!A1"/><Relationship Id="rId14" Type="http://schemas.openxmlformats.org/officeDocument/2006/relationships/image" Target="../media/image26.png"/></Relationships>
</file>

<file path=xl/drawings/_rels/drawing7.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hyperlink" Target="#'Ejercicio 2 (Empresa 1)'!A1"/><Relationship Id="rId18" Type="http://schemas.openxmlformats.org/officeDocument/2006/relationships/hyperlink" Target="#CUESTIONARIO!A1"/><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hyperlink" Target="#'Ejercicio 2 (Empresa 3)'!A1"/><Relationship Id="rId2" Type="http://schemas.openxmlformats.org/officeDocument/2006/relationships/image" Target="../media/image11.png"/><Relationship Id="rId16" Type="http://schemas.openxmlformats.org/officeDocument/2006/relationships/image" Target="../media/image21.png"/><Relationship Id="rId1" Type="http://schemas.openxmlformats.org/officeDocument/2006/relationships/hyperlink" Target="#'Ejercicio 1 - Empresa A'!A1"/><Relationship Id="rId6" Type="http://schemas.openxmlformats.org/officeDocument/2006/relationships/image" Target="../media/image13.png"/><Relationship Id="rId11" Type="http://schemas.openxmlformats.org/officeDocument/2006/relationships/image" Target="../media/image25.png"/><Relationship Id="rId5" Type="http://schemas.openxmlformats.org/officeDocument/2006/relationships/hyperlink" Target="#'Ejercicio 1 - Empresa C'!A1"/><Relationship Id="rId15" Type="http://schemas.openxmlformats.org/officeDocument/2006/relationships/hyperlink" Target="#'Ejercicio 2 (Empresa 2)'!A1"/><Relationship Id="rId10" Type="http://schemas.openxmlformats.org/officeDocument/2006/relationships/image" Target="../media/image22.png"/><Relationship Id="rId19" Type="http://schemas.openxmlformats.org/officeDocument/2006/relationships/image" Target="../media/image9.png"/><Relationship Id="rId4" Type="http://schemas.openxmlformats.org/officeDocument/2006/relationships/image" Target="../media/image12.png"/><Relationship Id="rId9" Type="http://schemas.openxmlformats.org/officeDocument/2006/relationships/hyperlink" Target="#Conceptos!A1"/><Relationship Id="rId14" Type="http://schemas.openxmlformats.org/officeDocument/2006/relationships/image" Target="../media/image2.png"/></Relationships>
</file>

<file path=xl/drawings/_rels/drawing8.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hyperlink" Target="#'Ejercicio 2 (Empresa 1)'!A1"/><Relationship Id="rId18" Type="http://schemas.openxmlformats.org/officeDocument/2006/relationships/hyperlink" Target="#CUESTIONARIO!A1"/><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image" Target="../media/image24.png"/><Relationship Id="rId2" Type="http://schemas.openxmlformats.org/officeDocument/2006/relationships/image" Target="../media/image11.png"/><Relationship Id="rId16" Type="http://schemas.openxmlformats.org/officeDocument/2006/relationships/hyperlink" Target="#'Ejercicio 2 (Empresa 3)'!A1"/><Relationship Id="rId1" Type="http://schemas.openxmlformats.org/officeDocument/2006/relationships/hyperlink" Target="#'Ejercicio 1 - Empresa A'!A1"/><Relationship Id="rId6" Type="http://schemas.openxmlformats.org/officeDocument/2006/relationships/image" Target="../media/image13.png"/><Relationship Id="rId11" Type="http://schemas.openxmlformats.org/officeDocument/2006/relationships/image" Target="../media/image25.png"/><Relationship Id="rId5" Type="http://schemas.openxmlformats.org/officeDocument/2006/relationships/hyperlink" Target="#'Ejercicio 1 - Empresa C'!A1"/><Relationship Id="rId15" Type="http://schemas.openxmlformats.org/officeDocument/2006/relationships/hyperlink" Target="#'Ejercicio 2 (Empresa 2)'!A1"/><Relationship Id="rId10" Type="http://schemas.openxmlformats.org/officeDocument/2006/relationships/image" Target="../media/image22.png"/><Relationship Id="rId19" Type="http://schemas.openxmlformats.org/officeDocument/2006/relationships/image" Target="../media/image9.png"/><Relationship Id="rId4" Type="http://schemas.openxmlformats.org/officeDocument/2006/relationships/image" Target="../media/image12.png"/><Relationship Id="rId9" Type="http://schemas.openxmlformats.org/officeDocument/2006/relationships/hyperlink" Target="#Conceptos!A1"/><Relationship Id="rId14" Type="http://schemas.openxmlformats.org/officeDocument/2006/relationships/image" Target="../media/image2.png"/></Relationships>
</file>

<file path=xl/drawings/_rels/drawing9.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hyperlink" Target="#'Ejercicio 2 (Empresa 1)'!A1"/><Relationship Id="rId18" Type="http://schemas.openxmlformats.org/officeDocument/2006/relationships/image" Target="../media/image27.png"/><Relationship Id="rId3" Type="http://schemas.openxmlformats.org/officeDocument/2006/relationships/hyperlink" Target="#'Ejercicio 1 - Empresa B'!A1"/><Relationship Id="rId7" Type="http://schemas.openxmlformats.org/officeDocument/2006/relationships/hyperlink" Target="#Menu!A1"/><Relationship Id="rId12" Type="http://schemas.openxmlformats.org/officeDocument/2006/relationships/image" Target="../media/image8.png"/><Relationship Id="rId17" Type="http://schemas.openxmlformats.org/officeDocument/2006/relationships/hyperlink" Target="#CUESTIONARIO!A1"/><Relationship Id="rId2" Type="http://schemas.openxmlformats.org/officeDocument/2006/relationships/image" Target="../media/image11.png"/><Relationship Id="rId16" Type="http://schemas.openxmlformats.org/officeDocument/2006/relationships/hyperlink" Target="#'Ejercicio 2 (Empresa 3)'!A1"/><Relationship Id="rId1" Type="http://schemas.openxmlformats.org/officeDocument/2006/relationships/hyperlink" Target="#'Ejercicio 1 - Empresa A'!A1"/><Relationship Id="rId6" Type="http://schemas.openxmlformats.org/officeDocument/2006/relationships/image" Target="../media/image13.png"/><Relationship Id="rId11" Type="http://schemas.openxmlformats.org/officeDocument/2006/relationships/image" Target="../media/image16.png"/><Relationship Id="rId5" Type="http://schemas.openxmlformats.org/officeDocument/2006/relationships/hyperlink" Target="#'Ejercicio 1 - Empresa C'!A1"/><Relationship Id="rId15" Type="http://schemas.openxmlformats.org/officeDocument/2006/relationships/hyperlink" Target="#'Ejercicio 2 (Empresa 2)'!A1"/><Relationship Id="rId10" Type="http://schemas.openxmlformats.org/officeDocument/2006/relationships/image" Target="../media/image6.png"/><Relationship Id="rId4" Type="http://schemas.openxmlformats.org/officeDocument/2006/relationships/image" Target="../media/image12.png"/><Relationship Id="rId9" Type="http://schemas.openxmlformats.org/officeDocument/2006/relationships/hyperlink" Target="#Conceptos!A1"/><Relationship Id="rId1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85725</xdr:rowOff>
    </xdr:from>
    <xdr:to>
      <xdr:col>15</xdr:col>
      <xdr:colOff>276225</xdr:colOff>
      <xdr:row>4</xdr:row>
      <xdr:rowOff>28575</xdr:rowOff>
    </xdr:to>
    <xdr:sp macro="" textlink="">
      <xdr:nvSpPr>
        <xdr:cNvPr id="3" name="Rectángulo: esquinas superiores, una redondeada y la otra cortada 2">
          <a:extLst>
            <a:ext uri="{FF2B5EF4-FFF2-40B4-BE49-F238E27FC236}">
              <a16:creationId xmlns:a16="http://schemas.microsoft.com/office/drawing/2014/main" id="{00000000-0008-0000-0000-000003000000}"/>
            </a:ext>
          </a:extLst>
        </xdr:cNvPr>
        <xdr:cNvSpPr/>
      </xdr:nvSpPr>
      <xdr:spPr>
        <a:xfrm>
          <a:off x="428625" y="276225"/>
          <a:ext cx="12420600" cy="514350"/>
        </a:xfrm>
        <a:prstGeom prst="snipRoundRect">
          <a:avLst/>
        </a:prstGeom>
        <a:solidFill>
          <a:srgbClr val="C4536B"/>
        </a:solidFill>
        <a:effectLst>
          <a:outerShdw blurRad="76200" dist="12700" dir="2700000" sy="-23000" kx="-800400" algn="bl" rotWithShape="0">
            <a:prstClr val="black">
              <a:alpha val="2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MX" sz="3200">
              <a:solidFill>
                <a:schemeClr val="bg1"/>
              </a:solidFill>
              <a:latin typeface="+mj-lt"/>
            </a:rPr>
            <a:t>PUNTO</a:t>
          </a:r>
          <a:r>
            <a:rPr lang="es-MX" sz="3200" baseline="0">
              <a:solidFill>
                <a:schemeClr val="bg1"/>
              </a:solidFill>
              <a:latin typeface="+mj-lt"/>
            </a:rPr>
            <a:t> DE EQUILIBRIO</a:t>
          </a:r>
          <a:endParaRPr lang="es-MX" sz="3200">
            <a:solidFill>
              <a:schemeClr val="bg1"/>
            </a:solidFill>
            <a:latin typeface="+mj-lt"/>
          </a:endParaRPr>
        </a:p>
      </xdr:txBody>
    </xdr:sp>
    <xdr:clientData/>
  </xdr:twoCellAnchor>
  <xdr:twoCellAnchor editAs="oneCell">
    <xdr:from>
      <xdr:col>3</xdr:col>
      <xdr:colOff>1</xdr:colOff>
      <xdr:row>16</xdr:row>
      <xdr:rowOff>38100</xdr:rowOff>
    </xdr:from>
    <xdr:to>
      <xdr:col>5</xdr:col>
      <xdr:colOff>35476</xdr:colOff>
      <xdr:row>20</xdr:row>
      <xdr:rowOff>35052</xdr:rowOff>
    </xdr:to>
    <xdr:pic>
      <xdr:nvPicPr>
        <xdr:cNvPr id="28" name="Imagen 27">
          <a:hlinkClick xmlns:r="http://schemas.openxmlformats.org/officeDocument/2006/relationships" r:id="rId1"/>
          <a:extLst>
            <a:ext uri="{FF2B5EF4-FFF2-40B4-BE49-F238E27FC236}">
              <a16:creationId xmlns:a16="http://schemas.microsoft.com/office/drawing/2014/main" id="{13D7A8E3-0247-4FE4-AD4A-C94C2BED36E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14601" y="3086100"/>
          <a:ext cx="1711875" cy="758952"/>
        </a:xfrm>
        <a:prstGeom prst="rect">
          <a:avLst/>
        </a:prstGeom>
      </xdr:spPr>
    </xdr:pic>
    <xdr:clientData/>
  </xdr:twoCellAnchor>
  <xdr:twoCellAnchor editAs="oneCell">
    <xdr:from>
      <xdr:col>6</xdr:col>
      <xdr:colOff>435751</xdr:colOff>
      <xdr:row>16</xdr:row>
      <xdr:rowOff>16650</xdr:rowOff>
    </xdr:from>
    <xdr:to>
      <xdr:col>8</xdr:col>
      <xdr:colOff>471226</xdr:colOff>
      <xdr:row>20</xdr:row>
      <xdr:rowOff>13602</xdr:rowOff>
    </xdr:to>
    <xdr:pic>
      <xdr:nvPicPr>
        <xdr:cNvPr id="30" name="Imagen 29">
          <a:hlinkClick xmlns:r="http://schemas.openxmlformats.org/officeDocument/2006/relationships" r:id="rId3"/>
          <a:extLst>
            <a:ext uri="{FF2B5EF4-FFF2-40B4-BE49-F238E27FC236}">
              <a16:creationId xmlns:a16="http://schemas.microsoft.com/office/drawing/2014/main" id="{62AB07A2-D37E-4D90-B3BE-C0F58F0CE23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64951" y="3064650"/>
          <a:ext cx="1711875" cy="758952"/>
        </a:xfrm>
        <a:prstGeom prst="rect">
          <a:avLst/>
        </a:prstGeom>
      </xdr:spPr>
    </xdr:pic>
    <xdr:clientData/>
  </xdr:twoCellAnchor>
  <xdr:twoCellAnchor editAs="oneCell">
    <xdr:from>
      <xdr:col>9</xdr:col>
      <xdr:colOff>814351</xdr:colOff>
      <xdr:row>16</xdr:row>
      <xdr:rowOff>52350</xdr:rowOff>
    </xdr:from>
    <xdr:to>
      <xdr:col>12</xdr:col>
      <xdr:colOff>11626</xdr:colOff>
      <xdr:row>20</xdr:row>
      <xdr:rowOff>49302</xdr:rowOff>
    </xdr:to>
    <xdr:pic>
      <xdr:nvPicPr>
        <xdr:cNvPr id="32" name="Imagen 31">
          <a:hlinkClick xmlns:r="http://schemas.openxmlformats.org/officeDocument/2006/relationships" r:id="rId5"/>
          <a:extLst>
            <a:ext uri="{FF2B5EF4-FFF2-40B4-BE49-F238E27FC236}">
              <a16:creationId xmlns:a16="http://schemas.microsoft.com/office/drawing/2014/main" id="{755C5CBB-84FC-40CA-913E-8C13BED951F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358151" y="3100350"/>
          <a:ext cx="1711875" cy="758952"/>
        </a:xfrm>
        <a:prstGeom prst="rect">
          <a:avLst/>
        </a:prstGeom>
      </xdr:spPr>
    </xdr:pic>
    <xdr:clientData/>
  </xdr:twoCellAnchor>
  <xdr:twoCellAnchor editAs="oneCell">
    <xdr:from>
      <xdr:col>2</xdr:col>
      <xdr:colOff>811951</xdr:colOff>
      <xdr:row>4</xdr:row>
      <xdr:rowOff>164250</xdr:rowOff>
    </xdr:from>
    <xdr:to>
      <xdr:col>5</xdr:col>
      <xdr:colOff>9226</xdr:colOff>
      <xdr:row>8</xdr:row>
      <xdr:rowOff>161202</xdr:rowOff>
    </xdr:to>
    <xdr:pic>
      <xdr:nvPicPr>
        <xdr:cNvPr id="34" name="Imagen 33">
          <a:hlinkClick xmlns:r="http://schemas.openxmlformats.org/officeDocument/2006/relationships" r:id="rId7"/>
          <a:extLst>
            <a:ext uri="{FF2B5EF4-FFF2-40B4-BE49-F238E27FC236}">
              <a16:creationId xmlns:a16="http://schemas.microsoft.com/office/drawing/2014/main" id="{3439201E-3A4D-46BA-A813-DF49B0DFDD7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488351" y="926250"/>
          <a:ext cx="1711875" cy="758952"/>
        </a:xfrm>
        <a:prstGeom prst="rect">
          <a:avLst/>
        </a:prstGeom>
      </xdr:spPr>
    </xdr:pic>
    <xdr:clientData/>
  </xdr:twoCellAnchor>
  <xdr:twoCellAnchor editAs="oneCell">
    <xdr:from>
      <xdr:col>10</xdr:col>
      <xdr:colOff>47551</xdr:colOff>
      <xdr:row>4</xdr:row>
      <xdr:rowOff>142800</xdr:rowOff>
    </xdr:from>
    <xdr:to>
      <xdr:col>12</xdr:col>
      <xdr:colOff>83026</xdr:colOff>
      <xdr:row>8</xdr:row>
      <xdr:rowOff>139752</xdr:rowOff>
    </xdr:to>
    <xdr:pic>
      <xdr:nvPicPr>
        <xdr:cNvPr id="36" name="Imagen 35">
          <a:hlinkClick xmlns:r="http://schemas.openxmlformats.org/officeDocument/2006/relationships" r:id="rId9"/>
          <a:extLst>
            <a:ext uri="{FF2B5EF4-FFF2-40B4-BE49-F238E27FC236}">
              <a16:creationId xmlns:a16="http://schemas.microsoft.com/office/drawing/2014/main" id="{38E10531-04E6-48D7-9CCA-9543B3B24F9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429551" y="904800"/>
          <a:ext cx="1711875" cy="758952"/>
        </a:xfrm>
        <a:prstGeom prst="rect">
          <a:avLst/>
        </a:prstGeom>
      </xdr:spPr>
    </xdr:pic>
    <xdr:clientData/>
  </xdr:twoCellAnchor>
  <xdr:twoCellAnchor editAs="oneCell">
    <xdr:from>
      <xdr:col>6</xdr:col>
      <xdr:colOff>445201</xdr:colOff>
      <xdr:row>22</xdr:row>
      <xdr:rowOff>45150</xdr:rowOff>
    </xdr:from>
    <xdr:to>
      <xdr:col>8</xdr:col>
      <xdr:colOff>480676</xdr:colOff>
      <xdr:row>26</xdr:row>
      <xdr:rowOff>42102</xdr:rowOff>
    </xdr:to>
    <xdr:pic>
      <xdr:nvPicPr>
        <xdr:cNvPr id="38" name="Imagen 37">
          <a:extLst>
            <a:ext uri="{FF2B5EF4-FFF2-40B4-BE49-F238E27FC236}">
              <a16:creationId xmlns:a16="http://schemas.microsoft.com/office/drawing/2014/main" id="{B29EEB0F-872D-4E0D-B21A-D0A5B57E51A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474401" y="4236150"/>
          <a:ext cx="1711875" cy="758952"/>
        </a:xfrm>
        <a:prstGeom prst="rect">
          <a:avLst/>
        </a:prstGeom>
      </xdr:spPr>
    </xdr:pic>
    <xdr:clientData/>
  </xdr:twoCellAnchor>
  <xdr:twoCellAnchor editAs="oneCell">
    <xdr:from>
      <xdr:col>6</xdr:col>
      <xdr:colOff>452326</xdr:colOff>
      <xdr:row>11</xdr:row>
      <xdr:rowOff>33225</xdr:rowOff>
    </xdr:from>
    <xdr:to>
      <xdr:col>8</xdr:col>
      <xdr:colOff>488959</xdr:colOff>
      <xdr:row>15</xdr:row>
      <xdr:rowOff>30177</xdr:rowOff>
    </xdr:to>
    <xdr:pic>
      <xdr:nvPicPr>
        <xdr:cNvPr id="40" name="Imagen 39">
          <a:extLst>
            <a:ext uri="{FF2B5EF4-FFF2-40B4-BE49-F238E27FC236}">
              <a16:creationId xmlns:a16="http://schemas.microsoft.com/office/drawing/2014/main" id="{4B392E74-AD83-4DA0-987D-07819EBDEE7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481526" y="2128725"/>
          <a:ext cx="1713033" cy="758952"/>
        </a:xfrm>
        <a:prstGeom prst="rect">
          <a:avLst/>
        </a:prstGeom>
      </xdr:spPr>
    </xdr:pic>
    <xdr:clientData/>
  </xdr:twoCellAnchor>
  <xdr:twoCellAnchor editAs="oneCell">
    <xdr:from>
      <xdr:col>3</xdr:col>
      <xdr:colOff>1</xdr:colOff>
      <xdr:row>27</xdr:row>
      <xdr:rowOff>180975</xdr:rowOff>
    </xdr:from>
    <xdr:to>
      <xdr:col>5</xdr:col>
      <xdr:colOff>35476</xdr:colOff>
      <xdr:row>31</xdr:row>
      <xdr:rowOff>177927</xdr:rowOff>
    </xdr:to>
    <xdr:pic>
      <xdr:nvPicPr>
        <xdr:cNvPr id="41" name="Imagen 40">
          <a:hlinkClick xmlns:r="http://schemas.openxmlformats.org/officeDocument/2006/relationships" r:id="rId13"/>
          <a:extLst>
            <a:ext uri="{FF2B5EF4-FFF2-40B4-BE49-F238E27FC236}">
              <a16:creationId xmlns:a16="http://schemas.microsoft.com/office/drawing/2014/main" id="{D97D5D4D-98AB-4D42-A843-071F6E5A50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14601" y="5324475"/>
          <a:ext cx="1711875" cy="758952"/>
        </a:xfrm>
        <a:prstGeom prst="rect">
          <a:avLst/>
        </a:prstGeom>
      </xdr:spPr>
    </xdr:pic>
    <xdr:clientData/>
  </xdr:twoCellAnchor>
  <xdr:twoCellAnchor editAs="oneCell">
    <xdr:from>
      <xdr:col>6</xdr:col>
      <xdr:colOff>416701</xdr:colOff>
      <xdr:row>27</xdr:row>
      <xdr:rowOff>159525</xdr:rowOff>
    </xdr:from>
    <xdr:to>
      <xdr:col>8</xdr:col>
      <xdr:colOff>452176</xdr:colOff>
      <xdr:row>31</xdr:row>
      <xdr:rowOff>156477</xdr:rowOff>
    </xdr:to>
    <xdr:pic>
      <xdr:nvPicPr>
        <xdr:cNvPr id="42" name="Imagen 41">
          <a:hlinkClick xmlns:r="http://schemas.openxmlformats.org/officeDocument/2006/relationships" r:id="rId14"/>
          <a:extLst>
            <a:ext uri="{FF2B5EF4-FFF2-40B4-BE49-F238E27FC236}">
              <a16:creationId xmlns:a16="http://schemas.microsoft.com/office/drawing/2014/main" id="{F7821F8D-8A9B-403C-88A9-EBD51C204C5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45901" y="5303025"/>
          <a:ext cx="1711875" cy="758952"/>
        </a:xfrm>
        <a:prstGeom prst="rect">
          <a:avLst/>
        </a:prstGeom>
      </xdr:spPr>
    </xdr:pic>
    <xdr:clientData/>
  </xdr:twoCellAnchor>
  <xdr:twoCellAnchor editAs="oneCell">
    <xdr:from>
      <xdr:col>9</xdr:col>
      <xdr:colOff>814351</xdr:colOff>
      <xdr:row>27</xdr:row>
      <xdr:rowOff>176175</xdr:rowOff>
    </xdr:from>
    <xdr:to>
      <xdr:col>12</xdr:col>
      <xdr:colOff>11626</xdr:colOff>
      <xdr:row>31</xdr:row>
      <xdr:rowOff>173127</xdr:rowOff>
    </xdr:to>
    <xdr:pic>
      <xdr:nvPicPr>
        <xdr:cNvPr id="43" name="Imagen 42">
          <a:hlinkClick xmlns:r="http://schemas.openxmlformats.org/officeDocument/2006/relationships" r:id="rId15"/>
          <a:extLst>
            <a:ext uri="{FF2B5EF4-FFF2-40B4-BE49-F238E27FC236}">
              <a16:creationId xmlns:a16="http://schemas.microsoft.com/office/drawing/2014/main" id="{08F301F8-4EFB-4B63-AA84-FEFDCEB5EC8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358151" y="5319675"/>
          <a:ext cx="1711875" cy="758952"/>
        </a:xfrm>
        <a:prstGeom prst="rect">
          <a:avLst/>
        </a:prstGeom>
      </xdr:spPr>
    </xdr:pic>
    <xdr:clientData/>
  </xdr:twoCellAnchor>
  <xdr:twoCellAnchor editAs="oneCell">
    <xdr:from>
      <xdr:col>6</xdr:col>
      <xdr:colOff>457201</xdr:colOff>
      <xdr:row>4</xdr:row>
      <xdr:rowOff>161925</xdr:rowOff>
    </xdr:from>
    <xdr:to>
      <xdr:col>8</xdr:col>
      <xdr:colOff>492676</xdr:colOff>
      <xdr:row>8</xdr:row>
      <xdr:rowOff>158877</xdr:rowOff>
    </xdr:to>
    <xdr:pic>
      <xdr:nvPicPr>
        <xdr:cNvPr id="47" name="Imagen 46">
          <a:hlinkClick xmlns:r="http://schemas.openxmlformats.org/officeDocument/2006/relationships" r:id="rId16"/>
          <a:extLst>
            <a:ext uri="{FF2B5EF4-FFF2-40B4-BE49-F238E27FC236}">
              <a16:creationId xmlns:a16="http://schemas.microsoft.com/office/drawing/2014/main" id="{38DA02FC-CD12-4452-B6EA-A93E286CDB32}"/>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486401" y="923925"/>
          <a:ext cx="1711875" cy="758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1</xdr:row>
      <xdr:rowOff>85725</xdr:rowOff>
    </xdr:from>
    <xdr:to>
      <xdr:col>4</xdr:col>
      <xdr:colOff>40821</xdr:colOff>
      <xdr:row>4</xdr:row>
      <xdr:rowOff>28575</xdr:rowOff>
    </xdr:to>
    <xdr:sp macro="" textlink="">
      <xdr:nvSpPr>
        <xdr:cNvPr id="2" name="Rectángulo: esquinas superiores, una redondeada y la otra cortada 1">
          <a:extLst>
            <a:ext uri="{FF2B5EF4-FFF2-40B4-BE49-F238E27FC236}">
              <a16:creationId xmlns:a16="http://schemas.microsoft.com/office/drawing/2014/main" id="{A08C1F25-D2BE-4A2F-B482-06C5F3FD4C75}"/>
            </a:ext>
          </a:extLst>
        </xdr:cNvPr>
        <xdr:cNvSpPr/>
      </xdr:nvSpPr>
      <xdr:spPr>
        <a:xfrm>
          <a:off x="428625" y="276225"/>
          <a:ext cx="14335125" cy="514350"/>
        </a:xfrm>
        <a:prstGeom prst="snipRoundRect">
          <a:avLst/>
        </a:prstGeom>
        <a:solidFill>
          <a:srgbClr val="C4536B"/>
        </a:solidFill>
        <a:effectLst>
          <a:outerShdw blurRad="76200" dist="12700" dir="2700000" sy="-23000" kx="-800400" algn="bl" rotWithShape="0">
            <a:prstClr val="black">
              <a:alpha val="2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MX" sz="3200">
              <a:solidFill>
                <a:schemeClr val="bg1"/>
              </a:solidFill>
              <a:latin typeface="+mj-lt"/>
            </a:rPr>
            <a:t>Antecedentes</a:t>
          </a:r>
        </a:p>
      </xdr:txBody>
    </xdr:sp>
    <xdr:clientData/>
  </xdr:twoCellAnchor>
  <xdr:oneCellAnchor>
    <xdr:from>
      <xdr:col>3</xdr:col>
      <xdr:colOff>1611759</xdr:colOff>
      <xdr:row>16</xdr:row>
      <xdr:rowOff>302980</xdr:rowOff>
    </xdr:from>
    <xdr:ext cx="2958374" cy="469552"/>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29E5EE7-B1D1-496E-9D7F-D7E220ED33B1}"/>
                </a:ext>
              </a:extLst>
            </xdr:cNvPr>
            <xdr:cNvSpPr txBox="1"/>
          </xdr:nvSpPr>
          <xdr:spPr>
            <a:xfrm>
              <a:off x="6393309" y="1865080"/>
              <a:ext cx="2958374"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419" sz="1100" b="0" i="1">
                        <a:latin typeface="Cambria Math" panose="02040503050406030204" pitchFamily="18" charset="0"/>
                      </a:rPr>
                      <m:t>𝑃𝐸𝐼</m:t>
                    </m:r>
                    <m:r>
                      <a:rPr lang="es-419" sz="1100" b="0" i="1">
                        <a:latin typeface="Cambria Math" panose="02040503050406030204" pitchFamily="18" charset="0"/>
                      </a:rPr>
                      <m:t>=</m:t>
                    </m:r>
                    <m:f>
                      <m:fPr>
                        <m:ctrlPr>
                          <a:rPr lang="es-419" sz="1100" b="0" i="1">
                            <a:latin typeface="Cambria Math" panose="02040503050406030204" pitchFamily="18" charset="0"/>
                          </a:rPr>
                        </m:ctrlPr>
                      </m:fPr>
                      <m:num>
                        <m:r>
                          <a:rPr lang="es-419" sz="1100" b="0" i="1">
                            <a:latin typeface="Cambria Math" panose="02040503050406030204" pitchFamily="18" charset="0"/>
                          </a:rPr>
                          <m:t>𝐶𝑜𝑠𝑡𝑜𝑠</m:t>
                        </m:r>
                        <m:r>
                          <a:rPr lang="es-419" sz="1100" b="0" i="1">
                            <a:latin typeface="Cambria Math" panose="02040503050406030204" pitchFamily="18" charset="0"/>
                          </a:rPr>
                          <m:t> </m:t>
                        </m:r>
                        <m:r>
                          <a:rPr lang="es-419" sz="1100" b="0" i="1">
                            <a:latin typeface="Cambria Math" panose="02040503050406030204" pitchFamily="18" charset="0"/>
                          </a:rPr>
                          <m:t>𝑓𝑖𝑗𝑜𝑠</m:t>
                        </m:r>
                      </m:num>
                      <m:den>
                        <m:r>
                          <a:rPr lang="es-419" sz="1100" b="0" i="1">
                            <a:latin typeface="Cambria Math" panose="02040503050406030204" pitchFamily="18" charset="0"/>
                          </a:rPr>
                          <m:t>1−</m:t>
                        </m:r>
                        <m:f>
                          <m:fPr>
                            <m:ctrlPr>
                              <a:rPr lang="es-419" sz="1100" b="0" i="1">
                                <a:latin typeface="Cambria Math" panose="02040503050406030204" pitchFamily="18" charset="0"/>
                              </a:rPr>
                            </m:ctrlPr>
                          </m:fPr>
                          <m:num>
                            <m:r>
                              <a:rPr lang="es-419" sz="1100" b="0" i="1">
                                <a:latin typeface="Cambria Math" panose="02040503050406030204" pitchFamily="18" charset="0"/>
                              </a:rPr>
                              <m:t>𝐶𝑜𝑠𝑡𝑜</m:t>
                            </m:r>
                            <m:r>
                              <a:rPr lang="es-419" sz="1100" b="0" i="1">
                                <a:latin typeface="Cambria Math" panose="02040503050406030204" pitchFamily="18" charset="0"/>
                              </a:rPr>
                              <m:t> </m:t>
                            </m:r>
                            <m:r>
                              <a:rPr lang="es-419" sz="1100" b="0" i="1">
                                <a:latin typeface="Cambria Math" panose="02040503050406030204" pitchFamily="18" charset="0"/>
                              </a:rPr>
                              <m:t>𝑣𝑎𝑟𝑖𝑎𝑏𝑙𝑒</m:t>
                            </m:r>
                            <m:r>
                              <a:rPr lang="es-419" sz="1100" b="0" i="1">
                                <a:latin typeface="Cambria Math" panose="02040503050406030204" pitchFamily="18" charset="0"/>
                              </a:rPr>
                              <m:t> </m:t>
                            </m:r>
                            <m:r>
                              <a:rPr lang="es-419" sz="1100" b="0" i="1">
                                <a:latin typeface="Cambria Math" panose="02040503050406030204" pitchFamily="18" charset="0"/>
                              </a:rPr>
                              <m:t>𝑝𝑜𝑟</m:t>
                            </m:r>
                            <m:r>
                              <a:rPr lang="es-419" sz="1100" b="0" i="1">
                                <a:latin typeface="Cambria Math" panose="02040503050406030204" pitchFamily="18" charset="0"/>
                              </a:rPr>
                              <m:t> </m:t>
                            </m:r>
                            <m:r>
                              <a:rPr lang="es-419" sz="1100" b="0" i="1">
                                <a:latin typeface="Cambria Math" panose="02040503050406030204" pitchFamily="18" charset="0"/>
                              </a:rPr>
                              <m:t>𝑢𝑛𝑖𝑑𝑎𝑑</m:t>
                            </m:r>
                          </m:num>
                          <m:den>
                            <m:r>
                              <a:rPr lang="es-419" sz="1100" b="0" i="1">
                                <a:latin typeface="Cambria Math" panose="02040503050406030204" pitchFamily="18" charset="0"/>
                              </a:rPr>
                              <m:t>𝑃𝑟𝑒𝑐𝑖𝑜</m:t>
                            </m:r>
                            <m:r>
                              <a:rPr lang="es-419" sz="1100" b="0" i="1">
                                <a:latin typeface="Cambria Math" panose="02040503050406030204" pitchFamily="18" charset="0"/>
                              </a:rPr>
                              <m:t> </m:t>
                            </m:r>
                            <m:r>
                              <a:rPr lang="es-419" sz="1100" b="0" i="1">
                                <a:latin typeface="Cambria Math" panose="02040503050406030204" pitchFamily="18" charset="0"/>
                              </a:rPr>
                              <m:t>𝑑𝑒</m:t>
                            </m:r>
                            <m:r>
                              <a:rPr lang="es-419" sz="1100" b="0" i="1">
                                <a:latin typeface="Cambria Math" panose="02040503050406030204" pitchFamily="18" charset="0"/>
                              </a:rPr>
                              <m:t> </m:t>
                            </m:r>
                            <m:r>
                              <a:rPr lang="es-419" sz="1100" b="0" i="1">
                                <a:latin typeface="Cambria Math" panose="02040503050406030204" pitchFamily="18" charset="0"/>
                              </a:rPr>
                              <m:t>𝑣𝑒𝑛𝑡𝑎</m:t>
                            </m:r>
                          </m:den>
                        </m:f>
                      </m:den>
                    </m:f>
                    <m:r>
                      <a:rPr lang="es-419" sz="1100" b="0" i="1">
                        <a:latin typeface="Cambria Math" panose="02040503050406030204" pitchFamily="18" charset="0"/>
                      </a:rPr>
                      <m:t>=</m:t>
                    </m:r>
                    <m:f>
                      <m:fPr>
                        <m:ctrlPr>
                          <a:rPr lang="es-419" sz="1100" b="0" i="1">
                            <a:latin typeface="Cambria Math" panose="02040503050406030204" pitchFamily="18" charset="0"/>
                          </a:rPr>
                        </m:ctrlPr>
                      </m:fPr>
                      <m:num>
                        <m:r>
                          <a:rPr lang="es-419" sz="1100" b="0" i="1">
                            <a:latin typeface="Cambria Math" panose="02040503050406030204" pitchFamily="18" charset="0"/>
                          </a:rPr>
                          <m:t>𝐶𝐹</m:t>
                        </m:r>
                      </m:num>
                      <m:den>
                        <m:r>
                          <a:rPr lang="es-419" sz="1100" b="0" i="1">
                            <a:latin typeface="Cambria Math" panose="02040503050406030204" pitchFamily="18" charset="0"/>
                          </a:rPr>
                          <m:t>1−</m:t>
                        </m:r>
                        <m:f>
                          <m:fPr>
                            <m:ctrlPr>
                              <a:rPr lang="es-419" sz="1100" b="0" i="1">
                                <a:latin typeface="Cambria Math" panose="02040503050406030204" pitchFamily="18" charset="0"/>
                              </a:rPr>
                            </m:ctrlPr>
                          </m:fPr>
                          <m:num>
                            <m:r>
                              <a:rPr lang="es-419" sz="1100" b="0" i="1">
                                <a:latin typeface="Cambria Math" panose="02040503050406030204" pitchFamily="18" charset="0"/>
                              </a:rPr>
                              <m:t>𝐶𝑣</m:t>
                            </m:r>
                          </m:num>
                          <m:den>
                            <m:r>
                              <a:rPr lang="es-419" sz="1100" b="0" i="1">
                                <a:latin typeface="Cambria Math" panose="02040503050406030204" pitchFamily="18" charset="0"/>
                              </a:rPr>
                              <m:t>𝑃</m:t>
                            </m:r>
                          </m:den>
                        </m:f>
                      </m:den>
                    </m:f>
                  </m:oMath>
                </m:oMathPara>
              </a14:m>
              <a:endParaRPr lang="es-MX" sz="1100"/>
            </a:p>
          </xdr:txBody>
        </xdr:sp>
      </mc:Choice>
      <mc:Fallback xmlns="">
        <xdr:sp macro="" textlink="">
          <xdr:nvSpPr>
            <xdr:cNvPr id="26" name="CuadroTexto 25">
              <a:extLst>
                <a:ext uri="{FF2B5EF4-FFF2-40B4-BE49-F238E27FC236}">
                  <a16:creationId xmlns:a16="http://schemas.microsoft.com/office/drawing/2014/main" id="{429E5EE7-B1D1-496E-9D7F-D7E220ED33B1}"/>
                </a:ext>
              </a:extLst>
            </xdr:cNvPr>
            <xdr:cNvSpPr txBox="1"/>
          </xdr:nvSpPr>
          <xdr:spPr>
            <a:xfrm>
              <a:off x="6393309" y="1865080"/>
              <a:ext cx="2958374"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419" sz="1100" b="0" i="0">
                  <a:latin typeface="Cambria Math" panose="02040503050406030204" pitchFamily="18" charset="0"/>
                </a:rPr>
                <a:t>𝑃𝐸𝐼=(𝐶𝑜𝑠𝑡𝑜𝑠 𝑓𝑖𝑗𝑜𝑠)/(1−(𝐶𝑜𝑠𝑡𝑜 𝑣𝑎𝑟𝑖𝑎𝑏𝑙𝑒 𝑝𝑜𝑟 𝑢𝑛𝑖𝑑𝑎𝑑)/(𝑃𝑟𝑒𝑐𝑖𝑜 𝑑𝑒 𝑣𝑒𝑛𝑡𝑎))=𝐶𝐹/(1−𝐶𝑣/𝑃)</a:t>
              </a:r>
              <a:endParaRPr lang="es-MX" sz="1100"/>
            </a:p>
          </xdr:txBody>
        </xdr:sp>
      </mc:Fallback>
    </mc:AlternateContent>
    <xdr:clientData/>
  </xdr:oneCellAnchor>
  <xdr:oneCellAnchor>
    <xdr:from>
      <xdr:col>3</xdr:col>
      <xdr:colOff>1578902</xdr:colOff>
      <xdr:row>20</xdr:row>
      <xdr:rowOff>314218</xdr:rowOff>
    </xdr:from>
    <xdr:ext cx="2945678"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BA5904A6-2378-4802-98D5-36A15AFD95E3}"/>
                </a:ext>
              </a:extLst>
            </xdr:cNvPr>
            <xdr:cNvSpPr txBox="1"/>
          </xdr:nvSpPr>
          <xdr:spPr>
            <a:xfrm>
              <a:off x="6360452" y="4924318"/>
              <a:ext cx="29456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CT</a:t>
              </a:r>
              <a14:m>
                <m:oMath xmlns:m="http://schemas.openxmlformats.org/officeDocument/2006/math">
                  <m:r>
                    <a:rPr lang="es-419" sz="1100" b="0" i="1">
                      <a:latin typeface="Cambria Math" panose="02040503050406030204" pitchFamily="18" charset="0"/>
                    </a:rPr>
                    <m:t>=</m:t>
                  </m:r>
                  <m:r>
                    <a:rPr lang="es-419" sz="1100" b="0" i="1">
                      <a:latin typeface="Cambria Math" panose="02040503050406030204" pitchFamily="18" charset="0"/>
                    </a:rPr>
                    <m:t>𝐶𝑜𝑠𝑡𝑜𝑠</m:t>
                  </m:r>
                  <m:r>
                    <a:rPr lang="es-419" sz="1100" b="0" i="1">
                      <a:latin typeface="Cambria Math" panose="02040503050406030204" pitchFamily="18" charset="0"/>
                    </a:rPr>
                    <m:t> </m:t>
                  </m:r>
                  <m:r>
                    <a:rPr lang="es-419" sz="1100" b="0" i="1">
                      <a:latin typeface="Cambria Math" panose="02040503050406030204" pitchFamily="18" charset="0"/>
                    </a:rPr>
                    <m:t>𝐹𝑖𝑗𝑜𝑠</m:t>
                  </m:r>
                  <m:r>
                    <a:rPr lang="es-419" sz="1100" b="0" i="1">
                      <a:latin typeface="Cambria Math" panose="02040503050406030204" pitchFamily="18" charset="0"/>
                    </a:rPr>
                    <m:t>+</m:t>
                  </m:r>
                  <m:r>
                    <a:rPr lang="es-419" sz="1100" b="0" i="1">
                      <a:latin typeface="Cambria Math" panose="02040503050406030204" pitchFamily="18" charset="0"/>
                    </a:rPr>
                    <m:t>𝐶𝑜𝑠𝑡𝑜</m:t>
                  </m:r>
                  <m:r>
                    <a:rPr lang="es-419" sz="1100" b="0" i="1">
                      <a:latin typeface="Cambria Math" panose="02040503050406030204" pitchFamily="18" charset="0"/>
                    </a:rPr>
                    <m:t> </m:t>
                  </m:r>
                  <m:r>
                    <a:rPr lang="es-419" sz="1100" b="0" i="1">
                      <a:latin typeface="Cambria Math" panose="02040503050406030204" pitchFamily="18" charset="0"/>
                    </a:rPr>
                    <m:t>𝑉𝑎𝑟𝑖𝑎𝑏𝑙𝑒𝑠</m:t>
                  </m:r>
                  <m:r>
                    <a:rPr lang="es-419" sz="1100" b="0" i="1">
                      <a:latin typeface="Cambria Math" panose="02040503050406030204" pitchFamily="18" charset="0"/>
                    </a:rPr>
                    <m:t>=</m:t>
                  </m:r>
                  <m:r>
                    <a:rPr lang="es-419" sz="1100" b="0" i="1">
                      <a:latin typeface="Cambria Math" panose="02040503050406030204" pitchFamily="18" charset="0"/>
                    </a:rPr>
                    <m:t>𝐶𝐹</m:t>
                  </m:r>
                  <m:r>
                    <a:rPr lang="es-419" sz="1100" b="0" i="1">
                      <a:latin typeface="Cambria Math" panose="02040503050406030204" pitchFamily="18" charset="0"/>
                    </a:rPr>
                    <m:t>+</m:t>
                  </m:r>
                  <m:r>
                    <a:rPr lang="es-419" sz="1100" b="0" i="1">
                      <a:latin typeface="Cambria Math" panose="02040503050406030204" pitchFamily="18" charset="0"/>
                    </a:rPr>
                    <m:t>𝐶𝑉</m:t>
                  </m:r>
                </m:oMath>
              </a14:m>
              <a:endParaRPr lang="es-MX" sz="1100"/>
            </a:p>
          </xdr:txBody>
        </xdr:sp>
      </mc:Choice>
      <mc:Fallback xmlns="">
        <xdr:sp macro="" textlink="">
          <xdr:nvSpPr>
            <xdr:cNvPr id="29" name="CuadroTexto 28">
              <a:extLst>
                <a:ext uri="{FF2B5EF4-FFF2-40B4-BE49-F238E27FC236}">
                  <a16:creationId xmlns:a16="http://schemas.microsoft.com/office/drawing/2014/main" id="{BA5904A6-2378-4802-98D5-36A15AFD95E3}"/>
                </a:ext>
              </a:extLst>
            </xdr:cNvPr>
            <xdr:cNvSpPr txBox="1"/>
          </xdr:nvSpPr>
          <xdr:spPr>
            <a:xfrm>
              <a:off x="6360452" y="4924318"/>
              <a:ext cx="29456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CT</a:t>
              </a:r>
              <a:r>
                <a:rPr lang="es-419" sz="1100" b="0" i="0">
                  <a:latin typeface="Cambria Math" panose="02040503050406030204" pitchFamily="18" charset="0"/>
                </a:rPr>
                <a:t>=𝐶𝑜𝑠𝑡𝑜𝑠 𝐹𝑖𝑗𝑜𝑠+𝐶𝑜𝑠𝑡𝑜 𝑉𝑎𝑟𝑖𝑎𝑏𝑙𝑒𝑠=𝐶𝐹+𝐶𝑉</a:t>
              </a:r>
              <a:endParaRPr lang="es-MX" sz="1100"/>
            </a:p>
          </xdr:txBody>
        </xdr:sp>
      </mc:Fallback>
    </mc:AlternateContent>
    <xdr:clientData/>
  </xdr:oneCellAnchor>
  <xdr:oneCellAnchor>
    <xdr:from>
      <xdr:col>3</xdr:col>
      <xdr:colOff>66568</xdr:colOff>
      <xdr:row>21</xdr:row>
      <xdr:rowOff>210960</xdr:rowOff>
    </xdr:from>
    <xdr:ext cx="6162264" cy="17222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2B876E00-9F74-4005-90B7-C77135F281A2}"/>
                </a:ext>
              </a:extLst>
            </xdr:cNvPr>
            <xdr:cNvSpPr txBox="1"/>
          </xdr:nvSpPr>
          <xdr:spPr>
            <a:xfrm>
              <a:off x="9726039" y="4525225"/>
              <a:ext cx="616226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419" sz="1100" b="0" i="1">
                        <a:latin typeface="Cambria Math" panose="02040503050406030204" pitchFamily="18" charset="0"/>
                      </a:rPr>
                      <m:t>𝐶𝑜𝑛𝑡𝑟𝑖𝑏𝑢𝑐𝑖</m:t>
                    </m:r>
                    <m:r>
                      <a:rPr lang="es-419" sz="1100" b="0" i="1">
                        <a:latin typeface="Cambria Math" panose="02040503050406030204" pitchFamily="18" charset="0"/>
                      </a:rPr>
                      <m:t>ó</m:t>
                    </m:r>
                    <m:r>
                      <a:rPr lang="es-419" sz="1100" b="0" i="1">
                        <a:latin typeface="Cambria Math" panose="02040503050406030204" pitchFamily="18" charset="0"/>
                      </a:rPr>
                      <m:t>𝑛</m:t>
                    </m:r>
                    <m:r>
                      <a:rPr lang="es-419" sz="1100" b="0" i="1">
                        <a:latin typeface="Cambria Math" panose="02040503050406030204" pitchFamily="18" charset="0"/>
                      </a:rPr>
                      <m:t> </m:t>
                    </m:r>
                    <m:r>
                      <a:rPr lang="es-419" sz="1100" b="0" i="1">
                        <a:latin typeface="Cambria Math" panose="02040503050406030204" pitchFamily="18" charset="0"/>
                      </a:rPr>
                      <m:t>𝑚𝑎𝑟𝑔𝑖𝑛𝑎𝑙</m:t>
                    </m:r>
                    <m:r>
                      <a:rPr lang="es-419" sz="1100" b="0" i="1">
                        <a:latin typeface="Cambria Math" panose="02040503050406030204" pitchFamily="18" charset="0"/>
                      </a:rPr>
                      <m:t>=</m:t>
                    </m:r>
                    <m:r>
                      <a:rPr lang="es-419" sz="1100" b="0" i="1">
                        <a:latin typeface="Cambria Math" panose="02040503050406030204" pitchFamily="18" charset="0"/>
                      </a:rPr>
                      <m:t>𝑃𝑟𝑒𝑐𝑖𝑜</m:t>
                    </m:r>
                    <m:r>
                      <a:rPr lang="es-419" sz="1100" b="0" i="1">
                        <a:latin typeface="Cambria Math" panose="02040503050406030204" pitchFamily="18" charset="0"/>
                      </a:rPr>
                      <m:t> </m:t>
                    </m:r>
                    <m:r>
                      <a:rPr lang="es-419" sz="1100" b="0" i="1">
                        <a:latin typeface="Cambria Math" panose="02040503050406030204" pitchFamily="18" charset="0"/>
                      </a:rPr>
                      <m:t>𝑑𝑒</m:t>
                    </m:r>
                    <m:r>
                      <a:rPr lang="es-419" sz="1100" b="0" i="1">
                        <a:latin typeface="Cambria Math" panose="02040503050406030204" pitchFamily="18" charset="0"/>
                      </a:rPr>
                      <m:t> </m:t>
                    </m:r>
                    <m:r>
                      <a:rPr lang="es-419" sz="1100" b="0" i="1">
                        <a:latin typeface="Cambria Math" panose="02040503050406030204" pitchFamily="18" charset="0"/>
                      </a:rPr>
                      <m:t>𝑉𝑒𝑛𝑡𝑎</m:t>
                    </m:r>
                    <m:r>
                      <a:rPr lang="es-419" sz="1100" b="0" i="1">
                        <a:latin typeface="Cambria Math" panose="02040503050406030204" pitchFamily="18" charset="0"/>
                      </a:rPr>
                      <m:t> </m:t>
                    </m:r>
                    <m:r>
                      <a:rPr lang="es-419" sz="1100" b="0" i="1">
                        <a:latin typeface="Cambria Math" panose="02040503050406030204" pitchFamily="18" charset="0"/>
                      </a:rPr>
                      <m:t>𝑝𝑜𝑟</m:t>
                    </m:r>
                    <m:r>
                      <a:rPr lang="es-419" sz="1100" b="0" i="1">
                        <a:latin typeface="Cambria Math" panose="02040503050406030204" pitchFamily="18" charset="0"/>
                      </a:rPr>
                      <m:t> </m:t>
                    </m:r>
                    <m:r>
                      <a:rPr lang="es-419" sz="1100" b="0" i="1">
                        <a:latin typeface="Cambria Math" panose="02040503050406030204" pitchFamily="18" charset="0"/>
                      </a:rPr>
                      <m:t>𝑈𝑛𝑖𝑑𝑎𝑑</m:t>
                    </m:r>
                    <m:r>
                      <a:rPr lang="es-419" sz="1100" b="0" i="1">
                        <a:latin typeface="Cambria Math" panose="02040503050406030204" pitchFamily="18" charset="0"/>
                      </a:rPr>
                      <m:t>−</m:t>
                    </m:r>
                    <m:r>
                      <a:rPr lang="es-419" sz="1100" b="0" i="1">
                        <a:latin typeface="Cambria Math" panose="02040503050406030204" pitchFamily="18" charset="0"/>
                      </a:rPr>
                      <m:t>𝐶𝑜𝑠𝑡𝑜</m:t>
                    </m:r>
                    <m:r>
                      <a:rPr lang="es-419" sz="1100" b="0" i="1">
                        <a:latin typeface="Cambria Math" panose="02040503050406030204" pitchFamily="18" charset="0"/>
                      </a:rPr>
                      <m:t> </m:t>
                    </m:r>
                    <m:r>
                      <a:rPr lang="es-419" sz="1100" b="0" i="1">
                        <a:latin typeface="Cambria Math" panose="02040503050406030204" pitchFamily="18" charset="0"/>
                      </a:rPr>
                      <m:t>𝑉𝑎𝑟𝑖𝑎𝑏𝑙𝑒</m:t>
                    </m:r>
                    <m:r>
                      <a:rPr lang="es-419" sz="1100" b="0" i="1">
                        <a:latin typeface="Cambria Math" panose="02040503050406030204" pitchFamily="18" charset="0"/>
                      </a:rPr>
                      <m:t> </m:t>
                    </m:r>
                    <m:r>
                      <a:rPr lang="es-419" sz="1100" b="0" i="1">
                        <a:latin typeface="Cambria Math" panose="02040503050406030204" pitchFamily="18" charset="0"/>
                      </a:rPr>
                      <m:t>𝑝𝑜𝑟</m:t>
                    </m:r>
                    <m:r>
                      <a:rPr lang="es-419" sz="1100" b="0" i="1">
                        <a:latin typeface="Cambria Math" panose="02040503050406030204" pitchFamily="18" charset="0"/>
                      </a:rPr>
                      <m:t> </m:t>
                    </m:r>
                    <m:r>
                      <a:rPr lang="es-419" sz="1100" b="0" i="1">
                        <a:latin typeface="Cambria Math" panose="02040503050406030204" pitchFamily="18" charset="0"/>
                      </a:rPr>
                      <m:t>𝑈𝑛𝑖𝑑𝑎𝑑</m:t>
                    </m:r>
                    <m:r>
                      <a:rPr lang="es-419" sz="1100" b="0" i="1">
                        <a:latin typeface="Cambria Math" panose="02040503050406030204" pitchFamily="18" charset="0"/>
                      </a:rPr>
                      <m:t>=</m:t>
                    </m:r>
                    <m:r>
                      <a:rPr lang="es-419" sz="1100" b="0" i="1">
                        <a:latin typeface="Cambria Math" panose="02040503050406030204" pitchFamily="18" charset="0"/>
                      </a:rPr>
                      <m:t>𝑃𝑉𝑈</m:t>
                    </m:r>
                    <m:r>
                      <a:rPr lang="es-419" sz="1100" b="0" i="1">
                        <a:latin typeface="Cambria Math" panose="02040503050406030204" pitchFamily="18" charset="0"/>
                      </a:rPr>
                      <m:t>−</m:t>
                    </m:r>
                    <m:r>
                      <a:rPr lang="es-419" sz="1100" b="0" i="1">
                        <a:latin typeface="Cambria Math" panose="02040503050406030204" pitchFamily="18" charset="0"/>
                      </a:rPr>
                      <m:t>𝐶𝑉𝑈</m:t>
                    </m:r>
                  </m:oMath>
                </m:oMathPara>
              </a14:m>
              <a:endParaRPr lang="es-MX" sz="1100"/>
            </a:p>
          </xdr:txBody>
        </xdr:sp>
      </mc:Choice>
      <mc:Fallback xmlns="">
        <xdr:sp macro="" textlink="">
          <xdr:nvSpPr>
            <xdr:cNvPr id="30" name="CuadroTexto 29">
              <a:extLst>
                <a:ext uri="{FF2B5EF4-FFF2-40B4-BE49-F238E27FC236}">
                  <a16:creationId xmlns:a16="http://schemas.microsoft.com/office/drawing/2014/main" id="{2B876E00-9F74-4005-90B7-C77135F281A2}"/>
                </a:ext>
              </a:extLst>
            </xdr:cNvPr>
            <xdr:cNvSpPr txBox="1"/>
          </xdr:nvSpPr>
          <xdr:spPr>
            <a:xfrm>
              <a:off x="9726039" y="4525225"/>
              <a:ext cx="616226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419" sz="1100" b="0" i="0">
                  <a:latin typeface="Cambria Math" panose="02040503050406030204" pitchFamily="18" charset="0"/>
                </a:rPr>
                <a:t>𝐶𝑜𝑛𝑡𝑟𝑖𝑏𝑢𝑐𝑖ó𝑛 𝑚𝑎𝑟𝑔𝑖𝑛𝑎𝑙=𝑃𝑟𝑒𝑐𝑖𝑜 𝑑𝑒 𝑉𝑒𝑛𝑡𝑎 𝑝𝑜𝑟 𝑈𝑛𝑖𝑑𝑎𝑑−𝐶𝑜𝑠𝑡𝑜 𝑉𝑎𝑟𝑖𝑎𝑏𝑙𝑒 𝑝𝑜𝑟 𝑈𝑛𝑖𝑑𝑎𝑑=𝑃𝑉𝑈−𝐶𝑉𝑈</a:t>
              </a:r>
              <a:endParaRPr lang="es-MX" sz="1100"/>
            </a:p>
          </xdr:txBody>
        </xdr:sp>
      </mc:Fallback>
    </mc:AlternateContent>
    <xdr:clientData/>
  </xdr:oneCellAnchor>
  <xdr:oneCellAnchor>
    <xdr:from>
      <xdr:col>3</xdr:col>
      <xdr:colOff>76201</xdr:colOff>
      <xdr:row>22</xdr:row>
      <xdr:rowOff>273143</xdr:rowOff>
    </xdr:from>
    <xdr:ext cx="6305550" cy="605294"/>
    <mc:AlternateContent xmlns:mc="http://schemas.openxmlformats.org/markup-compatibility/2006" xmlns:a14="http://schemas.microsoft.com/office/drawing/2010/main">
      <mc:Choice Requires="a14">
        <xdr:sp macro="" textlink="">
          <xdr:nvSpPr>
            <xdr:cNvPr id="31" name="CuadroTexto 2">
              <a:extLst>
                <a:ext uri="{FF2B5EF4-FFF2-40B4-BE49-F238E27FC236}">
                  <a16:creationId xmlns:a16="http://schemas.microsoft.com/office/drawing/2014/main" id="{FA864D98-AE70-4DA2-87A0-FD2B32283A42}"/>
                </a:ext>
              </a:extLst>
            </xdr:cNvPr>
            <xdr:cNvSpPr txBox="1"/>
          </xdr:nvSpPr>
          <xdr:spPr>
            <a:xfrm>
              <a:off x="9735672" y="5338202"/>
              <a:ext cx="6305550" cy="605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419" sz="1100" b="0" i="1">
                        <a:latin typeface="Cambria Math" panose="02040503050406030204" pitchFamily="18" charset="0"/>
                      </a:rPr>
                      <m:t>𝐺𝐴𝑂</m:t>
                    </m:r>
                    <m:r>
                      <a:rPr lang="es-419" sz="1100" b="0" i="1">
                        <a:latin typeface="Cambria Math" panose="02040503050406030204" pitchFamily="18" charset="0"/>
                      </a:rPr>
                      <m:t>=</m:t>
                    </m:r>
                    <m:f>
                      <m:fPr>
                        <m:ctrlPr>
                          <a:rPr lang="es-MX" sz="1100" i="1">
                            <a:solidFill>
                              <a:schemeClr val="tx1"/>
                            </a:solidFill>
                            <a:effectLst/>
                            <a:latin typeface="Cambria Math" panose="02040503050406030204" pitchFamily="18" charset="0"/>
                            <a:ea typeface="+mn-ea"/>
                            <a:cs typeface="+mn-cs"/>
                          </a:rPr>
                        </m:ctrlPr>
                      </m:fPr>
                      <m:num>
                        <m:f>
                          <m:fPr>
                            <m:ctrlPr>
                              <a:rPr lang="es-MX" sz="1100" i="1">
                                <a:solidFill>
                                  <a:schemeClr val="tx1"/>
                                </a:solidFill>
                                <a:effectLst/>
                                <a:latin typeface="Cambria Math" panose="02040503050406030204" pitchFamily="18" charset="0"/>
                                <a:ea typeface="+mn-ea"/>
                                <a:cs typeface="+mn-cs"/>
                              </a:rPr>
                            </m:ctrlPr>
                          </m:fPr>
                          <m:num>
                            <m:r>
                              <a:rPr lang="es-419" sz="1100" b="0" i="1">
                                <a:solidFill>
                                  <a:schemeClr val="tx1"/>
                                </a:solidFill>
                                <a:effectLst/>
                                <a:latin typeface="Cambria Math" panose="02040503050406030204" pitchFamily="18" charset="0"/>
                                <a:ea typeface="+mn-ea"/>
                                <a:cs typeface="+mn-cs"/>
                              </a:rPr>
                              <m:t>𝐶𝑎𝑛𝑡𝑖𝑑𝑎𝑑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𝑑𝑒</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𝑢𝑛𝑖𝑑𝑎𝑑𝑒𝑠</m:t>
                            </m:r>
                            <m:r>
                              <a:rPr lang="es-419" sz="1100" b="0" i="1">
                                <a:solidFill>
                                  <a:schemeClr val="tx1"/>
                                </a:solidFill>
                                <a:effectLst/>
                                <a:latin typeface="Cambria Math" panose="02040503050406030204" pitchFamily="18" charset="0"/>
                                <a:ea typeface="+mn-ea"/>
                                <a:cs typeface="+mn-cs"/>
                              </a:rPr>
                              <m:t>2−</m:t>
                            </m:r>
                            <m:r>
                              <a:rPr lang="es-419" sz="1100" b="0" i="1">
                                <a:solidFill>
                                  <a:schemeClr val="tx1"/>
                                </a:solidFill>
                                <a:effectLst/>
                                <a:latin typeface="Cambria Math" panose="02040503050406030204" pitchFamily="18" charset="0"/>
                                <a:ea typeface="+mn-ea"/>
                                <a:cs typeface="+mn-cs"/>
                              </a:rPr>
                              <m:t>𝐶𝑎𝑛𝑡𝑖𝑑𝑎𝑑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𝑑𝑒</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𝑢𝑛𝑖𝑎𝑑𝑒𝑠</m:t>
                            </m:r>
                            <m:r>
                              <a:rPr lang="es-419" sz="1100" b="0" i="1">
                                <a:solidFill>
                                  <a:schemeClr val="tx1"/>
                                </a:solidFill>
                                <a:effectLst/>
                                <a:latin typeface="Cambria Math" panose="02040503050406030204" pitchFamily="18" charset="0"/>
                                <a:ea typeface="+mn-ea"/>
                                <a:cs typeface="+mn-cs"/>
                              </a:rPr>
                              <m:t>1</m:t>
                            </m:r>
                          </m:num>
                          <m:den>
                            <m:r>
                              <a:rPr lang="es-419" sz="1100" b="0" i="1">
                                <a:solidFill>
                                  <a:schemeClr val="tx1"/>
                                </a:solidFill>
                                <a:effectLst/>
                                <a:latin typeface="Cambria Math" panose="02040503050406030204" pitchFamily="18" charset="0"/>
                                <a:ea typeface="+mn-ea"/>
                                <a:cs typeface="+mn-cs"/>
                              </a:rPr>
                              <m:t>𝐶𝑎𝑛𝑡𝑖𝑑𝑎𝑑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𝑑𝑒</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𝑢𝑛𝑖𝑑𝑎𝑑𝑒𝑠</m:t>
                            </m:r>
                            <m:r>
                              <a:rPr lang="es-419" sz="1100" b="0" i="1">
                                <a:solidFill>
                                  <a:schemeClr val="tx1"/>
                                </a:solidFill>
                                <a:effectLst/>
                                <a:latin typeface="Cambria Math" panose="02040503050406030204" pitchFamily="18" charset="0"/>
                                <a:ea typeface="+mn-ea"/>
                                <a:cs typeface="+mn-cs"/>
                              </a:rPr>
                              <m:t>1</m:t>
                            </m:r>
                          </m:den>
                        </m:f>
                      </m:num>
                      <m:den>
                        <m:f>
                          <m:fPr>
                            <m:ctrlPr>
                              <a:rPr lang="es-419" sz="1100" b="0" i="1">
                                <a:solidFill>
                                  <a:schemeClr val="tx1"/>
                                </a:solidFill>
                                <a:effectLst/>
                                <a:latin typeface="Cambria Math" panose="02040503050406030204" pitchFamily="18" charset="0"/>
                                <a:ea typeface="+mn-ea"/>
                                <a:cs typeface="+mn-cs"/>
                              </a:rPr>
                            </m:ctrlPr>
                          </m:fPr>
                          <m:num>
                            <m:r>
                              <a:rPr lang="es-419" sz="1100" b="0" i="1">
                                <a:solidFill>
                                  <a:schemeClr val="tx1"/>
                                </a:solidFill>
                                <a:effectLst/>
                                <a:latin typeface="Cambria Math" panose="02040503050406030204" pitchFamily="18" charset="0"/>
                                <a:ea typeface="+mn-ea"/>
                                <a:cs typeface="+mn-cs"/>
                              </a:rPr>
                              <m:t>𝑈𝑡𝑖𝑙𝑖𝑑𝑎𝑑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𝑜</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𝑝</m:t>
                            </m:r>
                            <m:r>
                              <a:rPr lang="es-419" sz="1100" b="0" i="1">
                                <a:solidFill>
                                  <a:schemeClr val="tx1"/>
                                </a:solidFill>
                                <a:effectLst/>
                                <a:latin typeface="Cambria Math" panose="02040503050406030204" pitchFamily="18" charset="0"/>
                                <a:ea typeface="+mn-ea"/>
                                <a:cs typeface="+mn-cs"/>
                              </a:rPr>
                              <m:t>é</m:t>
                            </m:r>
                            <m:r>
                              <a:rPr lang="es-419" sz="1100" b="0" i="1">
                                <a:solidFill>
                                  <a:schemeClr val="tx1"/>
                                </a:solidFill>
                                <a:effectLst/>
                                <a:latin typeface="Cambria Math" panose="02040503050406030204" pitchFamily="18" charset="0"/>
                                <a:ea typeface="+mn-ea"/>
                                <a:cs typeface="+mn-cs"/>
                              </a:rPr>
                              <m:t>𝑟𝑑𝑖𝑑𝑎</m:t>
                            </m:r>
                            <m:r>
                              <a:rPr lang="es-419" sz="1100" b="0" i="1">
                                <a:solidFill>
                                  <a:schemeClr val="tx1"/>
                                </a:solidFill>
                                <a:effectLst/>
                                <a:latin typeface="Cambria Math" panose="02040503050406030204" pitchFamily="18" charset="0"/>
                                <a:ea typeface="+mn-ea"/>
                                <a:cs typeface="+mn-cs"/>
                              </a:rPr>
                              <m:t>2−</m:t>
                            </m:r>
                            <m:r>
                              <a:rPr lang="es-419" sz="1100" b="0" i="1">
                                <a:solidFill>
                                  <a:schemeClr val="tx1"/>
                                </a:solidFill>
                                <a:effectLst/>
                                <a:latin typeface="Cambria Math" panose="02040503050406030204" pitchFamily="18" charset="0"/>
                                <a:ea typeface="+mn-ea"/>
                                <a:cs typeface="+mn-cs"/>
                              </a:rPr>
                              <m:t>𝑈𝑡𝑖𝑙𝑖𝑑𝑎𝑑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𝑜</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𝑝</m:t>
                            </m:r>
                            <m:r>
                              <a:rPr lang="es-419" sz="1100" b="0" i="1">
                                <a:solidFill>
                                  <a:schemeClr val="tx1"/>
                                </a:solidFill>
                                <a:effectLst/>
                                <a:latin typeface="Cambria Math" panose="02040503050406030204" pitchFamily="18" charset="0"/>
                                <a:ea typeface="+mn-ea"/>
                                <a:cs typeface="+mn-cs"/>
                              </a:rPr>
                              <m:t>é</m:t>
                            </m:r>
                            <m:r>
                              <a:rPr lang="es-419" sz="1100" b="0" i="1">
                                <a:solidFill>
                                  <a:schemeClr val="tx1"/>
                                </a:solidFill>
                                <a:effectLst/>
                                <a:latin typeface="Cambria Math" panose="02040503050406030204" pitchFamily="18" charset="0"/>
                                <a:ea typeface="+mn-ea"/>
                                <a:cs typeface="+mn-cs"/>
                              </a:rPr>
                              <m:t>𝑟𝑑𝑖𝑑𝑎</m:t>
                            </m:r>
                            <m:r>
                              <a:rPr lang="es-419" sz="1100" b="0" i="1">
                                <a:solidFill>
                                  <a:schemeClr val="tx1"/>
                                </a:solidFill>
                                <a:effectLst/>
                                <a:latin typeface="Cambria Math" panose="02040503050406030204" pitchFamily="18" charset="0"/>
                                <a:ea typeface="+mn-ea"/>
                                <a:cs typeface="+mn-cs"/>
                              </a:rPr>
                              <m:t>1</m:t>
                            </m:r>
                          </m:num>
                          <m:den>
                            <m:r>
                              <a:rPr lang="es-419" sz="1100" b="0" i="1">
                                <a:solidFill>
                                  <a:schemeClr val="tx1"/>
                                </a:solidFill>
                                <a:effectLst/>
                                <a:latin typeface="Cambria Math" panose="02040503050406030204" pitchFamily="18" charset="0"/>
                                <a:ea typeface="+mn-ea"/>
                                <a:cs typeface="+mn-cs"/>
                              </a:rPr>
                              <m:t>𝑈𝑡𝑖𝑙𝑖𝑑𝑎𝑑</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𝑜</m:t>
                            </m:r>
                            <m:r>
                              <a:rPr lang="es-419" sz="1100" b="0" i="1">
                                <a:solidFill>
                                  <a:schemeClr val="tx1"/>
                                </a:solidFill>
                                <a:effectLst/>
                                <a:latin typeface="Cambria Math" panose="02040503050406030204" pitchFamily="18" charset="0"/>
                                <a:ea typeface="+mn-ea"/>
                                <a:cs typeface="+mn-cs"/>
                              </a:rPr>
                              <m:t> </m:t>
                            </m:r>
                            <m:r>
                              <a:rPr lang="es-419" sz="1100" b="0" i="1">
                                <a:solidFill>
                                  <a:schemeClr val="tx1"/>
                                </a:solidFill>
                                <a:effectLst/>
                                <a:latin typeface="Cambria Math" panose="02040503050406030204" pitchFamily="18" charset="0"/>
                                <a:ea typeface="+mn-ea"/>
                                <a:cs typeface="+mn-cs"/>
                              </a:rPr>
                              <m:t>𝑝</m:t>
                            </m:r>
                            <m:r>
                              <a:rPr lang="es-419" sz="1100" b="0" i="1">
                                <a:solidFill>
                                  <a:schemeClr val="tx1"/>
                                </a:solidFill>
                                <a:effectLst/>
                                <a:latin typeface="Cambria Math" panose="02040503050406030204" pitchFamily="18" charset="0"/>
                                <a:ea typeface="+mn-ea"/>
                                <a:cs typeface="+mn-cs"/>
                              </a:rPr>
                              <m:t>é</m:t>
                            </m:r>
                            <m:r>
                              <a:rPr lang="es-419" sz="1100" b="0" i="1">
                                <a:solidFill>
                                  <a:schemeClr val="tx1"/>
                                </a:solidFill>
                                <a:effectLst/>
                                <a:latin typeface="Cambria Math" panose="02040503050406030204" pitchFamily="18" charset="0"/>
                                <a:ea typeface="+mn-ea"/>
                                <a:cs typeface="+mn-cs"/>
                              </a:rPr>
                              <m:t>𝑟𝑑𝑖𝑑𝑎</m:t>
                            </m:r>
                            <m:r>
                              <a:rPr lang="es-419" sz="1100" b="0" i="1">
                                <a:solidFill>
                                  <a:schemeClr val="tx1"/>
                                </a:solidFill>
                                <a:effectLst/>
                                <a:latin typeface="Cambria Math" panose="02040503050406030204" pitchFamily="18" charset="0"/>
                                <a:ea typeface="+mn-ea"/>
                                <a:cs typeface="+mn-cs"/>
                              </a:rPr>
                              <m:t>1</m:t>
                            </m:r>
                          </m:den>
                        </m:f>
                      </m:den>
                    </m:f>
                    <m:r>
                      <a:rPr lang="es-419" sz="1100" b="0" i="1">
                        <a:latin typeface="Cambria Math" panose="02040503050406030204" pitchFamily="18" charset="0"/>
                      </a:rPr>
                      <m:t>=</m:t>
                    </m:r>
                    <m:f>
                      <m:fPr>
                        <m:ctrlPr>
                          <a:rPr lang="es-MX" sz="1100" i="1">
                            <a:latin typeface="Cambria Math" panose="02040503050406030204" pitchFamily="18" charset="0"/>
                          </a:rPr>
                        </m:ctrlPr>
                      </m:fPr>
                      <m:num>
                        <m:f>
                          <m:fPr>
                            <m:ctrlPr>
                              <a:rPr lang="es-MX" sz="1100" i="1">
                                <a:latin typeface="Cambria Math" panose="02040503050406030204" pitchFamily="18" charset="0"/>
                              </a:rPr>
                            </m:ctrlPr>
                          </m:fPr>
                          <m:num>
                            <m:r>
                              <a:rPr lang="es-419" sz="1100" b="0" i="1">
                                <a:latin typeface="Cambria Math" panose="02040503050406030204" pitchFamily="18" charset="0"/>
                              </a:rPr>
                              <m:t>𝑈</m:t>
                            </m:r>
                            <m:r>
                              <a:rPr lang="es-419" sz="1100" b="0" i="1">
                                <a:latin typeface="Cambria Math" panose="02040503050406030204" pitchFamily="18" charset="0"/>
                              </a:rPr>
                              <m:t>2−</m:t>
                            </m:r>
                            <m:r>
                              <a:rPr lang="es-419" sz="1100" b="0" i="1">
                                <a:latin typeface="Cambria Math" panose="02040503050406030204" pitchFamily="18" charset="0"/>
                              </a:rPr>
                              <m:t>𝑈</m:t>
                            </m:r>
                            <m:r>
                              <a:rPr lang="es-419" sz="1100" b="0" i="1">
                                <a:latin typeface="Cambria Math" panose="02040503050406030204" pitchFamily="18" charset="0"/>
                              </a:rPr>
                              <m:t>1</m:t>
                            </m:r>
                          </m:num>
                          <m:den>
                            <m:r>
                              <a:rPr lang="es-419" sz="1100" b="0" i="1">
                                <a:latin typeface="Cambria Math" panose="02040503050406030204" pitchFamily="18" charset="0"/>
                              </a:rPr>
                              <m:t>𝑈</m:t>
                            </m:r>
                            <m:r>
                              <a:rPr lang="es-419" sz="1100" b="0" i="1">
                                <a:latin typeface="Cambria Math" panose="02040503050406030204" pitchFamily="18" charset="0"/>
                              </a:rPr>
                              <m:t>1</m:t>
                            </m:r>
                          </m:den>
                        </m:f>
                      </m:num>
                      <m:den>
                        <m:f>
                          <m:fPr>
                            <m:ctrlPr>
                              <a:rPr lang="es-MX" sz="1100" i="1">
                                <a:latin typeface="Cambria Math" panose="02040503050406030204" pitchFamily="18" charset="0"/>
                              </a:rPr>
                            </m:ctrlPr>
                          </m:fPr>
                          <m:num>
                            <m:r>
                              <a:rPr lang="es-419" sz="1100" b="0" i="1">
                                <a:latin typeface="Cambria Math" panose="02040503050406030204" pitchFamily="18" charset="0"/>
                              </a:rPr>
                              <m:t>𝑄</m:t>
                            </m:r>
                            <m:r>
                              <a:rPr lang="es-419" sz="1100" b="0" i="1">
                                <a:latin typeface="Cambria Math" panose="02040503050406030204" pitchFamily="18" charset="0"/>
                              </a:rPr>
                              <m:t>2−</m:t>
                            </m:r>
                            <m:r>
                              <a:rPr lang="es-419" sz="1100" b="0" i="1">
                                <a:latin typeface="Cambria Math" panose="02040503050406030204" pitchFamily="18" charset="0"/>
                              </a:rPr>
                              <m:t>𝑄</m:t>
                            </m:r>
                            <m:r>
                              <a:rPr lang="es-419" sz="1100" b="0" i="1">
                                <a:latin typeface="Cambria Math" panose="02040503050406030204" pitchFamily="18" charset="0"/>
                              </a:rPr>
                              <m:t>1</m:t>
                            </m:r>
                          </m:num>
                          <m:den>
                            <m:r>
                              <a:rPr lang="es-419" sz="1100" b="0" i="1">
                                <a:latin typeface="Cambria Math" panose="02040503050406030204" pitchFamily="18" charset="0"/>
                              </a:rPr>
                              <m:t>𝑄</m:t>
                            </m:r>
                            <m:r>
                              <a:rPr lang="es-419" sz="1100" b="0" i="1">
                                <a:latin typeface="Cambria Math" panose="02040503050406030204" pitchFamily="18" charset="0"/>
                              </a:rPr>
                              <m:t>1</m:t>
                            </m:r>
                          </m:den>
                        </m:f>
                      </m:den>
                    </m:f>
                  </m:oMath>
                </m:oMathPara>
              </a14:m>
              <a:endParaRPr lang="es-MX" sz="1100"/>
            </a:p>
          </xdr:txBody>
        </xdr:sp>
      </mc:Choice>
      <mc:Fallback xmlns="">
        <xdr:sp macro="" textlink="">
          <xdr:nvSpPr>
            <xdr:cNvPr id="31" name="CuadroTexto 2">
              <a:extLst>
                <a:ext uri="{FF2B5EF4-FFF2-40B4-BE49-F238E27FC236}">
                  <a16:creationId xmlns:a16="http://schemas.microsoft.com/office/drawing/2014/main" id="{FA864D98-AE70-4DA2-87A0-FD2B32283A42}"/>
                </a:ext>
              </a:extLst>
            </xdr:cNvPr>
            <xdr:cNvSpPr txBox="1"/>
          </xdr:nvSpPr>
          <xdr:spPr>
            <a:xfrm>
              <a:off x="9735672" y="5338202"/>
              <a:ext cx="6305550" cy="605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419" sz="1100" b="0" i="0">
                  <a:latin typeface="Cambria Math" panose="02040503050406030204" pitchFamily="18" charset="0"/>
                </a:rPr>
                <a:t>𝐺𝐴𝑂=</a:t>
              </a:r>
              <a:r>
                <a:rPr lang="es-MX" sz="1100" i="0">
                  <a:solidFill>
                    <a:schemeClr val="tx1"/>
                  </a:solidFill>
                  <a:effectLst/>
                  <a:latin typeface="Cambria Math" panose="02040503050406030204" pitchFamily="18" charset="0"/>
                  <a:ea typeface="+mn-ea"/>
                  <a:cs typeface="+mn-cs"/>
                </a:rPr>
                <a:t>((</a:t>
              </a:r>
              <a:r>
                <a:rPr lang="es-419" sz="1100" b="0" i="0">
                  <a:solidFill>
                    <a:schemeClr val="tx1"/>
                  </a:solidFill>
                  <a:effectLst/>
                  <a:latin typeface="Cambria Math" panose="02040503050406030204" pitchFamily="18" charset="0"/>
                  <a:ea typeface="+mn-ea"/>
                  <a:cs typeface="+mn-cs"/>
                </a:rPr>
                <a:t>𝐶𝑎𝑛𝑡𝑖𝑑𝑎𝑑 𝑑𝑒 𝑢𝑛𝑖𝑑𝑎𝑑𝑒𝑠2−𝐶𝑎𝑛𝑡𝑖𝑑𝑎𝑑 𝑑𝑒 𝑢𝑛𝑖𝑎𝑑𝑒𝑠1</a:t>
              </a:r>
              <a:r>
                <a:rPr lang="es-MX" sz="1100" b="0" i="0">
                  <a:solidFill>
                    <a:schemeClr val="tx1"/>
                  </a:solidFill>
                  <a:effectLst/>
                  <a:latin typeface="Cambria Math" panose="02040503050406030204" pitchFamily="18" charset="0"/>
                  <a:ea typeface="+mn-ea"/>
                  <a:cs typeface="+mn-cs"/>
                </a:rPr>
                <a:t>)/(</a:t>
              </a:r>
              <a:r>
                <a:rPr lang="es-419" sz="1100" b="0" i="0">
                  <a:solidFill>
                    <a:schemeClr val="tx1"/>
                  </a:solidFill>
                  <a:effectLst/>
                  <a:latin typeface="Cambria Math" panose="02040503050406030204" pitchFamily="18" charset="0"/>
                  <a:ea typeface="+mn-ea"/>
                  <a:cs typeface="+mn-cs"/>
                </a:rPr>
                <a:t>𝐶𝑎𝑛𝑡𝑖𝑑𝑎𝑑 𝑑𝑒 𝑢𝑛𝑖𝑑𝑎𝑑𝑒𝑠1</a:t>
              </a:r>
              <a:r>
                <a:rPr lang="es-MX" sz="1100" b="0" i="0">
                  <a:solidFill>
                    <a:schemeClr val="tx1"/>
                  </a:solidFill>
                  <a:effectLst/>
                  <a:latin typeface="Cambria Math" panose="02040503050406030204" pitchFamily="18" charset="0"/>
                  <a:ea typeface="+mn-ea"/>
                  <a:cs typeface="+mn-cs"/>
                </a:rPr>
                <a:t>))/(</a:t>
              </a:r>
              <a:r>
                <a:rPr lang="es-419" sz="1100" b="0" i="0">
                  <a:solidFill>
                    <a:schemeClr val="tx1"/>
                  </a:solidFill>
                  <a:effectLst/>
                  <a:latin typeface="Cambria Math" panose="02040503050406030204" pitchFamily="18" charset="0"/>
                  <a:ea typeface="+mn-ea"/>
                  <a:cs typeface="+mn-cs"/>
                </a:rPr>
                <a:t>(𝑈𝑡𝑖𝑙𝑖𝑑𝑎𝑑 𝑜 𝑝é𝑟𝑑𝑖𝑑𝑎2−𝑈𝑡𝑖𝑙𝑖𝑑𝑎𝑑 𝑜 𝑝é𝑟𝑑𝑖𝑑𝑎1)/(𝑈𝑡𝑖𝑙𝑖𝑑𝑎𝑑 𝑜 𝑝é𝑟𝑑𝑖𝑑𝑎1)</a:t>
              </a:r>
              <a:r>
                <a:rPr lang="es-MX" sz="1100" b="0" i="0">
                  <a:solidFill>
                    <a:schemeClr val="tx1"/>
                  </a:solidFill>
                  <a:effectLst/>
                  <a:latin typeface="Cambria Math" panose="02040503050406030204" pitchFamily="18" charset="0"/>
                  <a:ea typeface="+mn-ea"/>
                  <a:cs typeface="+mn-cs"/>
                </a:rPr>
                <a:t>)</a:t>
              </a:r>
              <a:r>
                <a:rPr lang="es-419" sz="1100" b="0" i="0">
                  <a:latin typeface="Cambria Math" panose="02040503050406030204" pitchFamily="18" charset="0"/>
                </a:rPr>
                <a:t>=</a:t>
              </a:r>
              <a:r>
                <a:rPr lang="es-MX" sz="1100" i="0">
                  <a:latin typeface="Cambria Math" panose="02040503050406030204" pitchFamily="18" charset="0"/>
                </a:rPr>
                <a:t>((</a:t>
              </a:r>
              <a:r>
                <a:rPr lang="es-419" sz="1100" b="0" i="0">
                  <a:latin typeface="Cambria Math" panose="02040503050406030204" pitchFamily="18" charset="0"/>
                </a:rPr>
                <a:t>𝑈2−𝑈1</a:t>
              </a:r>
              <a:r>
                <a:rPr lang="es-MX" sz="1100" b="0" i="0">
                  <a:latin typeface="Cambria Math" panose="02040503050406030204" pitchFamily="18" charset="0"/>
                </a:rPr>
                <a:t>)/</a:t>
              </a:r>
              <a:r>
                <a:rPr lang="es-419" sz="1100" b="0" i="0">
                  <a:latin typeface="Cambria Math" panose="02040503050406030204" pitchFamily="18" charset="0"/>
                </a:rPr>
                <a:t>𝑈1</a:t>
              </a:r>
              <a:r>
                <a:rPr lang="es-MX" sz="1100" b="0" i="0">
                  <a:latin typeface="Cambria Math" panose="02040503050406030204" pitchFamily="18" charset="0"/>
                </a:rPr>
                <a:t>)/((</a:t>
              </a:r>
              <a:r>
                <a:rPr lang="es-419" sz="1100" b="0" i="0">
                  <a:latin typeface="Cambria Math" panose="02040503050406030204" pitchFamily="18" charset="0"/>
                </a:rPr>
                <a:t>𝑄2−𝑄1</a:t>
              </a:r>
              <a:r>
                <a:rPr lang="es-MX" sz="1100" b="0" i="0">
                  <a:latin typeface="Cambria Math" panose="02040503050406030204" pitchFamily="18" charset="0"/>
                </a:rPr>
                <a:t>)/</a:t>
              </a:r>
              <a:r>
                <a:rPr lang="es-419" sz="1100" b="0" i="0">
                  <a:latin typeface="Cambria Math" panose="02040503050406030204" pitchFamily="18" charset="0"/>
                </a:rPr>
                <a:t>𝑄1</a:t>
              </a:r>
              <a:r>
                <a:rPr lang="es-MX" sz="1100" b="0" i="0">
                  <a:latin typeface="Cambria Math" panose="02040503050406030204" pitchFamily="18" charset="0"/>
                </a:rPr>
                <a:t>)</a:t>
              </a:r>
              <a:endParaRPr lang="es-MX" sz="1100"/>
            </a:p>
          </xdr:txBody>
        </xdr:sp>
      </mc:Fallback>
    </mc:AlternateContent>
    <xdr:clientData/>
  </xdr:oneCellAnchor>
  <xdr:oneCellAnchor>
    <xdr:from>
      <xdr:col>3</xdr:col>
      <xdr:colOff>1514475</xdr:colOff>
      <xdr:row>18</xdr:row>
      <xdr:rowOff>202826</xdr:rowOff>
    </xdr:from>
    <xdr:ext cx="3088218" cy="172227"/>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36DC7FF7-BCE8-4B29-9A9D-C0AA551DBA77}"/>
                </a:ext>
              </a:extLst>
            </xdr:cNvPr>
            <xdr:cNvSpPr txBox="1"/>
          </xdr:nvSpPr>
          <xdr:spPr>
            <a:xfrm>
              <a:off x="11173946" y="2712944"/>
              <a:ext cx="3088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CF</a:t>
              </a:r>
              <a14:m>
                <m:oMath xmlns:m="http://schemas.openxmlformats.org/officeDocument/2006/math">
                  <m:r>
                    <a:rPr lang="es-419" sz="1100" b="0" i="1">
                      <a:latin typeface="Cambria Math" panose="02040503050406030204" pitchFamily="18" charset="0"/>
                    </a:rPr>
                    <m:t>=</m:t>
                  </m:r>
                  <m:r>
                    <a:rPr lang="es-419" sz="1100" b="0" i="1">
                      <a:latin typeface="Cambria Math" panose="02040503050406030204" pitchFamily="18" charset="0"/>
                    </a:rPr>
                    <m:t>𝐶𝑜𝑠𝑡𝑜𝑠</m:t>
                  </m:r>
                  <m:r>
                    <a:rPr lang="es-419" sz="1100" b="0" i="1">
                      <a:latin typeface="Cambria Math" panose="02040503050406030204" pitchFamily="18" charset="0"/>
                    </a:rPr>
                    <m:t> </m:t>
                  </m:r>
                  <m:r>
                    <a:rPr lang="es-419" sz="1100" b="0" i="1">
                      <a:latin typeface="Cambria Math" panose="02040503050406030204" pitchFamily="18" charset="0"/>
                    </a:rPr>
                    <m:t>𝑇𝑜𝑡𝑎𝑙𝑒𝑠</m:t>
                  </m:r>
                  <m:r>
                    <a:rPr lang="es-419" sz="1100" b="0" i="1">
                      <a:latin typeface="Cambria Math" panose="02040503050406030204" pitchFamily="18" charset="0"/>
                    </a:rPr>
                    <m:t>−</m:t>
                  </m:r>
                  <m:r>
                    <a:rPr lang="es-419" sz="1100" b="0" i="1">
                      <a:latin typeface="Cambria Math" panose="02040503050406030204" pitchFamily="18" charset="0"/>
                    </a:rPr>
                    <m:t>𝐶𝑜𝑠𝑡𝑜</m:t>
                  </m:r>
                  <m:r>
                    <a:rPr lang="es-419" sz="1100" b="0" i="1">
                      <a:latin typeface="Cambria Math" panose="02040503050406030204" pitchFamily="18" charset="0"/>
                    </a:rPr>
                    <m:t> </m:t>
                  </m:r>
                  <m:r>
                    <a:rPr lang="es-419" sz="1100" b="0" i="1">
                      <a:latin typeface="Cambria Math" panose="02040503050406030204" pitchFamily="18" charset="0"/>
                    </a:rPr>
                    <m:t>𝑉𝑎𝑟𝑖𝑎𝑏𝑙𝑒𝑠</m:t>
                  </m:r>
                  <m:r>
                    <a:rPr lang="es-419" sz="1100" b="0" i="1">
                      <a:latin typeface="Cambria Math" panose="02040503050406030204" pitchFamily="18" charset="0"/>
                    </a:rPr>
                    <m:t>=</m:t>
                  </m:r>
                  <m:r>
                    <a:rPr lang="es-419" sz="1100" b="0" i="1">
                      <a:latin typeface="Cambria Math" panose="02040503050406030204" pitchFamily="18" charset="0"/>
                    </a:rPr>
                    <m:t>𝐶𝑇</m:t>
                  </m:r>
                  <m:r>
                    <a:rPr lang="es-419" sz="1100" b="0" i="1">
                      <a:latin typeface="Cambria Math" panose="02040503050406030204" pitchFamily="18" charset="0"/>
                    </a:rPr>
                    <m:t>−</m:t>
                  </m:r>
                  <m:r>
                    <a:rPr lang="es-419" sz="1100" b="0" i="1">
                      <a:latin typeface="Cambria Math" panose="02040503050406030204" pitchFamily="18" charset="0"/>
                    </a:rPr>
                    <m:t>𝐶𝑉</m:t>
                  </m:r>
                </m:oMath>
              </a14:m>
              <a:endParaRPr lang="es-MX" sz="1100"/>
            </a:p>
          </xdr:txBody>
        </xdr:sp>
      </mc:Choice>
      <mc:Fallback xmlns="">
        <xdr:sp macro="" textlink="">
          <xdr:nvSpPr>
            <xdr:cNvPr id="32" name="CuadroTexto 31">
              <a:extLst>
                <a:ext uri="{FF2B5EF4-FFF2-40B4-BE49-F238E27FC236}">
                  <a16:creationId xmlns:a16="http://schemas.microsoft.com/office/drawing/2014/main" id="{36DC7FF7-BCE8-4B29-9A9D-C0AA551DBA77}"/>
                </a:ext>
              </a:extLst>
            </xdr:cNvPr>
            <xdr:cNvSpPr txBox="1"/>
          </xdr:nvSpPr>
          <xdr:spPr>
            <a:xfrm>
              <a:off x="11173946" y="2712944"/>
              <a:ext cx="3088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CF</a:t>
              </a:r>
              <a:r>
                <a:rPr lang="es-419" sz="1100" b="0" i="0">
                  <a:latin typeface="Cambria Math" panose="02040503050406030204" pitchFamily="18" charset="0"/>
                </a:rPr>
                <a:t>=𝐶𝑜𝑠𝑡𝑜𝑠 𝑇𝑜𝑡𝑎𝑙𝑒𝑠−𝐶𝑜𝑠𝑡𝑜 𝑉𝑎𝑟𝑖𝑎𝑏𝑙𝑒𝑠=𝐶𝑇−𝐶𝑉</a:t>
              </a:r>
              <a:endParaRPr lang="es-MX" sz="1100"/>
            </a:p>
          </xdr:txBody>
        </xdr:sp>
      </mc:Fallback>
    </mc:AlternateContent>
    <xdr:clientData/>
  </xdr:oneCellAnchor>
  <xdr:oneCellAnchor>
    <xdr:from>
      <xdr:col>3</xdr:col>
      <xdr:colOff>1685711</xdr:colOff>
      <xdr:row>19</xdr:row>
      <xdr:rowOff>82194</xdr:rowOff>
    </xdr:from>
    <xdr:ext cx="2797176" cy="172227"/>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1D93FCA0-4322-4995-B00A-E1686EE7C57A}"/>
                </a:ext>
              </a:extLst>
            </xdr:cNvPr>
            <xdr:cNvSpPr txBox="1"/>
          </xdr:nvSpPr>
          <xdr:spPr>
            <a:xfrm>
              <a:off x="10572536" y="3301644"/>
              <a:ext cx="279717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CF</a:t>
              </a:r>
              <a14:m>
                <m:oMath xmlns:m="http://schemas.openxmlformats.org/officeDocument/2006/math">
                  <m:r>
                    <a:rPr lang="es-419" sz="1100" b="0" i="1">
                      <a:latin typeface="Cambria Math" panose="02040503050406030204" pitchFamily="18" charset="0"/>
                    </a:rPr>
                    <m:t>=</m:t>
                  </m:r>
                  <m:r>
                    <a:rPr lang="es-419" sz="1100" b="0" i="1">
                      <a:latin typeface="Cambria Math" panose="02040503050406030204" pitchFamily="18" charset="0"/>
                    </a:rPr>
                    <m:t>𝐶𝑜𝑠𝑡𝑜𝑠</m:t>
                  </m:r>
                  <m:r>
                    <a:rPr lang="es-419" sz="1100" b="0" i="1">
                      <a:latin typeface="Cambria Math" panose="02040503050406030204" pitchFamily="18" charset="0"/>
                    </a:rPr>
                    <m:t> </m:t>
                  </m:r>
                  <m:r>
                    <a:rPr lang="es-419" sz="1100" b="0" i="1">
                      <a:latin typeface="Cambria Math" panose="02040503050406030204" pitchFamily="18" charset="0"/>
                    </a:rPr>
                    <m:t>𝑇𝑜𝑡𝑎𝑙𝑒𝑠</m:t>
                  </m:r>
                  <m:r>
                    <a:rPr lang="es-419" sz="1100" b="0" i="1">
                      <a:latin typeface="Cambria Math" panose="02040503050406030204" pitchFamily="18" charset="0"/>
                    </a:rPr>
                    <m:t>−</m:t>
                  </m:r>
                  <m:r>
                    <a:rPr lang="es-419" sz="1100" b="0" i="1">
                      <a:latin typeface="Cambria Math" panose="02040503050406030204" pitchFamily="18" charset="0"/>
                    </a:rPr>
                    <m:t>𝐶𝑜𝑠𝑡𝑜</m:t>
                  </m:r>
                  <m:r>
                    <a:rPr lang="es-419" sz="1100" b="0" i="1">
                      <a:latin typeface="Cambria Math" panose="02040503050406030204" pitchFamily="18" charset="0"/>
                    </a:rPr>
                    <m:t> </m:t>
                  </m:r>
                  <m:r>
                    <a:rPr lang="es-419" sz="1100" b="0" i="1">
                      <a:latin typeface="Cambria Math" panose="02040503050406030204" pitchFamily="18" charset="0"/>
                    </a:rPr>
                    <m:t>𝐹𝑖𝑗𝑜𝑠</m:t>
                  </m:r>
                  <m:r>
                    <a:rPr lang="es-419" sz="1100" b="0" i="1">
                      <a:latin typeface="Cambria Math" panose="02040503050406030204" pitchFamily="18" charset="0"/>
                    </a:rPr>
                    <m:t>=</m:t>
                  </m:r>
                  <m:r>
                    <a:rPr lang="es-419" sz="1100" b="0" i="1">
                      <a:latin typeface="Cambria Math" panose="02040503050406030204" pitchFamily="18" charset="0"/>
                    </a:rPr>
                    <m:t>𝐶𝑇</m:t>
                  </m:r>
                  <m:r>
                    <a:rPr lang="es-419" sz="1100" b="0" i="1">
                      <a:latin typeface="Cambria Math" panose="02040503050406030204" pitchFamily="18" charset="0"/>
                    </a:rPr>
                    <m:t>−</m:t>
                  </m:r>
                  <m:r>
                    <a:rPr lang="es-419" sz="1100" b="0" i="1">
                      <a:latin typeface="Cambria Math" panose="02040503050406030204" pitchFamily="18" charset="0"/>
                    </a:rPr>
                    <m:t>𝐶𝐹</m:t>
                  </m:r>
                </m:oMath>
              </a14:m>
              <a:endParaRPr lang="es-MX" sz="1100"/>
            </a:p>
          </xdr:txBody>
        </xdr:sp>
      </mc:Choice>
      <mc:Fallback xmlns="">
        <xdr:sp macro="" textlink="">
          <xdr:nvSpPr>
            <xdr:cNvPr id="33" name="CuadroTexto 32">
              <a:extLst>
                <a:ext uri="{FF2B5EF4-FFF2-40B4-BE49-F238E27FC236}">
                  <a16:creationId xmlns:a16="http://schemas.microsoft.com/office/drawing/2014/main" id="{1D93FCA0-4322-4995-B00A-E1686EE7C57A}"/>
                </a:ext>
              </a:extLst>
            </xdr:cNvPr>
            <xdr:cNvSpPr txBox="1"/>
          </xdr:nvSpPr>
          <xdr:spPr>
            <a:xfrm>
              <a:off x="10572536" y="3301644"/>
              <a:ext cx="279717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419" sz="1100" b="0"/>
                <a:t>CF</a:t>
              </a:r>
              <a:r>
                <a:rPr lang="es-419" sz="1100" b="0" i="0">
                  <a:latin typeface="Cambria Math" panose="02040503050406030204" pitchFamily="18" charset="0"/>
                </a:rPr>
                <a:t>=𝐶𝑜𝑠𝑡𝑜𝑠 𝑇𝑜𝑡𝑎𝑙𝑒𝑠−𝐶𝑜𝑠𝑡𝑜 𝐹𝑖𝑗𝑜𝑠=𝐶𝑇−𝐶𝐹</a:t>
              </a:r>
              <a:endParaRPr lang="es-MX" sz="1100"/>
            </a:p>
          </xdr:txBody>
        </xdr:sp>
      </mc:Fallback>
    </mc:AlternateContent>
    <xdr:clientData/>
  </xdr:oneCellAnchor>
  <xdr:twoCellAnchor editAs="oneCell">
    <xdr:from>
      <xdr:col>2</xdr:col>
      <xdr:colOff>5972190</xdr:colOff>
      <xdr:row>4</xdr:row>
      <xdr:rowOff>133129</xdr:rowOff>
    </xdr:from>
    <xdr:to>
      <xdr:col>3</xdr:col>
      <xdr:colOff>474246</xdr:colOff>
      <xdr:row>8</xdr:row>
      <xdr:rowOff>128114</xdr:rowOff>
    </xdr:to>
    <xdr:pic>
      <xdr:nvPicPr>
        <xdr:cNvPr id="44" name="Imagen 43">
          <a:hlinkClick xmlns:r="http://schemas.openxmlformats.org/officeDocument/2006/relationships" r:id="rId1"/>
          <a:extLst>
            <a:ext uri="{FF2B5EF4-FFF2-40B4-BE49-F238E27FC236}">
              <a16:creationId xmlns:a16="http://schemas.microsoft.com/office/drawing/2014/main" id="{5ADDCEB0-12E9-4A18-93B5-01D59487157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8426278" y="895129"/>
          <a:ext cx="1707439" cy="756985"/>
        </a:xfrm>
        <a:prstGeom prst="rect">
          <a:avLst/>
        </a:prstGeom>
      </xdr:spPr>
    </xdr:pic>
    <xdr:clientData/>
  </xdr:twoCellAnchor>
  <xdr:twoCellAnchor editAs="oneCell">
    <xdr:from>
      <xdr:col>3</xdr:col>
      <xdr:colOff>585104</xdr:colOff>
      <xdr:row>4</xdr:row>
      <xdr:rowOff>144314</xdr:rowOff>
    </xdr:from>
    <xdr:to>
      <xdr:col>3</xdr:col>
      <xdr:colOff>2293057</xdr:colOff>
      <xdr:row>8</xdr:row>
      <xdr:rowOff>144067</xdr:rowOff>
    </xdr:to>
    <xdr:pic>
      <xdr:nvPicPr>
        <xdr:cNvPr id="45" name="Imagen 44">
          <a:hlinkClick xmlns:r="http://schemas.openxmlformats.org/officeDocument/2006/relationships" r:id="rId3"/>
          <a:extLst>
            <a:ext uri="{FF2B5EF4-FFF2-40B4-BE49-F238E27FC236}">
              <a16:creationId xmlns:a16="http://schemas.microsoft.com/office/drawing/2014/main" id="{CC498058-FF2F-416D-9FC6-F27DC92BD06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244575" y="906314"/>
          <a:ext cx="1707953" cy="761753"/>
        </a:xfrm>
        <a:prstGeom prst="rect">
          <a:avLst/>
        </a:prstGeom>
      </xdr:spPr>
    </xdr:pic>
    <xdr:clientData/>
  </xdr:twoCellAnchor>
  <xdr:twoCellAnchor editAs="oneCell">
    <xdr:from>
      <xdr:col>3</xdr:col>
      <xdr:colOff>564775</xdr:colOff>
      <xdr:row>9</xdr:row>
      <xdr:rowOff>59550</xdr:rowOff>
    </xdr:from>
    <xdr:to>
      <xdr:col>3</xdr:col>
      <xdr:colOff>2272728</xdr:colOff>
      <xdr:row>13</xdr:row>
      <xdr:rowOff>46417</xdr:rowOff>
    </xdr:to>
    <xdr:pic>
      <xdr:nvPicPr>
        <xdr:cNvPr id="46" name="Imagen 45">
          <a:hlinkClick xmlns:r="http://schemas.openxmlformats.org/officeDocument/2006/relationships" r:id="rId5"/>
          <a:extLst>
            <a:ext uri="{FF2B5EF4-FFF2-40B4-BE49-F238E27FC236}">
              <a16:creationId xmlns:a16="http://schemas.microsoft.com/office/drawing/2014/main" id="{E599EFB7-546C-42FC-8796-2C12ABC8ECF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224246" y="1774050"/>
          <a:ext cx="1707953" cy="748867"/>
        </a:xfrm>
        <a:prstGeom prst="rect">
          <a:avLst/>
        </a:prstGeom>
      </xdr:spPr>
    </xdr:pic>
    <xdr:clientData/>
  </xdr:twoCellAnchor>
  <xdr:twoCellAnchor editAs="oneCell">
    <xdr:from>
      <xdr:col>1</xdr:col>
      <xdr:colOff>13290</xdr:colOff>
      <xdr:row>4</xdr:row>
      <xdr:rowOff>112059</xdr:rowOff>
    </xdr:from>
    <xdr:to>
      <xdr:col>2</xdr:col>
      <xdr:colOff>109277</xdr:colOff>
      <xdr:row>8</xdr:row>
      <xdr:rowOff>109010</xdr:rowOff>
    </xdr:to>
    <xdr:pic>
      <xdr:nvPicPr>
        <xdr:cNvPr id="47" name="Imagen 46">
          <a:hlinkClick xmlns:r="http://schemas.openxmlformats.org/officeDocument/2006/relationships" r:id="rId7"/>
          <a:extLst>
            <a:ext uri="{FF2B5EF4-FFF2-40B4-BE49-F238E27FC236}">
              <a16:creationId xmlns:a16="http://schemas.microsoft.com/office/drawing/2014/main" id="{1D53F2C0-7A66-4874-BC49-CC6B7B8048F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853731" y="874059"/>
          <a:ext cx="1709634" cy="758951"/>
        </a:xfrm>
        <a:prstGeom prst="rect">
          <a:avLst/>
        </a:prstGeom>
      </xdr:spPr>
    </xdr:pic>
    <xdr:clientData/>
  </xdr:twoCellAnchor>
  <xdr:twoCellAnchor editAs="oneCell">
    <xdr:from>
      <xdr:col>1</xdr:col>
      <xdr:colOff>3326</xdr:colOff>
      <xdr:row>8</xdr:row>
      <xdr:rowOff>169051</xdr:rowOff>
    </xdr:from>
    <xdr:to>
      <xdr:col>2</xdr:col>
      <xdr:colOff>101554</xdr:colOff>
      <xdr:row>12</xdr:row>
      <xdr:rowOff>166003</xdr:rowOff>
    </xdr:to>
    <xdr:pic>
      <xdr:nvPicPr>
        <xdr:cNvPr id="48" name="Imagen 47">
          <a:hlinkClick xmlns:r="http://schemas.openxmlformats.org/officeDocument/2006/relationships" r:id="rId9"/>
          <a:extLst>
            <a:ext uri="{FF2B5EF4-FFF2-40B4-BE49-F238E27FC236}">
              <a16:creationId xmlns:a16="http://schemas.microsoft.com/office/drawing/2014/main" id="{05BF3FF1-463B-426D-A64B-B06864C5A27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843767" y="1693051"/>
          <a:ext cx="1711875" cy="758952"/>
        </a:xfrm>
        <a:prstGeom prst="rect">
          <a:avLst/>
        </a:prstGeom>
      </xdr:spPr>
    </xdr:pic>
    <xdr:clientData/>
  </xdr:twoCellAnchor>
  <xdr:twoCellAnchor editAs="oneCell">
    <xdr:from>
      <xdr:col>2</xdr:col>
      <xdr:colOff>4109281</xdr:colOff>
      <xdr:row>9</xdr:row>
      <xdr:rowOff>27137</xdr:rowOff>
    </xdr:from>
    <xdr:to>
      <xdr:col>2</xdr:col>
      <xdr:colOff>5826759</xdr:colOff>
      <xdr:row>13</xdr:row>
      <xdr:rowOff>24089</xdr:rowOff>
    </xdr:to>
    <xdr:pic>
      <xdr:nvPicPr>
        <xdr:cNvPr id="49" name="Imagen 48">
          <a:extLst>
            <a:ext uri="{FF2B5EF4-FFF2-40B4-BE49-F238E27FC236}">
              <a16:creationId xmlns:a16="http://schemas.microsoft.com/office/drawing/2014/main" id="{3328F952-3A99-4F48-BF7C-14A00D4A749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563369" y="1741637"/>
          <a:ext cx="1717478" cy="758952"/>
        </a:xfrm>
        <a:prstGeom prst="rect">
          <a:avLst/>
        </a:prstGeom>
      </xdr:spPr>
    </xdr:pic>
    <xdr:clientData/>
  </xdr:twoCellAnchor>
  <xdr:twoCellAnchor editAs="oneCell">
    <xdr:from>
      <xdr:col>2</xdr:col>
      <xdr:colOff>4151985</xdr:colOff>
      <xdr:row>4</xdr:row>
      <xdr:rowOff>138476</xdr:rowOff>
    </xdr:from>
    <xdr:to>
      <xdr:col>2</xdr:col>
      <xdr:colOff>5865016</xdr:colOff>
      <xdr:row>8</xdr:row>
      <xdr:rowOff>135427</xdr:rowOff>
    </xdr:to>
    <xdr:pic>
      <xdr:nvPicPr>
        <xdr:cNvPr id="50" name="Imagen 49">
          <a:extLst>
            <a:ext uri="{FF2B5EF4-FFF2-40B4-BE49-F238E27FC236}">
              <a16:creationId xmlns:a16="http://schemas.microsoft.com/office/drawing/2014/main" id="{0E7DB56C-BCE7-450C-9A17-9D9CDACFACF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6606073" y="900476"/>
          <a:ext cx="1713031" cy="758951"/>
        </a:xfrm>
        <a:prstGeom prst="rect">
          <a:avLst/>
        </a:prstGeom>
      </xdr:spPr>
    </xdr:pic>
    <xdr:clientData/>
  </xdr:twoCellAnchor>
  <xdr:twoCellAnchor editAs="oneCell">
    <xdr:from>
      <xdr:col>2</xdr:col>
      <xdr:colOff>5962408</xdr:colOff>
      <xdr:row>9</xdr:row>
      <xdr:rowOff>31293</xdr:rowOff>
    </xdr:from>
    <xdr:to>
      <xdr:col>3</xdr:col>
      <xdr:colOff>467219</xdr:colOff>
      <xdr:row>13</xdr:row>
      <xdr:rowOff>28245</xdr:rowOff>
    </xdr:to>
    <xdr:pic>
      <xdr:nvPicPr>
        <xdr:cNvPr id="51" name="Imagen 50">
          <a:hlinkClick xmlns:r="http://schemas.openxmlformats.org/officeDocument/2006/relationships" r:id="rId13"/>
          <a:extLst>
            <a:ext uri="{FF2B5EF4-FFF2-40B4-BE49-F238E27FC236}">
              <a16:creationId xmlns:a16="http://schemas.microsoft.com/office/drawing/2014/main" id="{A59FD233-CC6B-4BB9-B1AF-A3F4B80790B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8416496" y="1745793"/>
          <a:ext cx="1710194" cy="758952"/>
        </a:xfrm>
        <a:prstGeom prst="rect">
          <a:avLst/>
        </a:prstGeom>
      </xdr:spPr>
    </xdr:pic>
    <xdr:clientData/>
  </xdr:twoCellAnchor>
  <xdr:twoCellAnchor editAs="oneCell">
    <xdr:from>
      <xdr:col>3</xdr:col>
      <xdr:colOff>2458168</xdr:colOff>
      <xdr:row>4</xdr:row>
      <xdr:rowOff>144314</xdr:rowOff>
    </xdr:from>
    <xdr:to>
      <xdr:col>3</xdr:col>
      <xdr:colOff>4168362</xdr:colOff>
      <xdr:row>8</xdr:row>
      <xdr:rowOff>144067</xdr:rowOff>
    </xdr:to>
    <xdr:pic>
      <xdr:nvPicPr>
        <xdr:cNvPr id="52" name="Imagen 51">
          <a:hlinkClick xmlns:r="http://schemas.openxmlformats.org/officeDocument/2006/relationships" r:id="rId15"/>
          <a:extLst>
            <a:ext uri="{FF2B5EF4-FFF2-40B4-BE49-F238E27FC236}">
              <a16:creationId xmlns:a16="http://schemas.microsoft.com/office/drawing/2014/main" id="{33315937-5BEC-404C-968D-A36CDCC92B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117639" y="906314"/>
          <a:ext cx="1710194" cy="761753"/>
        </a:xfrm>
        <a:prstGeom prst="rect">
          <a:avLst/>
        </a:prstGeom>
      </xdr:spPr>
    </xdr:pic>
    <xdr:clientData/>
  </xdr:twoCellAnchor>
  <xdr:twoCellAnchor editAs="oneCell">
    <xdr:from>
      <xdr:col>3</xdr:col>
      <xdr:colOff>2505074</xdr:colOff>
      <xdr:row>9</xdr:row>
      <xdr:rowOff>59550</xdr:rowOff>
    </xdr:from>
    <xdr:to>
      <xdr:col>3</xdr:col>
      <xdr:colOff>4215268</xdr:colOff>
      <xdr:row>13</xdr:row>
      <xdr:rowOff>46417</xdr:rowOff>
    </xdr:to>
    <xdr:pic>
      <xdr:nvPicPr>
        <xdr:cNvPr id="53" name="Imagen 52">
          <a:hlinkClick xmlns:r="http://schemas.openxmlformats.org/officeDocument/2006/relationships" r:id="rId16"/>
          <a:extLst>
            <a:ext uri="{FF2B5EF4-FFF2-40B4-BE49-F238E27FC236}">
              <a16:creationId xmlns:a16="http://schemas.microsoft.com/office/drawing/2014/main" id="{09509BE1-60D1-4DFB-9BCD-EDFE966CB9F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164545" y="1774050"/>
          <a:ext cx="1710194" cy="748867"/>
        </a:xfrm>
        <a:prstGeom prst="rect">
          <a:avLst/>
        </a:prstGeom>
      </xdr:spPr>
    </xdr:pic>
    <xdr:clientData/>
  </xdr:twoCellAnchor>
  <xdr:twoCellAnchor editAs="oneCell">
    <xdr:from>
      <xdr:col>2</xdr:col>
      <xdr:colOff>381000</xdr:colOff>
      <xdr:row>7</xdr:row>
      <xdr:rowOff>0</xdr:rowOff>
    </xdr:from>
    <xdr:to>
      <xdr:col>2</xdr:col>
      <xdr:colOff>2092875</xdr:colOff>
      <xdr:row>10</xdr:row>
      <xdr:rowOff>177927</xdr:rowOff>
    </xdr:to>
    <xdr:pic>
      <xdr:nvPicPr>
        <xdr:cNvPr id="54" name="Imagen 53">
          <a:hlinkClick xmlns:r="http://schemas.openxmlformats.org/officeDocument/2006/relationships" r:id="rId17"/>
          <a:extLst>
            <a:ext uri="{FF2B5EF4-FFF2-40B4-BE49-F238E27FC236}">
              <a16:creationId xmlns:a16="http://schemas.microsoft.com/office/drawing/2014/main" id="{BA5C3602-5266-4DB1-969C-9D867B17938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835088" y="1333500"/>
          <a:ext cx="1711875" cy="758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13575</xdr:colOff>
      <xdr:row>13</xdr:row>
      <xdr:rowOff>57369</xdr:rowOff>
    </xdr:from>
    <xdr:ext cx="2126159" cy="458587"/>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9EB5742B-67C2-4FF2-B377-2EFBDDC114BD}"/>
                </a:ext>
              </a:extLst>
            </xdr:cNvPr>
            <xdr:cNvSpPr txBox="1"/>
          </xdr:nvSpPr>
          <xdr:spPr>
            <a:xfrm>
              <a:off x="851775" y="43531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𝑃𝐸𝐼</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𝑉𝐴𝑅𝐼𝐴𝐵𝐿𝐸𝑆</m:t>
                                </m:r>
                              </m:num>
                              <m:den>
                                <m:r>
                                  <a:rPr lang="en-US" sz="1100" b="0" i="1">
                                    <a:latin typeface="Cambria Math" panose="02040503050406030204" pitchFamily="18" charset="0"/>
                                  </a:rPr>
                                  <m:t>𝑃𝑅𝐸𝐶𝐼𝑂</m:t>
                                </m:r>
                              </m:den>
                            </m:f>
                          </m:e>
                        </m:d>
                      </m:den>
                    </m:f>
                  </m:oMath>
                </m:oMathPara>
              </a14:m>
              <a:endParaRPr lang="es-MX" sz="1100"/>
            </a:p>
          </xdr:txBody>
        </xdr:sp>
      </mc:Choice>
      <mc:Fallback xmlns="">
        <xdr:sp macro="" textlink="">
          <xdr:nvSpPr>
            <xdr:cNvPr id="5" name="CuadroTexto 4">
              <a:extLst>
                <a:ext uri="{FF2B5EF4-FFF2-40B4-BE49-F238E27FC236}">
                  <a16:creationId xmlns:a16="http://schemas.microsoft.com/office/drawing/2014/main" id="{9EB5742B-67C2-4FF2-B377-2EFBDDC114BD}"/>
                </a:ext>
              </a:extLst>
            </xdr:cNvPr>
            <xdr:cNvSpPr txBox="1"/>
          </xdr:nvSpPr>
          <xdr:spPr>
            <a:xfrm>
              <a:off x="851775" y="43531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𝑃𝐸𝐼=(𝐶𝑂𝑆𝑇𝑂𝑆 𝐹𝐼𝐽𝑂𝑆)/((1−(𝐶𝑂𝑆𝑇𝑂𝑆 𝑉𝐴𝑅𝐼𝐴𝐵𝐿𝐸𝑆)/𝑃𝑅𝐸𝐶𝐼𝑂) )</a:t>
              </a:r>
              <a:endParaRPr lang="es-MX" sz="1100"/>
            </a:p>
          </xdr:txBody>
        </xdr:sp>
      </mc:Fallback>
    </mc:AlternateContent>
    <xdr:clientData/>
  </xdr:oneCellAnchor>
  <xdr:oneCellAnchor>
    <xdr:from>
      <xdr:col>4</xdr:col>
      <xdr:colOff>90213</xdr:colOff>
      <xdr:row>13</xdr:row>
      <xdr:rowOff>112110</xdr:rowOff>
    </xdr:from>
    <xdr:ext cx="1927386" cy="318100"/>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30F5FF5E-8B30-490B-8D4A-8012BEDCD069}"/>
                </a:ext>
              </a:extLst>
            </xdr:cNvPr>
            <xdr:cNvSpPr txBox="1"/>
          </xdr:nvSpPr>
          <xdr:spPr>
            <a:xfrm>
              <a:off x="7251935" y="3949068"/>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𝑃𝐸𝑄</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𝐶𝑂𝑆𝑇𝑂</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den>
                    </m:f>
                  </m:oMath>
                </m:oMathPara>
              </a14:m>
              <a:endParaRPr lang="es-MX" sz="1100"/>
            </a:p>
          </xdr:txBody>
        </xdr:sp>
      </mc:Choice>
      <mc:Fallback xmlns="">
        <xdr:sp macro="" textlink="">
          <xdr:nvSpPr>
            <xdr:cNvPr id="8" name="CuadroTexto 7">
              <a:extLst>
                <a:ext uri="{FF2B5EF4-FFF2-40B4-BE49-F238E27FC236}">
                  <a16:creationId xmlns:a16="http://schemas.microsoft.com/office/drawing/2014/main" id="{30F5FF5E-8B30-490B-8D4A-8012BEDCD069}"/>
                </a:ext>
              </a:extLst>
            </xdr:cNvPr>
            <xdr:cNvSpPr txBox="1"/>
          </xdr:nvSpPr>
          <xdr:spPr>
            <a:xfrm>
              <a:off x="7251935" y="3949068"/>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𝑃𝐸𝑄=(𝐶𝑂𝑆𝑇𝑂𝑆 𝐹𝐼𝐽𝑂𝑆)/(𝑃 −𝐶𝑂𝑆𝑇𝑂 𝑉𝐴𝑅𝐼𝐴𝐵𝐿𝐸)</a:t>
              </a:r>
              <a:endParaRPr lang="es-MX" sz="1100"/>
            </a:p>
          </xdr:txBody>
        </xdr:sp>
      </mc:Fallback>
    </mc:AlternateContent>
    <xdr:clientData/>
  </xdr:oneCellAnchor>
  <xdr:oneCellAnchor>
    <xdr:from>
      <xdr:col>1</xdr:col>
      <xdr:colOff>157348</xdr:colOff>
      <xdr:row>30</xdr:row>
      <xdr:rowOff>123505</xdr:rowOff>
    </xdr:from>
    <xdr:ext cx="1689437" cy="966418"/>
    <mc:AlternateContent xmlns:mc="http://schemas.openxmlformats.org/markup-compatibility/2006" xmlns:a14="http://schemas.microsoft.com/office/drawing/2010/main">
      <mc:Choice Requires="a14">
        <xdr:sp macro="" textlink="">
          <xdr:nvSpPr>
            <xdr:cNvPr id="2" name="CuadroTexto 9">
              <a:extLst>
                <a:ext uri="{FF2B5EF4-FFF2-40B4-BE49-F238E27FC236}">
                  <a16:creationId xmlns:a16="http://schemas.microsoft.com/office/drawing/2014/main" id="{F3CEAF2C-C038-4FC7-A5EF-504F31D56E26}"/>
                </a:ext>
              </a:extLst>
            </xdr:cNvPr>
            <xdr:cNvSpPr txBox="1"/>
          </xdr:nvSpPr>
          <xdr:spPr>
            <a:xfrm>
              <a:off x="993032" y="8246713"/>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800" b="0" i="1">
                        <a:latin typeface="Cambria Math" panose="02040503050406030204" pitchFamily="18" charset="0"/>
                      </a:rPr>
                      <m:t>𝐺𝐴𝑂</m:t>
                    </m:r>
                    <m:r>
                      <a:rPr lang="en-US" sz="1800" b="0" i="1">
                        <a:latin typeface="Cambria Math" panose="02040503050406030204" pitchFamily="18" charset="0"/>
                      </a:rPr>
                      <m:t>=</m:t>
                    </m:r>
                    <m:f>
                      <m:fPr>
                        <m:ctrlPr>
                          <a:rPr lang="en-US" sz="1800" b="0" i="1">
                            <a:latin typeface="Cambria Math" panose="02040503050406030204" pitchFamily="18" charset="0"/>
                          </a:rPr>
                        </m:ctrlPr>
                      </m:fPr>
                      <m:num>
                        <m:f>
                          <m:fPr>
                            <m:ctrlPr>
                              <a:rPr lang="en-US" sz="1800" b="0" i="1">
                                <a:latin typeface="Cambria Math" panose="02040503050406030204" pitchFamily="18" charset="0"/>
                              </a:rPr>
                            </m:ctrlPr>
                          </m:fPr>
                          <m:num>
                            <m:r>
                              <a:rPr lang="en-US" sz="1800" b="0" i="1">
                                <a:latin typeface="Cambria Math" panose="02040503050406030204" pitchFamily="18" charset="0"/>
                              </a:rPr>
                              <m:t>𝑈</m:t>
                            </m:r>
                            <m:r>
                              <a:rPr lang="en-US" sz="1800" b="0" i="1">
                                <a:latin typeface="Cambria Math" panose="02040503050406030204" pitchFamily="18" charset="0"/>
                              </a:rPr>
                              <m:t>2−</m:t>
                            </m:r>
                            <m:r>
                              <a:rPr lang="en-US" sz="1800" b="0" i="1">
                                <a:latin typeface="Cambria Math" panose="02040503050406030204" pitchFamily="18" charset="0"/>
                              </a:rPr>
                              <m:t>𝑈</m:t>
                            </m:r>
                            <m:r>
                              <a:rPr lang="en-US" sz="1800" b="0" i="1">
                                <a:latin typeface="Cambria Math" panose="02040503050406030204" pitchFamily="18" charset="0"/>
                              </a:rPr>
                              <m:t>1</m:t>
                            </m:r>
                          </m:num>
                          <m:den>
                            <m:r>
                              <a:rPr lang="en-US" sz="1800" b="0" i="1">
                                <a:latin typeface="Cambria Math" panose="02040503050406030204" pitchFamily="18" charset="0"/>
                              </a:rPr>
                              <m:t>𝑈</m:t>
                            </m:r>
                            <m:r>
                              <a:rPr lang="en-US" sz="1800" b="0" i="1">
                                <a:latin typeface="Cambria Math" panose="02040503050406030204" pitchFamily="18" charset="0"/>
                              </a:rPr>
                              <m:t>1</m:t>
                            </m:r>
                          </m:den>
                        </m:f>
                      </m:num>
                      <m:den>
                        <m:f>
                          <m:fPr>
                            <m:ctrlPr>
                              <a:rPr lang="en-US" sz="1800" b="0" i="1">
                                <a:latin typeface="Cambria Math" panose="02040503050406030204" pitchFamily="18" charset="0"/>
                              </a:rPr>
                            </m:ctrlPr>
                          </m:fPr>
                          <m:num>
                            <m:r>
                              <a:rPr lang="en-US" sz="1800" b="0" i="1">
                                <a:latin typeface="Cambria Math" panose="02040503050406030204" pitchFamily="18" charset="0"/>
                              </a:rPr>
                              <m:t>𝑄</m:t>
                            </m:r>
                            <m:r>
                              <a:rPr lang="en-US" sz="1800" b="0" i="1">
                                <a:latin typeface="Cambria Math" panose="02040503050406030204" pitchFamily="18" charset="0"/>
                              </a:rPr>
                              <m:t>2−</m:t>
                            </m:r>
                            <m:r>
                              <a:rPr lang="en-US" sz="1800" b="0" i="1">
                                <a:latin typeface="Cambria Math" panose="02040503050406030204" pitchFamily="18" charset="0"/>
                              </a:rPr>
                              <m:t>𝑄</m:t>
                            </m:r>
                            <m:r>
                              <a:rPr lang="en-US" sz="1800" b="0" i="1">
                                <a:latin typeface="Cambria Math" panose="02040503050406030204" pitchFamily="18" charset="0"/>
                              </a:rPr>
                              <m:t>1</m:t>
                            </m:r>
                          </m:num>
                          <m:den>
                            <m:r>
                              <a:rPr lang="en-US" sz="1800" b="0" i="1">
                                <a:latin typeface="Cambria Math" panose="02040503050406030204" pitchFamily="18" charset="0"/>
                              </a:rPr>
                              <m:t>𝑄</m:t>
                            </m:r>
                            <m:r>
                              <a:rPr lang="en-US" sz="1800" b="0" i="1">
                                <a:latin typeface="Cambria Math" panose="02040503050406030204" pitchFamily="18" charset="0"/>
                              </a:rPr>
                              <m:t>1</m:t>
                            </m:r>
                          </m:den>
                        </m:f>
                      </m:den>
                    </m:f>
                  </m:oMath>
                </m:oMathPara>
              </a14:m>
              <a:endParaRPr lang="es-MX" sz="1100"/>
            </a:p>
          </xdr:txBody>
        </xdr:sp>
      </mc:Choice>
      <mc:Fallback xmlns="">
        <xdr:sp macro="" textlink="">
          <xdr:nvSpPr>
            <xdr:cNvPr id="10" name="CuadroTexto 9">
              <a:extLst>
                <a:ext uri="{FF2B5EF4-FFF2-40B4-BE49-F238E27FC236}">
                  <a16:creationId xmlns:a16="http://schemas.microsoft.com/office/drawing/2014/main" id="{F3CEAF2C-C038-4FC7-A5EF-504F31D56E26}"/>
                </a:ext>
              </a:extLst>
            </xdr:cNvPr>
            <xdr:cNvSpPr txBox="1"/>
          </xdr:nvSpPr>
          <xdr:spPr>
            <a:xfrm>
              <a:off x="993032" y="8246713"/>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800" b="0" i="0">
                  <a:latin typeface="Cambria Math" panose="02040503050406030204" pitchFamily="18" charset="0"/>
                </a:rPr>
                <a:t>𝐺𝐴𝑂=((𝑈2−𝑈1)/𝑈1)/((𝑄2−𝑄1)/𝑄1)</a:t>
              </a:r>
              <a:endParaRPr lang="es-MX" sz="1100"/>
            </a:p>
          </xdr:txBody>
        </xdr:sp>
      </mc:Fallback>
    </mc:AlternateContent>
    <xdr:clientData/>
  </xdr:oneCellAnchor>
  <xdr:twoCellAnchor>
    <xdr:from>
      <xdr:col>8</xdr:col>
      <xdr:colOff>190499</xdr:colOff>
      <xdr:row>26</xdr:row>
      <xdr:rowOff>176894</xdr:rowOff>
    </xdr:from>
    <xdr:to>
      <xdr:col>16</xdr:col>
      <xdr:colOff>681404</xdr:colOff>
      <xdr:row>54</xdr:row>
      <xdr:rowOff>13607</xdr:rowOff>
    </xdr:to>
    <xdr:graphicFrame macro="">
      <xdr:nvGraphicFramePr>
        <xdr:cNvPr id="99" name="Gráfico 5">
          <a:extLst>
            <a:ext uri="{FF2B5EF4-FFF2-40B4-BE49-F238E27FC236}">
              <a16:creationId xmlns:a16="http://schemas.microsoft.com/office/drawing/2014/main" id="{FC480E93-8561-47EA-AD8D-F2D0295E7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956595</xdr:colOff>
      <xdr:row>0</xdr:row>
      <xdr:rowOff>30331</xdr:rowOff>
    </xdr:from>
    <xdr:to>
      <xdr:col>4</xdr:col>
      <xdr:colOff>1625809</xdr:colOff>
      <xdr:row>4</xdr:row>
      <xdr:rowOff>27283</xdr:rowOff>
    </xdr:to>
    <xdr:pic>
      <xdr:nvPicPr>
        <xdr:cNvPr id="6" name="Imagen 5">
          <a:hlinkClick xmlns:r="http://schemas.openxmlformats.org/officeDocument/2006/relationships" r:id="rId2"/>
          <a:extLst>
            <a:ext uri="{FF2B5EF4-FFF2-40B4-BE49-F238E27FC236}">
              <a16:creationId xmlns:a16="http://schemas.microsoft.com/office/drawing/2014/main" id="{B0AF98A7-7493-4618-B36D-21BB0519D83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5181213" y="30331"/>
          <a:ext cx="1711361" cy="758952"/>
        </a:xfrm>
        <a:prstGeom prst="rect">
          <a:avLst/>
        </a:prstGeom>
      </xdr:spPr>
    </xdr:pic>
    <xdr:clientData/>
  </xdr:twoCellAnchor>
  <xdr:twoCellAnchor editAs="oneCell">
    <xdr:from>
      <xdr:col>3</xdr:col>
      <xdr:colOff>959541</xdr:colOff>
      <xdr:row>3</xdr:row>
      <xdr:rowOff>176969</xdr:rowOff>
    </xdr:from>
    <xdr:to>
      <xdr:col>4</xdr:col>
      <xdr:colOff>1629269</xdr:colOff>
      <xdr:row>7</xdr:row>
      <xdr:rowOff>129097</xdr:rowOff>
    </xdr:to>
    <xdr:pic>
      <xdr:nvPicPr>
        <xdr:cNvPr id="7" name="Imagen 6">
          <a:hlinkClick xmlns:r="http://schemas.openxmlformats.org/officeDocument/2006/relationships" r:id="rId4"/>
          <a:extLst>
            <a:ext uri="{FF2B5EF4-FFF2-40B4-BE49-F238E27FC236}">
              <a16:creationId xmlns:a16="http://schemas.microsoft.com/office/drawing/2014/main" id="{4A640FE8-DF08-4199-B9D9-856812E0C79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184159" y="748469"/>
          <a:ext cx="1711875" cy="758952"/>
        </a:xfrm>
        <a:prstGeom prst="rect">
          <a:avLst/>
        </a:prstGeom>
      </xdr:spPr>
    </xdr:pic>
    <xdr:clientData/>
  </xdr:twoCellAnchor>
  <xdr:twoCellAnchor editAs="oneCell">
    <xdr:from>
      <xdr:col>3</xdr:col>
      <xdr:colOff>950418</xdr:colOff>
      <xdr:row>7</xdr:row>
      <xdr:rowOff>89403</xdr:rowOff>
    </xdr:from>
    <xdr:to>
      <xdr:col>4</xdr:col>
      <xdr:colOff>1620146</xdr:colOff>
      <xdr:row>9</xdr:row>
      <xdr:rowOff>400120</xdr:rowOff>
    </xdr:to>
    <xdr:pic>
      <xdr:nvPicPr>
        <xdr:cNvPr id="9" name="Imagen 8">
          <a:hlinkClick xmlns:r="http://schemas.openxmlformats.org/officeDocument/2006/relationships" r:id="rId6"/>
          <a:extLst>
            <a:ext uri="{FF2B5EF4-FFF2-40B4-BE49-F238E27FC236}">
              <a16:creationId xmlns:a16="http://schemas.microsoft.com/office/drawing/2014/main" id="{B4BA22C3-ECAA-4EF2-BF67-DEDE648C63F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175036" y="1467727"/>
          <a:ext cx="1711875" cy="758952"/>
        </a:xfrm>
        <a:prstGeom prst="rect">
          <a:avLst/>
        </a:prstGeom>
      </xdr:spPr>
    </xdr:pic>
    <xdr:clientData/>
  </xdr:twoCellAnchor>
  <xdr:twoCellAnchor editAs="oneCell">
    <xdr:from>
      <xdr:col>0</xdr:col>
      <xdr:colOff>0</xdr:colOff>
      <xdr:row>0</xdr:row>
      <xdr:rowOff>21450</xdr:rowOff>
    </xdr:from>
    <xdr:to>
      <xdr:col>1</xdr:col>
      <xdr:colOff>871434</xdr:colOff>
      <xdr:row>4</xdr:row>
      <xdr:rowOff>18401</xdr:rowOff>
    </xdr:to>
    <xdr:pic>
      <xdr:nvPicPr>
        <xdr:cNvPr id="10" name="Imagen 9">
          <a:hlinkClick xmlns:r="http://schemas.openxmlformats.org/officeDocument/2006/relationships" r:id="rId8"/>
          <a:extLst>
            <a:ext uri="{FF2B5EF4-FFF2-40B4-BE49-F238E27FC236}">
              <a16:creationId xmlns:a16="http://schemas.microsoft.com/office/drawing/2014/main" id="{0A15F72D-F158-407B-BB87-6F4B9232CE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0" y="21450"/>
          <a:ext cx="1711875" cy="758951"/>
        </a:xfrm>
        <a:prstGeom prst="rect">
          <a:avLst/>
        </a:prstGeom>
      </xdr:spPr>
    </xdr:pic>
    <xdr:clientData/>
  </xdr:twoCellAnchor>
  <xdr:twoCellAnchor editAs="oneCell">
    <xdr:from>
      <xdr:col>1</xdr:col>
      <xdr:colOff>831318</xdr:colOff>
      <xdr:row>0</xdr:row>
      <xdr:rowOff>33618</xdr:rowOff>
    </xdr:from>
    <xdr:to>
      <xdr:col>2</xdr:col>
      <xdr:colOff>402869</xdr:colOff>
      <xdr:row>4</xdr:row>
      <xdr:rowOff>30570</xdr:rowOff>
    </xdr:to>
    <xdr:pic>
      <xdr:nvPicPr>
        <xdr:cNvPr id="11" name="Imagen 10">
          <a:hlinkClick xmlns:r="http://schemas.openxmlformats.org/officeDocument/2006/relationships" r:id="rId10"/>
          <a:extLst>
            <a:ext uri="{FF2B5EF4-FFF2-40B4-BE49-F238E27FC236}">
              <a16:creationId xmlns:a16="http://schemas.microsoft.com/office/drawing/2014/main" id="{31ACE83D-E8C7-4281-A1F3-A52732996DE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71759" y="33618"/>
          <a:ext cx="1711875" cy="758952"/>
        </a:xfrm>
        <a:prstGeom prst="rect">
          <a:avLst/>
        </a:prstGeom>
      </xdr:spPr>
    </xdr:pic>
    <xdr:clientData/>
  </xdr:twoCellAnchor>
  <xdr:twoCellAnchor editAs="oneCell">
    <xdr:from>
      <xdr:col>4</xdr:col>
      <xdr:colOff>1719785</xdr:colOff>
      <xdr:row>0</xdr:row>
      <xdr:rowOff>26175</xdr:rowOff>
    </xdr:from>
    <xdr:to>
      <xdr:col>6</xdr:col>
      <xdr:colOff>294013</xdr:colOff>
      <xdr:row>4</xdr:row>
      <xdr:rowOff>23127</xdr:rowOff>
    </xdr:to>
    <xdr:pic>
      <xdr:nvPicPr>
        <xdr:cNvPr id="12" name="Imagen 11">
          <a:extLst>
            <a:ext uri="{FF2B5EF4-FFF2-40B4-BE49-F238E27FC236}">
              <a16:creationId xmlns:a16="http://schemas.microsoft.com/office/drawing/2014/main" id="{BDEED03D-7AF2-4652-BFE4-AF61CCFB053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87110" y="26175"/>
          <a:ext cx="1717478" cy="758952"/>
        </a:xfrm>
        <a:prstGeom prst="rect">
          <a:avLst/>
        </a:prstGeom>
      </xdr:spPr>
    </xdr:pic>
    <xdr:clientData/>
  </xdr:twoCellAnchor>
  <xdr:twoCellAnchor editAs="oneCell">
    <xdr:from>
      <xdr:col>2</xdr:col>
      <xdr:colOff>415821</xdr:colOff>
      <xdr:row>0</xdr:row>
      <xdr:rowOff>47867</xdr:rowOff>
    </xdr:from>
    <xdr:to>
      <xdr:col>3</xdr:col>
      <xdr:colOff>885001</xdr:colOff>
      <xdr:row>4</xdr:row>
      <xdr:rowOff>44818</xdr:rowOff>
    </xdr:to>
    <xdr:pic>
      <xdr:nvPicPr>
        <xdr:cNvPr id="13" name="Imagen 12">
          <a:extLst>
            <a:ext uri="{FF2B5EF4-FFF2-40B4-BE49-F238E27FC236}">
              <a16:creationId xmlns:a16="http://schemas.microsoft.com/office/drawing/2014/main" id="{EF28F764-A27D-4D1D-8D28-C66B42B168D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3396586" y="47867"/>
          <a:ext cx="1713033" cy="758951"/>
        </a:xfrm>
        <a:prstGeom prst="rect">
          <a:avLst/>
        </a:prstGeom>
      </xdr:spPr>
    </xdr:pic>
    <xdr:clientData/>
  </xdr:twoCellAnchor>
  <xdr:twoCellAnchor editAs="oneCell">
    <xdr:from>
      <xdr:col>6</xdr:col>
      <xdr:colOff>429662</xdr:colOff>
      <xdr:row>0</xdr:row>
      <xdr:rowOff>30331</xdr:rowOff>
    </xdr:from>
    <xdr:to>
      <xdr:col>8</xdr:col>
      <xdr:colOff>34831</xdr:colOff>
      <xdr:row>4</xdr:row>
      <xdr:rowOff>27283</xdr:rowOff>
    </xdr:to>
    <xdr:pic>
      <xdr:nvPicPr>
        <xdr:cNvPr id="17" name="Imagen 16">
          <a:hlinkClick xmlns:r="http://schemas.openxmlformats.org/officeDocument/2006/relationships" r:id="rId14"/>
          <a:extLst>
            <a:ext uri="{FF2B5EF4-FFF2-40B4-BE49-F238E27FC236}">
              <a16:creationId xmlns:a16="http://schemas.microsoft.com/office/drawing/2014/main" id="{AC21F23F-D78B-42A0-AC54-5B17236B7CB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834074" y="30331"/>
          <a:ext cx="1711875" cy="758952"/>
        </a:xfrm>
        <a:prstGeom prst="rect">
          <a:avLst/>
        </a:prstGeom>
      </xdr:spPr>
    </xdr:pic>
    <xdr:clientData/>
  </xdr:twoCellAnchor>
  <xdr:twoCellAnchor editAs="oneCell">
    <xdr:from>
      <xdr:col>6</xdr:col>
      <xdr:colOff>432865</xdr:colOff>
      <xdr:row>3</xdr:row>
      <xdr:rowOff>176969</xdr:rowOff>
    </xdr:from>
    <xdr:to>
      <xdr:col>8</xdr:col>
      <xdr:colOff>38034</xdr:colOff>
      <xdr:row>7</xdr:row>
      <xdr:rowOff>129097</xdr:rowOff>
    </xdr:to>
    <xdr:pic>
      <xdr:nvPicPr>
        <xdr:cNvPr id="18" name="Imagen 17">
          <a:hlinkClick xmlns:r="http://schemas.openxmlformats.org/officeDocument/2006/relationships" r:id="rId16"/>
          <a:extLst>
            <a:ext uri="{FF2B5EF4-FFF2-40B4-BE49-F238E27FC236}">
              <a16:creationId xmlns:a16="http://schemas.microsoft.com/office/drawing/2014/main" id="{6ED352D0-0558-4841-BA14-BB22B72DCCA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837277" y="748469"/>
          <a:ext cx="1711875" cy="758952"/>
        </a:xfrm>
        <a:prstGeom prst="rect">
          <a:avLst/>
        </a:prstGeom>
      </xdr:spPr>
    </xdr:pic>
    <xdr:clientData/>
  </xdr:twoCellAnchor>
  <xdr:twoCellAnchor editAs="oneCell">
    <xdr:from>
      <xdr:col>6</xdr:col>
      <xdr:colOff>423742</xdr:colOff>
      <xdr:row>7</xdr:row>
      <xdr:rowOff>89403</xdr:rowOff>
    </xdr:from>
    <xdr:to>
      <xdr:col>8</xdr:col>
      <xdr:colOff>28911</xdr:colOff>
      <xdr:row>9</xdr:row>
      <xdr:rowOff>400120</xdr:rowOff>
    </xdr:to>
    <xdr:pic>
      <xdr:nvPicPr>
        <xdr:cNvPr id="19" name="Imagen 18">
          <a:hlinkClick xmlns:r="http://schemas.openxmlformats.org/officeDocument/2006/relationships" r:id="rId17"/>
          <a:extLst>
            <a:ext uri="{FF2B5EF4-FFF2-40B4-BE49-F238E27FC236}">
              <a16:creationId xmlns:a16="http://schemas.microsoft.com/office/drawing/2014/main" id="{8157109E-4E72-483A-936C-AE021DDB68F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828154" y="1467727"/>
          <a:ext cx="1711875" cy="758952"/>
        </a:xfrm>
        <a:prstGeom prst="rect">
          <a:avLst/>
        </a:prstGeom>
      </xdr:spPr>
    </xdr:pic>
    <xdr:clientData/>
  </xdr:twoCellAnchor>
  <xdr:twoCellAnchor editAs="oneCell">
    <xdr:from>
      <xdr:col>8</xdr:col>
      <xdr:colOff>201706</xdr:colOff>
      <xdr:row>0</xdr:row>
      <xdr:rowOff>67235</xdr:rowOff>
    </xdr:from>
    <xdr:to>
      <xdr:col>9</xdr:col>
      <xdr:colOff>860228</xdr:colOff>
      <xdr:row>4</xdr:row>
      <xdr:rowOff>64187</xdr:rowOff>
    </xdr:to>
    <xdr:pic>
      <xdr:nvPicPr>
        <xdr:cNvPr id="20" name="Imagen 19">
          <a:hlinkClick xmlns:r="http://schemas.openxmlformats.org/officeDocument/2006/relationships" r:id="rId18"/>
          <a:extLst>
            <a:ext uri="{FF2B5EF4-FFF2-40B4-BE49-F238E27FC236}">
              <a16:creationId xmlns:a16="http://schemas.microsoft.com/office/drawing/2014/main" id="{20B9CBB3-52BC-43FD-9D58-5F77C098903B}"/>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712824" y="67235"/>
          <a:ext cx="1711875" cy="758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13575</xdr:colOff>
      <xdr:row>14</xdr:row>
      <xdr:rowOff>57369</xdr:rowOff>
    </xdr:from>
    <xdr:ext cx="2126159" cy="45858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8AC59781-4B23-4242-B15D-334CE35D7425}"/>
                </a:ext>
              </a:extLst>
            </xdr:cNvPr>
            <xdr:cNvSpPr txBox="1"/>
          </xdr:nvSpPr>
          <xdr:spPr>
            <a:xfrm>
              <a:off x="851775" y="41245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𝑃𝐸𝐼</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𝑉𝐴𝑅𝐼𝐴𝐵𝐿𝐸𝑆</m:t>
                                </m:r>
                              </m:num>
                              <m:den>
                                <m:r>
                                  <a:rPr lang="en-US" sz="1100" b="0" i="1">
                                    <a:latin typeface="Cambria Math" panose="02040503050406030204" pitchFamily="18" charset="0"/>
                                  </a:rPr>
                                  <m:t>𝑃𝑅𝐸𝐶𝐼𝑂</m:t>
                                </m:r>
                              </m:den>
                            </m:f>
                          </m:e>
                        </m:d>
                      </m:den>
                    </m:f>
                  </m:oMath>
                </m:oMathPara>
              </a14:m>
              <a:endParaRPr lang="es-MX" sz="1100"/>
            </a:p>
          </xdr:txBody>
        </xdr:sp>
      </mc:Choice>
      <mc:Fallback xmlns="">
        <xdr:sp macro="" textlink="">
          <xdr:nvSpPr>
            <xdr:cNvPr id="2" name="CuadroTexto 1">
              <a:extLst>
                <a:ext uri="{FF2B5EF4-FFF2-40B4-BE49-F238E27FC236}">
                  <a16:creationId xmlns:a16="http://schemas.microsoft.com/office/drawing/2014/main" id="{8AC59781-4B23-4242-B15D-334CE35D7425}"/>
                </a:ext>
              </a:extLst>
            </xdr:cNvPr>
            <xdr:cNvSpPr txBox="1"/>
          </xdr:nvSpPr>
          <xdr:spPr>
            <a:xfrm>
              <a:off x="851775" y="41245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𝑃𝐸𝐼=(𝐶𝑂𝑆𝑇𝑂𝑆 𝐹𝐼𝐽𝑂𝑆)/((1−(𝐶𝑂𝑆𝑇𝑂𝑆 𝑉𝐴𝑅𝐼𝐴𝐵𝐿𝐸𝑆)/𝑃𝑅𝐸𝐶𝐼𝑂) )</a:t>
              </a:r>
              <a:endParaRPr lang="es-MX" sz="1100"/>
            </a:p>
          </xdr:txBody>
        </xdr:sp>
      </mc:Fallback>
    </mc:AlternateContent>
    <xdr:clientData/>
  </xdr:oneCellAnchor>
  <xdr:oneCellAnchor>
    <xdr:from>
      <xdr:col>4</xdr:col>
      <xdr:colOff>90213</xdr:colOff>
      <xdr:row>14</xdr:row>
      <xdr:rowOff>112110</xdr:rowOff>
    </xdr:from>
    <xdr:ext cx="1927386" cy="318100"/>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3DF9CACD-67DE-4A64-9020-5900A8BD8BC9}"/>
                </a:ext>
              </a:extLst>
            </xdr:cNvPr>
            <xdr:cNvSpPr txBox="1"/>
          </xdr:nvSpPr>
          <xdr:spPr>
            <a:xfrm>
              <a:off x="5357538" y="4179285"/>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𝑃𝐸𝑄</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𝐶𝑂𝑆𝑇𝑂</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den>
                    </m:f>
                  </m:oMath>
                </m:oMathPara>
              </a14:m>
              <a:endParaRPr lang="es-MX" sz="1100"/>
            </a:p>
          </xdr:txBody>
        </xdr:sp>
      </mc:Choice>
      <mc:Fallback xmlns="">
        <xdr:sp macro="" textlink="">
          <xdr:nvSpPr>
            <xdr:cNvPr id="3" name="CuadroTexto 2">
              <a:extLst>
                <a:ext uri="{FF2B5EF4-FFF2-40B4-BE49-F238E27FC236}">
                  <a16:creationId xmlns:a16="http://schemas.microsoft.com/office/drawing/2014/main" id="{3DF9CACD-67DE-4A64-9020-5900A8BD8BC9}"/>
                </a:ext>
              </a:extLst>
            </xdr:cNvPr>
            <xdr:cNvSpPr txBox="1"/>
          </xdr:nvSpPr>
          <xdr:spPr>
            <a:xfrm>
              <a:off x="5357538" y="4179285"/>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𝑃𝐸𝑄=(𝐶𝑂𝑆𝑇𝑂𝑆 𝐹𝐼𝐽𝑂𝑆)/(𝑃 −𝐶𝑂𝑆𝑇𝑂 𝑉𝐴𝑅𝐼𝐴𝐵𝐿𝐸)</a:t>
              </a:r>
              <a:endParaRPr lang="es-MX" sz="1100"/>
            </a:p>
          </xdr:txBody>
        </xdr:sp>
      </mc:Fallback>
    </mc:AlternateContent>
    <xdr:clientData/>
  </xdr:oneCellAnchor>
  <xdr:oneCellAnchor>
    <xdr:from>
      <xdr:col>1</xdr:col>
      <xdr:colOff>157348</xdr:colOff>
      <xdr:row>31</xdr:row>
      <xdr:rowOff>123505</xdr:rowOff>
    </xdr:from>
    <xdr:ext cx="1689437" cy="96641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AE598BB1-5F3C-4C81-9277-CFDDEE174891}"/>
                </a:ext>
              </a:extLst>
            </xdr:cNvPr>
            <xdr:cNvSpPr txBox="1"/>
          </xdr:nvSpPr>
          <xdr:spPr>
            <a:xfrm>
              <a:off x="995548" y="8276905"/>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800" b="0" i="1">
                        <a:latin typeface="Cambria Math" panose="02040503050406030204" pitchFamily="18" charset="0"/>
                      </a:rPr>
                      <m:t>𝐺𝐴𝑂</m:t>
                    </m:r>
                    <m:r>
                      <a:rPr lang="en-US" sz="1800" b="0" i="1">
                        <a:latin typeface="Cambria Math" panose="02040503050406030204" pitchFamily="18" charset="0"/>
                      </a:rPr>
                      <m:t>=</m:t>
                    </m:r>
                    <m:f>
                      <m:fPr>
                        <m:ctrlPr>
                          <a:rPr lang="en-US" sz="1800" b="0" i="1">
                            <a:latin typeface="Cambria Math" panose="02040503050406030204" pitchFamily="18" charset="0"/>
                          </a:rPr>
                        </m:ctrlPr>
                      </m:fPr>
                      <m:num>
                        <m:f>
                          <m:fPr>
                            <m:ctrlPr>
                              <a:rPr lang="en-US" sz="1800" b="0" i="1">
                                <a:latin typeface="Cambria Math" panose="02040503050406030204" pitchFamily="18" charset="0"/>
                              </a:rPr>
                            </m:ctrlPr>
                          </m:fPr>
                          <m:num>
                            <m:r>
                              <a:rPr lang="en-US" sz="1800" b="0" i="1">
                                <a:latin typeface="Cambria Math" panose="02040503050406030204" pitchFamily="18" charset="0"/>
                              </a:rPr>
                              <m:t>𝑈</m:t>
                            </m:r>
                            <m:r>
                              <a:rPr lang="en-US" sz="1800" b="0" i="1">
                                <a:latin typeface="Cambria Math" panose="02040503050406030204" pitchFamily="18" charset="0"/>
                              </a:rPr>
                              <m:t>2−</m:t>
                            </m:r>
                            <m:r>
                              <a:rPr lang="en-US" sz="1800" b="0" i="1">
                                <a:latin typeface="Cambria Math" panose="02040503050406030204" pitchFamily="18" charset="0"/>
                              </a:rPr>
                              <m:t>𝑈</m:t>
                            </m:r>
                            <m:r>
                              <a:rPr lang="en-US" sz="1800" b="0" i="1">
                                <a:latin typeface="Cambria Math" panose="02040503050406030204" pitchFamily="18" charset="0"/>
                              </a:rPr>
                              <m:t>1</m:t>
                            </m:r>
                          </m:num>
                          <m:den>
                            <m:r>
                              <a:rPr lang="en-US" sz="1800" b="0" i="1">
                                <a:latin typeface="Cambria Math" panose="02040503050406030204" pitchFamily="18" charset="0"/>
                              </a:rPr>
                              <m:t>𝑈</m:t>
                            </m:r>
                            <m:r>
                              <a:rPr lang="en-US" sz="1800" b="0" i="1">
                                <a:latin typeface="Cambria Math" panose="02040503050406030204" pitchFamily="18" charset="0"/>
                              </a:rPr>
                              <m:t>1</m:t>
                            </m:r>
                          </m:den>
                        </m:f>
                      </m:num>
                      <m:den>
                        <m:f>
                          <m:fPr>
                            <m:ctrlPr>
                              <a:rPr lang="en-US" sz="1800" b="0" i="1">
                                <a:latin typeface="Cambria Math" panose="02040503050406030204" pitchFamily="18" charset="0"/>
                              </a:rPr>
                            </m:ctrlPr>
                          </m:fPr>
                          <m:num>
                            <m:r>
                              <a:rPr lang="en-US" sz="1800" b="0" i="1">
                                <a:latin typeface="Cambria Math" panose="02040503050406030204" pitchFamily="18" charset="0"/>
                              </a:rPr>
                              <m:t>𝑄</m:t>
                            </m:r>
                            <m:r>
                              <a:rPr lang="en-US" sz="1800" b="0" i="1">
                                <a:latin typeface="Cambria Math" panose="02040503050406030204" pitchFamily="18" charset="0"/>
                              </a:rPr>
                              <m:t>2−</m:t>
                            </m:r>
                            <m:r>
                              <a:rPr lang="en-US" sz="1800" b="0" i="1">
                                <a:latin typeface="Cambria Math" panose="02040503050406030204" pitchFamily="18" charset="0"/>
                              </a:rPr>
                              <m:t>𝑄</m:t>
                            </m:r>
                            <m:r>
                              <a:rPr lang="en-US" sz="1800" b="0" i="1">
                                <a:latin typeface="Cambria Math" panose="02040503050406030204" pitchFamily="18" charset="0"/>
                              </a:rPr>
                              <m:t>1</m:t>
                            </m:r>
                          </m:num>
                          <m:den>
                            <m:r>
                              <a:rPr lang="en-US" sz="1800" b="0" i="1">
                                <a:latin typeface="Cambria Math" panose="02040503050406030204" pitchFamily="18" charset="0"/>
                              </a:rPr>
                              <m:t>𝑄</m:t>
                            </m:r>
                            <m:r>
                              <a:rPr lang="en-US" sz="1800" b="0" i="1">
                                <a:latin typeface="Cambria Math" panose="02040503050406030204" pitchFamily="18" charset="0"/>
                              </a:rPr>
                              <m:t>1</m:t>
                            </m:r>
                          </m:den>
                        </m:f>
                      </m:den>
                    </m:f>
                  </m:oMath>
                </m:oMathPara>
              </a14:m>
              <a:endParaRPr lang="es-MX" sz="1100"/>
            </a:p>
          </xdr:txBody>
        </xdr:sp>
      </mc:Choice>
      <mc:Fallback xmlns="">
        <xdr:sp macro="" textlink="">
          <xdr:nvSpPr>
            <xdr:cNvPr id="4" name="CuadroTexto 3">
              <a:extLst>
                <a:ext uri="{FF2B5EF4-FFF2-40B4-BE49-F238E27FC236}">
                  <a16:creationId xmlns:a16="http://schemas.microsoft.com/office/drawing/2014/main" id="{AE598BB1-5F3C-4C81-9277-CFDDEE174891}"/>
                </a:ext>
              </a:extLst>
            </xdr:cNvPr>
            <xdr:cNvSpPr txBox="1"/>
          </xdr:nvSpPr>
          <xdr:spPr>
            <a:xfrm>
              <a:off x="995548" y="8276905"/>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800" b="0" i="0">
                  <a:latin typeface="Cambria Math" panose="02040503050406030204" pitchFamily="18" charset="0"/>
                </a:rPr>
                <a:t>𝐺𝐴𝑂=((𝑈2−𝑈1)/𝑈1)/((𝑄2−𝑄1)/𝑄1)</a:t>
              </a:r>
              <a:endParaRPr lang="es-MX" sz="1100"/>
            </a:p>
          </xdr:txBody>
        </xdr:sp>
      </mc:Fallback>
    </mc:AlternateContent>
    <xdr:clientData/>
  </xdr:oneCellAnchor>
  <xdr:twoCellAnchor>
    <xdr:from>
      <xdr:col>8</xdr:col>
      <xdr:colOff>179294</xdr:colOff>
      <xdr:row>28</xdr:row>
      <xdr:rowOff>0</xdr:rowOff>
    </xdr:from>
    <xdr:to>
      <xdr:col>16</xdr:col>
      <xdr:colOff>67235</xdr:colOff>
      <xdr:row>55</xdr:row>
      <xdr:rowOff>74314</xdr:rowOff>
    </xdr:to>
    <xdr:graphicFrame macro="">
      <xdr:nvGraphicFramePr>
        <xdr:cNvPr id="5" name="Gráfico 5">
          <a:extLst>
            <a:ext uri="{FF2B5EF4-FFF2-40B4-BE49-F238E27FC236}">
              <a16:creationId xmlns:a16="http://schemas.microsoft.com/office/drawing/2014/main" id="{53F04A6D-503C-4A20-BADC-1F12D0213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961077</xdr:colOff>
      <xdr:row>0</xdr:row>
      <xdr:rowOff>166746</xdr:rowOff>
    </xdr:from>
    <xdr:to>
      <xdr:col>4</xdr:col>
      <xdr:colOff>1626369</xdr:colOff>
      <xdr:row>4</xdr:row>
      <xdr:rowOff>161731</xdr:rowOff>
    </xdr:to>
    <xdr:pic>
      <xdr:nvPicPr>
        <xdr:cNvPr id="6" name="Imagen 5">
          <a:hlinkClick xmlns:r="http://schemas.openxmlformats.org/officeDocument/2006/relationships" r:id="rId2"/>
          <a:extLst>
            <a:ext uri="{FF2B5EF4-FFF2-40B4-BE49-F238E27FC236}">
              <a16:creationId xmlns:a16="http://schemas.microsoft.com/office/drawing/2014/main" id="{ACF6C940-DFCC-428A-8192-6180206ACF4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5185695" y="166746"/>
          <a:ext cx="1707439" cy="756985"/>
        </a:xfrm>
        <a:prstGeom prst="rect">
          <a:avLst/>
        </a:prstGeom>
      </xdr:spPr>
    </xdr:pic>
    <xdr:clientData/>
  </xdr:twoCellAnchor>
  <xdr:twoCellAnchor editAs="oneCell">
    <xdr:from>
      <xdr:col>3</xdr:col>
      <xdr:colOff>964023</xdr:colOff>
      <xdr:row>4</xdr:row>
      <xdr:rowOff>124057</xdr:rowOff>
    </xdr:from>
    <xdr:to>
      <xdr:col>4</xdr:col>
      <xdr:colOff>1629829</xdr:colOff>
      <xdr:row>8</xdr:row>
      <xdr:rowOff>41056</xdr:rowOff>
    </xdr:to>
    <xdr:pic>
      <xdr:nvPicPr>
        <xdr:cNvPr id="7" name="Imagen 6">
          <a:hlinkClick xmlns:r="http://schemas.openxmlformats.org/officeDocument/2006/relationships" r:id="rId4"/>
          <a:extLst>
            <a:ext uri="{FF2B5EF4-FFF2-40B4-BE49-F238E27FC236}">
              <a16:creationId xmlns:a16="http://schemas.microsoft.com/office/drawing/2014/main" id="{B3DA9A19-863D-4A71-BE6E-5555DE6CFB7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5188641" y="886057"/>
          <a:ext cx="1707953" cy="757440"/>
        </a:xfrm>
        <a:prstGeom prst="rect">
          <a:avLst/>
        </a:prstGeom>
      </xdr:spPr>
    </xdr:pic>
    <xdr:clientData/>
  </xdr:twoCellAnchor>
  <xdr:twoCellAnchor editAs="oneCell">
    <xdr:from>
      <xdr:col>3</xdr:col>
      <xdr:colOff>954900</xdr:colOff>
      <xdr:row>8</xdr:row>
      <xdr:rowOff>3519</xdr:rowOff>
    </xdr:from>
    <xdr:to>
      <xdr:col>4</xdr:col>
      <xdr:colOff>1620706</xdr:colOff>
      <xdr:row>10</xdr:row>
      <xdr:rowOff>113651</xdr:rowOff>
    </xdr:to>
    <xdr:pic>
      <xdr:nvPicPr>
        <xdr:cNvPr id="8" name="Imagen 7">
          <a:hlinkClick xmlns:r="http://schemas.openxmlformats.org/officeDocument/2006/relationships" r:id="rId6"/>
          <a:extLst>
            <a:ext uri="{FF2B5EF4-FFF2-40B4-BE49-F238E27FC236}">
              <a16:creationId xmlns:a16="http://schemas.microsoft.com/office/drawing/2014/main" id="{ED72851F-B293-40BE-BF3A-2C5E4CC9756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179518" y="1605960"/>
          <a:ext cx="1707953" cy="748867"/>
        </a:xfrm>
        <a:prstGeom prst="rect">
          <a:avLst/>
        </a:prstGeom>
      </xdr:spPr>
    </xdr:pic>
    <xdr:clientData/>
  </xdr:twoCellAnchor>
  <xdr:twoCellAnchor editAs="oneCell">
    <xdr:from>
      <xdr:col>0</xdr:col>
      <xdr:colOff>0</xdr:colOff>
      <xdr:row>0</xdr:row>
      <xdr:rowOff>156882</xdr:rowOff>
    </xdr:from>
    <xdr:to>
      <xdr:col>1</xdr:col>
      <xdr:colOff>869193</xdr:colOff>
      <xdr:row>4</xdr:row>
      <xdr:rowOff>153833</xdr:rowOff>
    </xdr:to>
    <xdr:pic>
      <xdr:nvPicPr>
        <xdr:cNvPr id="9" name="Imagen 8">
          <a:hlinkClick xmlns:r="http://schemas.openxmlformats.org/officeDocument/2006/relationships" r:id="rId8"/>
          <a:extLst>
            <a:ext uri="{FF2B5EF4-FFF2-40B4-BE49-F238E27FC236}">
              <a16:creationId xmlns:a16="http://schemas.microsoft.com/office/drawing/2014/main" id="{B3AC31F4-7A7F-4131-AA6A-BAC38FC9A23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0" y="156882"/>
          <a:ext cx="1709634" cy="758951"/>
        </a:xfrm>
        <a:prstGeom prst="rect">
          <a:avLst/>
        </a:prstGeom>
      </xdr:spPr>
    </xdr:pic>
    <xdr:clientData/>
  </xdr:twoCellAnchor>
  <xdr:twoCellAnchor editAs="oneCell">
    <xdr:from>
      <xdr:col>1</xdr:col>
      <xdr:colOff>829077</xdr:colOff>
      <xdr:row>0</xdr:row>
      <xdr:rowOff>169050</xdr:rowOff>
    </xdr:from>
    <xdr:to>
      <xdr:col>2</xdr:col>
      <xdr:colOff>403429</xdr:colOff>
      <xdr:row>4</xdr:row>
      <xdr:rowOff>166002</xdr:rowOff>
    </xdr:to>
    <xdr:pic>
      <xdr:nvPicPr>
        <xdr:cNvPr id="10" name="Imagen 9">
          <a:hlinkClick xmlns:r="http://schemas.openxmlformats.org/officeDocument/2006/relationships" r:id="rId10"/>
          <a:extLst>
            <a:ext uri="{FF2B5EF4-FFF2-40B4-BE49-F238E27FC236}">
              <a16:creationId xmlns:a16="http://schemas.microsoft.com/office/drawing/2014/main" id="{5222C70A-779B-43AE-AE1A-1E798EA1351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69518" y="169050"/>
          <a:ext cx="1714676" cy="758952"/>
        </a:xfrm>
        <a:prstGeom prst="rect">
          <a:avLst/>
        </a:prstGeom>
      </xdr:spPr>
    </xdr:pic>
    <xdr:clientData/>
  </xdr:twoCellAnchor>
  <xdr:twoCellAnchor editAs="oneCell">
    <xdr:from>
      <xdr:col>4</xdr:col>
      <xdr:colOff>1720345</xdr:colOff>
      <xdr:row>0</xdr:row>
      <xdr:rowOff>161607</xdr:rowOff>
    </xdr:from>
    <xdr:to>
      <xdr:col>6</xdr:col>
      <xdr:colOff>300176</xdr:colOff>
      <xdr:row>4</xdr:row>
      <xdr:rowOff>158559</xdr:rowOff>
    </xdr:to>
    <xdr:pic>
      <xdr:nvPicPr>
        <xdr:cNvPr id="11" name="Imagen 10">
          <a:extLst>
            <a:ext uri="{FF2B5EF4-FFF2-40B4-BE49-F238E27FC236}">
              <a16:creationId xmlns:a16="http://schemas.microsoft.com/office/drawing/2014/main" id="{282085B1-BDCE-4238-A3B3-9A7E403AD09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87110" y="161607"/>
          <a:ext cx="1717478" cy="758952"/>
        </a:xfrm>
        <a:prstGeom prst="rect">
          <a:avLst/>
        </a:prstGeom>
      </xdr:spPr>
    </xdr:pic>
    <xdr:clientData/>
  </xdr:twoCellAnchor>
  <xdr:twoCellAnchor editAs="oneCell">
    <xdr:from>
      <xdr:col>2</xdr:col>
      <xdr:colOff>416381</xdr:colOff>
      <xdr:row>0</xdr:row>
      <xdr:rowOff>183299</xdr:rowOff>
    </xdr:from>
    <xdr:to>
      <xdr:col>3</xdr:col>
      <xdr:colOff>889483</xdr:colOff>
      <xdr:row>4</xdr:row>
      <xdr:rowOff>180250</xdr:rowOff>
    </xdr:to>
    <xdr:pic>
      <xdr:nvPicPr>
        <xdr:cNvPr id="12" name="Imagen 11">
          <a:extLst>
            <a:ext uri="{FF2B5EF4-FFF2-40B4-BE49-F238E27FC236}">
              <a16:creationId xmlns:a16="http://schemas.microsoft.com/office/drawing/2014/main" id="{79E97882-D30E-4F95-9C63-432E3472FC4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3397146" y="183299"/>
          <a:ext cx="1716955" cy="758951"/>
        </a:xfrm>
        <a:prstGeom prst="rect">
          <a:avLst/>
        </a:prstGeom>
      </xdr:spPr>
    </xdr:pic>
    <xdr:clientData/>
  </xdr:twoCellAnchor>
  <xdr:twoCellAnchor editAs="oneCell">
    <xdr:from>
      <xdr:col>6</xdr:col>
      <xdr:colOff>435825</xdr:colOff>
      <xdr:row>0</xdr:row>
      <xdr:rowOff>165763</xdr:rowOff>
    </xdr:from>
    <xdr:to>
      <xdr:col>8</xdr:col>
      <xdr:colOff>39313</xdr:colOff>
      <xdr:row>4</xdr:row>
      <xdr:rowOff>162715</xdr:rowOff>
    </xdr:to>
    <xdr:pic>
      <xdr:nvPicPr>
        <xdr:cNvPr id="13" name="Imagen 12">
          <a:hlinkClick xmlns:r="http://schemas.openxmlformats.org/officeDocument/2006/relationships" r:id="rId14"/>
          <a:extLst>
            <a:ext uri="{FF2B5EF4-FFF2-40B4-BE49-F238E27FC236}">
              <a16:creationId xmlns:a16="http://schemas.microsoft.com/office/drawing/2014/main" id="{171851EF-C5D2-4363-82F9-C739157A808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840237" y="165763"/>
          <a:ext cx="1710194" cy="758952"/>
        </a:xfrm>
        <a:prstGeom prst="rect">
          <a:avLst/>
        </a:prstGeom>
      </xdr:spPr>
    </xdr:pic>
    <xdr:clientData/>
  </xdr:twoCellAnchor>
  <xdr:twoCellAnchor editAs="oneCell">
    <xdr:from>
      <xdr:col>6</xdr:col>
      <xdr:colOff>439028</xdr:colOff>
      <xdr:row>4</xdr:row>
      <xdr:rowOff>121901</xdr:rowOff>
    </xdr:from>
    <xdr:to>
      <xdr:col>8</xdr:col>
      <xdr:colOff>42516</xdr:colOff>
      <xdr:row>8</xdr:row>
      <xdr:rowOff>43213</xdr:rowOff>
    </xdr:to>
    <xdr:pic>
      <xdr:nvPicPr>
        <xdr:cNvPr id="14" name="Imagen 13">
          <a:hlinkClick xmlns:r="http://schemas.openxmlformats.org/officeDocument/2006/relationships" r:id="rId16"/>
          <a:extLst>
            <a:ext uri="{FF2B5EF4-FFF2-40B4-BE49-F238E27FC236}">
              <a16:creationId xmlns:a16="http://schemas.microsoft.com/office/drawing/2014/main" id="{6AC680DC-4DED-4D20-9980-902342A596D2}"/>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8843440" y="883901"/>
          <a:ext cx="1710194" cy="761753"/>
        </a:xfrm>
        <a:prstGeom prst="rect">
          <a:avLst/>
        </a:prstGeom>
      </xdr:spPr>
    </xdr:pic>
    <xdr:clientData/>
  </xdr:twoCellAnchor>
  <xdr:twoCellAnchor editAs="oneCell">
    <xdr:from>
      <xdr:col>6</xdr:col>
      <xdr:colOff>429905</xdr:colOff>
      <xdr:row>8</xdr:row>
      <xdr:rowOff>3519</xdr:rowOff>
    </xdr:from>
    <xdr:to>
      <xdr:col>8</xdr:col>
      <xdr:colOff>33393</xdr:colOff>
      <xdr:row>10</xdr:row>
      <xdr:rowOff>113651</xdr:rowOff>
    </xdr:to>
    <xdr:pic>
      <xdr:nvPicPr>
        <xdr:cNvPr id="15" name="Imagen 14">
          <a:hlinkClick xmlns:r="http://schemas.openxmlformats.org/officeDocument/2006/relationships" r:id="rId18"/>
          <a:extLst>
            <a:ext uri="{FF2B5EF4-FFF2-40B4-BE49-F238E27FC236}">
              <a16:creationId xmlns:a16="http://schemas.microsoft.com/office/drawing/2014/main" id="{A01F96EF-6DFE-4B31-A4C3-953659DD7B5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834317" y="1605960"/>
          <a:ext cx="1710194" cy="748867"/>
        </a:xfrm>
        <a:prstGeom prst="rect">
          <a:avLst/>
        </a:prstGeom>
      </xdr:spPr>
    </xdr:pic>
    <xdr:clientData/>
  </xdr:twoCellAnchor>
  <xdr:twoCellAnchor editAs="oneCell">
    <xdr:from>
      <xdr:col>8</xdr:col>
      <xdr:colOff>78441</xdr:colOff>
      <xdr:row>0</xdr:row>
      <xdr:rowOff>168089</xdr:rowOff>
    </xdr:from>
    <xdr:to>
      <xdr:col>9</xdr:col>
      <xdr:colOff>736963</xdr:colOff>
      <xdr:row>4</xdr:row>
      <xdr:rowOff>165041</xdr:rowOff>
    </xdr:to>
    <xdr:pic>
      <xdr:nvPicPr>
        <xdr:cNvPr id="16" name="Imagen 15">
          <a:hlinkClick xmlns:r="http://schemas.openxmlformats.org/officeDocument/2006/relationships" r:id="rId19"/>
          <a:extLst>
            <a:ext uri="{FF2B5EF4-FFF2-40B4-BE49-F238E27FC236}">
              <a16:creationId xmlns:a16="http://schemas.microsoft.com/office/drawing/2014/main" id="{93099CF4-DDCF-4919-ABF9-CFDD7DA91D4D}"/>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589559" y="168089"/>
          <a:ext cx="1711875" cy="7589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13575</xdr:colOff>
      <xdr:row>14</xdr:row>
      <xdr:rowOff>57369</xdr:rowOff>
    </xdr:from>
    <xdr:ext cx="2126159" cy="45858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44718672-DCBD-4597-ADBF-B47E11F3446F}"/>
                </a:ext>
              </a:extLst>
            </xdr:cNvPr>
            <xdr:cNvSpPr txBox="1"/>
          </xdr:nvSpPr>
          <xdr:spPr>
            <a:xfrm>
              <a:off x="851775" y="41245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𝑃𝐸𝐼</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𝑉𝐴𝑅𝐼𝐴𝐵𝐿𝐸𝑆</m:t>
                                </m:r>
                              </m:num>
                              <m:den>
                                <m:r>
                                  <a:rPr lang="en-US" sz="1100" b="0" i="1">
                                    <a:latin typeface="Cambria Math" panose="02040503050406030204" pitchFamily="18" charset="0"/>
                                  </a:rPr>
                                  <m:t>𝑃𝑅𝐸𝐶𝐼𝑂</m:t>
                                </m:r>
                              </m:den>
                            </m:f>
                          </m:e>
                        </m:d>
                      </m:den>
                    </m:f>
                  </m:oMath>
                </m:oMathPara>
              </a14:m>
              <a:endParaRPr lang="es-MX" sz="1100"/>
            </a:p>
          </xdr:txBody>
        </xdr:sp>
      </mc:Choice>
      <mc:Fallback xmlns="">
        <xdr:sp macro="" textlink="">
          <xdr:nvSpPr>
            <xdr:cNvPr id="2" name="CuadroTexto 1">
              <a:extLst>
                <a:ext uri="{FF2B5EF4-FFF2-40B4-BE49-F238E27FC236}">
                  <a16:creationId xmlns:a16="http://schemas.microsoft.com/office/drawing/2014/main" id="{44718672-DCBD-4597-ADBF-B47E11F3446F}"/>
                </a:ext>
              </a:extLst>
            </xdr:cNvPr>
            <xdr:cNvSpPr txBox="1"/>
          </xdr:nvSpPr>
          <xdr:spPr>
            <a:xfrm>
              <a:off x="851775" y="4124544"/>
              <a:ext cx="2126159" cy="458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𝑃𝐸𝐼=(𝐶𝑂𝑆𝑇𝑂𝑆 𝐹𝐼𝐽𝑂𝑆)/((1−(𝐶𝑂𝑆𝑇𝑂𝑆 𝑉𝐴𝑅𝐼𝐴𝐵𝐿𝐸𝑆)/𝑃𝑅𝐸𝐶𝐼𝑂) )</a:t>
              </a:r>
              <a:endParaRPr lang="es-MX" sz="1100"/>
            </a:p>
          </xdr:txBody>
        </xdr:sp>
      </mc:Fallback>
    </mc:AlternateContent>
    <xdr:clientData/>
  </xdr:oneCellAnchor>
  <xdr:oneCellAnchor>
    <xdr:from>
      <xdr:col>4</xdr:col>
      <xdr:colOff>90213</xdr:colOff>
      <xdr:row>14</xdr:row>
      <xdr:rowOff>112110</xdr:rowOff>
    </xdr:from>
    <xdr:ext cx="1927386" cy="318100"/>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47E7AB70-CF2A-4DCB-B310-3811CDE97711}"/>
                </a:ext>
              </a:extLst>
            </xdr:cNvPr>
            <xdr:cNvSpPr txBox="1"/>
          </xdr:nvSpPr>
          <xdr:spPr>
            <a:xfrm>
              <a:off x="5357538" y="4179285"/>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𝑃𝐸𝑄</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𝐶𝑂𝑆𝑇𝑂</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den>
                    </m:f>
                  </m:oMath>
                </m:oMathPara>
              </a14:m>
              <a:endParaRPr lang="es-MX" sz="1100"/>
            </a:p>
          </xdr:txBody>
        </xdr:sp>
      </mc:Choice>
      <mc:Fallback xmlns="">
        <xdr:sp macro="" textlink="">
          <xdr:nvSpPr>
            <xdr:cNvPr id="3" name="CuadroTexto 2">
              <a:extLst>
                <a:ext uri="{FF2B5EF4-FFF2-40B4-BE49-F238E27FC236}">
                  <a16:creationId xmlns:a16="http://schemas.microsoft.com/office/drawing/2014/main" id="{47E7AB70-CF2A-4DCB-B310-3811CDE97711}"/>
                </a:ext>
              </a:extLst>
            </xdr:cNvPr>
            <xdr:cNvSpPr txBox="1"/>
          </xdr:nvSpPr>
          <xdr:spPr>
            <a:xfrm>
              <a:off x="5357538" y="4179285"/>
              <a:ext cx="1927386"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𝑃𝐸𝑄=(𝐶𝑂𝑆𝑇𝑂𝑆 𝐹𝐼𝐽𝑂𝑆)/(𝑃 −𝐶𝑂𝑆𝑇𝑂 𝑉𝐴𝑅𝐼𝐴𝐵𝐿𝐸)</a:t>
              </a:r>
              <a:endParaRPr lang="es-MX" sz="1100"/>
            </a:p>
          </xdr:txBody>
        </xdr:sp>
      </mc:Fallback>
    </mc:AlternateContent>
    <xdr:clientData/>
  </xdr:oneCellAnchor>
  <xdr:oneCellAnchor>
    <xdr:from>
      <xdr:col>1</xdr:col>
      <xdr:colOff>157348</xdr:colOff>
      <xdr:row>31</xdr:row>
      <xdr:rowOff>123505</xdr:rowOff>
    </xdr:from>
    <xdr:ext cx="1689437" cy="96641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A7480452-4176-4004-80A4-EDC8633553B6}"/>
                </a:ext>
              </a:extLst>
            </xdr:cNvPr>
            <xdr:cNvSpPr txBox="1"/>
          </xdr:nvSpPr>
          <xdr:spPr>
            <a:xfrm>
              <a:off x="995548" y="8276905"/>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800" b="0" i="1">
                        <a:latin typeface="Cambria Math" panose="02040503050406030204" pitchFamily="18" charset="0"/>
                      </a:rPr>
                      <m:t>𝐺𝐴𝑂</m:t>
                    </m:r>
                    <m:r>
                      <a:rPr lang="en-US" sz="1800" b="0" i="1">
                        <a:latin typeface="Cambria Math" panose="02040503050406030204" pitchFamily="18" charset="0"/>
                      </a:rPr>
                      <m:t>=</m:t>
                    </m:r>
                    <m:f>
                      <m:fPr>
                        <m:ctrlPr>
                          <a:rPr lang="en-US" sz="1800" b="0" i="1">
                            <a:latin typeface="Cambria Math" panose="02040503050406030204" pitchFamily="18" charset="0"/>
                          </a:rPr>
                        </m:ctrlPr>
                      </m:fPr>
                      <m:num>
                        <m:f>
                          <m:fPr>
                            <m:ctrlPr>
                              <a:rPr lang="en-US" sz="1800" b="0" i="1">
                                <a:latin typeface="Cambria Math" panose="02040503050406030204" pitchFamily="18" charset="0"/>
                              </a:rPr>
                            </m:ctrlPr>
                          </m:fPr>
                          <m:num>
                            <m:r>
                              <a:rPr lang="en-US" sz="1800" b="0" i="1">
                                <a:latin typeface="Cambria Math" panose="02040503050406030204" pitchFamily="18" charset="0"/>
                              </a:rPr>
                              <m:t>𝑈</m:t>
                            </m:r>
                            <m:r>
                              <a:rPr lang="en-US" sz="1800" b="0" i="1">
                                <a:latin typeface="Cambria Math" panose="02040503050406030204" pitchFamily="18" charset="0"/>
                              </a:rPr>
                              <m:t>2−</m:t>
                            </m:r>
                            <m:r>
                              <a:rPr lang="en-US" sz="1800" b="0" i="1">
                                <a:latin typeface="Cambria Math" panose="02040503050406030204" pitchFamily="18" charset="0"/>
                              </a:rPr>
                              <m:t>𝑈</m:t>
                            </m:r>
                            <m:r>
                              <a:rPr lang="en-US" sz="1800" b="0" i="1">
                                <a:latin typeface="Cambria Math" panose="02040503050406030204" pitchFamily="18" charset="0"/>
                              </a:rPr>
                              <m:t>1</m:t>
                            </m:r>
                          </m:num>
                          <m:den>
                            <m:r>
                              <a:rPr lang="en-US" sz="1800" b="0" i="1">
                                <a:latin typeface="Cambria Math" panose="02040503050406030204" pitchFamily="18" charset="0"/>
                              </a:rPr>
                              <m:t>𝑈</m:t>
                            </m:r>
                            <m:r>
                              <a:rPr lang="en-US" sz="1800" b="0" i="1">
                                <a:latin typeface="Cambria Math" panose="02040503050406030204" pitchFamily="18" charset="0"/>
                              </a:rPr>
                              <m:t>1</m:t>
                            </m:r>
                          </m:den>
                        </m:f>
                      </m:num>
                      <m:den>
                        <m:f>
                          <m:fPr>
                            <m:ctrlPr>
                              <a:rPr lang="en-US" sz="1800" b="0" i="1">
                                <a:latin typeface="Cambria Math" panose="02040503050406030204" pitchFamily="18" charset="0"/>
                              </a:rPr>
                            </m:ctrlPr>
                          </m:fPr>
                          <m:num>
                            <m:r>
                              <a:rPr lang="en-US" sz="1800" b="0" i="1">
                                <a:latin typeface="Cambria Math" panose="02040503050406030204" pitchFamily="18" charset="0"/>
                              </a:rPr>
                              <m:t>𝑄</m:t>
                            </m:r>
                            <m:r>
                              <a:rPr lang="en-US" sz="1800" b="0" i="1">
                                <a:latin typeface="Cambria Math" panose="02040503050406030204" pitchFamily="18" charset="0"/>
                              </a:rPr>
                              <m:t>2−</m:t>
                            </m:r>
                            <m:r>
                              <a:rPr lang="en-US" sz="1800" b="0" i="1">
                                <a:latin typeface="Cambria Math" panose="02040503050406030204" pitchFamily="18" charset="0"/>
                              </a:rPr>
                              <m:t>𝑄</m:t>
                            </m:r>
                            <m:r>
                              <a:rPr lang="en-US" sz="1800" b="0" i="1">
                                <a:latin typeface="Cambria Math" panose="02040503050406030204" pitchFamily="18" charset="0"/>
                              </a:rPr>
                              <m:t>1</m:t>
                            </m:r>
                          </m:num>
                          <m:den>
                            <m:r>
                              <a:rPr lang="en-US" sz="1800" b="0" i="1">
                                <a:latin typeface="Cambria Math" panose="02040503050406030204" pitchFamily="18" charset="0"/>
                              </a:rPr>
                              <m:t>𝑄</m:t>
                            </m:r>
                            <m:r>
                              <a:rPr lang="en-US" sz="1800" b="0" i="1">
                                <a:latin typeface="Cambria Math" panose="02040503050406030204" pitchFamily="18" charset="0"/>
                              </a:rPr>
                              <m:t>1</m:t>
                            </m:r>
                          </m:den>
                        </m:f>
                      </m:den>
                    </m:f>
                  </m:oMath>
                </m:oMathPara>
              </a14:m>
              <a:endParaRPr lang="es-MX" sz="1100"/>
            </a:p>
          </xdr:txBody>
        </xdr:sp>
      </mc:Choice>
      <mc:Fallback xmlns="">
        <xdr:sp macro="" textlink="">
          <xdr:nvSpPr>
            <xdr:cNvPr id="4" name="CuadroTexto 3">
              <a:extLst>
                <a:ext uri="{FF2B5EF4-FFF2-40B4-BE49-F238E27FC236}">
                  <a16:creationId xmlns:a16="http://schemas.microsoft.com/office/drawing/2014/main" id="{A7480452-4176-4004-80A4-EDC8633553B6}"/>
                </a:ext>
              </a:extLst>
            </xdr:cNvPr>
            <xdr:cNvSpPr txBox="1"/>
          </xdr:nvSpPr>
          <xdr:spPr>
            <a:xfrm>
              <a:off x="995548" y="8276905"/>
              <a:ext cx="1689437" cy="966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800" b="0" i="0">
                  <a:latin typeface="Cambria Math" panose="02040503050406030204" pitchFamily="18" charset="0"/>
                </a:rPr>
                <a:t>𝐺𝐴𝑂=((𝑈2−𝑈1)/𝑈1)/((𝑄2−𝑄1)/𝑄1)</a:t>
              </a:r>
              <a:endParaRPr lang="es-MX" sz="1100"/>
            </a:p>
          </xdr:txBody>
        </xdr:sp>
      </mc:Fallback>
    </mc:AlternateContent>
    <xdr:clientData/>
  </xdr:oneCellAnchor>
  <xdr:twoCellAnchor>
    <xdr:from>
      <xdr:col>8</xdr:col>
      <xdr:colOff>94850</xdr:colOff>
      <xdr:row>27</xdr:row>
      <xdr:rowOff>152401</xdr:rowOff>
    </xdr:from>
    <xdr:to>
      <xdr:col>15</xdr:col>
      <xdr:colOff>806824</xdr:colOff>
      <xdr:row>52</xdr:row>
      <xdr:rowOff>68036</xdr:rowOff>
    </xdr:to>
    <xdr:graphicFrame macro="">
      <xdr:nvGraphicFramePr>
        <xdr:cNvPr id="5" name="Gráfico 4">
          <a:extLst>
            <a:ext uri="{FF2B5EF4-FFF2-40B4-BE49-F238E27FC236}">
              <a16:creationId xmlns:a16="http://schemas.microsoft.com/office/drawing/2014/main" id="{FA6A9EFD-0412-4861-B3A3-2A89D42F1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961077</xdr:colOff>
      <xdr:row>0</xdr:row>
      <xdr:rowOff>166746</xdr:rowOff>
    </xdr:from>
    <xdr:to>
      <xdr:col>4</xdr:col>
      <xdr:colOff>1626369</xdr:colOff>
      <xdr:row>4</xdr:row>
      <xdr:rowOff>161731</xdr:rowOff>
    </xdr:to>
    <xdr:pic>
      <xdr:nvPicPr>
        <xdr:cNvPr id="7" name="Imagen 6">
          <a:hlinkClick xmlns:r="http://schemas.openxmlformats.org/officeDocument/2006/relationships" r:id="rId2"/>
          <a:extLst>
            <a:ext uri="{FF2B5EF4-FFF2-40B4-BE49-F238E27FC236}">
              <a16:creationId xmlns:a16="http://schemas.microsoft.com/office/drawing/2014/main" id="{D1F713CD-B1E0-448D-9A44-2DBE0322200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5185695" y="166746"/>
          <a:ext cx="1707439" cy="756985"/>
        </a:xfrm>
        <a:prstGeom prst="rect">
          <a:avLst/>
        </a:prstGeom>
      </xdr:spPr>
    </xdr:pic>
    <xdr:clientData/>
  </xdr:twoCellAnchor>
  <xdr:twoCellAnchor editAs="oneCell">
    <xdr:from>
      <xdr:col>3</xdr:col>
      <xdr:colOff>964023</xdr:colOff>
      <xdr:row>4</xdr:row>
      <xdr:rowOff>121901</xdr:rowOff>
    </xdr:from>
    <xdr:to>
      <xdr:col>4</xdr:col>
      <xdr:colOff>1629829</xdr:colOff>
      <xdr:row>8</xdr:row>
      <xdr:rowOff>43213</xdr:rowOff>
    </xdr:to>
    <xdr:pic>
      <xdr:nvPicPr>
        <xdr:cNvPr id="8" name="Imagen 7">
          <a:hlinkClick xmlns:r="http://schemas.openxmlformats.org/officeDocument/2006/relationships" r:id="rId4"/>
          <a:extLst>
            <a:ext uri="{FF2B5EF4-FFF2-40B4-BE49-F238E27FC236}">
              <a16:creationId xmlns:a16="http://schemas.microsoft.com/office/drawing/2014/main" id="{9ABCC648-44F0-4185-99AC-85C5627377D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188641" y="883901"/>
          <a:ext cx="1707953" cy="761753"/>
        </a:xfrm>
        <a:prstGeom prst="rect">
          <a:avLst/>
        </a:prstGeom>
      </xdr:spPr>
    </xdr:pic>
    <xdr:clientData/>
  </xdr:twoCellAnchor>
  <xdr:twoCellAnchor editAs="oneCell">
    <xdr:from>
      <xdr:col>3</xdr:col>
      <xdr:colOff>964566</xdr:colOff>
      <xdr:row>7</xdr:row>
      <xdr:rowOff>205225</xdr:rowOff>
    </xdr:from>
    <xdr:to>
      <xdr:col>4</xdr:col>
      <xdr:colOff>1611040</xdr:colOff>
      <xdr:row>10</xdr:row>
      <xdr:rowOff>91240</xdr:rowOff>
    </xdr:to>
    <xdr:pic>
      <xdr:nvPicPr>
        <xdr:cNvPr id="9" name="Imagen 8">
          <a:hlinkClick xmlns:r="http://schemas.openxmlformats.org/officeDocument/2006/relationships" r:id="rId6"/>
          <a:extLst>
            <a:ext uri="{FF2B5EF4-FFF2-40B4-BE49-F238E27FC236}">
              <a16:creationId xmlns:a16="http://schemas.microsoft.com/office/drawing/2014/main" id="{936CDF5F-4D42-40C8-8A4A-9FF2C19828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5189184" y="1583549"/>
          <a:ext cx="1688621" cy="748867"/>
        </a:xfrm>
        <a:prstGeom prst="rect">
          <a:avLst/>
        </a:prstGeom>
      </xdr:spPr>
    </xdr:pic>
    <xdr:clientData/>
  </xdr:twoCellAnchor>
  <xdr:twoCellAnchor editAs="oneCell">
    <xdr:from>
      <xdr:col>0</xdr:col>
      <xdr:colOff>0</xdr:colOff>
      <xdr:row>0</xdr:row>
      <xdr:rowOff>156882</xdr:rowOff>
    </xdr:from>
    <xdr:to>
      <xdr:col>1</xdr:col>
      <xdr:colOff>869193</xdr:colOff>
      <xdr:row>4</xdr:row>
      <xdr:rowOff>153833</xdr:rowOff>
    </xdr:to>
    <xdr:pic>
      <xdr:nvPicPr>
        <xdr:cNvPr id="10" name="Imagen 9">
          <a:hlinkClick xmlns:r="http://schemas.openxmlformats.org/officeDocument/2006/relationships" r:id="rId8"/>
          <a:extLst>
            <a:ext uri="{FF2B5EF4-FFF2-40B4-BE49-F238E27FC236}">
              <a16:creationId xmlns:a16="http://schemas.microsoft.com/office/drawing/2014/main" id="{5D4041C4-6F2E-4D61-8330-149D6938E22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0" y="156882"/>
          <a:ext cx="1709634" cy="758951"/>
        </a:xfrm>
        <a:prstGeom prst="rect">
          <a:avLst/>
        </a:prstGeom>
      </xdr:spPr>
    </xdr:pic>
    <xdr:clientData/>
  </xdr:twoCellAnchor>
  <xdr:twoCellAnchor editAs="oneCell">
    <xdr:from>
      <xdr:col>1</xdr:col>
      <xdr:colOff>829077</xdr:colOff>
      <xdr:row>0</xdr:row>
      <xdr:rowOff>169050</xdr:rowOff>
    </xdr:from>
    <xdr:to>
      <xdr:col>2</xdr:col>
      <xdr:colOff>403429</xdr:colOff>
      <xdr:row>4</xdr:row>
      <xdr:rowOff>166002</xdr:rowOff>
    </xdr:to>
    <xdr:pic>
      <xdr:nvPicPr>
        <xdr:cNvPr id="11" name="Imagen 10">
          <a:hlinkClick xmlns:r="http://schemas.openxmlformats.org/officeDocument/2006/relationships" r:id="rId10"/>
          <a:extLst>
            <a:ext uri="{FF2B5EF4-FFF2-40B4-BE49-F238E27FC236}">
              <a16:creationId xmlns:a16="http://schemas.microsoft.com/office/drawing/2014/main" id="{22740866-AFF6-4CF1-B77D-C04B7158191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69518" y="169050"/>
          <a:ext cx="1714676" cy="758952"/>
        </a:xfrm>
        <a:prstGeom prst="rect">
          <a:avLst/>
        </a:prstGeom>
      </xdr:spPr>
    </xdr:pic>
    <xdr:clientData/>
  </xdr:twoCellAnchor>
  <xdr:twoCellAnchor editAs="oneCell">
    <xdr:from>
      <xdr:col>4</xdr:col>
      <xdr:colOff>1720345</xdr:colOff>
      <xdr:row>0</xdr:row>
      <xdr:rowOff>161607</xdr:rowOff>
    </xdr:from>
    <xdr:to>
      <xdr:col>6</xdr:col>
      <xdr:colOff>300176</xdr:colOff>
      <xdr:row>4</xdr:row>
      <xdr:rowOff>158559</xdr:rowOff>
    </xdr:to>
    <xdr:pic>
      <xdr:nvPicPr>
        <xdr:cNvPr id="12" name="Imagen 11">
          <a:extLst>
            <a:ext uri="{FF2B5EF4-FFF2-40B4-BE49-F238E27FC236}">
              <a16:creationId xmlns:a16="http://schemas.microsoft.com/office/drawing/2014/main" id="{D593688E-93FA-4032-BD91-618F5BEA98F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87110" y="161607"/>
          <a:ext cx="1717478" cy="758952"/>
        </a:xfrm>
        <a:prstGeom prst="rect">
          <a:avLst/>
        </a:prstGeom>
      </xdr:spPr>
    </xdr:pic>
    <xdr:clientData/>
  </xdr:twoCellAnchor>
  <xdr:twoCellAnchor editAs="oneCell">
    <xdr:from>
      <xdr:col>2</xdr:col>
      <xdr:colOff>416381</xdr:colOff>
      <xdr:row>0</xdr:row>
      <xdr:rowOff>183299</xdr:rowOff>
    </xdr:from>
    <xdr:to>
      <xdr:col>3</xdr:col>
      <xdr:colOff>889483</xdr:colOff>
      <xdr:row>4</xdr:row>
      <xdr:rowOff>180250</xdr:rowOff>
    </xdr:to>
    <xdr:pic>
      <xdr:nvPicPr>
        <xdr:cNvPr id="13" name="Imagen 12">
          <a:extLst>
            <a:ext uri="{FF2B5EF4-FFF2-40B4-BE49-F238E27FC236}">
              <a16:creationId xmlns:a16="http://schemas.microsoft.com/office/drawing/2014/main" id="{B63989D8-C6D7-48AC-B643-1A6732EA86A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3397146" y="183299"/>
          <a:ext cx="1716955" cy="758951"/>
        </a:xfrm>
        <a:prstGeom prst="rect">
          <a:avLst/>
        </a:prstGeom>
      </xdr:spPr>
    </xdr:pic>
    <xdr:clientData/>
  </xdr:twoCellAnchor>
  <xdr:twoCellAnchor editAs="oneCell">
    <xdr:from>
      <xdr:col>6</xdr:col>
      <xdr:colOff>435825</xdr:colOff>
      <xdr:row>0</xdr:row>
      <xdr:rowOff>165763</xdr:rowOff>
    </xdr:from>
    <xdr:to>
      <xdr:col>8</xdr:col>
      <xdr:colOff>39313</xdr:colOff>
      <xdr:row>4</xdr:row>
      <xdr:rowOff>162715</xdr:rowOff>
    </xdr:to>
    <xdr:pic>
      <xdr:nvPicPr>
        <xdr:cNvPr id="14" name="Imagen 13">
          <a:hlinkClick xmlns:r="http://schemas.openxmlformats.org/officeDocument/2006/relationships" r:id="rId14"/>
          <a:extLst>
            <a:ext uri="{FF2B5EF4-FFF2-40B4-BE49-F238E27FC236}">
              <a16:creationId xmlns:a16="http://schemas.microsoft.com/office/drawing/2014/main" id="{57536263-6EE9-45BC-B4EE-2F8C36ABAC7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840237" y="165763"/>
          <a:ext cx="1710194" cy="758952"/>
        </a:xfrm>
        <a:prstGeom prst="rect">
          <a:avLst/>
        </a:prstGeom>
      </xdr:spPr>
    </xdr:pic>
    <xdr:clientData/>
  </xdr:twoCellAnchor>
  <xdr:twoCellAnchor editAs="oneCell">
    <xdr:from>
      <xdr:col>6</xdr:col>
      <xdr:colOff>439028</xdr:colOff>
      <xdr:row>4</xdr:row>
      <xdr:rowOff>121901</xdr:rowOff>
    </xdr:from>
    <xdr:to>
      <xdr:col>8</xdr:col>
      <xdr:colOff>42516</xdr:colOff>
      <xdr:row>8</xdr:row>
      <xdr:rowOff>43213</xdr:rowOff>
    </xdr:to>
    <xdr:pic>
      <xdr:nvPicPr>
        <xdr:cNvPr id="15" name="Imagen 14">
          <a:hlinkClick xmlns:r="http://schemas.openxmlformats.org/officeDocument/2006/relationships" r:id="rId16"/>
          <a:extLst>
            <a:ext uri="{FF2B5EF4-FFF2-40B4-BE49-F238E27FC236}">
              <a16:creationId xmlns:a16="http://schemas.microsoft.com/office/drawing/2014/main" id="{5DC9D7D9-8D77-4548-BA1E-3B7804A2E9B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843440" y="883901"/>
          <a:ext cx="1710194" cy="761753"/>
        </a:xfrm>
        <a:prstGeom prst="rect">
          <a:avLst/>
        </a:prstGeom>
      </xdr:spPr>
    </xdr:pic>
    <xdr:clientData/>
  </xdr:twoCellAnchor>
  <xdr:twoCellAnchor editAs="oneCell">
    <xdr:from>
      <xdr:col>6</xdr:col>
      <xdr:colOff>429905</xdr:colOff>
      <xdr:row>7</xdr:row>
      <xdr:rowOff>205225</xdr:rowOff>
    </xdr:from>
    <xdr:to>
      <xdr:col>8</xdr:col>
      <xdr:colOff>33393</xdr:colOff>
      <xdr:row>10</xdr:row>
      <xdr:rowOff>91240</xdr:rowOff>
    </xdr:to>
    <xdr:pic>
      <xdr:nvPicPr>
        <xdr:cNvPr id="16" name="Imagen 15">
          <a:hlinkClick xmlns:r="http://schemas.openxmlformats.org/officeDocument/2006/relationships" r:id="rId17"/>
          <a:extLst>
            <a:ext uri="{FF2B5EF4-FFF2-40B4-BE49-F238E27FC236}">
              <a16:creationId xmlns:a16="http://schemas.microsoft.com/office/drawing/2014/main" id="{4134BFA0-447D-430E-9296-E739229E62C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8834317" y="1605960"/>
          <a:ext cx="1710194" cy="748867"/>
        </a:xfrm>
        <a:prstGeom prst="rect">
          <a:avLst/>
        </a:prstGeom>
      </xdr:spPr>
    </xdr:pic>
    <xdr:clientData/>
  </xdr:twoCellAnchor>
  <xdr:twoCellAnchor editAs="oneCell">
    <xdr:from>
      <xdr:col>8</xdr:col>
      <xdr:colOff>168088</xdr:colOff>
      <xdr:row>0</xdr:row>
      <xdr:rowOff>179294</xdr:rowOff>
    </xdr:from>
    <xdr:to>
      <xdr:col>9</xdr:col>
      <xdr:colOff>826610</xdr:colOff>
      <xdr:row>4</xdr:row>
      <xdr:rowOff>176246</xdr:rowOff>
    </xdr:to>
    <xdr:pic>
      <xdr:nvPicPr>
        <xdr:cNvPr id="17" name="Imagen 16">
          <a:hlinkClick xmlns:r="http://schemas.openxmlformats.org/officeDocument/2006/relationships" r:id="rId19"/>
          <a:extLst>
            <a:ext uri="{FF2B5EF4-FFF2-40B4-BE49-F238E27FC236}">
              <a16:creationId xmlns:a16="http://schemas.microsoft.com/office/drawing/2014/main" id="{3AAE2504-B0A4-4FF2-A437-51300976727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679206" y="179294"/>
          <a:ext cx="1711875" cy="7589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85462</xdr:colOff>
      <xdr:row>15</xdr:row>
      <xdr:rowOff>219114</xdr:rowOff>
    </xdr:from>
    <xdr:ext cx="1953548" cy="170624"/>
    <mc:AlternateContent xmlns:mc="http://schemas.openxmlformats.org/markup-compatibility/2006" xmlns:a14="http://schemas.microsoft.com/office/drawing/2010/main">
      <mc:Choice Requires="a14">
        <xdr:sp macro="" textlink="">
          <xdr:nvSpPr>
            <xdr:cNvPr id="50" name="CuadroTexto 4">
              <a:extLst>
                <a:ext uri="{FF2B5EF4-FFF2-40B4-BE49-F238E27FC236}">
                  <a16:creationId xmlns:a16="http://schemas.microsoft.com/office/drawing/2014/main" id="{624EF989-6D19-4D3F-8FDE-5644063D8F2E}"/>
                </a:ext>
              </a:extLst>
            </xdr:cNvPr>
            <xdr:cNvSpPr txBox="1"/>
          </xdr:nvSpPr>
          <xdr:spPr>
            <a:xfrm>
              <a:off x="921146" y="4478406"/>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𝑃𝑅𝐸𝐶𝐼𝑂</m:t>
                    </m:r>
                    <m:r>
                      <a:rPr lang="en-US" sz="1100" b="0" i="1">
                        <a:latin typeface="Cambria Math" panose="02040503050406030204" pitchFamily="18" charset="0"/>
                      </a:rPr>
                      <m:t> −</m:t>
                    </m:r>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oMath>
                </m:oMathPara>
              </a14:m>
              <a:endParaRPr lang="es-MX" sz="1100"/>
            </a:p>
          </xdr:txBody>
        </xdr:sp>
      </mc:Choice>
      <mc:Fallback xmlns="">
        <xdr:sp macro="" textlink="">
          <xdr:nvSpPr>
            <xdr:cNvPr id="5" name="CuadroTexto 4">
              <a:extLst>
                <a:ext uri="{FF2B5EF4-FFF2-40B4-BE49-F238E27FC236}">
                  <a16:creationId xmlns:a16="http://schemas.microsoft.com/office/drawing/2014/main" id="{624EF989-6D19-4D3F-8FDE-5644063D8F2E}"/>
                </a:ext>
              </a:extLst>
            </xdr:cNvPr>
            <xdr:cNvSpPr txBox="1"/>
          </xdr:nvSpPr>
          <xdr:spPr>
            <a:xfrm>
              <a:off x="921146" y="4478406"/>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𝑃𝑅𝐸𝐶𝐼𝑂 −𝐶𝑂𝑆𝑇𝑂𝑆 𝑉𝐴𝑅𝐼𝐴𝐵𝐿𝐸</a:t>
              </a:r>
              <a:endParaRPr lang="es-MX" sz="1100"/>
            </a:p>
          </xdr:txBody>
        </xdr:sp>
      </mc:Fallback>
    </mc:AlternateContent>
    <xdr:clientData/>
  </xdr:oneCellAnchor>
  <xdr:oneCellAnchor>
    <xdr:from>
      <xdr:col>6</xdr:col>
      <xdr:colOff>90213</xdr:colOff>
      <xdr:row>15</xdr:row>
      <xdr:rowOff>112110</xdr:rowOff>
    </xdr:from>
    <xdr:ext cx="1727844" cy="318100"/>
    <mc:AlternateContent xmlns:mc="http://schemas.openxmlformats.org/markup-compatibility/2006" xmlns:a14="http://schemas.microsoft.com/office/drawing/2010/main">
      <mc:Choice Requires="a14">
        <xdr:sp macro="" textlink="">
          <xdr:nvSpPr>
            <xdr:cNvPr id="353" name="CuadroTexto 5">
              <a:extLst>
                <a:ext uri="{FF2B5EF4-FFF2-40B4-BE49-F238E27FC236}">
                  <a16:creationId xmlns:a16="http://schemas.microsoft.com/office/drawing/2014/main" id="{815EB881-5CFC-47F4-8F53-DB46AE274373}"/>
                </a:ext>
              </a:extLst>
            </xdr:cNvPr>
            <xdr:cNvSpPr txBox="1"/>
          </xdr:nvSpPr>
          <xdr:spPr>
            <a:xfrm>
              <a:off x="7063232" y="4371402"/>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m:t>
                    </m:r>
                    <m:r>
                      <a:rPr lang="en-US" sz="1100" b="0" i="1">
                        <a:latin typeface="Cambria Math" panose="02040503050406030204" pitchFamily="18" charset="0"/>
                      </a:rPr>
                      <m:t> </m:t>
                    </m:r>
                    <m:r>
                      <a:rPr lang="en-US" sz="1100" b="0" i="1">
                        <a:latin typeface="Cambria Math" panose="02040503050406030204" pitchFamily="18" charset="0"/>
                      </a:rPr>
                      <m:t>𝑈</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𝐶</m:t>
                        </m:r>
                        <m:r>
                          <a:rPr lang="en-US" sz="1100" b="0" i="1">
                            <a:latin typeface="Cambria Math" panose="02040503050406030204" pitchFamily="18" charset="0"/>
                          </a:rPr>
                          <m:t>. </m:t>
                        </m:r>
                        <m:r>
                          <a:rPr lang="en-US" sz="1100" b="0" i="1">
                            <a:latin typeface="Cambria Math" panose="02040503050406030204" pitchFamily="18" charset="0"/>
                          </a:rPr>
                          <m:t>𝑀</m:t>
                        </m:r>
                        <m:r>
                          <a:rPr lang="en-US" sz="1100" b="0" i="1">
                            <a:latin typeface="Cambria Math" panose="02040503050406030204" pitchFamily="18" charset="0"/>
                          </a:rPr>
                          <m:t>. </m:t>
                        </m:r>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𝑃𝑅𝑂𝑀𝐸𝐷𝐼𝑂</m:t>
                        </m:r>
                      </m:den>
                    </m:f>
                  </m:oMath>
                </m:oMathPara>
              </a14:m>
              <a:endParaRPr lang="es-MX" sz="1100"/>
            </a:p>
          </xdr:txBody>
        </xdr:sp>
      </mc:Choice>
      <mc:Fallback xmlns="">
        <xdr:sp macro="" textlink="">
          <xdr:nvSpPr>
            <xdr:cNvPr id="6" name="CuadroTexto 5">
              <a:extLst>
                <a:ext uri="{FF2B5EF4-FFF2-40B4-BE49-F238E27FC236}">
                  <a16:creationId xmlns:a16="http://schemas.microsoft.com/office/drawing/2014/main" id="{815EB881-5CFC-47F4-8F53-DB46AE274373}"/>
                </a:ext>
              </a:extLst>
            </xdr:cNvPr>
            <xdr:cNvSpPr txBox="1"/>
          </xdr:nvSpPr>
          <xdr:spPr>
            <a:xfrm>
              <a:off x="7063232" y="4371402"/>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 𝑈=(𝐶𝑂𝑆𝑇𝑂𝑆 𝐹𝐼𝐽𝑂𝑆)/(𝐶. 𝑀. 𝑃. 𝑃𝑅𝑂𝑀𝐸𝐷𝐼𝑂)</a:t>
              </a:r>
              <a:endParaRPr lang="es-MX" sz="1100"/>
            </a:p>
          </xdr:txBody>
        </xdr:sp>
      </mc:Fallback>
    </mc:AlternateContent>
    <xdr:clientData/>
  </xdr:oneCellAnchor>
  <xdr:oneCellAnchor>
    <xdr:from>
      <xdr:col>8</xdr:col>
      <xdr:colOff>968057</xdr:colOff>
      <xdr:row>15</xdr:row>
      <xdr:rowOff>243513</xdr:rowOff>
    </xdr:from>
    <xdr:ext cx="2277162" cy="263662"/>
    <mc:AlternateContent xmlns:mc="http://schemas.openxmlformats.org/markup-compatibility/2006" xmlns:a14="http://schemas.microsoft.com/office/drawing/2010/main">
      <mc:Choice Requires="a14">
        <xdr:sp macro="" textlink="">
          <xdr:nvSpPr>
            <xdr:cNvPr id="403" name="CuadroTexto 7">
              <a:extLst>
                <a:ext uri="{FF2B5EF4-FFF2-40B4-BE49-F238E27FC236}">
                  <a16:creationId xmlns:a16="http://schemas.microsoft.com/office/drawing/2014/main" id="{83E2C64E-BBF5-4FE9-A138-B820D248C4B5}"/>
                </a:ext>
              </a:extLst>
            </xdr:cNvPr>
            <xdr:cNvSpPr txBox="1"/>
          </xdr:nvSpPr>
          <xdr:spPr>
            <a:xfrm>
              <a:off x="11154794" y="4544802"/>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8" name="CuadroTexto 7">
              <a:extLst>
                <a:ext uri="{FF2B5EF4-FFF2-40B4-BE49-F238E27FC236}">
                  <a16:creationId xmlns:a16="http://schemas.microsoft.com/office/drawing/2014/main" id="{83E2C64E-BBF5-4FE9-A138-B820D248C4B5}"/>
                </a:ext>
              </a:extLst>
            </xdr:cNvPr>
            <xdr:cNvSpPr txBox="1"/>
          </xdr:nvSpPr>
          <xdr:spPr>
            <a:xfrm>
              <a:off x="11154794" y="4544802"/>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oneCellAnchor>
    <xdr:from>
      <xdr:col>1</xdr:col>
      <xdr:colOff>85462</xdr:colOff>
      <xdr:row>18</xdr:row>
      <xdr:rowOff>228100</xdr:rowOff>
    </xdr:from>
    <xdr:ext cx="1947393" cy="170624"/>
    <mc:AlternateContent xmlns:mc="http://schemas.openxmlformats.org/markup-compatibility/2006" xmlns:a14="http://schemas.microsoft.com/office/drawing/2010/main">
      <mc:Choice Requires="a14">
        <xdr:sp macro="" textlink="">
          <xdr:nvSpPr>
            <xdr:cNvPr id="113" name="CuadroTexto 9">
              <a:extLst>
                <a:ext uri="{FF2B5EF4-FFF2-40B4-BE49-F238E27FC236}">
                  <a16:creationId xmlns:a16="http://schemas.microsoft.com/office/drawing/2014/main" id="{4B062878-3979-4959-8FDC-6079A4C41485}"/>
                </a:ext>
              </a:extLst>
            </xdr:cNvPr>
            <xdr:cNvSpPr txBox="1"/>
          </xdr:nvSpPr>
          <xdr:spPr>
            <a:xfrm>
              <a:off x="921146" y="5862227"/>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r>
                      <a:rPr lang="en-US" sz="1100" b="0" i="1">
                        <a:latin typeface="Cambria Math" panose="02040503050406030204" pitchFamily="18" charset="0"/>
                      </a:rPr>
                      <m:t>.</m:t>
                    </m:r>
                    <m:r>
                      <a:rPr lang="en-US" sz="1100" b="0" i="1">
                        <a:latin typeface="Cambria Math" panose="02040503050406030204" pitchFamily="18" charset="0"/>
                      </a:rPr>
                      <m:t>𝑀𝐴𝑅𝐺𝐼𝑁𝐴𝐿</m:t>
                    </m:r>
                    <m:r>
                      <a:rPr lang="en-US" sz="1100" b="0" i="1">
                        <a:latin typeface="Cambria Math" panose="02040503050406030204" pitchFamily="18" charset="0"/>
                      </a:rPr>
                      <m:t> ∗</m:t>
                    </m:r>
                    <m:r>
                      <a:rPr lang="en-US" sz="1100" b="0" i="1">
                        <a:latin typeface="Cambria Math" panose="02040503050406030204" pitchFamily="18" charset="0"/>
                      </a:rPr>
                      <m:t>𝑃𝑅𝑂𝐷𝑈𝐶𝐶𝐼𝑂𝑁</m:t>
                    </m:r>
                  </m:oMath>
                </m:oMathPara>
              </a14:m>
              <a:endParaRPr lang="es-MX" sz="1100"/>
            </a:p>
          </xdr:txBody>
        </xdr:sp>
      </mc:Choice>
      <mc:Fallback xmlns="">
        <xdr:sp macro="" textlink="">
          <xdr:nvSpPr>
            <xdr:cNvPr id="10" name="CuadroTexto 9">
              <a:extLst>
                <a:ext uri="{FF2B5EF4-FFF2-40B4-BE49-F238E27FC236}">
                  <a16:creationId xmlns:a16="http://schemas.microsoft.com/office/drawing/2014/main" id="{4B062878-3979-4959-8FDC-6079A4C41485}"/>
                </a:ext>
              </a:extLst>
            </xdr:cNvPr>
            <xdr:cNvSpPr txBox="1"/>
          </xdr:nvSpPr>
          <xdr:spPr>
            <a:xfrm>
              <a:off x="921146" y="5862227"/>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𝐶.𝑀𝐴𝑅𝐺𝐼𝑁𝐴𝐿 ∗𝑃𝑅𝑂𝐷𝑈𝐶𝐶𝐼𝑂𝑁</a:t>
              </a:r>
              <a:endParaRPr lang="es-MX" sz="1100"/>
            </a:p>
          </xdr:txBody>
        </xdr:sp>
      </mc:Fallback>
    </mc:AlternateContent>
    <xdr:clientData/>
  </xdr:oneCellAnchor>
  <xdr:oneCellAnchor>
    <xdr:from>
      <xdr:col>6</xdr:col>
      <xdr:colOff>160397</xdr:colOff>
      <xdr:row>29</xdr:row>
      <xdr:rowOff>132163</xdr:rowOff>
    </xdr:from>
    <xdr:ext cx="1798248" cy="318100"/>
    <mc:AlternateContent xmlns:mc="http://schemas.openxmlformats.org/markup-compatibility/2006" xmlns:a14="http://schemas.microsoft.com/office/drawing/2010/main">
      <mc:Choice Requires="a14">
        <xdr:sp macro="" textlink="">
          <xdr:nvSpPr>
            <xdr:cNvPr id="357" name="CuadroTexto 19">
              <a:extLst>
                <a:ext uri="{FF2B5EF4-FFF2-40B4-BE49-F238E27FC236}">
                  <a16:creationId xmlns:a16="http://schemas.microsoft.com/office/drawing/2014/main" id="{FF0A96BE-DC94-467F-A01A-6A08B540CC98}"/>
                </a:ext>
              </a:extLst>
            </xdr:cNvPr>
            <xdr:cNvSpPr txBox="1"/>
          </xdr:nvSpPr>
          <xdr:spPr>
            <a:xfrm>
              <a:off x="7148739" y="9246084"/>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𝐶𝑂𝑆𝑇𝑂𝑆</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𝐹𝐼𝐽𝑂𝑆</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𝑈𝑇𝐼𝐿𝐼𝐷𝐴𝐷</m:t>
                        </m:r>
                        <m:r>
                          <a:rPr lang="en-US" sz="1100" b="0" i="1">
                            <a:solidFill>
                              <a:schemeClr val="tx1"/>
                            </a:solidFill>
                            <a:effectLst/>
                            <a:latin typeface="Cambria Math" panose="02040503050406030204" pitchFamily="18" charset="0"/>
                            <a:ea typeface="+mn-ea"/>
                            <a:cs typeface="+mn-cs"/>
                          </a:rPr>
                          <m:t> </m:t>
                        </m:r>
                      </m:num>
                      <m:den>
                        <m:r>
                          <a:rPr lang="en-US" sz="1100" b="0" i="1">
                            <a:solidFill>
                              <a:schemeClr val="tx1"/>
                            </a:solidFill>
                            <a:effectLst/>
                            <a:latin typeface="Cambria Math" panose="02040503050406030204" pitchFamily="18" charset="0"/>
                            <a:ea typeface="+mn-ea"/>
                            <a:cs typeface="+mn-cs"/>
                          </a:rPr>
                          <m:t>𝐶</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𝑀</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𝑃𝑅𝑂𝑀𝐸𝐷𝐼𝑂</m:t>
                        </m:r>
                      </m:den>
                    </m:f>
                  </m:oMath>
                </m:oMathPara>
              </a14:m>
              <a:endParaRPr lang="es-MX" sz="1100"/>
            </a:p>
          </xdr:txBody>
        </xdr:sp>
      </mc:Choice>
      <mc:Fallback xmlns="">
        <xdr:sp macro="" textlink="">
          <xdr:nvSpPr>
            <xdr:cNvPr id="20" name="CuadroTexto 19">
              <a:extLst>
                <a:ext uri="{FF2B5EF4-FFF2-40B4-BE49-F238E27FC236}">
                  <a16:creationId xmlns:a16="http://schemas.microsoft.com/office/drawing/2014/main" id="{FF0A96BE-DC94-467F-A01A-6A08B540CC98}"/>
                </a:ext>
              </a:extLst>
            </xdr:cNvPr>
            <xdr:cNvSpPr txBox="1"/>
          </xdr:nvSpPr>
          <xdr:spPr>
            <a:xfrm>
              <a:off x="7148739" y="9246084"/>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chemeClr val="tx1"/>
                  </a:solidFill>
                  <a:effectLst/>
                  <a:latin typeface="+mn-lt"/>
                  <a:ea typeface="+mn-ea"/>
                  <a:cs typeface="+mn-cs"/>
                </a:rPr>
                <a:t>(𝐶𝑂𝑆𝑇𝑂𝑆 𝐹𝐼𝐽𝑂𝑆+𝑈𝑇𝐼𝐿𝐼𝐷𝐴𝐷 )/(𝐶. 𝑀. 𝑃. 𝑃𝑅𝑂𝑀𝐸𝐷𝐼𝑂)</a:t>
              </a:r>
              <a:endParaRPr lang="es-MX" sz="1100"/>
            </a:p>
          </xdr:txBody>
        </xdr:sp>
      </mc:Fallback>
    </mc:AlternateContent>
    <xdr:clientData/>
  </xdr:oneCellAnchor>
  <xdr:oneCellAnchor>
    <xdr:from>
      <xdr:col>8</xdr:col>
      <xdr:colOff>970062</xdr:colOff>
      <xdr:row>29</xdr:row>
      <xdr:rowOff>225465</xdr:rowOff>
    </xdr:from>
    <xdr:ext cx="2277162" cy="263662"/>
    <mc:AlternateContent xmlns:mc="http://schemas.openxmlformats.org/markup-compatibility/2006" xmlns:a14="http://schemas.microsoft.com/office/drawing/2010/main">
      <mc:Choice Requires="a14">
        <xdr:sp macro="" textlink="">
          <xdr:nvSpPr>
            <xdr:cNvPr id="404" name="CuadroTexto 20">
              <a:extLst>
                <a:ext uri="{FF2B5EF4-FFF2-40B4-BE49-F238E27FC236}">
                  <a16:creationId xmlns:a16="http://schemas.microsoft.com/office/drawing/2014/main" id="{B87239F4-EEEC-4EBE-94B1-B113BF5012E0}"/>
                </a:ext>
              </a:extLst>
            </xdr:cNvPr>
            <xdr:cNvSpPr txBox="1"/>
          </xdr:nvSpPr>
          <xdr:spPr>
            <a:xfrm>
              <a:off x="11156799" y="9339386"/>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21" name="CuadroTexto 20">
              <a:extLst>
                <a:ext uri="{FF2B5EF4-FFF2-40B4-BE49-F238E27FC236}">
                  <a16:creationId xmlns:a16="http://schemas.microsoft.com/office/drawing/2014/main" id="{B87239F4-EEEC-4EBE-94B1-B113BF5012E0}"/>
                </a:ext>
              </a:extLst>
            </xdr:cNvPr>
            <xdr:cNvSpPr txBox="1"/>
          </xdr:nvSpPr>
          <xdr:spPr>
            <a:xfrm>
              <a:off x="11156799" y="9339386"/>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twoCellAnchor editAs="oneCell">
    <xdr:from>
      <xdr:col>5</xdr:col>
      <xdr:colOff>219995</xdr:colOff>
      <xdr:row>1</xdr:row>
      <xdr:rowOff>35264</xdr:rowOff>
    </xdr:from>
    <xdr:to>
      <xdr:col>6</xdr:col>
      <xdr:colOff>1089234</xdr:colOff>
      <xdr:row>5</xdr:row>
      <xdr:rowOff>4849</xdr:rowOff>
    </xdr:to>
    <xdr:pic>
      <xdr:nvPicPr>
        <xdr:cNvPr id="8" name="Imagen 7">
          <a:hlinkClick xmlns:r="http://schemas.openxmlformats.org/officeDocument/2006/relationships" r:id="rId1"/>
          <a:extLst>
            <a:ext uri="{FF2B5EF4-FFF2-40B4-BE49-F238E27FC236}">
              <a16:creationId xmlns:a16="http://schemas.microsoft.com/office/drawing/2014/main" id="{E3FE80E5-B253-4602-84F2-20E3CAAB5BE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6366795" y="225764"/>
          <a:ext cx="1707439" cy="756985"/>
        </a:xfrm>
        <a:prstGeom prst="rect">
          <a:avLst/>
        </a:prstGeom>
      </xdr:spPr>
    </xdr:pic>
    <xdr:clientData/>
  </xdr:twoCellAnchor>
  <xdr:twoCellAnchor editAs="oneCell">
    <xdr:from>
      <xdr:col>5</xdr:col>
      <xdr:colOff>222941</xdr:colOff>
      <xdr:row>4</xdr:row>
      <xdr:rowOff>155519</xdr:rowOff>
    </xdr:from>
    <xdr:to>
      <xdr:col>6</xdr:col>
      <xdr:colOff>1092694</xdr:colOff>
      <xdr:row>8</xdr:row>
      <xdr:rowOff>91772</xdr:rowOff>
    </xdr:to>
    <xdr:pic>
      <xdr:nvPicPr>
        <xdr:cNvPr id="9" name="Imagen 8">
          <a:hlinkClick xmlns:r="http://schemas.openxmlformats.org/officeDocument/2006/relationships" r:id="rId3"/>
          <a:extLst>
            <a:ext uri="{FF2B5EF4-FFF2-40B4-BE49-F238E27FC236}">
              <a16:creationId xmlns:a16="http://schemas.microsoft.com/office/drawing/2014/main" id="{C594038C-7A1B-4F77-8F35-8EB61A8B29E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69741" y="942919"/>
          <a:ext cx="1707953" cy="761753"/>
        </a:xfrm>
        <a:prstGeom prst="rect">
          <a:avLst/>
        </a:prstGeom>
      </xdr:spPr>
    </xdr:pic>
    <xdr:clientData/>
  </xdr:twoCellAnchor>
  <xdr:twoCellAnchor editAs="oneCell">
    <xdr:from>
      <xdr:col>5</xdr:col>
      <xdr:colOff>213818</xdr:colOff>
      <xdr:row>8</xdr:row>
      <xdr:rowOff>52078</xdr:rowOff>
    </xdr:from>
    <xdr:to>
      <xdr:col>6</xdr:col>
      <xdr:colOff>1083571</xdr:colOff>
      <xdr:row>11</xdr:row>
      <xdr:rowOff>153245</xdr:rowOff>
    </xdr:to>
    <xdr:pic>
      <xdr:nvPicPr>
        <xdr:cNvPr id="10" name="Imagen 9">
          <a:hlinkClick xmlns:r="http://schemas.openxmlformats.org/officeDocument/2006/relationships" r:id="rId5"/>
          <a:extLst>
            <a:ext uri="{FF2B5EF4-FFF2-40B4-BE49-F238E27FC236}">
              <a16:creationId xmlns:a16="http://schemas.microsoft.com/office/drawing/2014/main" id="{014B9560-B745-41A4-9522-194978E9D3E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360618" y="1664978"/>
          <a:ext cx="1707953" cy="748867"/>
        </a:xfrm>
        <a:prstGeom prst="rect">
          <a:avLst/>
        </a:prstGeom>
      </xdr:spPr>
    </xdr:pic>
    <xdr:clientData/>
  </xdr:twoCellAnchor>
  <xdr:twoCellAnchor editAs="oneCell">
    <xdr:from>
      <xdr:col>1</xdr:col>
      <xdr:colOff>342900</xdr:colOff>
      <xdr:row>1</xdr:row>
      <xdr:rowOff>25400</xdr:rowOff>
    </xdr:from>
    <xdr:to>
      <xdr:col>1</xdr:col>
      <xdr:colOff>2052534</xdr:colOff>
      <xdr:row>4</xdr:row>
      <xdr:rowOff>177926</xdr:rowOff>
    </xdr:to>
    <xdr:pic>
      <xdr:nvPicPr>
        <xdr:cNvPr id="11" name="Imagen 10">
          <a:hlinkClick xmlns:r="http://schemas.openxmlformats.org/officeDocument/2006/relationships" r:id="rId7"/>
          <a:extLst>
            <a:ext uri="{FF2B5EF4-FFF2-40B4-BE49-F238E27FC236}">
              <a16:creationId xmlns:a16="http://schemas.microsoft.com/office/drawing/2014/main" id="{CCAD314C-37C7-4F26-9669-487CCBADAB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181100" y="215900"/>
          <a:ext cx="1709634" cy="758951"/>
        </a:xfrm>
        <a:prstGeom prst="rect">
          <a:avLst/>
        </a:prstGeom>
      </xdr:spPr>
    </xdr:pic>
    <xdr:clientData/>
  </xdr:twoCellAnchor>
  <xdr:twoCellAnchor editAs="oneCell">
    <xdr:from>
      <xdr:col>1</xdr:col>
      <xdr:colOff>2012418</xdr:colOff>
      <xdr:row>1</xdr:row>
      <xdr:rowOff>37568</xdr:rowOff>
    </xdr:from>
    <xdr:to>
      <xdr:col>3</xdr:col>
      <xdr:colOff>526694</xdr:colOff>
      <xdr:row>5</xdr:row>
      <xdr:rowOff>9120</xdr:rowOff>
    </xdr:to>
    <xdr:pic>
      <xdr:nvPicPr>
        <xdr:cNvPr id="12" name="Imagen 11">
          <a:hlinkClick xmlns:r="http://schemas.openxmlformats.org/officeDocument/2006/relationships" r:id="rId9"/>
          <a:extLst>
            <a:ext uri="{FF2B5EF4-FFF2-40B4-BE49-F238E27FC236}">
              <a16:creationId xmlns:a16="http://schemas.microsoft.com/office/drawing/2014/main" id="{5DF0C568-C012-4AE2-9458-13FAFE82D1F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50618" y="228068"/>
          <a:ext cx="1714676" cy="758952"/>
        </a:xfrm>
        <a:prstGeom prst="rect">
          <a:avLst/>
        </a:prstGeom>
      </xdr:spPr>
    </xdr:pic>
    <xdr:clientData/>
  </xdr:twoCellAnchor>
  <xdr:twoCellAnchor editAs="oneCell">
    <xdr:from>
      <xdr:col>6</xdr:col>
      <xdr:colOff>1186011</xdr:colOff>
      <xdr:row>1</xdr:row>
      <xdr:rowOff>30125</xdr:rowOff>
    </xdr:from>
    <xdr:to>
      <xdr:col>7</xdr:col>
      <xdr:colOff>751586</xdr:colOff>
      <xdr:row>5</xdr:row>
      <xdr:rowOff>1677</xdr:rowOff>
    </xdr:to>
    <xdr:pic>
      <xdr:nvPicPr>
        <xdr:cNvPr id="13" name="Imagen 12">
          <a:extLst>
            <a:ext uri="{FF2B5EF4-FFF2-40B4-BE49-F238E27FC236}">
              <a16:creationId xmlns:a16="http://schemas.microsoft.com/office/drawing/2014/main" id="{2155EC32-534E-4FCC-90EF-18730F2909F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8171011" y="220625"/>
          <a:ext cx="1711875" cy="758952"/>
        </a:xfrm>
        <a:prstGeom prst="rect">
          <a:avLst/>
        </a:prstGeom>
      </xdr:spPr>
    </xdr:pic>
    <xdr:clientData/>
  </xdr:twoCellAnchor>
  <xdr:twoCellAnchor editAs="oneCell">
    <xdr:from>
      <xdr:col>3</xdr:col>
      <xdr:colOff>541608</xdr:colOff>
      <xdr:row>1</xdr:row>
      <xdr:rowOff>51817</xdr:rowOff>
    </xdr:from>
    <xdr:to>
      <xdr:col>5</xdr:col>
      <xdr:colOff>146439</xdr:colOff>
      <xdr:row>5</xdr:row>
      <xdr:rowOff>23368</xdr:rowOff>
    </xdr:to>
    <xdr:pic>
      <xdr:nvPicPr>
        <xdr:cNvPr id="14" name="Imagen 13">
          <a:extLst>
            <a:ext uri="{FF2B5EF4-FFF2-40B4-BE49-F238E27FC236}">
              <a16:creationId xmlns:a16="http://schemas.microsoft.com/office/drawing/2014/main" id="{206B0218-23B3-4D0D-83A9-996F19726E6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4580208" y="242317"/>
          <a:ext cx="1713031" cy="758951"/>
        </a:xfrm>
        <a:prstGeom prst="rect">
          <a:avLst/>
        </a:prstGeom>
      </xdr:spPr>
    </xdr:pic>
    <xdr:clientData/>
  </xdr:twoCellAnchor>
  <xdr:twoCellAnchor editAs="oneCell">
    <xdr:from>
      <xdr:col>7</xdr:col>
      <xdr:colOff>890037</xdr:colOff>
      <xdr:row>1</xdr:row>
      <xdr:rowOff>34540</xdr:rowOff>
    </xdr:from>
    <xdr:to>
      <xdr:col>9</xdr:col>
      <xdr:colOff>492031</xdr:colOff>
      <xdr:row>5</xdr:row>
      <xdr:rowOff>5574</xdr:rowOff>
    </xdr:to>
    <xdr:pic>
      <xdr:nvPicPr>
        <xdr:cNvPr id="15" name="Imagen 14">
          <a:hlinkClick xmlns:r="http://schemas.openxmlformats.org/officeDocument/2006/relationships" r:id="rId13"/>
          <a:extLst>
            <a:ext uri="{FF2B5EF4-FFF2-40B4-BE49-F238E27FC236}">
              <a16:creationId xmlns:a16="http://schemas.microsoft.com/office/drawing/2014/main" id="{62E3BE36-5545-4A83-9321-5F17DD9B386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xdr:blipFill>
      <xdr:spPr>
        <a:xfrm>
          <a:off x="10021337" y="225040"/>
          <a:ext cx="1710194" cy="758434"/>
        </a:xfrm>
        <a:prstGeom prst="rect">
          <a:avLst/>
        </a:prstGeom>
      </xdr:spPr>
    </xdr:pic>
    <xdr:clientData/>
  </xdr:twoCellAnchor>
  <xdr:twoCellAnchor editAs="oneCell">
    <xdr:from>
      <xdr:col>7</xdr:col>
      <xdr:colOff>893240</xdr:colOff>
      <xdr:row>4</xdr:row>
      <xdr:rowOff>155519</xdr:rowOff>
    </xdr:from>
    <xdr:to>
      <xdr:col>9</xdr:col>
      <xdr:colOff>495234</xdr:colOff>
      <xdr:row>8</xdr:row>
      <xdr:rowOff>91772</xdr:rowOff>
    </xdr:to>
    <xdr:pic>
      <xdr:nvPicPr>
        <xdr:cNvPr id="16" name="Imagen 15">
          <a:hlinkClick xmlns:r="http://schemas.openxmlformats.org/officeDocument/2006/relationships" r:id="rId15"/>
          <a:extLst>
            <a:ext uri="{FF2B5EF4-FFF2-40B4-BE49-F238E27FC236}">
              <a16:creationId xmlns:a16="http://schemas.microsoft.com/office/drawing/2014/main" id="{BB3599DB-6795-4008-BC6E-E7A46354BBD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024540" y="942919"/>
          <a:ext cx="1710194" cy="761753"/>
        </a:xfrm>
        <a:prstGeom prst="rect">
          <a:avLst/>
        </a:prstGeom>
      </xdr:spPr>
    </xdr:pic>
    <xdr:clientData/>
  </xdr:twoCellAnchor>
  <xdr:twoCellAnchor editAs="oneCell">
    <xdr:from>
      <xdr:col>7</xdr:col>
      <xdr:colOff>884117</xdr:colOff>
      <xdr:row>8</xdr:row>
      <xdr:rowOff>52078</xdr:rowOff>
    </xdr:from>
    <xdr:to>
      <xdr:col>9</xdr:col>
      <xdr:colOff>486111</xdr:colOff>
      <xdr:row>11</xdr:row>
      <xdr:rowOff>153245</xdr:rowOff>
    </xdr:to>
    <xdr:pic>
      <xdr:nvPicPr>
        <xdr:cNvPr id="17" name="Imagen 16">
          <a:hlinkClick xmlns:r="http://schemas.openxmlformats.org/officeDocument/2006/relationships" r:id="rId16"/>
          <a:extLst>
            <a:ext uri="{FF2B5EF4-FFF2-40B4-BE49-F238E27FC236}">
              <a16:creationId xmlns:a16="http://schemas.microsoft.com/office/drawing/2014/main" id="{C1CE4132-861B-4C1F-90C7-CF3D7ECF538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015417" y="1664978"/>
          <a:ext cx="1710194" cy="748867"/>
        </a:xfrm>
        <a:prstGeom prst="rect">
          <a:avLst/>
        </a:prstGeom>
      </xdr:spPr>
    </xdr:pic>
    <xdr:clientData/>
  </xdr:twoCellAnchor>
  <xdr:twoCellAnchor editAs="oneCell">
    <xdr:from>
      <xdr:col>9</xdr:col>
      <xdr:colOff>711200</xdr:colOff>
      <xdr:row>1</xdr:row>
      <xdr:rowOff>63500</xdr:rowOff>
    </xdr:from>
    <xdr:to>
      <xdr:col>11</xdr:col>
      <xdr:colOff>314875</xdr:colOff>
      <xdr:row>5</xdr:row>
      <xdr:rowOff>35052</xdr:rowOff>
    </xdr:to>
    <xdr:pic>
      <xdr:nvPicPr>
        <xdr:cNvPr id="18" name="Imagen 17">
          <a:hlinkClick xmlns:r="http://schemas.openxmlformats.org/officeDocument/2006/relationships" r:id="rId17"/>
          <a:extLst>
            <a:ext uri="{FF2B5EF4-FFF2-40B4-BE49-F238E27FC236}">
              <a16:creationId xmlns:a16="http://schemas.microsoft.com/office/drawing/2014/main" id="{A18F8636-1450-42F4-9A02-349CAED32E6A}"/>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1950700" y="254000"/>
          <a:ext cx="1711875" cy="7589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xdr:col>
      <xdr:colOff>85462</xdr:colOff>
      <xdr:row>15</xdr:row>
      <xdr:rowOff>219114</xdr:rowOff>
    </xdr:from>
    <xdr:ext cx="1953548" cy="170624"/>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1E24A4F1-22F9-4AA1-A3E0-2A07D3ADA12E}"/>
                </a:ext>
              </a:extLst>
            </xdr:cNvPr>
            <xdr:cNvSpPr txBox="1"/>
          </xdr:nvSpPr>
          <xdr:spPr>
            <a:xfrm>
              <a:off x="923662" y="4514889"/>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𝑃𝑅𝐸𝐶𝐼𝑂</m:t>
                    </m:r>
                    <m:r>
                      <a:rPr lang="en-US" sz="1100" b="0" i="1">
                        <a:latin typeface="Cambria Math" panose="02040503050406030204" pitchFamily="18" charset="0"/>
                      </a:rPr>
                      <m:t> −</m:t>
                    </m:r>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oMath>
                </m:oMathPara>
              </a14:m>
              <a:endParaRPr lang="es-MX" sz="1100"/>
            </a:p>
          </xdr:txBody>
        </xdr:sp>
      </mc:Choice>
      <mc:Fallback xmlns="">
        <xdr:sp macro="" textlink="">
          <xdr:nvSpPr>
            <xdr:cNvPr id="2" name="CuadroTexto 1">
              <a:extLst>
                <a:ext uri="{FF2B5EF4-FFF2-40B4-BE49-F238E27FC236}">
                  <a16:creationId xmlns:a16="http://schemas.microsoft.com/office/drawing/2014/main" id="{1E24A4F1-22F9-4AA1-A3E0-2A07D3ADA12E}"/>
                </a:ext>
              </a:extLst>
            </xdr:cNvPr>
            <xdr:cNvSpPr txBox="1"/>
          </xdr:nvSpPr>
          <xdr:spPr>
            <a:xfrm>
              <a:off x="923662" y="4514889"/>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𝑃𝑅𝐸𝐶𝐼𝑂 −𝐶𝑂𝑆𝑇𝑂𝑆 𝑉𝐴𝑅𝐼𝐴𝐵𝐿𝐸</a:t>
              </a:r>
              <a:endParaRPr lang="es-MX" sz="1100"/>
            </a:p>
          </xdr:txBody>
        </xdr:sp>
      </mc:Fallback>
    </mc:AlternateContent>
    <xdr:clientData/>
  </xdr:oneCellAnchor>
  <xdr:oneCellAnchor>
    <xdr:from>
      <xdr:col>7</xdr:col>
      <xdr:colOff>90213</xdr:colOff>
      <xdr:row>15</xdr:row>
      <xdr:rowOff>112110</xdr:rowOff>
    </xdr:from>
    <xdr:ext cx="1727844" cy="318100"/>
    <mc:AlternateContent xmlns:mc="http://schemas.openxmlformats.org/markup-compatibility/2006" xmlns:a14="http://schemas.microsoft.com/office/drawing/2010/main">
      <mc:Choice Requires="a14">
        <xdr:sp macro="" textlink="">
          <xdr:nvSpPr>
            <xdr:cNvPr id="8" name="CuadroTexto 2">
              <a:extLst>
                <a:ext uri="{FF2B5EF4-FFF2-40B4-BE49-F238E27FC236}">
                  <a16:creationId xmlns:a16="http://schemas.microsoft.com/office/drawing/2014/main" id="{A92C25A5-FFA1-4DA7-9305-46BCDDA27815}"/>
                </a:ext>
              </a:extLst>
            </xdr:cNvPr>
            <xdr:cNvSpPr txBox="1"/>
          </xdr:nvSpPr>
          <xdr:spPr>
            <a:xfrm>
              <a:off x="7052988" y="4407885"/>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m:t>
                    </m:r>
                    <m:r>
                      <a:rPr lang="en-US" sz="1100" b="0" i="1">
                        <a:latin typeface="Cambria Math" panose="02040503050406030204" pitchFamily="18" charset="0"/>
                      </a:rPr>
                      <m:t> </m:t>
                    </m:r>
                    <m:r>
                      <a:rPr lang="en-US" sz="1100" b="0" i="1">
                        <a:latin typeface="Cambria Math" panose="02040503050406030204" pitchFamily="18" charset="0"/>
                      </a:rPr>
                      <m:t>𝑈</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𝐶</m:t>
                        </m:r>
                        <m:r>
                          <a:rPr lang="en-US" sz="1100" b="0" i="1">
                            <a:latin typeface="Cambria Math" panose="02040503050406030204" pitchFamily="18" charset="0"/>
                          </a:rPr>
                          <m:t>. </m:t>
                        </m:r>
                        <m:r>
                          <a:rPr lang="en-US" sz="1100" b="0" i="1">
                            <a:latin typeface="Cambria Math" panose="02040503050406030204" pitchFamily="18" charset="0"/>
                          </a:rPr>
                          <m:t>𝑀</m:t>
                        </m:r>
                        <m:r>
                          <a:rPr lang="en-US" sz="1100" b="0" i="1">
                            <a:latin typeface="Cambria Math" panose="02040503050406030204" pitchFamily="18" charset="0"/>
                          </a:rPr>
                          <m:t>. </m:t>
                        </m:r>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𝑃𝑅𝑂𝑀𝐸𝐷𝐼𝑂</m:t>
                        </m:r>
                      </m:den>
                    </m:f>
                  </m:oMath>
                </m:oMathPara>
              </a14:m>
              <a:endParaRPr lang="es-MX" sz="1100"/>
            </a:p>
          </xdr:txBody>
        </xdr:sp>
      </mc:Choice>
      <mc:Fallback xmlns="">
        <xdr:sp macro="" textlink="">
          <xdr:nvSpPr>
            <xdr:cNvPr id="3" name="CuadroTexto 2">
              <a:extLst>
                <a:ext uri="{FF2B5EF4-FFF2-40B4-BE49-F238E27FC236}">
                  <a16:creationId xmlns:a16="http://schemas.microsoft.com/office/drawing/2014/main" id="{A92C25A5-FFA1-4DA7-9305-46BCDDA27815}"/>
                </a:ext>
              </a:extLst>
            </xdr:cNvPr>
            <xdr:cNvSpPr txBox="1"/>
          </xdr:nvSpPr>
          <xdr:spPr>
            <a:xfrm>
              <a:off x="7052988" y="4407885"/>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 𝑈=(𝐶𝑂𝑆𝑇𝑂𝑆 𝐹𝐼𝐽𝑂𝑆)/(𝐶. 𝑀. 𝑃. 𝑃𝑅𝑂𝑀𝐸𝐷𝐼𝑂)</a:t>
              </a:r>
              <a:endParaRPr lang="es-MX" sz="1100"/>
            </a:p>
          </xdr:txBody>
        </xdr:sp>
      </mc:Fallback>
    </mc:AlternateContent>
    <xdr:clientData/>
  </xdr:oneCellAnchor>
  <xdr:oneCellAnchor>
    <xdr:from>
      <xdr:col>9</xdr:col>
      <xdr:colOff>1038094</xdr:colOff>
      <xdr:row>15</xdr:row>
      <xdr:rowOff>243513</xdr:rowOff>
    </xdr:from>
    <xdr:ext cx="2277162" cy="263662"/>
    <mc:AlternateContent xmlns:mc="http://schemas.openxmlformats.org/markup-compatibility/2006" xmlns:a14="http://schemas.microsoft.com/office/drawing/2010/main">
      <mc:Choice Requires="a14">
        <xdr:sp macro="" textlink="">
          <xdr:nvSpPr>
            <xdr:cNvPr id="14" name="CuadroTexto 3">
              <a:extLst>
                <a:ext uri="{FF2B5EF4-FFF2-40B4-BE49-F238E27FC236}">
                  <a16:creationId xmlns:a16="http://schemas.microsoft.com/office/drawing/2014/main" id="{78CA29AE-99B3-4B4B-BB48-343168DEC260}"/>
                </a:ext>
              </a:extLst>
            </xdr:cNvPr>
            <xdr:cNvSpPr txBox="1"/>
          </xdr:nvSpPr>
          <xdr:spPr>
            <a:xfrm>
              <a:off x="12468094" y="4571785"/>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4" name="CuadroTexto 3">
              <a:extLst>
                <a:ext uri="{FF2B5EF4-FFF2-40B4-BE49-F238E27FC236}">
                  <a16:creationId xmlns:a16="http://schemas.microsoft.com/office/drawing/2014/main" id="{78CA29AE-99B3-4B4B-BB48-343168DEC260}"/>
                </a:ext>
              </a:extLst>
            </xdr:cNvPr>
            <xdr:cNvSpPr txBox="1"/>
          </xdr:nvSpPr>
          <xdr:spPr>
            <a:xfrm>
              <a:off x="12468094" y="4571785"/>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oneCellAnchor>
    <xdr:from>
      <xdr:col>1</xdr:col>
      <xdr:colOff>85462</xdr:colOff>
      <xdr:row>18</xdr:row>
      <xdr:rowOff>228100</xdr:rowOff>
    </xdr:from>
    <xdr:ext cx="1947393" cy="170624"/>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390D4491-0633-4B82-A45C-A78024C4A64A}"/>
                </a:ext>
              </a:extLst>
            </xdr:cNvPr>
            <xdr:cNvSpPr txBox="1"/>
          </xdr:nvSpPr>
          <xdr:spPr>
            <a:xfrm>
              <a:off x="923662" y="5895475"/>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r>
                      <a:rPr lang="en-US" sz="1100" b="0" i="1">
                        <a:latin typeface="Cambria Math" panose="02040503050406030204" pitchFamily="18" charset="0"/>
                      </a:rPr>
                      <m:t>.</m:t>
                    </m:r>
                    <m:r>
                      <a:rPr lang="en-US" sz="1100" b="0" i="1">
                        <a:latin typeface="Cambria Math" panose="02040503050406030204" pitchFamily="18" charset="0"/>
                      </a:rPr>
                      <m:t>𝑀𝐴𝑅𝐺𝐼𝑁𝐴𝐿</m:t>
                    </m:r>
                    <m:r>
                      <a:rPr lang="en-US" sz="1100" b="0" i="1">
                        <a:latin typeface="Cambria Math" panose="02040503050406030204" pitchFamily="18" charset="0"/>
                      </a:rPr>
                      <m:t> ∗</m:t>
                    </m:r>
                    <m:r>
                      <a:rPr lang="en-US" sz="1100" b="0" i="1">
                        <a:latin typeface="Cambria Math" panose="02040503050406030204" pitchFamily="18" charset="0"/>
                      </a:rPr>
                      <m:t>𝑃𝑅𝑂𝐷𝑈𝐶𝐶𝐼𝑂𝑁</m:t>
                    </m:r>
                  </m:oMath>
                </m:oMathPara>
              </a14:m>
              <a:endParaRPr lang="es-MX" sz="1100"/>
            </a:p>
          </xdr:txBody>
        </xdr:sp>
      </mc:Choice>
      <mc:Fallback xmlns="">
        <xdr:sp macro="" textlink="">
          <xdr:nvSpPr>
            <xdr:cNvPr id="5" name="CuadroTexto 4">
              <a:extLst>
                <a:ext uri="{FF2B5EF4-FFF2-40B4-BE49-F238E27FC236}">
                  <a16:creationId xmlns:a16="http://schemas.microsoft.com/office/drawing/2014/main" id="{390D4491-0633-4B82-A45C-A78024C4A64A}"/>
                </a:ext>
              </a:extLst>
            </xdr:cNvPr>
            <xdr:cNvSpPr txBox="1"/>
          </xdr:nvSpPr>
          <xdr:spPr>
            <a:xfrm>
              <a:off x="923662" y="5895475"/>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𝐶.𝑀𝐴𝑅𝐺𝐼𝑁𝐴𝐿 ∗𝑃𝑅𝑂𝐷𝑈𝐶𝐶𝐼𝑂𝑁</a:t>
              </a:r>
              <a:endParaRPr lang="es-MX" sz="1100"/>
            </a:p>
          </xdr:txBody>
        </xdr:sp>
      </mc:Fallback>
    </mc:AlternateContent>
    <xdr:clientData/>
  </xdr:oneCellAnchor>
  <xdr:oneCellAnchor>
    <xdr:from>
      <xdr:col>9</xdr:col>
      <xdr:colOff>1012084</xdr:colOff>
      <xdr:row>29</xdr:row>
      <xdr:rowOff>225465</xdr:rowOff>
    </xdr:from>
    <xdr:ext cx="2277162" cy="263662"/>
    <mc:AlternateContent xmlns:mc="http://schemas.openxmlformats.org/markup-compatibility/2006" xmlns:a14="http://schemas.microsoft.com/office/drawing/2010/main">
      <mc:Choice Requires="a14">
        <xdr:sp macro="" textlink="">
          <xdr:nvSpPr>
            <xdr:cNvPr id="15" name="CuadroTexto 6">
              <a:extLst>
                <a:ext uri="{FF2B5EF4-FFF2-40B4-BE49-F238E27FC236}">
                  <a16:creationId xmlns:a16="http://schemas.microsoft.com/office/drawing/2014/main" id="{3F64C8CC-06E3-47C6-8A57-0A9184652313}"/>
                </a:ext>
              </a:extLst>
            </xdr:cNvPr>
            <xdr:cNvSpPr txBox="1"/>
          </xdr:nvSpPr>
          <xdr:spPr>
            <a:xfrm>
              <a:off x="12442084" y="9568369"/>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7" name="CuadroTexto 6">
              <a:extLst>
                <a:ext uri="{FF2B5EF4-FFF2-40B4-BE49-F238E27FC236}">
                  <a16:creationId xmlns:a16="http://schemas.microsoft.com/office/drawing/2014/main" id="{3F64C8CC-06E3-47C6-8A57-0A9184652313}"/>
                </a:ext>
              </a:extLst>
            </xdr:cNvPr>
            <xdr:cNvSpPr txBox="1"/>
          </xdr:nvSpPr>
          <xdr:spPr>
            <a:xfrm>
              <a:off x="12442084" y="9568369"/>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oneCellAnchor>
    <xdr:from>
      <xdr:col>7</xdr:col>
      <xdr:colOff>160397</xdr:colOff>
      <xdr:row>29</xdr:row>
      <xdr:rowOff>132163</xdr:rowOff>
    </xdr:from>
    <xdr:ext cx="1798248" cy="318100"/>
    <mc:AlternateContent xmlns:mc="http://schemas.openxmlformats.org/markup-compatibility/2006" xmlns:a14="http://schemas.microsoft.com/office/drawing/2010/main">
      <mc:Choice Requires="a14">
        <xdr:sp macro="" textlink="">
          <xdr:nvSpPr>
            <xdr:cNvPr id="9" name="CuadroTexto 7">
              <a:extLst>
                <a:ext uri="{FF2B5EF4-FFF2-40B4-BE49-F238E27FC236}">
                  <a16:creationId xmlns:a16="http://schemas.microsoft.com/office/drawing/2014/main" id="{A839B536-CD5D-4D60-8675-C768199B4352}"/>
                </a:ext>
              </a:extLst>
            </xdr:cNvPr>
            <xdr:cNvSpPr txBox="1"/>
          </xdr:nvSpPr>
          <xdr:spPr>
            <a:xfrm>
              <a:off x="7136059" y="9236942"/>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𝐶𝑂𝑆𝑇𝑂𝑆</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𝐹𝐼𝐽𝑂𝑆</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𝑈𝑇𝐼𝐿𝐼𝐷𝐴𝐷</m:t>
                        </m:r>
                        <m:r>
                          <a:rPr lang="en-US" sz="1100" b="0" i="1">
                            <a:solidFill>
                              <a:schemeClr val="tx1"/>
                            </a:solidFill>
                            <a:effectLst/>
                            <a:latin typeface="Cambria Math" panose="02040503050406030204" pitchFamily="18" charset="0"/>
                            <a:ea typeface="+mn-ea"/>
                            <a:cs typeface="+mn-cs"/>
                          </a:rPr>
                          <m:t> </m:t>
                        </m:r>
                      </m:num>
                      <m:den>
                        <m:r>
                          <a:rPr lang="en-US" sz="1100" b="0" i="1">
                            <a:solidFill>
                              <a:schemeClr val="tx1"/>
                            </a:solidFill>
                            <a:effectLst/>
                            <a:latin typeface="Cambria Math" panose="02040503050406030204" pitchFamily="18" charset="0"/>
                            <a:ea typeface="+mn-ea"/>
                            <a:cs typeface="+mn-cs"/>
                          </a:rPr>
                          <m:t>𝐶</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𝑀</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𝑃𝑅𝑂𝑀𝐸𝐷𝐼𝑂</m:t>
                        </m:r>
                      </m:den>
                    </m:f>
                  </m:oMath>
                </m:oMathPara>
              </a14:m>
              <a:endParaRPr lang="es-MX" sz="1100"/>
            </a:p>
          </xdr:txBody>
        </xdr:sp>
      </mc:Choice>
      <mc:Fallback xmlns="">
        <xdr:sp macro="" textlink="">
          <xdr:nvSpPr>
            <xdr:cNvPr id="8" name="CuadroTexto 7">
              <a:extLst>
                <a:ext uri="{FF2B5EF4-FFF2-40B4-BE49-F238E27FC236}">
                  <a16:creationId xmlns:a16="http://schemas.microsoft.com/office/drawing/2014/main" id="{A839B536-CD5D-4D60-8675-C768199B4352}"/>
                </a:ext>
              </a:extLst>
            </xdr:cNvPr>
            <xdr:cNvSpPr txBox="1"/>
          </xdr:nvSpPr>
          <xdr:spPr>
            <a:xfrm>
              <a:off x="7136059" y="9236942"/>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chemeClr val="tx1"/>
                  </a:solidFill>
                  <a:effectLst/>
                  <a:latin typeface="+mn-lt"/>
                  <a:ea typeface="+mn-ea"/>
                  <a:cs typeface="+mn-cs"/>
                </a:rPr>
                <a:t>(𝐶𝑂𝑆𝑇𝑂𝑆 𝐹𝐼𝐽𝑂𝑆+𝑈𝑇𝐼𝐿𝐼𝐷𝐴𝐷 )/(𝐶. 𝑀. 𝑃. 𝑃𝑅𝑂𝑀𝐸𝐷𝐼𝑂)</a:t>
              </a:r>
              <a:endParaRPr lang="es-MX" sz="1100"/>
            </a:p>
          </xdr:txBody>
        </xdr:sp>
      </mc:Fallback>
    </mc:AlternateContent>
    <xdr:clientData/>
  </xdr:oneCellAnchor>
  <xdr:twoCellAnchor editAs="oneCell">
    <xdr:from>
      <xdr:col>6</xdr:col>
      <xdr:colOff>232696</xdr:colOff>
      <xdr:row>1</xdr:row>
      <xdr:rowOff>32277</xdr:rowOff>
    </xdr:from>
    <xdr:to>
      <xdr:col>7</xdr:col>
      <xdr:colOff>886782</xdr:colOff>
      <xdr:row>5</xdr:row>
      <xdr:rowOff>4850</xdr:rowOff>
    </xdr:to>
    <xdr:pic>
      <xdr:nvPicPr>
        <xdr:cNvPr id="10" name="Imagen 9">
          <a:hlinkClick xmlns:r="http://schemas.openxmlformats.org/officeDocument/2006/relationships" r:id="rId1"/>
          <a:extLst>
            <a:ext uri="{FF2B5EF4-FFF2-40B4-BE49-F238E27FC236}">
              <a16:creationId xmlns:a16="http://schemas.microsoft.com/office/drawing/2014/main" id="{CC3BDEFF-12E4-4A69-BE6A-2D0BF2FC5D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426872" y="222777"/>
          <a:ext cx="1707439" cy="756985"/>
        </a:xfrm>
        <a:prstGeom prst="rect">
          <a:avLst/>
        </a:prstGeom>
      </xdr:spPr>
    </xdr:pic>
    <xdr:clientData/>
  </xdr:twoCellAnchor>
  <xdr:twoCellAnchor editAs="oneCell">
    <xdr:from>
      <xdr:col>6</xdr:col>
      <xdr:colOff>235642</xdr:colOff>
      <xdr:row>4</xdr:row>
      <xdr:rowOff>155520</xdr:rowOff>
    </xdr:from>
    <xdr:to>
      <xdr:col>7</xdr:col>
      <xdr:colOff>890242</xdr:colOff>
      <xdr:row>7</xdr:row>
      <xdr:rowOff>110450</xdr:rowOff>
    </xdr:to>
    <xdr:pic>
      <xdr:nvPicPr>
        <xdr:cNvPr id="11" name="Imagen 10">
          <a:hlinkClick xmlns:r="http://schemas.openxmlformats.org/officeDocument/2006/relationships" r:id="rId3"/>
          <a:extLst>
            <a:ext uri="{FF2B5EF4-FFF2-40B4-BE49-F238E27FC236}">
              <a16:creationId xmlns:a16="http://schemas.microsoft.com/office/drawing/2014/main" id="{1AE0EC8C-E5F2-4F3F-A9F2-43CFF8DD286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429818" y="939932"/>
          <a:ext cx="1707953" cy="761753"/>
        </a:xfrm>
        <a:prstGeom prst="rect">
          <a:avLst/>
        </a:prstGeom>
      </xdr:spPr>
    </xdr:pic>
    <xdr:clientData/>
  </xdr:twoCellAnchor>
  <xdr:twoCellAnchor editAs="oneCell">
    <xdr:from>
      <xdr:col>6</xdr:col>
      <xdr:colOff>226519</xdr:colOff>
      <xdr:row>7</xdr:row>
      <xdr:rowOff>70756</xdr:rowOff>
    </xdr:from>
    <xdr:to>
      <xdr:col>7</xdr:col>
      <xdr:colOff>881119</xdr:colOff>
      <xdr:row>10</xdr:row>
      <xdr:rowOff>147270</xdr:rowOff>
    </xdr:to>
    <xdr:pic>
      <xdr:nvPicPr>
        <xdr:cNvPr id="12" name="Imagen 11">
          <a:hlinkClick xmlns:r="http://schemas.openxmlformats.org/officeDocument/2006/relationships" r:id="rId5"/>
          <a:extLst>
            <a:ext uri="{FF2B5EF4-FFF2-40B4-BE49-F238E27FC236}">
              <a16:creationId xmlns:a16="http://schemas.microsoft.com/office/drawing/2014/main" id="{AF19596C-95B9-44A8-8951-3CC28271541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420695" y="1661991"/>
          <a:ext cx="1707953" cy="748867"/>
        </a:xfrm>
        <a:prstGeom prst="rect">
          <a:avLst/>
        </a:prstGeom>
      </xdr:spPr>
    </xdr:pic>
    <xdr:clientData/>
  </xdr:twoCellAnchor>
  <xdr:twoCellAnchor editAs="oneCell">
    <xdr:from>
      <xdr:col>1</xdr:col>
      <xdr:colOff>1400736</xdr:colOff>
      <xdr:row>1</xdr:row>
      <xdr:rowOff>22413</xdr:rowOff>
    </xdr:from>
    <xdr:to>
      <xdr:col>2</xdr:col>
      <xdr:colOff>970046</xdr:colOff>
      <xdr:row>4</xdr:row>
      <xdr:rowOff>177927</xdr:rowOff>
    </xdr:to>
    <xdr:pic>
      <xdr:nvPicPr>
        <xdr:cNvPr id="13" name="Imagen 12">
          <a:hlinkClick xmlns:r="http://schemas.openxmlformats.org/officeDocument/2006/relationships" r:id="rId7"/>
          <a:extLst>
            <a:ext uri="{FF2B5EF4-FFF2-40B4-BE49-F238E27FC236}">
              <a16:creationId xmlns:a16="http://schemas.microsoft.com/office/drawing/2014/main" id="{0D0BEB1F-906C-44A0-82ED-0BEC2DE94DD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2241177" y="212913"/>
          <a:ext cx="1709634" cy="758951"/>
        </a:xfrm>
        <a:prstGeom prst="rect">
          <a:avLst/>
        </a:prstGeom>
      </xdr:spPr>
    </xdr:pic>
    <xdr:clientData/>
  </xdr:twoCellAnchor>
  <xdr:twoCellAnchor editAs="oneCell">
    <xdr:from>
      <xdr:col>2</xdr:col>
      <xdr:colOff>929930</xdr:colOff>
      <xdr:row>1</xdr:row>
      <xdr:rowOff>34581</xdr:rowOff>
    </xdr:from>
    <xdr:to>
      <xdr:col>4</xdr:col>
      <xdr:colOff>537900</xdr:colOff>
      <xdr:row>5</xdr:row>
      <xdr:rowOff>9121</xdr:rowOff>
    </xdr:to>
    <xdr:pic>
      <xdr:nvPicPr>
        <xdr:cNvPr id="16" name="Imagen 15">
          <a:hlinkClick xmlns:r="http://schemas.openxmlformats.org/officeDocument/2006/relationships" r:id="rId9"/>
          <a:extLst>
            <a:ext uri="{FF2B5EF4-FFF2-40B4-BE49-F238E27FC236}">
              <a16:creationId xmlns:a16="http://schemas.microsoft.com/office/drawing/2014/main" id="{4B75B43C-6307-48FD-91C9-7C7F80B434F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910695" y="225081"/>
          <a:ext cx="1714676" cy="758952"/>
        </a:xfrm>
        <a:prstGeom prst="rect">
          <a:avLst/>
        </a:prstGeom>
      </xdr:spPr>
    </xdr:pic>
    <xdr:clientData/>
  </xdr:twoCellAnchor>
  <xdr:twoCellAnchor editAs="oneCell">
    <xdr:from>
      <xdr:col>7</xdr:col>
      <xdr:colOff>983559</xdr:colOff>
      <xdr:row>1</xdr:row>
      <xdr:rowOff>27138</xdr:rowOff>
    </xdr:from>
    <xdr:to>
      <xdr:col>8</xdr:col>
      <xdr:colOff>555110</xdr:colOff>
      <xdr:row>5</xdr:row>
      <xdr:rowOff>1678</xdr:rowOff>
    </xdr:to>
    <xdr:pic>
      <xdr:nvPicPr>
        <xdr:cNvPr id="17" name="Imagen 16">
          <a:extLst>
            <a:ext uri="{FF2B5EF4-FFF2-40B4-BE49-F238E27FC236}">
              <a16:creationId xmlns:a16="http://schemas.microsoft.com/office/drawing/2014/main" id="{2B3E3704-7C1D-412A-9999-ADC386FC1F8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9231088" y="217638"/>
          <a:ext cx="1711875" cy="758952"/>
        </a:xfrm>
        <a:prstGeom prst="rect">
          <a:avLst/>
        </a:prstGeom>
      </xdr:spPr>
    </xdr:pic>
    <xdr:clientData/>
  </xdr:twoCellAnchor>
  <xdr:twoCellAnchor editAs="oneCell">
    <xdr:from>
      <xdr:col>4</xdr:col>
      <xdr:colOff>552814</xdr:colOff>
      <xdr:row>1</xdr:row>
      <xdr:rowOff>48830</xdr:rowOff>
    </xdr:from>
    <xdr:to>
      <xdr:col>6</xdr:col>
      <xdr:colOff>159140</xdr:colOff>
      <xdr:row>5</xdr:row>
      <xdr:rowOff>23369</xdr:rowOff>
    </xdr:to>
    <xdr:pic>
      <xdr:nvPicPr>
        <xdr:cNvPr id="18" name="Imagen 17">
          <a:extLst>
            <a:ext uri="{FF2B5EF4-FFF2-40B4-BE49-F238E27FC236}">
              <a16:creationId xmlns:a16="http://schemas.microsoft.com/office/drawing/2014/main" id="{F8CAD737-944C-4197-9B61-BF621FD98E1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5640285" y="239330"/>
          <a:ext cx="1713031" cy="758951"/>
        </a:xfrm>
        <a:prstGeom prst="rect">
          <a:avLst/>
        </a:prstGeom>
      </xdr:spPr>
    </xdr:pic>
    <xdr:clientData/>
  </xdr:twoCellAnchor>
  <xdr:twoCellAnchor editAs="oneCell">
    <xdr:from>
      <xdr:col>8</xdr:col>
      <xdr:colOff>693561</xdr:colOff>
      <xdr:row>1</xdr:row>
      <xdr:rowOff>31294</xdr:rowOff>
    </xdr:from>
    <xdr:to>
      <xdr:col>10</xdr:col>
      <xdr:colOff>297049</xdr:colOff>
      <xdr:row>5</xdr:row>
      <xdr:rowOff>5834</xdr:rowOff>
    </xdr:to>
    <xdr:pic>
      <xdr:nvPicPr>
        <xdr:cNvPr id="19" name="Imagen 18">
          <a:hlinkClick xmlns:r="http://schemas.openxmlformats.org/officeDocument/2006/relationships" r:id="rId13"/>
          <a:extLst>
            <a:ext uri="{FF2B5EF4-FFF2-40B4-BE49-F238E27FC236}">
              <a16:creationId xmlns:a16="http://schemas.microsoft.com/office/drawing/2014/main" id="{8FEF0EB3-A034-44BA-9DAB-16325DCDDA2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1081414" y="221794"/>
          <a:ext cx="1710194" cy="758952"/>
        </a:xfrm>
        <a:prstGeom prst="rect">
          <a:avLst/>
        </a:prstGeom>
      </xdr:spPr>
    </xdr:pic>
    <xdr:clientData/>
  </xdr:twoCellAnchor>
  <xdr:twoCellAnchor editAs="oneCell">
    <xdr:from>
      <xdr:col>8</xdr:col>
      <xdr:colOff>696764</xdr:colOff>
      <xdr:row>4</xdr:row>
      <xdr:rowOff>157179</xdr:rowOff>
    </xdr:from>
    <xdr:to>
      <xdr:col>10</xdr:col>
      <xdr:colOff>300252</xdr:colOff>
      <xdr:row>7</xdr:row>
      <xdr:rowOff>108790</xdr:rowOff>
    </xdr:to>
    <xdr:pic>
      <xdr:nvPicPr>
        <xdr:cNvPr id="20" name="Imagen 19">
          <a:hlinkClick xmlns:r="http://schemas.openxmlformats.org/officeDocument/2006/relationships" r:id="rId15"/>
          <a:extLst>
            <a:ext uri="{FF2B5EF4-FFF2-40B4-BE49-F238E27FC236}">
              <a16:creationId xmlns:a16="http://schemas.microsoft.com/office/drawing/2014/main" id="{4DFB094E-26BE-4332-8F13-33B3FBC1601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xdr:blipFill>
      <xdr:spPr>
        <a:xfrm>
          <a:off x="11084617" y="941591"/>
          <a:ext cx="1710194" cy="758434"/>
        </a:xfrm>
        <a:prstGeom prst="rect">
          <a:avLst/>
        </a:prstGeom>
      </xdr:spPr>
    </xdr:pic>
    <xdr:clientData/>
  </xdr:twoCellAnchor>
  <xdr:twoCellAnchor editAs="oneCell">
    <xdr:from>
      <xdr:col>8</xdr:col>
      <xdr:colOff>687641</xdr:colOff>
      <xdr:row>7</xdr:row>
      <xdr:rowOff>70756</xdr:rowOff>
    </xdr:from>
    <xdr:to>
      <xdr:col>10</xdr:col>
      <xdr:colOff>291129</xdr:colOff>
      <xdr:row>10</xdr:row>
      <xdr:rowOff>147270</xdr:rowOff>
    </xdr:to>
    <xdr:pic>
      <xdr:nvPicPr>
        <xdr:cNvPr id="21" name="Imagen 20">
          <a:hlinkClick xmlns:r="http://schemas.openxmlformats.org/officeDocument/2006/relationships" r:id="rId17"/>
          <a:extLst>
            <a:ext uri="{FF2B5EF4-FFF2-40B4-BE49-F238E27FC236}">
              <a16:creationId xmlns:a16="http://schemas.microsoft.com/office/drawing/2014/main" id="{68E7B78B-956E-4B11-BA8D-BDA52D55252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075494" y="1661991"/>
          <a:ext cx="1710194" cy="748867"/>
        </a:xfrm>
        <a:prstGeom prst="rect">
          <a:avLst/>
        </a:prstGeom>
      </xdr:spPr>
    </xdr:pic>
    <xdr:clientData/>
  </xdr:twoCellAnchor>
  <xdr:twoCellAnchor editAs="oneCell">
    <xdr:from>
      <xdr:col>10</xdr:col>
      <xdr:colOff>504265</xdr:colOff>
      <xdr:row>1</xdr:row>
      <xdr:rowOff>44824</xdr:rowOff>
    </xdr:from>
    <xdr:to>
      <xdr:col>11</xdr:col>
      <xdr:colOff>1162787</xdr:colOff>
      <xdr:row>5</xdr:row>
      <xdr:rowOff>19364</xdr:rowOff>
    </xdr:to>
    <xdr:pic>
      <xdr:nvPicPr>
        <xdr:cNvPr id="22" name="Imagen 21">
          <a:hlinkClick xmlns:r="http://schemas.openxmlformats.org/officeDocument/2006/relationships" r:id="rId18"/>
          <a:extLst>
            <a:ext uri="{FF2B5EF4-FFF2-40B4-BE49-F238E27FC236}">
              <a16:creationId xmlns:a16="http://schemas.microsoft.com/office/drawing/2014/main" id="{E482882F-8632-4044-B2D4-DCD82CBB80B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2998824" y="235324"/>
          <a:ext cx="1711875" cy="75895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1</xdr:col>
      <xdr:colOff>85462</xdr:colOff>
      <xdr:row>15</xdr:row>
      <xdr:rowOff>219114</xdr:rowOff>
    </xdr:from>
    <xdr:ext cx="1953548" cy="170624"/>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6E265883-9D1A-4565-B4CB-A42AB3B614AD}"/>
                </a:ext>
              </a:extLst>
            </xdr:cNvPr>
            <xdr:cNvSpPr txBox="1"/>
          </xdr:nvSpPr>
          <xdr:spPr>
            <a:xfrm>
              <a:off x="923662" y="4514889"/>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𝑃𝑅𝐸𝐶𝐼𝑂</m:t>
                    </m:r>
                    <m:r>
                      <a:rPr lang="en-US" sz="1100" b="0" i="1">
                        <a:latin typeface="Cambria Math" panose="02040503050406030204" pitchFamily="18" charset="0"/>
                      </a:rPr>
                      <m:t> −</m:t>
                    </m:r>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𝑉𝐴𝑅𝐼𝐴𝐵𝐿𝐸</m:t>
                    </m:r>
                  </m:oMath>
                </m:oMathPara>
              </a14:m>
              <a:endParaRPr lang="es-MX" sz="1100"/>
            </a:p>
          </xdr:txBody>
        </xdr:sp>
      </mc:Choice>
      <mc:Fallback xmlns="">
        <xdr:sp macro="" textlink="">
          <xdr:nvSpPr>
            <xdr:cNvPr id="2" name="CuadroTexto 1">
              <a:extLst>
                <a:ext uri="{FF2B5EF4-FFF2-40B4-BE49-F238E27FC236}">
                  <a16:creationId xmlns:a16="http://schemas.microsoft.com/office/drawing/2014/main" id="{6E265883-9D1A-4565-B4CB-A42AB3B614AD}"/>
                </a:ext>
              </a:extLst>
            </xdr:cNvPr>
            <xdr:cNvSpPr txBox="1"/>
          </xdr:nvSpPr>
          <xdr:spPr>
            <a:xfrm>
              <a:off x="923662" y="4514889"/>
              <a:ext cx="1953548"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𝑃𝑅𝐸𝐶𝐼𝑂 −𝐶𝑂𝑆𝑇𝑂𝑆 𝑉𝐴𝑅𝐼𝐴𝐵𝐿𝐸</a:t>
              </a:r>
              <a:endParaRPr lang="es-MX" sz="1100"/>
            </a:p>
          </xdr:txBody>
        </xdr:sp>
      </mc:Fallback>
    </mc:AlternateContent>
    <xdr:clientData/>
  </xdr:oneCellAnchor>
  <xdr:oneCellAnchor>
    <xdr:from>
      <xdr:col>8</xdr:col>
      <xdr:colOff>90213</xdr:colOff>
      <xdr:row>15</xdr:row>
      <xdr:rowOff>112110</xdr:rowOff>
    </xdr:from>
    <xdr:ext cx="1727844" cy="318100"/>
    <mc:AlternateContent xmlns:mc="http://schemas.openxmlformats.org/markup-compatibility/2006" xmlns:a14="http://schemas.microsoft.com/office/drawing/2010/main">
      <mc:Choice Requires="a14">
        <xdr:sp macro="" textlink="">
          <xdr:nvSpPr>
            <xdr:cNvPr id="11" name="CuadroTexto 2">
              <a:extLst>
                <a:ext uri="{FF2B5EF4-FFF2-40B4-BE49-F238E27FC236}">
                  <a16:creationId xmlns:a16="http://schemas.microsoft.com/office/drawing/2014/main" id="{BB579289-96B8-499B-B087-1F8D1994AC92}"/>
                </a:ext>
              </a:extLst>
            </xdr:cNvPr>
            <xdr:cNvSpPr txBox="1"/>
          </xdr:nvSpPr>
          <xdr:spPr>
            <a:xfrm>
              <a:off x="8310288" y="4407885"/>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𝑃𝐸</m:t>
                    </m:r>
                    <m:r>
                      <a:rPr lang="en-US" sz="1100" b="0" i="1">
                        <a:latin typeface="Cambria Math" panose="02040503050406030204" pitchFamily="18" charset="0"/>
                      </a:rPr>
                      <m:t> </m:t>
                    </m:r>
                    <m:r>
                      <a:rPr lang="en-US" sz="1100" b="0" i="1">
                        <a:latin typeface="Cambria Math" panose="02040503050406030204" pitchFamily="18" charset="0"/>
                      </a:rPr>
                      <m:t>𝑈</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𝐶𝑂𝑆𝑇𝑂𝑆</m:t>
                        </m:r>
                        <m:r>
                          <a:rPr lang="en-US" sz="1100" b="0" i="1">
                            <a:latin typeface="Cambria Math" panose="02040503050406030204" pitchFamily="18" charset="0"/>
                          </a:rPr>
                          <m:t> </m:t>
                        </m:r>
                        <m:r>
                          <a:rPr lang="en-US" sz="1100" b="0" i="1">
                            <a:latin typeface="Cambria Math" panose="02040503050406030204" pitchFamily="18" charset="0"/>
                          </a:rPr>
                          <m:t>𝐹𝐼𝐽𝑂𝑆</m:t>
                        </m:r>
                      </m:num>
                      <m:den>
                        <m:r>
                          <a:rPr lang="en-US" sz="1100" b="0" i="1">
                            <a:latin typeface="Cambria Math" panose="02040503050406030204" pitchFamily="18" charset="0"/>
                          </a:rPr>
                          <m:t>𝐶</m:t>
                        </m:r>
                        <m:r>
                          <a:rPr lang="en-US" sz="1100" b="0" i="1">
                            <a:latin typeface="Cambria Math" panose="02040503050406030204" pitchFamily="18" charset="0"/>
                          </a:rPr>
                          <m:t>. </m:t>
                        </m:r>
                        <m:r>
                          <a:rPr lang="en-US" sz="1100" b="0" i="1">
                            <a:latin typeface="Cambria Math" panose="02040503050406030204" pitchFamily="18" charset="0"/>
                          </a:rPr>
                          <m:t>𝑀</m:t>
                        </m:r>
                        <m:r>
                          <a:rPr lang="en-US" sz="1100" b="0" i="1">
                            <a:latin typeface="Cambria Math" panose="02040503050406030204" pitchFamily="18" charset="0"/>
                          </a:rPr>
                          <m:t>. </m:t>
                        </m:r>
                        <m:r>
                          <a:rPr lang="en-US" sz="1100" b="0" i="1">
                            <a:latin typeface="Cambria Math" panose="02040503050406030204" pitchFamily="18" charset="0"/>
                          </a:rPr>
                          <m:t>𝑃</m:t>
                        </m:r>
                        <m:r>
                          <a:rPr lang="en-US" sz="1100" b="0" i="1">
                            <a:latin typeface="Cambria Math" panose="02040503050406030204" pitchFamily="18" charset="0"/>
                          </a:rPr>
                          <m:t>. </m:t>
                        </m:r>
                        <m:r>
                          <a:rPr lang="en-US" sz="1100" b="0" i="1">
                            <a:latin typeface="Cambria Math" panose="02040503050406030204" pitchFamily="18" charset="0"/>
                          </a:rPr>
                          <m:t>𝑃𝑅𝑂𝑀𝐸𝐷𝐼𝑂</m:t>
                        </m:r>
                      </m:den>
                    </m:f>
                  </m:oMath>
                </m:oMathPara>
              </a14:m>
              <a:endParaRPr lang="es-MX" sz="1100"/>
            </a:p>
          </xdr:txBody>
        </xdr:sp>
      </mc:Choice>
      <mc:Fallback xmlns="">
        <xdr:sp macro="" textlink="">
          <xdr:nvSpPr>
            <xdr:cNvPr id="3" name="CuadroTexto 2">
              <a:extLst>
                <a:ext uri="{FF2B5EF4-FFF2-40B4-BE49-F238E27FC236}">
                  <a16:creationId xmlns:a16="http://schemas.microsoft.com/office/drawing/2014/main" id="{BB579289-96B8-499B-B087-1F8D1994AC92}"/>
                </a:ext>
              </a:extLst>
            </xdr:cNvPr>
            <xdr:cNvSpPr txBox="1"/>
          </xdr:nvSpPr>
          <xdr:spPr>
            <a:xfrm>
              <a:off x="8310288" y="4407885"/>
              <a:ext cx="1727844"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𝑃𝐸 𝑈=(𝐶𝑂𝑆𝑇𝑂𝑆 𝐹𝐼𝐽𝑂𝑆)/(𝐶. 𝑀. 𝑃. 𝑃𝑅𝑂𝑀𝐸𝐷𝐼𝑂)</a:t>
              </a:r>
              <a:endParaRPr lang="es-MX" sz="1100"/>
            </a:p>
          </xdr:txBody>
        </xdr:sp>
      </mc:Fallback>
    </mc:AlternateContent>
    <xdr:clientData/>
  </xdr:oneCellAnchor>
  <xdr:oneCellAnchor>
    <xdr:from>
      <xdr:col>10</xdr:col>
      <xdr:colOff>1038094</xdr:colOff>
      <xdr:row>15</xdr:row>
      <xdr:rowOff>243513</xdr:rowOff>
    </xdr:from>
    <xdr:ext cx="2277162" cy="263662"/>
    <mc:AlternateContent xmlns:mc="http://schemas.openxmlformats.org/markup-compatibility/2006" xmlns:a14="http://schemas.microsoft.com/office/drawing/2010/main">
      <mc:Choice Requires="a14">
        <xdr:sp macro="" textlink="">
          <xdr:nvSpPr>
            <xdr:cNvPr id="8" name="CuadroTexto 3">
              <a:extLst>
                <a:ext uri="{FF2B5EF4-FFF2-40B4-BE49-F238E27FC236}">
                  <a16:creationId xmlns:a16="http://schemas.microsoft.com/office/drawing/2014/main" id="{58BC75EA-1F6B-4BED-B7F0-E86E0A3311ED}"/>
                </a:ext>
              </a:extLst>
            </xdr:cNvPr>
            <xdr:cNvSpPr txBox="1"/>
          </xdr:nvSpPr>
          <xdr:spPr>
            <a:xfrm>
              <a:off x="12449044" y="4539288"/>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4" name="CuadroTexto 3">
              <a:extLst>
                <a:ext uri="{FF2B5EF4-FFF2-40B4-BE49-F238E27FC236}">
                  <a16:creationId xmlns:a16="http://schemas.microsoft.com/office/drawing/2014/main" id="{58BC75EA-1F6B-4BED-B7F0-E86E0A3311ED}"/>
                </a:ext>
              </a:extLst>
            </xdr:cNvPr>
            <xdr:cNvSpPr txBox="1"/>
          </xdr:nvSpPr>
          <xdr:spPr>
            <a:xfrm>
              <a:off x="12449044" y="4539288"/>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oneCellAnchor>
    <xdr:from>
      <xdr:col>1</xdr:col>
      <xdr:colOff>85462</xdr:colOff>
      <xdr:row>18</xdr:row>
      <xdr:rowOff>228100</xdr:rowOff>
    </xdr:from>
    <xdr:ext cx="1947393" cy="170624"/>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7018E676-0476-41DA-9251-5FD337A825AF}"/>
                </a:ext>
              </a:extLst>
            </xdr:cNvPr>
            <xdr:cNvSpPr txBox="1"/>
          </xdr:nvSpPr>
          <xdr:spPr>
            <a:xfrm>
              <a:off x="923662" y="5895475"/>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r>
                      <a:rPr lang="en-US" sz="1100" b="0" i="1">
                        <a:latin typeface="Cambria Math" panose="02040503050406030204" pitchFamily="18" charset="0"/>
                      </a:rPr>
                      <m:t>.</m:t>
                    </m:r>
                    <m:r>
                      <a:rPr lang="en-US" sz="1100" b="0" i="1">
                        <a:latin typeface="Cambria Math" panose="02040503050406030204" pitchFamily="18" charset="0"/>
                      </a:rPr>
                      <m:t>𝑀𝐴𝑅𝐺𝐼𝑁𝐴𝐿</m:t>
                    </m:r>
                    <m:r>
                      <a:rPr lang="en-US" sz="1100" b="0" i="1">
                        <a:latin typeface="Cambria Math" panose="02040503050406030204" pitchFamily="18" charset="0"/>
                      </a:rPr>
                      <m:t> ∗</m:t>
                    </m:r>
                    <m:r>
                      <a:rPr lang="en-US" sz="1100" b="0" i="1">
                        <a:latin typeface="Cambria Math" panose="02040503050406030204" pitchFamily="18" charset="0"/>
                      </a:rPr>
                      <m:t>𝑃𝑅𝑂𝐷𝑈𝐶𝐶𝐼𝑂𝑁</m:t>
                    </m:r>
                  </m:oMath>
                </m:oMathPara>
              </a14:m>
              <a:endParaRPr lang="es-MX" sz="1100"/>
            </a:p>
          </xdr:txBody>
        </xdr:sp>
      </mc:Choice>
      <mc:Fallback xmlns="">
        <xdr:sp macro="" textlink="">
          <xdr:nvSpPr>
            <xdr:cNvPr id="5" name="CuadroTexto 4">
              <a:extLst>
                <a:ext uri="{FF2B5EF4-FFF2-40B4-BE49-F238E27FC236}">
                  <a16:creationId xmlns:a16="http://schemas.microsoft.com/office/drawing/2014/main" id="{7018E676-0476-41DA-9251-5FD337A825AF}"/>
                </a:ext>
              </a:extLst>
            </xdr:cNvPr>
            <xdr:cNvSpPr txBox="1"/>
          </xdr:nvSpPr>
          <xdr:spPr>
            <a:xfrm>
              <a:off x="923662" y="5895475"/>
              <a:ext cx="1947393" cy="170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𝐶.𝑀𝐴𝑅𝐺𝐼𝑁𝐴𝐿 ∗𝑃𝑅𝑂𝐷𝑈𝐶𝐶𝐼𝑂𝑁</a:t>
              </a:r>
              <a:endParaRPr lang="es-MX" sz="1100"/>
            </a:p>
          </xdr:txBody>
        </xdr:sp>
      </mc:Fallback>
    </mc:AlternateContent>
    <xdr:clientData/>
  </xdr:oneCellAnchor>
  <xdr:oneCellAnchor>
    <xdr:from>
      <xdr:col>11</xdr:col>
      <xdr:colOff>3554</xdr:colOff>
      <xdr:row>29</xdr:row>
      <xdr:rowOff>225465</xdr:rowOff>
    </xdr:from>
    <xdr:ext cx="2277162" cy="263662"/>
    <mc:AlternateContent xmlns:mc="http://schemas.openxmlformats.org/markup-compatibility/2006" xmlns:a14="http://schemas.microsoft.com/office/drawing/2010/main">
      <mc:Choice Requires="a14">
        <xdr:sp macro="" textlink="">
          <xdr:nvSpPr>
            <xdr:cNvPr id="12" name="CuadroTexto 5">
              <a:extLst>
                <a:ext uri="{FF2B5EF4-FFF2-40B4-BE49-F238E27FC236}">
                  <a16:creationId xmlns:a16="http://schemas.microsoft.com/office/drawing/2014/main" id="{4656C9E5-D1D3-419D-865B-EDAE0FD91FB7}"/>
                </a:ext>
              </a:extLst>
            </xdr:cNvPr>
            <xdr:cNvSpPr txBox="1"/>
          </xdr:nvSpPr>
          <xdr:spPr>
            <a:xfrm>
              <a:off x="13534657" y="9568369"/>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800" b="0" i="1">
                        <a:solidFill>
                          <a:schemeClr val="tx1"/>
                        </a:solidFill>
                        <a:effectLst/>
                        <a:latin typeface="Cambria Math" panose="02040503050406030204" pitchFamily="18" charset="0"/>
                        <a:ea typeface="+mn-ea"/>
                        <a:cs typeface="+mn-cs"/>
                      </a:rPr>
                      <m:t>𝑇𝑂𝑇𝐴𝐿</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𝐷𝐸</m:t>
                    </m:r>
                    <m:r>
                      <a:rPr lang="en-US" sz="800" b="0" i="1">
                        <a:solidFill>
                          <a:schemeClr val="tx1"/>
                        </a:solidFill>
                        <a:effectLst/>
                        <a:latin typeface="Cambria Math" panose="02040503050406030204" pitchFamily="18" charset="0"/>
                        <a:ea typeface="+mn-ea"/>
                        <a:cs typeface="+mn-cs"/>
                      </a:rPr>
                      <m:t> </m:t>
                    </m:r>
                    <m:r>
                      <a:rPr lang="en-US" sz="800" b="0" i="1">
                        <a:solidFill>
                          <a:schemeClr val="tx1"/>
                        </a:solidFill>
                        <a:effectLst/>
                        <a:latin typeface="Cambria Math" panose="02040503050406030204" pitchFamily="18" charset="0"/>
                        <a:ea typeface="+mn-ea"/>
                        <a:cs typeface="+mn-cs"/>
                      </a:rPr>
                      <m:t>𝑈𝑁𝐼𝐷𝐴𝐷𝐸𝑆</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DE</m:t>
                    </m:r>
                    <m:r>
                      <a:rPr lang="en-US" sz="800" b="0" i="0">
                        <a:solidFill>
                          <a:schemeClr val="tx1"/>
                        </a:solidFill>
                        <a:effectLst/>
                        <a:latin typeface="Cambria Math" panose="02040503050406030204" pitchFamily="18" charset="0"/>
                        <a:ea typeface="+mn-ea"/>
                        <a:cs typeface="+mn-cs"/>
                      </a:rPr>
                      <m:t> </m:t>
                    </m:r>
                    <m:r>
                      <m:rPr>
                        <m:sty m:val="p"/>
                      </m:rPr>
                      <a:rPr lang="en-US" sz="800" b="0" i="0">
                        <a:solidFill>
                          <a:schemeClr val="tx1"/>
                        </a:solidFill>
                        <a:effectLst/>
                        <a:latin typeface="Cambria Math" panose="02040503050406030204" pitchFamily="18" charset="0"/>
                        <a:ea typeface="+mn-ea"/>
                        <a:cs typeface="+mn-cs"/>
                      </a:rPr>
                      <m:t>PRODUCCION</m:t>
                    </m:r>
                  </m:oMath>
                </m:oMathPara>
              </a14:m>
              <a:endParaRPr lang="en-US" sz="800" b="0">
                <a:solidFill>
                  <a:schemeClr val="tx1"/>
                </a:solidFill>
                <a:effectLst/>
                <a:ea typeface="+mn-ea"/>
                <a:cs typeface="+mn-cs"/>
              </a:endParaRPr>
            </a:p>
            <a:p>
              <a:endParaRPr lang="es-MX" sz="900"/>
            </a:p>
          </xdr:txBody>
        </xdr:sp>
      </mc:Choice>
      <mc:Fallback xmlns="">
        <xdr:sp macro="" textlink="">
          <xdr:nvSpPr>
            <xdr:cNvPr id="6" name="CuadroTexto 5">
              <a:extLst>
                <a:ext uri="{FF2B5EF4-FFF2-40B4-BE49-F238E27FC236}">
                  <a16:creationId xmlns:a16="http://schemas.microsoft.com/office/drawing/2014/main" id="{4656C9E5-D1D3-419D-865B-EDAE0FD91FB7}"/>
                </a:ext>
              </a:extLst>
            </xdr:cNvPr>
            <xdr:cNvSpPr txBox="1"/>
          </xdr:nvSpPr>
          <xdr:spPr>
            <a:xfrm>
              <a:off x="13534657" y="9568369"/>
              <a:ext cx="2277162" cy="263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800" b="0" i="0">
                  <a:solidFill>
                    <a:schemeClr val="tx1"/>
                  </a:solidFill>
                  <a:effectLst/>
                  <a:latin typeface="+mn-lt"/>
                  <a:ea typeface="+mn-ea"/>
                  <a:cs typeface="+mn-cs"/>
                </a:rPr>
                <a:t>𝑇𝑂𝑇𝐴𝐿 𝐷𝐸 𝑈𝑁𝐼𝐷𝐴𝐷𝐸𝑆</a:t>
              </a:r>
              <a:r>
                <a:rPr lang="en-US" sz="800" b="0" i="0">
                  <a:solidFill>
                    <a:schemeClr val="tx1"/>
                  </a:solidFill>
                  <a:effectLst/>
                  <a:latin typeface="Cambria Math" panose="02040503050406030204" pitchFamily="18" charset="0"/>
                  <a:ea typeface="+mn-ea"/>
                  <a:cs typeface="+mn-cs"/>
                </a:rPr>
                <a:t>∗% DE PRODUCCION</a:t>
              </a:r>
              <a:endParaRPr lang="en-US" sz="800" b="0">
                <a:solidFill>
                  <a:schemeClr val="tx1"/>
                </a:solidFill>
                <a:effectLst/>
                <a:ea typeface="+mn-ea"/>
                <a:cs typeface="+mn-cs"/>
              </a:endParaRPr>
            </a:p>
            <a:p>
              <a:pPr/>
              <a:endParaRPr lang="es-MX" sz="900"/>
            </a:p>
          </xdr:txBody>
        </xdr:sp>
      </mc:Fallback>
    </mc:AlternateContent>
    <xdr:clientData/>
  </xdr:oneCellAnchor>
  <xdr:oneCellAnchor>
    <xdr:from>
      <xdr:col>8</xdr:col>
      <xdr:colOff>160397</xdr:colOff>
      <xdr:row>29</xdr:row>
      <xdr:rowOff>132163</xdr:rowOff>
    </xdr:from>
    <xdr:ext cx="1798248" cy="318100"/>
    <mc:AlternateContent xmlns:mc="http://schemas.openxmlformats.org/markup-compatibility/2006" xmlns:a14="http://schemas.microsoft.com/office/drawing/2010/main">
      <mc:Choice Requires="a14">
        <xdr:sp macro="" textlink="">
          <xdr:nvSpPr>
            <xdr:cNvPr id="10" name="CuadroTexto 6">
              <a:extLst>
                <a:ext uri="{FF2B5EF4-FFF2-40B4-BE49-F238E27FC236}">
                  <a16:creationId xmlns:a16="http://schemas.microsoft.com/office/drawing/2014/main" id="{059B3A82-03F7-43C5-A29D-D76FC8BBEA8F}"/>
                </a:ext>
              </a:extLst>
            </xdr:cNvPr>
            <xdr:cNvSpPr txBox="1"/>
          </xdr:nvSpPr>
          <xdr:spPr>
            <a:xfrm>
              <a:off x="8380472" y="9447613"/>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𝐶𝑂𝑆𝑇𝑂𝑆</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𝐹𝐼𝐽𝑂𝑆</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𝑈𝑇𝐼𝐿𝐼𝐷𝐴𝐷</m:t>
                        </m:r>
                        <m:r>
                          <a:rPr lang="en-US" sz="1100" b="0" i="1">
                            <a:solidFill>
                              <a:schemeClr val="tx1"/>
                            </a:solidFill>
                            <a:effectLst/>
                            <a:latin typeface="Cambria Math" panose="02040503050406030204" pitchFamily="18" charset="0"/>
                            <a:ea typeface="+mn-ea"/>
                            <a:cs typeface="+mn-cs"/>
                          </a:rPr>
                          <m:t> </m:t>
                        </m:r>
                      </m:num>
                      <m:den>
                        <m:r>
                          <a:rPr lang="en-US" sz="1100" b="0" i="1">
                            <a:solidFill>
                              <a:schemeClr val="tx1"/>
                            </a:solidFill>
                            <a:effectLst/>
                            <a:latin typeface="Cambria Math" panose="02040503050406030204" pitchFamily="18" charset="0"/>
                            <a:ea typeface="+mn-ea"/>
                            <a:cs typeface="+mn-cs"/>
                          </a:rPr>
                          <m:t>𝐶</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𝑀</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𝑃𝑅𝑂𝑀𝐸𝐷𝐼𝑂</m:t>
                        </m:r>
                      </m:den>
                    </m:f>
                  </m:oMath>
                </m:oMathPara>
              </a14:m>
              <a:endParaRPr lang="es-MX" sz="1100"/>
            </a:p>
          </xdr:txBody>
        </xdr:sp>
      </mc:Choice>
      <mc:Fallback xmlns="">
        <xdr:sp macro="" textlink="">
          <xdr:nvSpPr>
            <xdr:cNvPr id="7" name="CuadroTexto 6">
              <a:extLst>
                <a:ext uri="{FF2B5EF4-FFF2-40B4-BE49-F238E27FC236}">
                  <a16:creationId xmlns:a16="http://schemas.microsoft.com/office/drawing/2014/main" id="{059B3A82-03F7-43C5-A29D-D76FC8BBEA8F}"/>
                </a:ext>
              </a:extLst>
            </xdr:cNvPr>
            <xdr:cNvSpPr txBox="1"/>
          </xdr:nvSpPr>
          <xdr:spPr>
            <a:xfrm>
              <a:off x="8380472" y="9447613"/>
              <a:ext cx="1798248" cy="318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chemeClr val="tx1"/>
                  </a:solidFill>
                  <a:effectLst/>
                  <a:latin typeface="+mn-lt"/>
                  <a:ea typeface="+mn-ea"/>
                  <a:cs typeface="+mn-cs"/>
                </a:rPr>
                <a:t>(𝐶𝑂𝑆𝑇𝑂𝑆 𝐹𝐼𝐽𝑂𝑆+𝑈𝑇𝐼𝐿𝐼𝐷𝐴𝐷 )/(𝐶. 𝑀. 𝑃. 𝑃𝑅𝑂𝑀𝐸𝐷𝐼𝑂)</a:t>
              </a:r>
              <a:endParaRPr lang="es-MX" sz="1100"/>
            </a:p>
          </xdr:txBody>
        </xdr:sp>
      </mc:Fallback>
    </mc:AlternateContent>
    <xdr:clientData/>
  </xdr:oneCellAnchor>
  <xdr:twoCellAnchor editAs="oneCell">
    <xdr:from>
      <xdr:col>7</xdr:col>
      <xdr:colOff>344754</xdr:colOff>
      <xdr:row>0</xdr:row>
      <xdr:rowOff>177951</xdr:rowOff>
    </xdr:from>
    <xdr:to>
      <xdr:col>8</xdr:col>
      <xdr:colOff>998840</xdr:colOff>
      <xdr:row>4</xdr:row>
      <xdr:rowOff>150524</xdr:rowOff>
    </xdr:to>
    <xdr:pic>
      <xdr:nvPicPr>
        <xdr:cNvPr id="9" name="Imagen 8">
          <a:hlinkClick xmlns:r="http://schemas.openxmlformats.org/officeDocument/2006/relationships" r:id="rId1"/>
          <a:extLst>
            <a:ext uri="{FF2B5EF4-FFF2-40B4-BE49-F238E27FC236}">
              <a16:creationId xmlns:a16="http://schemas.microsoft.com/office/drawing/2014/main" id="{2302CBCB-8549-4593-9467-B8DF99884B8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8592283" y="177951"/>
          <a:ext cx="1707439" cy="756985"/>
        </a:xfrm>
        <a:prstGeom prst="rect">
          <a:avLst/>
        </a:prstGeom>
      </xdr:spPr>
    </xdr:pic>
    <xdr:clientData/>
  </xdr:twoCellAnchor>
  <xdr:twoCellAnchor editAs="oneCell">
    <xdr:from>
      <xdr:col>7</xdr:col>
      <xdr:colOff>347700</xdr:colOff>
      <xdr:row>4</xdr:row>
      <xdr:rowOff>110694</xdr:rowOff>
    </xdr:from>
    <xdr:to>
      <xdr:col>8</xdr:col>
      <xdr:colOff>1002300</xdr:colOff>
      <xdr:row>8</xdr:row>
      <xdr:rowOff>32006</xdr:rowOff>
    </xdr:to>
    <xdr:pic>
      <xdr:nvPicPr>
        <xdr:cNvPr id="13" name="Imagen 12">
          <a:hlinkClick xmlns:r="http://schemas.openxmlformats.org/officeDocument/2006/relationships" r:id="rId3"/>
          <a:extLst>
            <a:ext uri="{FF2B5EF4-FFF2-40B4-BE49-F238E27FC236}">
              <a16:creationId xmlns:a16="http://schemas.microsoft.com/office/drawing/2014/main" id="{4B475EDD-B25F-4AFE-A7C6-BDFDFBDEFAA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95229" y="895106"/>
          <a:ext cx="1707953" cy="761753"/>
        </a:xfrm>
        <a:prstGeom prst="rect">
          <a:avLst/>
        </a:prstGeom>
      </xdr:spPr>
    </xdr:pic>
    <xdr:clientData/>
  </xdr:twoCellAnchor>
  <xdr:twoCellAnchor editAs="oneCell">
    <xdr:from>
      <xdr:col>7</xdr:col>
      <xdr:colOff>338577</xdr:colOff>
      <xdr:row>7</xdr:row>
      <xdr:rowOff>216430</xdr:rowOff>
    </xdr:from>
    <xdr:to>
      <xdr:col>8</xdr:col>
      <xdr:colOff>993177</xdr:colOff>
      <xdr:row>11</xdr:row>
      <xdr:rowOff>68826</xdr:rowOff>
    </xdr:to>
    <xdr:pic>
      <xdr:nvPicPr>
        <xdr:cNvPr id="14" name="Imagen 13">
          <a:hlinkClick xmlns:r="http://schemas.openxmlformats.org/officeDocument/2006/relationships" r:id="rId5"/>
          <a:extLst>
            <a:ext uri="{FF2B5EF4-FFF2-40B4-BE49-F238E27FC236}">
              <a16:creationId xmlns:a16="http://schemas.microsoft.com/office/drawing/2014/main" id="{01533682-7500-4705-BF57-1CF64800776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586106" y="1617165"/>
          <a:ext cx="1707953" cy="748867"/>
        </a:xfrm>
        <a:prstGeom prst="rect">
          <a:avLst/>
        </a:prstGeom>
      </xdr:spPr>
    </xdr:pic>
    <xdr:clientData/>
  </xdr:twoCellAnchor>
  <xdr:twoCellAnchor editAs="oneCell">
    <xdr:from>
      <xdr:col>2</xdr:col>
      <xdr:colOff>425823</xdr:colOff>
      <xdr:row>0</xdr:row>
      <xdr:rowOff>168087</xdr:rowOff>
    </xdr:from>
    <xdr:to>
      <xdr:col>4</xdr:col>
      <xdr:colOff>28751</xdr:colOff>
      <xdr:row>4</xdr:row>
      <xdr:rowOff>142626</xdr:rowOff>
    </xdr:to>
    <xdr:pic>
      <xdr:nvPicPr>
        <xdr:cNvPr id="15" name="Imagen 14">
          <a:hlinkClick xmlns:r="http://schemas.openxmlformats.org/officeDocument/2006/relationships" r:id="rId7"/>
          <a:extLst>
            <a:ext uri="{FF2B5EF4-FFF2-40B4-BE49-F238E27FC236}">
              <a16:creationId xmlns:a16="http://schemas.microsoft.com/office/drawing/2014/main" id="{9D9EA7E1-E249-4478-9AED-E08B23DCF61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3406588" y="168087"/>
          <a:ext cx="1709634" cy="758951"/>
        </a:xfrm>
        <a:prstGeom prst="rect">
          <a:avLst/>
        </a:prstGeom>
      </xdr:spPr>
    </xdr:pic>
    <xdr:clientData/>
  </xdr:twoCellAnchor>
  <xdr:twoCellAnchor editAs="oneCell">
    <xdr:from>
      <xdr:col>3</xdr:col>
      <xdr:colOff>1041988</xdr:colOff>
      <xdr:row>0</xdr:row>
      <xdr:rowOff>180255</xdr:rowOff>
    </xdr:from>
    <xdr:to>
      <xdr:col>5</xdr:col>
      <xdr:colOff>649958</xdr:colOff>
      <xdr:row>4</xdr:row>
      <xdr:rowOff>154795</xdr:rowOff>
    </xdr:to>
    <xdr:pic>
      <xdr:nvPicPr>
        <xdr:cNvPr id="16" name="Imagen 15">
          <a:hlinkClick xmlns:r="http://schemas.openxmlformats.org/officeDocument/2006/relationships" r:id="rId9"/>
          <a:extLst>
            <a:ext uri="{FF2B5EF4-FFF2-40B4-BE49-F238E27FC236}">
              <a16:creationId xmlns:a16="http://schemas.microsoft.com/office/drawing/2014/main" id="{84900F9E-4520-45D3-AC8D-FF7457BF857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076106" y="180255"/>
          <a:ext cx="1714676" cy="758952"/>
        </a:xfrm>
        <a:prstGeom prst="rect">
          <a:avLst/>
        </a:prstGeom>
      </xdr:spPr>
    </xdr:pic>
    <xdr:clientData/>
  </xdr:twoCellAnchor>
  <xdr:twoCellAnchor editAs="oneCell">
    <xdr:from>
      <xdr:col>8</xdr:col>
      <xdr:colOff>1095617</xdr:colOff>
      <xdr:row>0</xdr:row>
      <xdr:rowOff>172812</xdr:rowOff>
    </xdr:from>
    <xdr:to>
      <xdr:col>9</xdr:col>
      <xdr:colOff>667168</xdr:colOff>
      <xdr:row>4</xdr:row>
      <xdr:rowOff>147352</xdr:rowOff>
    </xdr:to>
    <xdr:pic>
      <xdr:nvPicPr>
        <xdr:cNvPr id="17" name="Imagen 16">
          <a:extLst>
            <a:ext uri="{FF2B5EF4-FFF2-40B4-BE49-F238E27FC236}">
              <a16:creationId xmlns:a16="http://schemas.microsoft.com/office/drawing/2014/main" id="{352E8C02-08AF-46E4-87BB-8C7EFDA8A3D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10396499" y="172812"/>
          <a:ext cx="1711875" cy="758952"/>
        </a:xfrm>
        <a:prstGeom prst="rect">
          <a:avLst/>
        </a:prstGeom>
      </xdr:spPr>
    </xdr:pic>
    <xdr:clientData/>
  </xdr:twoCellAnchor>
  <xdr:twoCellAnchor editAs="oneCell">
    <xdr:from>
      <xdr:col>5</xdr:col>
      <xdr:colOff>664872</xdr:colOff>
      <xdr:row>1</xdr:row>
      <xdr:rowOff>4004</xdr:rowOff>
    </xdr:from>
    <xdr:to>
      <xdr:col>7</xdr:col>
      <xdr:colOff>271198</xdr:colOff>
      <xdr:row>4</xdr:row>
      <xdr:rowOff>169043</xdr:rowOff>
    </xdr:to>
    <xdr:pic>
      <xdr:nvPicPr>
        <xdr:cNvPr id="18" name="Imagen 17">
          <a:extLst>
            <a:ext uri="{FF2B5EF4-FFF2-40B4-BE49-F238E27FC236}">
              <a16:creationId xmlns:a16="http://schemas.microsoft.com/office/drawing/2014/main" id="{F67584B3-FF01-4A4C-A8DF-E9CEF5EE00A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6805696" y="194504"/>
          <a:ext cx="1713031" cy="758951"/>
        </a:xfrm>
        <a:prstGeom prst="rect">
          <a:avLst/>
        </a:prstGeom>
      </xdr:spPr>
    </xdr:pic>
    <xdr:clientData/>
  </xdr:twoCellAnchor>
  <xdr:twoCellAnchor editAs="oneCell">
    <xdr:from>
      <xdr:col>9</xdr:col>
      <xdr:colOff>805619</xdr:colOff>
      <xdr:row>0</xdr:row>
      <xdr:rowOff>176968</xdr:rowOff>
    </xdr:from>
    <xdr:to>
      <xdr:col>11</xdr:col>
      <xdr:colOff>409107</xdr:colOff>
      <xdr:row>4</xdr:row>
      <xdr:rowOff>151508</xdr:rowOff>
    </xdr:to>
    <xdr:pic>
      <xdr:nvPicPr>
        <xdr:cNvPr id="19" name="Imagen 18">
          <a:hlinkClick xmlns:r="http://schemas.openxmlformats.org/officeDocument/2006/relationships" r:id="rId13"/>
          <a:extLst>
            <a:ext uri="{FF2B5EF4-FFF2-40B4-BE49-F238E27FC236}">
              <a16:creationId xmlns:a16="http://schemas.microsoft.com/office/drawing/2014/main" id="{2CCCF996-F087-4092-B5C9-1CE93D86E5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246825" y="176968"/>
          <a:ext cx="1710194" cy="758952"/>
        </a:xfrm>
        <a:prstGeom prst="rect">
          <a:avLst/>
        </a:prstGeom>
      </xdr:spPr>
    </xdr:pic>
    <xdr:clientData/>
  </xdr:twoCellAnchor>
  <xdr:twoCellAnchor editAs="oneCell">
    <xdr:from>
      <xdr:col>9</xdr:col>
      <xdr:colOff>808822</xdr:colOff>
      <xdr:row>4</xdr:row>
      <xdr:rowOff>110694</xdr:rowOff>
    </xdr:from>
    <xdr:to>
      <xdr:col>11</xdr:col>
      <xdr:colOff>412310</xdr:colOff>
      <xdr:row>8</xdr:row>
      <xdr:rowOff>32006</xdr:rowOff>
    </xdr:to>
    <xdr:pic>
      <xdr:nvPicPr>
        <xdr:cNvPr id="20" name="Imagen 19">
          <a:hlinkClick xmlns:r="http://schemas.openxmlformats.org/officeDocument/2006/relationships" r:id="rId15"/>
          <a:extLst>
            <a:ext uri="{FF2B5EF4-FFF2-40B4-BE49-F238E27FC236}">
              <a16:creationId xmlns:a16="http://schemas.microsoft.com/office/drawing/2014/main" id="{729F9184-DE76-402E-A944-0830A814AA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250028" y="895106"/>
          <a:ext cx="1710194" cy="761753"/>
        </a:xfrm>
        <a:prstGeom prst="rect">
          <a:avLst/>
        </a:prstGeom>
      </xdr:spPr>
    </xdr:pic>
    <xdr:clientData/>
  </xdr:twoCellAnchor>
  <xdr:twoCellAnchor editAs="oneCell">
    <xdr:from>
      <xdr:col>9</xdr:col>
      <xdr:colOff>810485</xdr:colOff>
      <xdr:row>7</xdr:row>
      <xdr:rowOff>216430</xdr:rowOff>
    </xdr:from>
    <xdr:to>
      <xdr:col>11</xdr:col>
      <xdr:colOff>392400</xdr:colOff>
      <xdr:row>11</xdr:row>
      <xdr:rowOff>68826</xdr:rowOff>
    </xdr:to>
    <xdr:pic>
      <xdr:nvPicPr>
        <xdr:cNvPr id="21" name="Imagen 20">
          <a:hlinkClick xmlns:r="http://schemas.openxmlformats.org/officeDocument/2006/relationships" r:id="rId16"/>
          <a:extLst>
            <a:ext uri="{FF2B5EF4-FFF2-40B4-BE49-F238E27FC236}">
              <a16:creationId xmlns:a16="http://schemas.microsoft.com/office/drawing/2014/main" id="{FF74533A-E9FD-4D4F-AAB7-EE85CDAD80FB}"/>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xdr:blipFill>
      <xdr:spPr>
        <a:xfrm>
          <a:off x="12251691" y="1617165"/>
          <a:ext cx="1688621" cy="748867"/>
        </a:xfrm>
        <a:prstGeom prst="rect">
          <a:avLst/>
        </a:prstGeom>
      </xdr:spPr>
    </xdr:pic>
    <xdr:clientData/>
  </xdr:twoCellAnchor>
  <xdr:twoCellAnchor editAs="oneCell">
    <xdr:from>
      <xdr:col>11</xdr:col>
      <xdr:colOff>593911</xdr:colOff>
      <xdr:row>1</xdr:row>
      <xdr:rowOff>0</xdr:rowOff>
    </xdr:from>
    <xdr:to>
      <xdr:col>13</xdr:col>
      <xdr:colOff>53404</xdr:colOff>
      <xdr:row>4</xdr:row>
      <xdr:rowOff>165040</xdr:rowOff>
    </xdr:to>
    <xdr:pic>
      <xdr:nvPicPr>
        <xdr:cNvPr id="22" name="Imagen 21">
          <a:hlinkClick xmlns:r="http://schemas.openxmlformats.org/officeDocument/2006/relationships" r:id="rId18"/>
          <a:extLst>
            <a:ext uri="{FF2B5EF4-FFF2-40B4-BE49-F238E27FC236}">
              <a16:creationId xmlns:a16="http://schemas.microsoft.com/office/drawing/2014/main" id="{3C807CEA-3CFB-47A3-8458-376329E180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4141823" y="190500"/>
          <a:ext cx="1711875" cy="75895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23963</xdr:colOff>
      <xdr:row>0</xdr:row>
      <xdr:rowOff>21070</xdr:rowOff>
    </xdr:from>
    <xdr:to>
      <xdr:col>11</xdr:col>
      <xdr:colOff>51724</xdr:colOff>
      <xdr:row>4</xdr:row>
      <xdr:rowOff>3765</xdr:rowOff>
    </xdr:to>
    <xdr:pic>
      <xdr:nvPicPr>
        <xdr:cNvPr id="2" name="Imagen 1">
          <a:hlinkClick xmlns:r="http://schemas.openxmlformats.org/officeDocument/2006/relationships" r:id="rId1"/>
          <a:extLst>
            <a:ext uri="{FF2B5EF4-FFF2-40B4-BE49-F238E27FC236}">
              <a16:creationId xmlns:a16="http://schemas.microsoft.com/office/drawing/2014/main" id="{328942D4-C2E5-4062-A4A4-04AE037E6D5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582511" y="21070"/>
          <a:ext cx="1707439" cy="756985"/>
        </a:xfrm>
        <a:prstGeom prst="rect">
          <a:avLst/>
        </a:prstGeom>
      </xdr:spPr>
    </xdr:pic>
    <xdr:clientData/>
  </xdr:twoCellAnchor>
  <xdr:twoCellAnchor editAs="oneCell">
    <xdr:from>
      <xdr:col>11</xdr:col>
      <xdr:colOff>162582</xdr:colOff>
      <xdr:row>0</xdr:row>
      <xdr:rowOff>32255</xdr:rowOff>
    </xdr:from>
    <xdr:to>
      <xdr:col>13</xdr:col>
      <xdr:colOff>190858</xdr:colOff>
      <xdr:row>4</xdr:row>
      <xdr:rowOff>15621</xdr:rowOff>
    </xdr:to>
    <xdr:pic>
      <xdr:nvPicPr>
        <xdr:cNvPr id="3" name="Imagen 2">
          <a:hlinkClick xmlns:r="http://schemas.openxmlformats.org/officeDocument/2006/relationships" r:id="rId3"/>
          <a:extLst>
            <a:ext uri="{FF2B5EF4-FFF2-40B4-BE49-F238E27FC236}">
              <a16:creationId xmlns:a16="http://schemas.microsoft.com/office/drawing/2014/main" id="{187BC8BF-931E-4CBB-87EE-27A4BCC1770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400808" y="32255"/>
          <a:ext cx="1707953" cy="761753"/>
        </a:xfrm>
        <a:prstGeom prst="rect">
          <a:avLst/>
        </a:prstGeom>
      </xdr:spPr>
    </xdr:pic>
    <xdr:clientData/>
  </xdr:twoCellAnchor>
  <xdr:twoCellAnchor editAs="oneCell">
    <xdr:from>
      <xdr:col>11</xdr:col>
      <xdr:colOff>142253</xdr:colOff>
      <xdr:row>4</xdr:row>
      <xdr:rowOff>121604</xdr:rowOff>
    </xdr:from>
    <xdr:to>
      <xdr:col>13</xdr:col>
      <xdr:colOff>170529</xdr:colOff>
      <xdr:row>8</xdr:row>
      <xdr:rowOff>92084</xdr:rowOff>
    </xdr:to>
    <xdr:pic>
      <xdr:nvPicPr>
        <xdr:cNvPr id="4" name="Imagen 3">
          <a:hlinkClick xmlns:r="http://schemas.openxmlformats.org/officeDocument/2006/relationships" r:id="rId5"/>
          <a:extLst>
            <a:ext uri="{FF2B5EF4-FFF2-40B4-BE49-F238E27FC236}">
              <a16:creationId xmlns:a16="http://schemas.microsoft.com/office/drawing/2014/main" id="{9F7B6D8F-3D25-40E8-8FBD-6239C848A1A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380479" y="899991"/>
          <a:ext cx="1707953" cy="748867"/>
        </a:xfrm>
        <a:prstGeom prst="rect">
          <a:avLst/>
        </a:prstGeom>
      </xdr:spPr>
    </xdr:pic>
    <xdr:clientData/>
  </xdr:twoCellAnchor>
  <xdr:twoCellAnchor editAs="oneCell">
    <xdr:from>
      <xdr:col>0</xdr:col>
      <xdr:colOff>9964</xdr:colOff>
      <xdr:row>0</xdr:row>
      <xdr:rowOff>0</xdr:rowOff>
    </xdr:from>
    <xdr:to>
      <xdr:col>2</xdr:col>
      <xdr:colOff>39921</xdr:colOff>
      <xdr:row>3</xdr:row>
      <xdr:rowOff>175161</xdr:rowOff>
    </xdr:to>
    <xdr:pic>
      <xdr:nvPicPr>
        <xdr:cNvPr id="5" name="Imagen 4">
          <a:hlinkClick xmlns:r="http://schemas.openxmlformats.org/officeDocument/2006/relationships" r:id="rId7"/>
          <a:extLst>
            <a:ext uri="{FF2B5EF4-FFF2-40B4-BE49-F238E27FC236}">
              <a16:creationId xmlns:a16="http://schemas.microsoft.com/office/drawing/2014/main" id="{00F737C3-7874-4EBB-BFBC-EFCAA1F931C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9964" y="0"/>
          <a:ext cx="1709634" cy="758951"/>
        </a:xfrm>
        <a:prstGeom prst="rect">
          <a:avLst/>
        </a:prstGeom>
      </xdr:spPr>
    </xdr:pic>
    <xdr:clientData/>
  </xdr:twoCellAnchor>
  <xdr:twoCellAnchor editAs="oneCell">
    <xdr:from>
      <xdr:col>0</xdr:col>
      <xdr:colOff>0</xdr:colOff>
      <xdr:row>4</xdr:row>
      <xdr:rowOff>40605</xdr:rowOff>
    </xdr:from>
    <xdr:to>
      <xdr:col>2</xdr:col>
      <xdr:colOff>32198</xdr:colOff>
      <xdr:row>8</xdr:row>
      <xdr:rowOff>21169</xdr:rowOff>
    </xdr:to>
    <xdr:pic>
      <xdr:nvPicPr>
        <xdr:cNvPr id="6" name="Imagen 5">
          <a:hlinkClick xmlns:r="http://schemas.openxmlformats.org/officeDocument/2006/relationships" r:id="rId9"/>
          <a:extLst>
            <a:ext uri="{FF2B5EF4-FFF2-40B4-BE49-F238E27FC236}">
              <a16:creationId xmlns:a16="http://schemas.microsoft.com/office/drawing/2014/main" id="{75B3AF43-FF5B-450B-93FE-8AC9B1AC70B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0" y="818992"/>
          <a:ext cx="1711875" cy="758951"/>
        </a:xfrm>
        <a:prstGeom prst="rect">
          <a:avLst/>
        </a:prstGeom>
      </xdr:spPr>
    </xdr:pic>
    <xdr:clientData/>
  </xdr:twoCellAnchor>
  <xdr:twoCellAnchor editAs="oneCell">
    <xdr:from>
      <xdr:col>6</xdr:col>
      <xdr:colOff>680570</xdr:colOff>
      <xdr:row>4</xdr:row>
      <xdr:rowOff>89191</xdr:rowOff>
    </xdr:from>
    <xdr:to>
      <xdr:col>8</xdr:col>
      <xdr:colOff>718370</xdr:colOff>
      <xdr:row>8</xdr:row>
      <xdr:rowOff>69756</xdr:rowOff>
    </xdr:to>
    <xdr:pic>
      <xdr:nvPicPr>
        <xdr:cNvPr id="7" name="Imagen 6">
          <a:extLst>
            <a:ext uri="{FF2B5EF4-FFF2-40B4-BE49-F238E27FC236}">
              <a16:creationId xmlns:a16="http://schemas.microsoft.com/office/drawing/2014/main" id="{31DCA176-CA7E-44B6-9C52-83E416AA418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719602" y="867578"/>
          <a:ext cx="1717478" cy="758952"/>
        </a:xfrm>
        <a:prstGeom prst="rect">
          <a:avLst/>
        </a:prstGeom>
      </xdr:spPr>
    </xdr:pic>
    <xdr:clientData/>
  </xdr:twoCellAnchor>
  <xdr:twoCellAnchor editAs="oneCell">
    <xdr:from>
      <xdr:col>6</xdr:col>
      <xdr:colOff>723274</xdr:colOff>
      <xdr:row>0</xdr:row>
      <xdr:rowOff>26417</xdr:rowOff>
    </xdr:from>
    <xdr:to>
      <xdr:col>8</xdr:col>
      <xdr:colOff>756627</xdr:colOff>
      <xdr:row>4</xdr:row>
      <xdr:rowOff>6981</xdr:rowOff>
    </xdr:to>
    <xdr:pic>
      <xdr:nvPicPr>
        <xdr:cNvPr id="8" name="Imagen 7">
          <a:extLst>
            <a:ext uri="{FF2B5EF4-FFF2-40B4-BE49-F238E27FC236}">
              <a16:creationId xmlns:a16="http://schemas.microsoft.com/office/drawing/2014/main" id="{BA3B7884-BBE1-446E-9FAC-49652918FB9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5762306" y="26417"/>
          <a:ext cx="1713031" cy="758951"/>
        </a:xfrm>
        <a:prstGeom prst="rect">
          <a:avLst/>
        </a:prstGeom>
      </xdr:spPr>
    </xdr:pic>
    <xdr:clientData/>
  </xdr:twoCellAnchor>
  <xdr:twoCellAnchor editAs="oneCell">
    <xdr:from>
      <xdr:col>9</xdr:col>
      <xdr:colOff>14181</xdr:colOff>
      <xdr:row>4</xdr:row>
      <xdr:rowOff>93347</xdr:rowOff>
    </xdr:from>
    <xdr:to>
      <xdr:col>11</xdr:col>
      <xdr:colOff>44697</xdr:colOff>
      <xdr:row>8</xdr:row>
      <xdr:rowOff>73912</xdr:rowOff>
    </xdr:to>
    <xdr:pic>
      <xdr:nvPicPr>
        <xdr:cNvPr id="9" name="Imagen 8">
          <a:hlinkClick xmlns:r="http://schemas.openxmlformats.org/officeDocument/2006/relationships" r:id="rId13"/>
          <a:extLst>
            <a:ext uri="{FF2B5EF4-FFF2-40B4-BE49-F238E27FC236}">
              <a16:creationId xmlns:a16="http://schemas.microsoft.com/office/drawing/2014/main" id="{92084061-5EA1-48D3-A1C6-643C92B996C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572729" y="871734"/>
          <a:ext cx="1710194" cy="758952"/>
        </a:xfrm>
        <a:prstGeom prst="rect">
          <a:avLst/>
        </a:prstGeom>
      </xdr:spPr>
    </xdr:pic>
    <xdr:clientData/>
  </xdr:twoCellAnchor>
  <xdr:twoCellAnchor editAs="oneCell">
    <xdr:from>
      <xdr:col>13</xdr:col>
      <xdr:colOff>355969</xdr:colOff>
      <xdr:row>0</xdr:row>
      <xdr:rowOff>32255</xdr:rowOff>
    </xdr:from>
    <xdr:to>
      <xdr:col>15</xdr:col>
      <xdr:colOff>386485</xdr:colOff>
      <xdr:row>4</xdr:row>
      <xdr:rowOff>15621</xdr:rowOff>
    </xdr:to>
    <xdr:pic>
      <xdr:nvPicPr>
        <xdr:cNvPr id="10" name="Imagen 9">
          <a:hlinkClick xmlns:r="http://schemas.openxmlformats.org/officeDocument/2006/relationships" r:id="rId15"/>
          <a:extLst>
            <a:ext uri="{FF2B5EF4-FFF2-40B4-BE49-F238E27FC236}">
              <a16:creationId xmlns:a16="http://schemas.microsoft.com/office/drawing/2014/main" id="{A26534E7-7C58-4B32-9F88-02B8F05F3F7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273872" y="32255"/>
          <a:ext cx="1710194" cy="761753"/>
        </a:xfrm>
        <a:prstGeom prst="rect">
          <a:avLst/>
        </a:prstGeom>
      </xdr:spPr>
    </xdr:pic>
    <xdr:clientData/>
  </xdr:twoCellAnchor>
  <xdr:twoCellAnchor editAs="oneCell">
    <xdr:from>
      <xdr:col>13</xdr:col>
      <xdr:colOff>402875</xdr:colOff>
      <xdr:row>4</xdr:row>
      <xdr:rowOff>121604</xdr:rowOff>
    </xdr:from>
    <xdr:to>
      <xdr:col>15</xdr:col>
      <xdr:colOff>433391</xdr:colOff>
      <xdr:row>8</xdr:row>
      <xdr:rowOff>92084</xdr:rowOff>
    </xdr:to>
    <xdr:pic>
      <xdr:nvPicPr>
        <xdr:cNvPr id="11" name="Imagen 10">
          <a:hlinkClick xmlns:r="http://schemas.openxmlformats.org/officeDocument/2006/relationships" r:id="rId16"/>
          <a:extLst>
            <a:ext uri="{FF2B5EF4-FFF2-40B4-BE49-F238E27FC236}">
              <a16:creationId xmlns:a16="http://schemas.microsoft.com/office/drawing/2014/main" id="{AC3670CD-307A-4C25-AA00-7BD3E098FEC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320778" y="899991"/>
          <a:ext cx="1710194" cy="748867"/>
        </a:xfrm>
        <a:prstGeom prst="rect">
          <a:avLst/>
        </a:prstGeom>
      </xdr:spPr>
    </xdr:pic>
    <xdr:clientData/>
  </xdr:twoCellAnchor>
  <xdr:twoCellAnchor editAs="oneCell">
    <xdr:from>
      <xdr:col>2</xdr:col>
      <xdr:colOff>311644</xdr:colOff>
      <xdr:row>2</xdr:row>
      <xdr:rowOff>70247</xdr:rowOff>
    </xdr:from>
    <xdr:to>
      <xdr:col>4</xdr:col>
      <xdr:colOff>343841</xdr:colOff>
      <xdr:row>6</xdr:row>
      <xdr:rowOff>50811</xdr:rowOff>
    </xdr:to>
    <xdr:pic>
      <xdr:nvPicPr>
        <xdr:cNvPr id="12" name="Imagen 11">
          <a:hlinkClick xmlns:r="http://schemas.openxmlformats.org/officeDocument/2006/relationships" r:id="rId17"/>
          <a:extLst>
            <a:ext uri="{FF2B5EF4-FFF2-40B4-BE49-F238E27FC236}">
              <a16:creationId xmlns:a16="http://schemas.microsoft.com/office/drawing/2014/main" id="{8D30E565-EE54-4C7F-A221-8E82748D7E18}"/>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xdr:blipFill>
      <xdr:spPr>
        <a:xfrm>
          <a:off x="1991321" y="459441"/>
          <a:ext cx="1711875" cy="758951"/>
        </a:xfrm>
        <a:prstGeom prst="rect">
          <a:avLst/>
        </a:prstGeom>
      </xdr:spPr>
    </xdr:pic>
    <xdr:clientData/>
  </xdr:twoCellAnchor>
</xdr:wsDr>
</file>

<file path=xl/theme/theme1.xml><?xml version="1.0" encoding="utf-8"?>
<a:theme xmlns:a="http://schemas.openxmlformats.org/drawingml/2006/main" name="TEMA_MARCA_SINLOGOS">
  <a:themeElements>
    <a:clrScheme name="Marca">
      <a:dk1>
        <a:srgbClr val="383838"/>
      </a:dk1>
      <a:lt1>
        <a:srgbClr val="FFFFFF"/>
      </a:lt1>
      <a:dk2>
        <a:srgbClr val="A3793E"/>
      </a:dk2>
      <a:lt2>
        <a:srgbClr val="E4E5E4"/>
      </a:lt2>
      <a:accent1>
        <a:srgbClr val="383838"/>
      </a:accent1>
      <a:accent2>
        <a:srgbClr val="A87973"/>
      </a:accent2>
      <a:accent3>
        <a:srgbClr val="A3793E"/>
      </a:accent3>
      <a:accent4>
        <a:srgbClr val="DBBFC0"/>
      </a:accent4>
      <a:accent5>
        <a:srgbClr val="5B5B5A"/>
      </a:accent5>
      <a:accent6>
        <a:srgbClr val="C1B283"/>
      </a:accent6>
      <a:hlink>
        <a:srgbClr val="763240"/>
      </a:hlink>
      <a:folHlink>
        <a:srgbClr val="383838"/>
      </a:folHlink>
    </a:clrScheme>
    <a:fontScheme name="Fuentes">
      <a:majorFont>
        <a:latin typeface="Barlow Condensed Black"/>
        <a:ea typeface=""/>
        <a:cs typeface=""/>
      </a:majorFont>
      <a:minorFont>
        <a:latin typeface="Arial Nova Cond"/>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EMA_MARCA_SINLOGOS" id="{35234D6C-9155-4A11-AC5A-49DA139031B9}" vid="{5F6716D4-FC99-467D-805D-FEB440541A61}"/>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03D4-7D4F-41F8-9A3A-5CC63EA920F4}">
  <dimension ref="A7:O20"/>
  <sheetViews>
    <sheetView showGridLines="0" workbookViewId="0"/>
  </sheetViews>
  <sheetFormatPr defaultColWidth="11" defaultRowHeight="14.25"/>
  <sheetData>
    <row r="7" spans="1:15">
      <c r="A7" s="45"/>
      <c r="B7" s="45"/>
      <c r="C7" s="45"/>
      <c r="D7" s="45"/>
    </row>
    <row r="8" spans="1:15">
      <c r="A8" s="45"/>
      <c r="B8" s="45"/>
      <c r="C8" s="109"/>
      <c r="D8" s="109"/>
      <c r="J8" s="1"/>
      <c r="L8" s="45"/>
      <c r="M8" s="45"/>
      <c r="N8" s="45"/>
      <c r="O8" s="45"/>
    </row>
    <row r="9" spans="1:15">
      <c r="A9" s="45"/>
      <c r="B9" s="45"/>
      <c r="C9" s="109"/>
      <c r="D9" s="109"/>
      <c r="J9" s="1"/>
      <c r="L9" s="45"/>
      <c r="M9" s="109"/>
      <c r="N9" s="109"/>
      <c r="O9" s="45"/>
    </row>
    <row r="10" spans="1:15">
      <c r="A10" s="45"/>
      <c r="B10" s="45"/>
      <c r="C10" s="109"/>
      <c r="D10" s="109"/>
      <c r="L10" s="45"/>
      <c r="M10" s="109"/>
      <c r="N10" s="109"/>
      <c r="O10" s="45"/>
    </row>
    <row r="11" spans="1:15">
      <c r="A11" s="45"/>
      <c r="B11" s="45"/>
      <c r="C11" s="45"/>
      <c r="D11" s="45"/>
      <c r="L11" s="45"/>
      <c r="M11" s="109"/>
      <c r="N11" s="109"/>
      <c r="O11" s="45"/>
    </row>
    <row r="12" spans="1:15">
      <c r="A12" s="45"/>
      <c r="B12" s="45"/>
      <c r="C12" s="45"/>
      <c r="D12" s="45"/>
      <c r="L12" s="45"/>
      <c r="M12" s="109"/>
      <c r="N12" s="109"/>
      <c r="O12" s="45"/>
    </row>
    <row r="13" spans="1:15">
      <c r="A13" s="45"/>
      <c r="B13" s="45"/>
      <c r="C13" s="109"/>
      <c r="D13" s="109"/>
      <c r="L13" s="45"/>
      <c r="M13" s="109"/>
      <c r="N13" s="109"/>
      <c r="O13" s="45"/>
    </row>
    <row r="14" spans="1:15">
      <c r="A14" s="45"/>
      <c r="B14" s="45"/>
      <c r="C14" s="109"/>
      <c r="D14" s="109"/>
      <c r="L14" s="45"/>
      <c r="M14" s="109"/>
      <c r="N14" s="109"/>
      <c r="O14" s="45"/>
    </row>
    <row r="15" spans="1:15">
      <c r="A15" s="45"/>
      <c r="B15" s="45"/>
      <c r="C15" s="109"/>
      <c r="D15" s="109"/>
      <c r="L15" s="45"/>
      <c r="M15" s="109"/>
      <c r="N15" s="109"/>
      <c r="O15" s="45"/>
    </row>
    <row r="16" spans="1:15">
      <c r="A16" s="45"/>
      <c r="B16" s="45"/>
      <c r="C16" s="45"/>
      <c r="D16" s="45"/>
      <c r="L16" s="45"/>
      <c r="M16" s="109"/>
      <c r="N16" s="109"/>
      <c r="O16" s="45"/>
    </row>
    <row r="17" spans="1:15">
      <c r="A17" s="45"/>
      <c r="B17" s="45"/>
      <c r="C17" s="45"/>
      <c r="D17" s="45"/>
      <c r="L17" s="45"/>
      <c r="M17" s="45"/>
      <c r="N17" s="45"/>
      <c r="O17" s="45"/>
    </row>
    <row r="18" spans="1:15">
      <c r="A18" s="45"/>
      <c r="B18" s="45"/>
      <c r="C18" s="109"/>
      <c r="D18" s="109"/>
      <c r="L18" s="45"/>
      <c r="M18" s="45"/>
      <c r="N18" s="45"/>
      <c r="O18" s="45"/>
    </row>
    <row r="19" spans="1:15">
      <c r="A19" s="45"/>
      <c r="B19" s="45"/>
      <c r="C19" s="109"/>
      <c r="D19" s="109"/>
    </row>
    <row r="20" spans="1:15">
      <c r="A20" s="45"/>
      <c r="B20" s="45"/>
      <c r="C20" s="109"/>
      <c r="D20" s="109"/>
    </row>
  </sheetData>
  <mergeCells count="4">
    <mergeCell ref="C8:D10"/>
    <mergeCell ref="C13:D15"/>
    <mergeCell ref="C18:D20"/>
    <mergeCell ref="M9:N16"/>
  </mergeCells>
  <pageMargins left="0.7" right="0.7" top="0.75" bottom="0.75" header="0.3" footer="0.3"/>
  <pageSetup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33674-6B39-4B1F-8A6A-2AE9D72F1769}">
  <dimension ref="A15:O39"/>
  <sheetViews>
    <sheetView showGridLines="0" zoomScale="85" zoomScaleNormal="85" workbookViewId="0"/>
  </sheetViews>
  <sheetFormatPr defaultColWidth="11" defaultRowHeight="14.25"/>
  <cols>
    <col min="2" max="2" width="21.125" customWidth="1"/>
    <col min="3" max="3" width="94.625" bestFit="1" customWidth="1"/>
    <col min="4" max="4" width="83.375" customWidth="1"/>
  </cols>
  <sheetData>
    <row r="15" spans="2:15" ht="15" thickBot="1"/>
    <row r="16" spans="2:15" ht="17.25" thickTop="1" thickBot="1">
      <c r="B16" s="46" t="s">
        <v>0</v>
      </c>
      <c r="C16" s="46" t="s">
        <v>1</v>
      </c>
      <c r="D16" s="46" t="s">
        <v>2</v>
      </c>
      <c r="E16" s="45"/>
      <c r="F16" s="45"/>
      <c r="G16" s="45"/>
      <c r="H16" s="45"/>
      <c r="I16" s="45"/>
      <c r="J16" s="45"/>
      <c r="K16" s="45"/>
      <c r="L16" s="45"/>
      <c r="M16" s="45"/>
      <c r="N16" s="45"/>
      <c r="O16" s="45"/>
    </row>
    <row r="17" spans="1:15" ht="74.25" customHeight="1" thickTop="1" thickBot="1">
      <c r="B17" s="7" t="s">
        <v>3</v>
      </c>
      <c r="C17" s="6" t="s">
        <v>4</v>
      </c>
      <c r="D17" s="6"/>
      <c r="E17" s="45"/>
      <c r="F17" s="45"/>
      <c r="G17" s="45"/>
      <c r="H17" s="45"/>
      <c r="I17" s="45"/>
      <c r="J17" s="45"/>
      <c r="K17" s="45"/>
      <c r="L17" s="45"/>
      <c r="M17" s="45"/>
      <c r="N17" s="45"/>
      <c r="O17" s="45"/>
    </row>
    <row r="18" spans="1:15" ht="17.25" thickTop="1" thickBot="1">
      <c r="B18" s="7" t="s">
        <v>5</v>
      </c>
      <c r="C18" s="77" t="s">
        <v>6</v>
      </c>
      <c r="D18" s="77"/>
      <c r="E18" s="45"/>
      <c r="F18" s="45"/>
      <c r="G18" s="45"/>
      <c r="H18" s="45"/>
      <c r="I18" s="45"/>
      <c r="J18" s="45"/>
      <c r="K18" s="45"/>
      <c r="L18" s="45"/>
      <c r="M18" s="109"/>
      <c r="N18" s="109"/>
      <c r="O18" s="45"/>
    </row>
    <row r="19" spans="1:15" ht="55.5" customHeight="1" thickTop="1" thickBot="1">
      <c r="B19" s="7" t="s">
        <v>7</v>
      </c>
      <c r="C19" s="6" t="s">
        <v>8</v>
      </c>
      <c r="D19" s="6"/>
      <c r="E19" s="45"/>
      <c r="F19" s="45"/>
      <c r="G19" s="45"/>
      <c r="H19" s="45"/>
      <c r="I19" s="45"/>
      <c r="J19" s="45"/>
      <c r="K19" s="45"/>
      <c r="L19" s="45"/>
      <c r="M19" s="109"/>
      <c r="N19" s="109"/>
      <c r="O19" s="45"/>
    </row>
    <row r="20" spans="1:15" ht="27" customHeight="1" thickTop="1" thickBot="1">
      <c r="B20" s="7" t="s">
        <v>9</v>
      </c>
      <c r="C20" s="6" t="s">
        <v>10</v>
      </c>
      <c r="D20" s="6"/>
      <c r="E20" s="45"/>
      <c r="F20" s="45"/>
      <c r="G20" s="45"/>
      <c r="H20" s="45"/>
      <c r="I20" s="45"/>
      <c r="J20" s="45"/>
      <c r="K20" s="45"/>
      <c r="L20" s="45"/>
      <c r="M20" s="109"/>
      <c r="N20" s="109"/>
      <c r="O20" s="45"/>
    </row>
    <row r="21" spans="1:15" ht="56.25" customHeight="1" thickTop="1" thickBot="1">
      <c r="A21" s="45"/>
      <c r="B21" s="7" t="s">
        <v>11</v>
      </c>
      <c r="C21" s="6" t="s">
        <v>12</v>
      </c>
      <c r="D21" s="6"/>
      <c r="E21" s="45"/>
      <c r="F21" s="45"/>
      <c r="G21" s="45"/>
      <c r="H21" s="45"/>
      <c r="I21" s="45"/>
      <c r="J21" s="45"/>
      <c r="K21" s="45"/>
      <c r="L21" s="45"/>
      <c r="M21" s="109"/>
      <c r="N21" s="109"/>
      <c r="O21" s="45"/>
    </row>
    <row r="22" spans="1:15" ht="59.25" customHeight="1" thickTop="1" thickBot="1">
      <c r="A22" s="45"/>
      <c r="B22" s="7" t="s">
        <v>13</v>
      </c>
      <c r="C22" s="6" t="s">
        <v>14</v>
      </c>
      <c r="D22" s="6"/>
      <c r="E22" s="45"/>
      <c r="F22" s="45"/>
      <c r="G22" s="45"/>
      <c r="H22" s="45"/>
      <c r="I22" s="45"/>
      <c r="J22" s="45"/>
      <c r="K22" s="45"/>
      <c r="L22" s="45"/>
      <c r="M22" s="109"/>
      <c r="N22" s="109"/>
      <c r="O22" s="45"/>
    </row>
    <row r="23" spans="1:15" ht="34.5" customHeight="1" thickTop="1" thickBot="1">
      <c r="A23" s="45"/>
      <c r="B23" s="78" t="s">
        <v>15</v>
      </c>
      <c r="C23" s="77" t="s">
        <v>16</v>
      </c>
      <c r="D23" s="77"/>
      <c r="E23" s="45"/>
      <c r="F23" s="45"/>
      <c r="G23" s="45"/>
      <c r="H23" s="45"/>
      <c r="I23" s="45"/>
      <c r="J23" s="45"/>
      <c r="K23" s="45"/>
      <c r="L23" s="45"/>
      <c r="M23" s="109"/>
      <c r="N23" s="109"/>
      <c r="O23" s="45"/>
    </row>
    <row r="24" spans="1:15" ht="71.25" customHeight="1" thickTop="1" thickBot="1">
      <c r="A24" s="45"/>
      <c r="B24" s="78"/>
      <c r="C24" s="77"/>
      <c r="D24" s="77"/>
      <c r="E24" s="45"/>
      <c r="F24" s="45"/>
      <c r="G24" s="45"/>
      <c r="H24" s="45"/>
      <c r="I24" s="45"/>
      <c r="J24" s="45"/>
      <c r="K24" s="45"/>
      <c r="L24" s="45"/>
      <c r="M24" s="109"/>
      <c r="N24" s="109"/>
      <c r="O24" s="45"/>
    </row>
    <row r="25" spans="1:15" ht="15" thickTop="1">
      <c r="A25" s="45"/>
      <c r="B25" s="45"/>
      <c r="C25" s="45"/>
      <c r="D25" s="45"/>
      <c r="E25" s="45"/>
      <c r="F25" s="45"/>
      <c r="G25" s="45"/>
      <c r="H25" s="45"/>
      <c r="I25" s="45"/>
      <c r="J25" s="45"/>
      <c r="K25" s="45"/>
      <c r="L25" s="45"/>
      <c r="M25" s="109"/>
      <c r="N25" s="109"/>
      <c r="O25" s="45"/>
    </row>
    <row r="26" spans="1:15">
      <c r="A26" s="45"/>
      <c r="B26" s="45"/>
      <c r="C26" s="45"/>
      <c r="D26" s="45"/>
      <c r="E26" s="45"/>
      <c r="F26" s="45"/>
      <c r="G26" s="45"/>
      <c r="H26" s="45"/>
      <c r="I26" s="45"/>
      <c r="J26" s="45"/>
      <c r="K26" s="45"/>
      <c r="L26" s="45"/>
      <c r="M26" s="45"/>
      <c r="N26" s="45"/>
      <c r="O26" s="45"/>
    </row>
    <row r="27" spans="1:15">
      <c r="A27" s="45"/>
      <c r="B27" s="45"/>
      <c r="C27" s="109"/>
      <c r="D27" s="109"/>
      <c r="E27" s="45"/>
      <c r="F27" s="45"/>
      <c r="G27" s="45"/>
      <c r="H27" s="45"/>
      <c r="I27" s="45"/>
      <c r="J27" s="45"/>
      <c r="K27" s="45"/>
      <c r="L27" s="45"/>
      <c r="M27" s="45"/>
      <c r="N27" s="45"/>
      <c r="O27" s="45"/>
    </row>
    <row r="28" spans="1:15">
      <c r="A28" s="45"/>
      <c r="B28" s="45"/>
      <c r="C28" s="109"/>
      <c r="D28" s="109"/>
      <c r="E28" s="45"/>
      <c r="F28" s="45"/>
      <c r="G28" s="45"/>
      <c r="H28" s="45"/>
      <c r="I28" s="45"/>
      <c r="J28" s="45"/>
      <c r="K28" s="45"/>
      <c r="L28" s="45"/>
      <c r="M28" s="45"/>
      <c r="N28" s="45"/>
      <c r="O28" s="45"/>
    </row>
    <row r="29" spans="1:15">
      <c r="A29" s="45"/>
      <c r="B29" s="45"/>
      <c r="C29" s="109"/>
      <c r="D29" s="109"/>
      <c r="E29" s="45"/>
      <c r="F29" s="45"/>
      <c r="G29" s="45"/>
      <c r="H29" s="45"/>
      <c r="I29" s="45"/>
      <c r="J29" s="45"/>
      <c r="K29" s="45"/>
      <c r="L29" s="45"/>
      <c r="M29" s="45"/>
      <c r="N29" s="45"/>
      <c r="O29" s="45"/>
    </row>
    <row r="30" spans="1:15">
      <c r="A30" s="45"/>
      <c r="B30" s="45"/>
      <c r="C30" s="45"/>
      <c r="D30" s="45"/>
      <c r="E30" s="45"/>
      <c r="F30" s="45"/>
      <c r="G30" s="45"/>
      <c r="H30" s="45"/>
      <c r="I30" s="45"/>
      <c r="J30" s="45"/>
      <c r="K30" s="45"/>
      <c r="L30" s="45"/>
      <c r="M30" s="45"/>
      <c r="N30" s="45"/>
      <c r="O30" s="45"/>
    </row>
    <row r="31" spans="1:15">
      <c r="A31" s="45"/>
      <c r="B31" s="45"/>
      <c r="C31" s="45"/>
      <c r="D31" s="45"/>
      <c r="E31" s="45"/>
      <c r="F31" s="45"/>
      <c r="G31" s="45"/>
      <c r="H31" s="45"/>
      <c r="I31" s="45"/>
      <c r="J31" s="45"/>
      <c r="K31" s="45"/>
      <c r="L31" s="45"/>
      <c r="M31" s="45"/>
      <c r="N31" s="45"/>
      <c r="O31" s="45"/>
    </row>
    <row r="32" spans="1:15">
      <c r="A32" s="45"/>
      <c r="B32" s="45"/>
      <c r="C32" s="45"/>
      <c r="D32" s="45"/>
      <c r="E32" s="45"/>
      <c r="F32" s="45"/>
      <c r="G32" s="45"/>
      <c r="H32" s="45"/>
      <c r="I32" s="45"/>
      <c r="J32" s="45"/>
      <c r="K32" s="45"/>
      <c r="L32" s="45"/>
      <c r="M32" s="45"/>
      <c r="N32" s="45"/>
      <c r="O32" s="45"/>
    </row>
    <row r="33" spans="1:15">
      <c r="A33" s="45"/>
      <c r="B33" s="45"/>
      <c r="C33" s="45"/>
      <c r="D33" s="45"/>
      <c r="E33" s="45"/>
      <c r="F33" s="45"/>
      <c r="G33" s="45"/>
      <c r="H33" s="45"/>
      <c r="I33" s="45"/>
      <c r="J33" s="45"/>
      <c r="K33" s="45"/>
      <c r="L33" s="45"/>
      <c r="M33" s="45"/>
      <c r="N33" s="45"/>
      <c r="O33" s="45"/>
    </row>
    <row r="34" spans="1:15">
      <c r="A34" s="45"/>
      <c r="B34" s="45"/>
      <c r="C34" s="45"/>
      <c r="D34" s="45"/>
      <c r="E34" s="45"/>
      <c r="F34" s="45"/>
      <c r="G34" s="45"/>
      <c r="H34" s="45"/>
      <c r="I34" s="45"/>
      <c r="J34" s="45"/>
      <c r="K34" s="45"/>
      <c r="L34" s="45"/>
      <c r="M34" s="45"/>
      <c r="N34" s="45"/>
      <c r="O34" s="45"/>
    </row>
    <row r="35" spans="1:15">
      <c r="A35" s="45"/>
    </row>
    <row r="36" spans="1:15">
      <c r="A36" s="45"/>
    </row>
    <row r="37" spans="1:15">
      <c r="A37" s="45"/>
    </row>
    <row r="38" spans="1:15">
      <c r="A38" s="45"/>
    </row>
    <row r="39" spans="1:15">
      <c r="A39" s="45"/>
    </row>
  </sheetData>
  <mergeCells count="6">
    <mergeCell ref="M18:N25"/>
    <mergeCell ref="C27:D29"/>
    <mergeCell ref="C18:D18"/>
    <mergeCell ref="B23:B24"/>
    <mergeCell ref="C23:C24"/>
    <mergeCell ref="D23:D24"/>
  </mergeCells>
  <pageMargins left="0.7" right="0.7" top="0.75" bottom="0.75" header="0.3" footer="0.3"/>
  <pageSetup orientation="portrait" r:id="rId1"/>
  <drawing r:id="rId2"/>
  <pictur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75A3E-EA92-4742-A367-02060675327E}">
  <dimension ref="A6:N38"/>
  <sheetViews>
    <sheetView showGridLines="0" zoomScale="85" zoomScaleNormal="85" workbookViewId="0"/>
  </sheetViews>
  <sheetFormatPr defaultColWidth="11" defaultRowHeight="14.25"/>
  <cols>
    <col min="2" max="2" width="28.125" customWidth="1"/>
    <col min="3" max="3" width="16.375" customWidth="1"/>
    <col min="4" max="4" width="13.625" customWidth="1"/>
    <col min="5" max="5" width="27.375" customWidth="1"/>
    <col min="6" max="7" width="13.875" customWidth="1"/>
    <col min="8" max="10" width="13.75" customWidth="1"/>
    <col min="11" max="11" width="13.875" customWidth="1"/>
    <col min="12" max="14" width="13.75" customWidth="1"/>
  </cols>
  <sheetData>
    <row r="6" spans="2:14" ht="15" thickBot="1">
      <c r="F6" s="45"/>
      <c r="G6" s="45"/>
      <c r="H6" s="45"/>
      <c r="I6" s="45"/>
    </row>
    <row r="7" spans="2:14" ht="18" customHeight="1" thickTop="1" thickBot="1">
      <c r="B7" s="31" t="s">
        <v>17</v>
      </c>
      <c r="C7" s="7" t="s">
        <v>18</v>
      </c>
      <c r="D7" s="24"/>
      <c r="E7" s="24"/>
      <c r="F7" s="45"/>
      <c r="G7" s="45"/>
      <c r="H7" s="45"/>
      <c r="I7" s="45"/>
    </row>
    <row r="8" spans="2:14" ht="17.25" customHeight="1" thickTop="1" thickBot="1">
      <c r="B8" s="6" t="s">
        <v>19</v>
      </c>
      <c r="C8" s="8">
        <v>2</v>
      </c>
      <c r="D8" s="34"/>
      <c r="E8" s="34"/>
      <c r="F8" s="45"/>
      <c r="G8" s="45"/>
      <c r="H8" s="45"/>
      <c r="I8" s="45"/>
    </row>
    <row r="9" spans="2:14" ht="17.25" customHeight="1" thickTop="1" thickBot="1">
      <c r="B9" s="6" t="s">
        <v>20</v>
      </c>
      <c r="C9" s="10">
        <v>20000</v>
      </c>
      <c r="D9" s="34"/>
      <c r="E9" s="34"/>
      <c r="F9" s="45"/>
      <c r="G9" s="109"/>
      <c r="H9" s="109"/>
      <c r="I9" s="45"/>
    </row>
    <row r="10" spans="2:14" ht="33" thickTop="1" thickBot="1">
      <c r="B10" s="6" t="s">
        <v>21</v>
      </c>
      <c r="C10" s="10">
        <v>1.5</v>
      </c>
      <c r="D10" s="34"/>
      <c r="E10" s="34"/>
      <c r="F10" s="45"/>
      <c r="G10" s="109"/>
      <c r="H10" s="109"/>
      <c r="I10" s="45"/>
    </row>
    <row r="11" spans="2:14" ht="15" thickTop="1">
      <c r="F11" s="45"/>
      <c r="G11" s="109"/>
      <c r="H11" s="109"/>
      <c r="I11" s="45"/>
    </row>
    <row r="12" spans="2:14" ht="15" thickBot="1">
      <c r="F12" s="45"/>
      <c r="G12" s="109"/>
      <c r="H12" s="109"/>
      <c r="I12" s="45"/>
    </row>
    <row r="13" spans="2:14" ht="33" thickTop="1" thickBot="1">
      <c r="B13" s="55" t="s">
        <v>22</v>
      </c>
      <c r="C13" s="56" t="s">
        <v>23</v>
      </c>
      <c r="D13" s="24"/>
      <c r="E13" s="55" t="s">
        <v>24</v>
      </c>
      <c r="F13" s="56" t="s">
        <v>23</v>
      </c>
      <c r="G13" s="24"/>
      <c r="H13" s="79"/>
      <c r="I13" s="79"/>
      <c r="J13" s="24"/>
      <c r="K13" s="5"/>
      <c r="L13" s="79"/>
      <c r="M13" s="79"/>
      <c r="N13" s="24"/>
    </row>
    <row r="14" spans="2:14" ht="44.25" customHeight="1" thickTop="1" thickBot="1">
      <c r="B14" s="54"/>
      <c r="C14" s="50">
        <f>C9/(1-(C10/C8))</f>
        <v>80000</v>
      </c>
      <c r="D14" s="73"/>
      <c r="E14" s="54"/>
      <c r="F14" s="57">
        <f>C9/(C8-C10)</f>
        <v>40000</v>
      </c>
      <c r="H14" s="80"/>
      <c r="I14" s="80"/>
      <c r="K14" s="5"/>
      <c r="L14" s="80"/>
      <c r="M14" s="80"/>
    </row>
    <row r="15" spans="2:14">
      <c r="B15" s="5"/>
      <c r="C15" s="5"/>
      <c r="D15" s="5"/>
      <c r="E15" s="5"/>
      <c r="F15" s="5"/>
      <c r="G15" s="5"/>
      <c r="H15" s="5"/>
      <c r="I15" s="5"/>
      <c r="J15" s="5"/>
      <c r="K15" s="5"/>
    </row>
    <row r="16" spans="2:14">
      <c r="B16" s="5"/>
      <c r="C16" s="5"/>
      <c r="D16" s="5"/>
      <c r="E16" s="5"/>
      <c r="F16" s="5"/>
      <c r="G16" s="5"/>
      <c r="H16" s="5"/>
      <c r="I16" s="5"/>
      <c r="J16" s="5"/>
      <c r="K16" s="5"/>
    </row>
    <row r="17" spans="1:13" ht="15" thickBot="1">
      <c r="B17" s="5"/>
      <c r="C17" s="5"/>
      <c r="D17" s="5"/>
      <c r="E17" s="5"/>
      <c r="F17" s="5"/>
      <c r="G17" s="5"/>
      <c r="H17" s="5"/>
      <c r="I17" s="5"/>
      <c r="J17" s="5"/>
      <c r="K17" s="5"/>
    </row>
    <row r="18" spans="1:13" ht="17.25" thickTop="1" thickBot="1">
      <c r="B18" s="87" t="s">
        <v>23</v>
      </c>
      <c r="C18" s="88"/>
      <c r="D18" s="88"/>
      <c r="E18" s="88"/>
      <c r="F18" s="88"/>
      <c r="G18" s="88"/>
      <c r="H18" s="88"/>
      <c r="I18" s="88"/>
      <c r="J18" s="88"/>
      <c r="K18" s="88"/>
      <c r="L18" s="88"/>
      <c r="M18" s="88"/>
    </row>
    <row r="19" spans="1:13" ht="17.25" thickTop="1" thickBot="1">
      <c r="A19" s="3"/>
      <c r="B19" s="49" t="s">
        <v>25</v>
      </c>
      <c r="C19" s="51">
        <v>20000</v>
      </c>
      <c r="D19" s="52">
        <v>40000</v>
      </c>
      <c r="E19" s="52">
        <v>50000</v>
      </c>
      <c r="F19" s="52">
        <v>60000</v>
      </c>
      <c r="G19" s="52">
        <v>80000</v>
      </c>
      <c r="H19" s="52">
        <v>100000</v>
      </c>
      <c r="I19" s="52">
        <v>120000</v>
      </c>
      <c r="J19" s="52">
        <v>140000</v>
      </c>
      <c r="K19" s="52">
        <v>160000</v>
      </c>
      <c r="L19" s="52">
        <v>180000</v>
      </c>
      <c r="M19" s="53">
        <v>200000</v>
      </c>
    </row>
    <row r="20" spans="1:13" ht="30" thickTop="1" thickBot="1">
      <c r="A20" s="4"/>
      <c r="B20" s="63" t="s">
        <v>26</v>
      </c>
      <c r="C20" s="61">
        <f>C19*$C$8</f>
        <v>40000</v>
      </c>
      <c r="D20" s="61">
        <f t="shared" ref="D20:M20" si="0">D19*$C$8</f>
        <v>80000</v>
      </c>
      <c r="E20" s="61">
        <f t="shared" si="0"/>
        <v>100000</v>
      </c>
      <c r="F20" s="61">
        <f t="shared" si="0"/>
        <v>120000</v>
      </c>
      <c r="G20" s="61">
        <f t="shared" si="0"/>
        <v>160000</v>
      </c>
      <c r="H20" s="61">
        <f t="shared" si="0"/>
        <v>200000</v>
      </c>
      <c r="I20" s="61">
        <f t="shared" si="0"/>
        <v>240000</v>
      </c>
      <c r="J20" s="61">
        <f t="shared" si="0"/>
        <v>280000</v>
      </c>
      <c r="K20" s="61">
        <f t="shared" si="0"/>
        <v>320000</v>
      </c>
      <c r="L20" s="61">
        <f t="shared" si="0"/>
        <v>360000</v>
      </c>
      <c r="M20" s="61">
        <f t="shared" si="0"/>
        <v>400000</v>
      </c>
    </row>
    <row r="21" spans="1:13" ht="15.75" thickTop="1" thickBot="1">
      <c r="A21" s="4"/>
      <c r="B21" s="63" t="s">
        <v>27</v>
      </c>
      <c r="C21" s="61">
        <f>$C$10*C19</f>
        <v>30000</v>
      </c>
      <c r="D21" s="61">
        <f t="shared" ref="D21:M21" si="1">$C$10*D19</f>
        <v>60000</v>
      </c>
      <c r="E21" s="61">
        <f t="shared" si="1"/>
        <v>75000</v>
      </c>
      <c r="F21" s="61">
        <f t="shared" si="1"/>
        <v>90000</v>
      </c>
      <c r="G21" s="61">
        <f t="shared" si="1"/>
        <v>120000</v>
      </c>
      <c r="H21" s="61">
        <f t="shared" si="1"/>
        <v>150000</v>
      </c>
      <c r="I21" s="61">
        <f t="shared" si="1"/>
        <v>180000</v>
      </c>
      <c r="J21" s="61">
        <f t="shared" si="1"/>
        <v>210000</v>
      </c>
      <c r="K21" s="61">
        <f t="shared" si="1"/>
        <v>240000</v>
      </c>
      <c r="L21" s="61">
        <f t="shared" si="1"/>
        <v>270000</v>
      </c>
      <c r="M21" s="61">
        <f t="shared" si="1"/>
        <v>300000</v>
      </c>
    </row>
    <row r="22" spans="1:13" ht="15.75" thickTop="1" thickBot="1">
      <c r="A22" s="4"/>
      <c r="B22" s="63" t="s">
        <v>28</v>
      </c>
      <c r="C22" s="61">
        <f>C20-C21</f>
        <v>10000</v>
      </c>
      <c r="D22" s="61">
        <f t="shared" ref="D22:M22" si="2">D20-D21</f>
        <v>20000</v>
      </c>
      <c r="E22" s="61">
        <f t="shared" si="2"/>
        <v>25000</v>
      </c>
      <c r="F22" s="61">
        <f t="shared" si="2"/>
        <v>30000</v>
      </c>
      <c r="G22" s="61">
        <f t="shared" si="2"/>
        <v>40000</v>
      </c>
      <c r="H22" s="61">
        <f t="shared" si="2"/>
        <v>50000</v>
      </c>
      <c r="I22" s="61">
        <f t="shared" si="2"/>
        <v>60000</v>
      </c>
      <c r="J22" s="61">
        <f t="shared" si="2"/>
        <v>70000</v>
      </c>
      <c r="K22" s="61">
        <f t="shared" si="2"/>
        <v>80000</v>
      </c>
      <c r="L22" s="61">
        <f t="shared" si="2"/>
        <v>90000</v>
      </c>
      <c r="M22" s="61">
        <f t="shared" si="2"/>
        <v>100000</v>
      </c>
    </row>
    <row r="23" spans="1:13" ht="15.75" thickTop="1" thickBot="1">
      <c r="A23" s="4"/>
      <c r="B23" s="63" t="s">
        <v>29</v>
      </c>
      <c r="C23" s="61">
        <f>$C$9/1</f>
        <v>20000</v>
      </c>
      <c r="D23" s="61">
        <f t="shared" ref="D23:M23" si="3">$C$9/1</f>
        <v>20000</v>
      </c>
      <c r="E23" s="61">
        <f t="shared" si="3"/>
        <v>20000</v>
      </c>
      <c r="F23" s="61">
        <f t="shared" si="3"/>
        <v>20000</v>
      </c>
      <c r="G23" s="61">
        <f t="shared" si="3"/>
        <v>20000</v>
      </c>
      <c r="H23" s="61">
        <f t="shared" si="3"/>
        <v>20000</v>
      </c>
      <c r="I23" s="61">
        <f t="shared" si="3"/>
        <v>20000</v>
      </c>
      <c r="J23" s="61">
        <f t="shared" si="3"/>
        <v>20000</v>
      </c>
      <c r="K23" s="61">
        <f t="shared" si="3"/>
        <v>20000</v>
      </c>
      <c r="L23" s="61">
        <f t="shared" si="3"/>
        <v>20000</v>
      </c>
      <c r="M23" s="61">
        <f t="shared" si="3"/>
        <v>20000</v>
      </c>
    </row>
    <row r="24" spans="1:13" ht="15.75" thickTop="1" thickBot="1">
      <c r="B24" s="63" t="s">
        <v>30</v>
      </c>
      <c r="C24" s="67">
        <f>C22-C23</f>
        <v>-10000</v>
      </c>
      <c r="D24" s="67">
        <f t="shared" ref="D24:M24" si="4">D22-D23</f>
        <v>0</v>
      </c>
      <c r="E24" s="67">
        <f t="shared" si="4"/>
        <v>5000</v>
      </c>
      <c r="F24" s="67">
        <f t="shared" si="4"/>
        <v>10000</v>
      </c>
      <c r="G24" s="67">
        <f t="shared" si="4"/>
        <v>20000</v>
      </c>
      <c r="H24" s="67">
        <f t="shared" si="4"/>
        <v>30000</v>
      </c>
      <c r="I24" s="67">
        <f t="shared" si="4"/>
        <v>40000</v>
      </c>
      <c r="J24" s="67">
        <f t="shared" si="4"/>
        <v>50000</v>
      </c>
      <c r="K24" s="67">
        <f t="shared" si="4"/>
        <v>60000</v>
      </c>
      <c r="L24" s="67">
        <f t="shared" si="4"/>
        <v>70000</v>
      </c>
      <c r="M24" s="61">
        <f t="shared" si="4"/>
        <v>80000</v>
      </c>
    </row>
    <row r="25" spans="1:13" ht="15.75" thickTop="1" thickBot="1">
      <c r="B25" s="70"/>
      <c r="C25" s="72"/>
      <c r="D25" s="72"/>
      <c r="E25" s="72"/>
      <c r="F25" s="72"/>
      <c r="H25" s="72"/>
      <c r="J25" s="72"/>
      <c r="K25" s="72"/>
      <c r="L25" s="72"/>
      <c r="M25" s="71"/>
    </row>
    <row r="26" spans="1:13" ht="17.25" thickTop="1" thickBot="1">
      <c r="B26" s="59" t="s">
        <v>31</v>
      </c>
      <c r="C26" s="61">
        <f t="shared" ref="C26:M26" si="5">C21+C23</f>
        <v>50000</v>
      </c>
      <c r="D26" s="61">
        <f t="shared" si="5"/>
        <v>80000</v>
      </c>
      <c r="E26" s="61">
        <f t="shared" si="5"/>
        <v>95000</v>
      </c>
      <c r="F26" s="61">
        <f t="shared" si="5"/>
        <v>110000</v>
      </c>
      <c r="G26" s="68">
        <f t="shared" si="5"/>
        <v>140000</v>
      </c>
      <c r="H26" s="61">
        <f t="shared" si="5"/>
        <v>170000</v>
      </c>
      <c r="I26" s="61">
        <f t="shared" si="5"/>
        <v>200000</v>
      </c>
      <c r="J26" s="61">
        <f t="shared" si="5"/>
        <v>230000</v>
      </c>
      <c r="K26" s="61">
        <f t="shared" si="5"/>
        <v>260000</v>
      </c>
      <c r="L26" s="61">
        <f t="shared" si="5"/>
        <v>290000</v>
      </c>
      <c r="M26" s="61">
        <f t="shared" si="5"/>
        <v>320000</v>
      </c>
    </row>
    <row r="27" spans="1:13" ht="15.75" thickTop="1" thickBot="1"/>
    <row r="28" spans="1:13" ht="33" thickTop="1" thickBot="1">
      <c r="B28" s="59" t="s">
        <v>32</v>
      </c>
      <c r="C28" s="85" t="s">
        <v>33</v>
      </c>
      <c r="D28" s="86"/>
      <c r="E28" s="84" t="s">
        <v>34</v>
      </c>
      <c r="F28" s="84"/>
      <c r="G28" s="84" t="s">
        <v>35</v>
      </c>
      <c r="H28" s="84"/>
    </row>
    <row r="29" spans="1:13" ht="14.25" customHeight="1" thickTop="1" thickBot="1">
      <c r="B29" s="81"/>
      <c r="C29" s="59" t="s">
        <v>36</v>
      </c>
      <c r="D29" s="58" t="s">
        <v>37</v>
      </c>
      <c r="E29" s="59" t="s">
        <v>36</v>
      </c>
      <c r="F29" s="59" t="s">
        <v>37</v>
      </c>
      <c r="G29" s="59" t="s">
        <v>36</v>
      </c>
      <c r="H29" s="59" t="s">
        <v>37</v>
      </c>
    </row>
    <row r="30" spans="1:13" ht="15.75" thickTop="1" thickBot="1">
      <c r="B30" s="81"/>
      <c r="C30" s="60">
        <v>60000</v>
      </c>
      <c r="D30" s="64">
        <v>80000</v>
      </c>
      <c r="E30" s="60">
        <v>80000</v>
      </c>
      <c r="F30" s="60">
        <v>100000</v>
      </c>
      <c r="G30" s="60">
        <v>100000</v>
      </c>
      <c r="H30" s="60">
        <v>120000</v>
      </c>
    </row>
    <row r="31" spans="1:13" ht="17.25" thickTop="1" thickBot="1">
      <c r="B31" s="81"/>
      <c r="C31" s="59" t="s">
        <v>38</v>
      </c>
      <c r="D31" s="58" t="s">
        <v>39</v>
      </c>
      <c r="E31" s="59" t="s">
        <v>38</v>
      </c>
      <c r="F31" s="59" t="s">
        <v>39</v>
      </c>
      <c r="G31" s="59" t="s">
        <v>38</v>
      </c>
      <c r="H31" s="59" t="s">
        <v>39</v>
      </c>
    </row>
    <row r="32" spans="1:13" ht="15.75" thickTop="1" thickBot="1">
      <c r="B32" s="81"/>
      <c r="C32" s="61">
        <f>F24</f>
        <v>10000</v>
      </c>
      <c r="D32" s="65">
        <f>G24</f>
        <v>20000</v>
      </c>
      <c r="E32" s="61">
        <f>G24</f>
        <v>20000</v>
      </c>
      <c r="F32" s="61">
        <f>H24</f>
        <v>30000</v>
      </c>
      <c r="G32" s="61">
        <f>H24</f>
        <v>30000</v>
      </c>
      <c r="H32" s="61">
        <f>I24</f>
        <v>40000</v>
      </c>
    </row>
    <row r="33" spans="2:8" ht="17.25" customHeight="1" thickTop="1" thickBot="1">
      <c r="B33" s="81"/>
      <c r="C33" s="59" t="s">
        <v>40</v>
      </c>
      <c r="D33" s="58" t="s">
        <v>41</v>
      </c>
      <c r="E33" s="59" t="s">
        <v>40</v>
      </c>
      <c r="F33" s="59" t="s">
        <v>41</v>
      </c>
      <c r="G33" s="59" t="s">
        <v>40</v>
      </c>
      <c r="H33" s="59" t="s">
        <v>41</v>
      </c>
    </row>
    <row r="34" spans="2:8" ht="15.75" thickTop="1" thickBot="1">
      <c r="B34" s="81"/>
      <c r="C34" s="62">
        <f>((D32-C32)/C32)</f>
        <v>1</v>
      </c>
      <c r="D34" s="66">
        <f>((D30-C30)/C30)</f>
        <v>0.33333333333333331</v>
      </c>
      <c r="E34" s="62">
        <f>(F32-E32)/E32</f>
        <v>0.5</v>
      </c>
      <c r="F34" s="62">
        <f>(F30-E30)/E30</f>
        <v>0.25</v>
      </c>
      <c r="G34" s="62">
        <f>(H32-G32)/G32</f>
        <v>0.33333333333333331</v>
      </c>
      <c r="H34" s="62">
        <f>(H30-G30)/G30</f>
        <v>0.2</v>
      </c>
    </row>
    <row r="35" spans="2:8" ht="17.25" thickTop="1" thickBot="1">
      <c r="B35" s="81"/>
      <c r="C35" s="84" t="s">
        <v>42</v>
      </c>
      <c r="D35" s="85"/>
      <c r="E35" s="84" t="s">
        <v>42</v>
      </c>
      <c r="F35" s="84"/>
      <c r="G35" s="84" t="s">
        <v>42</v>
      </c>
      <c r="H35" s="84"/>
    </row>
    <row r="36" spans="2:8" ht="21" customHeight="1" thickTop="1" thickBot="1">
      <c r="B36" s="81"/>
      <c r="C36" s="82" t="s">
        <v>43</v>
      </c>
      <c r="D36" s="83"/>
      <c r="E36" s="82" t="s">
        <v>44</v>
      </c>
      <c r="F36" s="81"/>
      <c r="G36" s="82" t="s">
        <v>45</v>
      </c>
      <c r="H36" s="81"/>
    </row>
    <row r="37" spans="2:8" ht="21.75" customHeight="1" thickTop="1" thickBot="1">
      <c r="B37" s="81"/>
      <c r="C37" s="82"/>
      <c r="D37" s="83"/>
      <c r="E37" s="81"/>
      <c r="F37" s="81"/>
      <c r="G37" s="81"/>
      <c r="H37" s="81"/>
    </row>
    <row r="38" spans="2:8" ht="15" thickTop="1"/>
  </sheetData>
  <mergeCells count="16">
    <mergeCell ref="G9:H12"/>
    <mergeCell ref="L13:M13"/>
    <mergeCell ref="L14:M14"/>
    <mergeCell ref="B29:B37"/>
    <mergeCell ref="C36:D37"/>
    <mergeCell ref="E36:F37"/>
    <mergeCell ref="G36:H37"/>
    <mergeCell ref="C35:D35"/>
    <mergeCell ref="E35:F35"/>
    <mergeCell ref="G35:H35"/>
    <mergeCell ref="C28:D28"/>
    <mergeCell ref="E28:F28"/>
    <mergeCell ref="G28:H28"/>
    <mergeCell ref="B18:M18"/>
    <mergeCell ref="H13:I13"/>
    <mergeCell ref="H14:I14"/>
  </mergeCells>
  <pageMargins left="0.7" right="0.7" top="0.75" bottom="0.75" header="0.3" footer="0.3"/>
  <pageSetup orientation="portrait" r:id="rId1"/>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80EE4-12D5-425A-8B55-AEB81584772F}">
  <dimension ref="A5:N39"/>
  <sheetViews>
    <sheetView showGridLines="0" zoomScale="85" zoomScaleNormal="85" workbookViewId="0"/>
  </sheetViews>
  <sheetFormatPr defaultColWidth="11" defaultRowHeight="14.25"/>
  <cols>
    <col min="2" max="2" width="28.125" customWidth="1"/>
    <col min="3" max="3" width="16.375" customWidth="1"/>
    <col min="4" max="4" width="13.625" customWidth="1"/>
    <col min="5" max="5" width="27.375" customWidth="1"/>
    <col min="6" max="7" width="13.875" customWidth="1"/>
    <col min="8" max="10" width="13.75" customWidth="1"/>
    <col min="11" max="11" width="13.875" customWidth="1"/>
    <col min="12" max="14" width="13.75" customWidth="1"/>
  </cols>
  <sheetData>
    <row r="5" spans="2:14">
      <c r="F5" s="45"/>
      <c r="G5" s="45"/>
      <c r="H5" s="45"/>
      <c r="I5" s="45"/>
    </row>
    <row r="6" spans="2:14" ht="15" thickBot="1">
      <c r="F6" s="45"/>
      <c r="G6" s="109"/>
      <c r="H6" s="109"/>
      <c r="I6" s="45"/>
    </row>
    <row r="7" spans="2:14" ht="18" customHeight="1" thickTop="1" thickBot="1">
      <c r="B7" s="31" t="s">
        <v>17</v>
      </c>
      <c r="C7" s="7" t="s">
        <v>46</v>
      </c>
      <c r="D7" s="24"/>
      <c r="E7" s="24"/>
      <c r="F7" s="45"/>
      <c r="G7" s="109"/>
      <c r="H7" s="109"/>
      <c r="I7" s="45"/>
    </row>
    <row r="8" spans="2:14" ht="17.25" customHeight="1" thickTop="1" thickBot="1">
      <c r="B8" s="6" t="s">
        <v>19</v>
      </c>
      <c r="C8" s="9">
        <v>2</v>
      </c>
      <c r="D8" s="34"/>
      <c r="E8" s="34"/>
      <c r="F8" s="45"/>
      <c r="G8" s="109"/>
      <c r="H8" s="109"/>
      <c r="I8" s="45"/>
    </row>
    <row r="9" spans="2:14" ht="17.25" customHeight="1" thickTop="1" thickBot="1">
      <c r="B9" s="6" t="s">
        <v>20</v>
      </c>
      <c r="C9" s="36">
        <v>40000</v>
      </c>
      <c r="D9" s="34"/>
      <c r="E9" s="34"/>
      <c r="F9" s="45"/>
      <c r="G9" s="109"/>
      <c r="H9" s="109"/>
      <c r="I9" s="45"/>
    </row>
    <row r="10" spans="2:14" ht="33" thickTop="1" thickBot="1">
      <c r="B10" s="6" t="s">
        <v>21</v>
      </c>
      <c r="C10" s="36">
        <v>1.2</v>
      </c>
      <c r="D10" s="34"/>
      <c r="E10" s="34"/>
      <c r="F10" s="45"/>
      <c r="G10" s="109"/>
      <c r="H10" s="109"/>
      <c r="I10" s="45"/>
    </row>
    <row r="11" spans="2:14" ht="15" thickTop="1">
      <c r="F11" s="45"/>
      <c r="G11" s="109"/>
      <c r="H11" s="109"/>
      <c r="I11" s="45"/>
    </row>
    <row r="12" spans="2:14">
      <c r="F12" s="45"/>
      <c r="G12" s="45"/>
      <c r="H12" s="45"/>
      <c r="I12" s="45"/>
    </row>
    <row r="13" spans="2:14" ht="15" thickBot="1">
      <c r="B13" s="5"/>
      <c r="C13" s="5"/>
      <c r="D13" s="5"/>
      <c r="E13" s="5"/>
      <c r="F13" s="5"/>
      <c r="G13" s="5"/>
      <c r="H13" s="5"/>
      <c r="I13" s="5"/>
      <c r="J13" s="5"/>
    </row>
    <row r="14" spans="2:14" ht="33" thickTop="1" thickBot="1">
      <c r="B14" s="59" t="s">
        <v>22</v>
      </c>
      <c r="C14" s="59" t="s">
        <v>47</v>
      </c>
      <c r="D14" s="24"/>
      <c r="E14" s="59" t="s">
        <v>48</v>
      </c>
      <c r="F14" s="59" t="s">
        <v>47</v>
      </c>
      <c r="G14" s="24"/>
      <c r="H14" s="79"/>
      <c r="I14" s="79"/>
      <c r="J14" s="24"/>
      <c r="K14" s="5"/>
      <c r="L14" s="79"/>
      <c r="M14" s="79"/>
      <c r="N14" s="24"/>
    </row>
    <row r="15" spans="2:14" ht="44.25" customHeight="1" thickTop="1" thickBot="1">
      <c r="B15" s="74"/>
      <c r="C15" s="61">
        <f>C9/(1-(C10/C8))</f>
        <v>100000</v>
      </c>
      <c r="D15" s="35"/>
      <c r="E15" s="74"/>
      <c r="F15" s="61">
        <f>C9/(C8-C10)</f>
        <v>50000</v>
      </c>
      <c r="H15" s="80"/>
      <c r="I15" s="80"/>
      <c r="K15" s="5"/>
      <c r="L15" s="80"/>
      <c r="M15" s="80"/>
    </row>
    <row r="16" spans="2:14" ht="15" thickTop="1">
      <c r="B16" s="5"/>
      <c r="C16" s="5"/>
      <c r="D16" s="5"/>
      <c r="E16" s="5"/>
      <c r="F16" s="5"/>
      <c r="G16" s="5"/>
      <c r="H16" s="5"/>
      <c r="I16" s="5"/>
      <c r="J16" s="5"/>
      <c r="K16" s="5"/>
    </row>
    <row r="17" spans="1:13">
      <c r="B17" s="5"/>
      <c r="C17" s="5"/>
      <c r="D17" s="5"/>
      <c r="E17" s="5"/>
      <c r="F17" s="5"/>
      <c r="G17" s="5"/>
      <c r="H17" s="5"/>
      <c r="I17" s="5"/>
      <c r="J17" s="5"/>
      <c r="K17" s="5"/>
    </row>
    <row r="18" spans="1:13">
      <c r="B18" s="5"/>
      <c r="C18" s="5"/>
      <c r="D18" s="5"/>
      <c r="E18" s="5"/>
      <c r="F18" s="5"/>
      <c r="G18" s="5"/>
      <c r="H18" s="5"/>
      <c r="I18" s="5"/>
      <c r="J18" s="5"/>
      <c r="K18" s="5"/>
    </row>
    <row r="19" spans="1:13" ht="16.5" thickBot="1">
      <c r="B19" s="89" t="s">
        <v>47</v>
      </c>
      <c r="C19" s="90"/>
      <c r="D19" s="90"/>
      <c r="E19" s="90"/>
      <c r="F19" s="90"/>
      <c r="G19" s="90"/>
      <c r="H19" s="90"/>
      <c r="I19" s="90"/>
      <c r="J19" s="90"/>
      <c r="K19" s="90"/>
      <c r="L19" s="90"/>
      <c r="M19" s="90"/>
    </row>
    <row r="20" spans="1:13" ht="17.25" thickTop="1" thickBot="1">
      <c r="A20" s="3"/>
      <c r="B20" s="47" t="s">
        <v>25</v>
      </c>
      <c r="C20" s="48">
        <v>20000</v>
      </c>
      <c r="D20" s="48">
        <v>40000</v>
      </c>
      <c r="E20" s="48">
        <v>50000</v>
      </c>
      <c r="F20" s="48">
        <v>60000</v>
      </c>
      <c r="G20" s="48">
        <v>80000</v>
      </c>
      <c r="H20" s="48">
        <v>100000</v>
      </c>
      <c r="I20" s="48">
        <v>120000</v>
      </c>
      <c r="J20" s="48">
        <v>140000</v>
      </c>
      <c r="K20" s="48">
        <v>160000</v>
      </c>
      <c r="L20" s="48">
        <v>180000</v>
      </c>
      <c r="M20" s="48">
        <v>200000</v>
      </c>
    </row>
    <row r="21" spans="1:13" ht="30" thickTop="1" thickBot="1">
      <c r="A21" s="4"/>
      <c r="B21" s="63" t="s">
        <v>26</v>
      </c>
      <c r="C21" s="61">
        <f t="shared" ref="C21:M21" si="0">C20*$C$8</f>
        <v>40000</v>
      </c>
      <c r="D21" s="61">
        <f t="shared" si="0"/>
        <v>80000</v>
      </c>
      <c r="E21" s="61">
        <f t="shared" si="0"/>
        <v>100000</v>
      </c>
      <c r="F21" s="61">
        <f t="shared" si="0"/>
        <v>120000</v>
      </c>
      <c r="G21" s="61">
        <f t="shared" si="0"/>
        <v>160000</v>
      </c>
      <c r="H21" s="61">
        <f t="shared" si="0"/>
        <v>200000</v>
      </c>
      <c r="I21" s="61">
        <f t="shared" si="0"/>
        <v>240000</v>
      </c>
      <c r="J21" s="61">
        <f t="shared" si="0"/>
        <v>280000</v>
      </c>
      <c r="K21" s="61">
        <f t="shared" si="0"/>
        <v>320000</v>
      </c>
      <c r="L21" s="61">
        <f t="shared" si="0"/>
        <v>360000</v>
      </c>
      <c r="M21" s="61">
        <f t="shared" si="0"/>
        <v>400000</v>
      </c>
    </row>
    <row r="22" spans="1:13" ht="15.75" thickTop="1" thickBot="1">
      <c r="A22" s="4"/>
      <c r="B22" s="63" t="s">
        <v>27</v>
      </c>
      <c r="C22" s="61">
        <f t="shared" ref="C22:M22" si="1">$C$10*C20</f>
        <v>24000</v>
      </c>
      <c r="D22" s="61">
        <f t="shared" si="1"/>
        <v>48000</v>
      </c>
      <c r="E22" s="61">
        <f t="shared" si="1"/>
        <v>60000</v>
      </c>
      <c r="F22" s="61">
        <f t="shared" si="1"/>
        <v>72000</v>
      </c>
      <c r="G22" s="61">
        <f t="shared" si="1"/>
        <v>96000</v>
      </c>
      <c r="H22" s="61">
        <f t="shared" si="1"/>
        <v>120000</v>
      </c>
      <c r="I22" s="61">
        <f t="shared" si="1"/>
        <v>144000</v>
      </c>
      <c r="J22" s="61">
        <f t="shared" si="1"/>
        <v>168000</v>
      </c>
      <c r="K22" s="61">
        <f t="shared" si="1"/>
        <v>192000</v>
      </c>
      <c r="L22" s="61">
        <f t="shared" si="1"/>
        <v>216000</v>
      </c>
      <c r="M22" s="61">
        <f t="shared" si="1"/>
        <v>240000</v>
      </c>
    </row>
    <row r="23" spans="1:13" ht="15.75" thickTop="1" thickBot="1">
      <c r="A23" s="4"/>
      <c r="B23" s="63" t="s">
        <v>28</v>
      </c>
      <c r="C23" s="61">
        <f t="shared" ref="C23:M23" si="2">C21-C22</f>
        <v>16000</v>
      </c>
      <c r="D23" s="61">
        <f t="shared" si="2"/>
        <v>32000</v>
      </c>
      <c r="E23" s="61">
        <f t="shared" si="2"/>
        <v>40000</v>
      </c>
      <c r="F23" s="61">
        <f t="shared" si="2"/>
        <v>48000</v>
      </c>
      <c r="G23" s="61">
        <f t="shared" si="2"/>
        <v>64000</v>
      </c>
      <c r="H23" s="61">
        <f t="shared" si="2"/>
        <v>80000</v>
      </c>
      <c r="I23" s="61">
        <f t="shared" si="2"/>
        <v>96000</v>
      </c>
      <c r="J23" s="61">
        <f t="shared" si="2"/>
        <v>112000</v>
      </c>
      <c r="K23" s="61">
        <f t="shared" si="2"/>
        <v>128000</v>
      </c>
      <c r="L23" s="61">
        <f t="shared" si="2"/>
        <v>144000</v>
      </c>
      <c r="M23" s="61">
        <f t="shared" si="2"/>
        <v>160000</v>
      </c>
    </row>
    <row r="24" spans="1:13" ht="15.75" thickTop="1" thickBot="1">
      <c r="A24" s="4"/>
      <c r="B24" s="63" t="s">
        <v>29</v>
      </c>
      <c r="C24" s="61">
        <f t="shared" ref="C24:M24" si="3">$C$9/1</f>
        <v>40000</v>
      </c>
      <c r="D24" s="61">
        <f t="shared" si="3"/>
        <v>40000</v>
      </c>
      <c r="E24" s="61">
        <f t="shared" si="3"/>
        <v>40000</v>
      </c>
      <c r="F24" s="61">
        <f t="shared" si="3"/>
        <v>40000</v>
      </c>
      <c r="G24" s="61">
        <f t="shared" si="3"/>
        <v>40000</v>
      </c>
      <c r="H24" s="61">
        <f t="shared" si="3"/>
        <v>40000</v>
      </c>
      <c r="I24" s="61">
        <f t="shared" si="3"/>
        <v>40000</v>
      </c>
      <c r="J24" s="61">
        <f t="shared" si="3"/>
        <v>40000</v>
      </c>
      <c r="K24" s="61">
        <f t="shared" si="3"/>
        <v>40000</v>
      </c>
      <c r="L24" s="61">
        <f t="shared" si="3"/>
        <v>40000</v>
      </c>
      <c r="M24" s="61">
        <f t="shared" si="3"/>
        <v>40000</v>
      </c>
    </row>
    <row r="25" spans="1:13" ht="15.75" thickTop="1" thickBot="1">
      <c r="B25" s="63" t="s">
        <v>30</v>
      </c>
      <c r="C25" s="61">
        <f t="shared" ref="C25:M25" si="4">C23-C24</f>
        <v>-24000</v>
      </c>
      <c r="D25" s="61">
        <f t="shared" si="4"/>
        <v>-8000</v>
      </c>
      <c r="E25" s="61">
        <f t="shared" si="4"/>
        <v>0</v>
      </c>
      <c r="F25" s="61">
        <f t="shared" si="4"/>
        <v>8000</v>
      </c>
      <c r="G25" s="61">
        <f t="shared" si="4"/>
        <v>24000</v>
      </c>
      <c r="H25" s="61">
        <f t="shared" si="4"/>
        <v>40000</v>
      </c>
      <c r="I25" s="61">
        <f t="shared" si="4"/>
        <v>56000</v>
      </c>
      <c r="J25" s="61">
        <f t="shared" si="4"/>
        <v>72000</v>
      </c>
      <c r="K25" s="61">
        <f t="shared" si="4"/>
        <v>88000</v>
      </c>
      <c r="L25" s="61">
        <f t="shared" si="4"/>
        <v>104000</v>
      </c>
      <c r="M25" s="61">
        <f t="shared" si="4"/>
        <v>120000</v>
      </c>
    </row>
    <row r="26" spans="1:13" ht="15.75" thickTop="1" thickBot="1"/>
    <row r="27" spans="1:13" ht="17.25" thickTop="1" thickBot="1">
      <c r="B27" s="59" t="s">
        <v>31</v>
      </c>
      <c r="C27" s="61">
        <f t="shared" ref="C27:M27" si="5">C22+C24</f>
        <v>64000</v>
      </c>
      <c r="D27" s="61">
        <f t="shared" si="5"/>
        <v>88000</v>
      </c>
      <c r="E27" s="61">
        <f t="shared" si="5"/>
        <v>100000</v>
      </c>
      <c r="F27" s="61">
        <f t="shared" si="5"/>
        <v>112000</v>
      </c>
      <c r="G27" s="61">
        <f t="shared" si="5"/>
        <v>136000</v>
      </c>
      <c r="H27" s="61">
        <f t="shared" si="5"/>
        <v>160000</v>
      </c>
      <c r="I27" s="61">
        <f t="shared" si="5"/>
        <v>184000</v>
      </c>
      <c r="J27" s="61">
        <f t="shared" si="5"/>
        <v>208000</v>
      </c>
      <c r="K27" s="61">
        <f t="shared" si="5"/>
        <v>232000</v>
      </c>
      <c r="L27" s="61">
        <f t="shared" si="5"/>
        <v>256000</v>
      </c>
      <c r="M27" s="61">
        <f t="shared" si="5"/>
        <v>280000</v>
      </c>
    </row>
    <row r="28" spans="1:13" ht="15.75" thickTop="1" thickBot="1"/>
    <row r="29" spans="1:13" ht="33" thickTop="1" thickBot="1">
      <c r="B29" s="59" t="s">
        <v>32</v>
      </c>
      <c r="C29" s="84" t="s">
        <v>33</v>
      </c>
      <c r="D29" s="84"/>
      <c r="E29" s="84" t="s">
        <v>34</v>
      </c>
      <c r="F29" s="84"/>
      <c r="G29" s="84" t="s">
        <v>35</v>
      </c>
      <c r="H29" s="84"/>
    </row>
    <row r="30" spans="1:13" ht="14.25" customHeight="1" thickTop="1" thickBot="1">
      <c r="B30" s="81"/>
      <c r="C30" s="59" t="s">
        <v>36</v>
      </c>
      <c r="D30" s="59" t="s">
        <v>37</v>
      </c>
      <c r="E30" s="59" t="s">
        <v>36</v>
      </c>
      <c r="F30" s="59" t="s">
        <v>37</v>
      </c>
      <c r="G30" s="59" t="s">
        <v>36</v>
      </c>
      <c r="H30" s="59" t="s">
        <v>37</v>
      </c>
    </row>
    <row r="31" spans="1:13" ht="15.75" thickTop="1" thickBot="1">
      <c r="B31" s="81"/>
      <c r="C31" s="60">
        <v>60000</v>
      </c>
      <c r="D31" s="60">
        <v>80000</v>
      </c>
      <c r="E31" s="60">
        <v>80000</v>
      </c>
      <c r="F31" s="60">
        <v>100000</v>
      </c>
      <c r="G31" s="60">
        <v>100000</v>
      </c>
      <c r="H31" s="60">
        <v>120000</v>
      </c>
    </row>
    <row r="32" spans="1:13" ht="17.25" thickTop="1" thickBot="1">
      <c r="B32" s="81"/>
      <c r="C32" s="59" t="s">
        <v>38</v>
      </c>
      <c r="D32" s="59" t="s">
        <v>39</v>
      </c>
      <c r="E32" s="59" t="s">
        <v>38</v>
      </c>
      <c r="F32" s="59" t="s">
        <v>39</v>
      </c>
      <c r="G32" s="59" t="s">
        <v>38</v>
      </c>
      <c r="H32" s="59" t="s">
        <v>39</v>
      </c>
    </row>
    <row r="33" spans="2:8" ht="15.75" thickTop="1" thickBot="1">
      <c r="B33" s="81"/>
      <c r="C33" s="61">
        <f>F25</f>
        <v>8000</v>
      </c>
      <c r="D33" s="61">
        <f>G25</f>
        <v>24000</v>
      </c>
      <c r="E33" s="61">
        <f>G25</f>
        <v>24000</v>
      </c>
      <c r="F33" s="61">
        <f>H25</f>
        <v>40000</v>
      </c>
      <c r="G33" s="61">
        <f>H25</f>
        <v>40000</v>
      </c>
      <c r="H33" s="61">
        <f>I25</f>
        <v>56000</v>
      </c>
    </row>
    <row r="34" spans="2:8" ht="17.25" customHeight="1" thickTop="1" thickBot="1">
      <c r="B34" s="81"/>
      <c r="C34" s="59" t="s">
        <v>40</v>
      </c>
      <c r="D34" s="59" t="s">
        <v>41</v>
      </c>
      <c r="E34" s="59" t="s">
        <v>40</v>
      </c>
      <c r="F34" s="59" t="s">
        <v>41</v>
      </c>
      <c r="G34" s="59" t="s">
        <v>40</v>
      </c>
      <c r="H34" s="59" t="s">
        <v>41</v>
      </c>
    </row>
    <row r="35" spans="2:8" ht="15.75" thickTop="1" thickBot="1">
      <c r="B35" s="81"/>
      <c r="C35" s="62">
        <f>((D33-C33)/C33)</f>
        <v>2</v>
      </c>
      <c r="D35" s="62">
        <f>((D31-C31)/C31)</f>
        <v>0.33333333333333331</v>
      </c>
      <c r="E35" s="62">
        <f>(F33-E33)/E33</f>
        <v>0.66666666666666663</v>
      </c>
      <c r="F35" s="62">
        <f>(F31-E31)/E31</f>
        <v>0.25</v>
      </c>
      <c r="G35" s="62">
        <f>(H33-G33)/G33</f>
        <v>0.4</v>
      </c>
      <c r="H35" s="62">
        <f>(H31-G31)/G31</f>
        <v>0.2</v>
      </c>
    </row>
    <row r="36" spans="2:8" ht="17.25" thickTop="1" thickBot="1">
      <c r="B36" s="81"/>
      <c r="C36" s="84" t="s">
        <v>42</v>
      </c>
      <c r="D36" s="84"/>
      <c r="E36" s="84" t="s">
        <v>42</v>
      </c>
      <c r="F36" s="84"/>
      <c r="G36" s="84" t="s">
        <v>42</v>
      </c>
      <c r="H36" s="84"/>
    </row>
    <row r="37" spans="2:8" ht="21" customHeight="1" thickTop="1" thickBot="1">
      <c r="B37" s="81"/>
      <c r="C37" s="82" t="s">
        <v>49</v>
      </c>
      <c r="D37" s="82"/>
      <c r="E37" s="82" t="s">
        <v>50</v>
      </c>
      <c r="F37" s="81"/>
      <c r="G37" s="82" t="s">
        <v>51</v>
      </c>
      <c r="H37" s="81"/>
    </row>
    <row r="38" spans="2:8" ht="21.75" customHeight="1" thickTop="1" thickBot="1">
      <c r="B38" s="81"/>
      <c r="C38" s="82"/>
      <c r="D38" s="82"/>
      <c r="E38" s="81"/>
      <c r="F38" s="81"/>
      <c r="G38" s="81"/>
      <c r="H38" s="81"/>
    </row>
    <row r="39" spans="2:8" ht="15" thickTop="1"/>
  </sheetData>
  <mergeCells count="16">
    <mergeCell ref="L14:M14"/>
    <mergeCell ref="H15:I15"/>
    <mergeCell ref="L15:M15"/>
    <mergeCell ref="B19:M19"/>
    <mergeCell ref="C29:D29"/>
    <mergeCell ref="E29:F29"/>
    <mergeCell ref="G29:H29"/>
    <mergeCell ref="G6:H11"/>
    <mergeCell ref="B30:B38"/>
    <mergeCell ref="C36:D36"/>
    <mergeCell ref="E36:F36"/>
    <mergeCell ref="G36:H36"/>
    <mergeCell ref="C37:D38"/>
    <mergeCell ref="E37:F38"/>
    <mergeCell ref="G37:H38"/>
    <mergeCell ref="H14:I14"/>
  </mergeCells>
  <pageMargins left="0.7" right="0.7" top="0.75" bottom="0.75" header="0.3" footer="0.3"/>
  <pageSetup orientation="portrait" r:id="rId1"/>
  <drawing r:id="rId2"/>
  <pictur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2F90E-BD81-415D-A22B-F699F232EAEA}">
  <dimension ref="A6:N39"/>
  <sheetViews>
    <sheetView showGridLines="0" zoomScale="85" zoomScaleNormal="85" workbookViewId="0"/>
  </sheetViews>
  <sheetFormatPr defaultColWidth="11" defaultRowHeight="14.25"/>
  <cols>
    <col min="2" max="2" width="28.125" customWidth="1"/>
    <col min="3" max="3" width="16.375" customWidth="1"/>
    <col min="4" max="4" width="13.625" customWidth="1"/>
    <col min="5" max="5" width="27.375" customWidth="1"/>
    <col min="6" max="7" width="13.875" customWidth="1"/>
    <col min="8" max="10" width="13.75" customWidth="1"/>
    <col min="11" max="11" width="13.875" customWidth="1"/>
    <col min="12" max="14" width="13.75" customWidth="1"/>
  </cols>
  <sheetData>
    <row r="6" spans="2:14" ht="15" thickBot="1">
      <c r="E6" s="45"/>
      <c r="F6" s="109"/>
      <c r="G6" s="109"/>
    </row>
    <row r="7" spans="2:14" ht="18" customHeight="1" thickTop="1" thickBot="1">
      <c r="B7" s="31" t="s">
        <v>17</v>
      </c>
      <c r="C7" s="7" t="s">
        <v>52</v>
      </c>
      <c r="D7" s="24"/>
      <c r="E7" s="45"/>
      <c r="F7" s="109"/>
      <c r="G7" s="109"/>
    </row>
    <row r="8" spans="2:14" ht="17.25" customHeight="1" thickTop="1" thickBot="1">
      <c r="B8" s="6" t="s">
        <v>19</v>
      </c>
      <c r="C8" s="9">
        <v>2</v>
      </c>
      <c r="D8" s="34"/>
      <c r="E8" s="45"/>
      <c r="F8" s="109"/>
      <c r="G8" s="109"/>
    </row>
    <row r="9" spans="2:14" ht="17.25" customHeight="1" thickTop="1" thickBot="1">
      <c r="B9" s="6" t="s">
        <v>20</v>
      </c>
      <c r="C9" s="36">
        <v>60000</v>
      </c>
      <c r="D9" s="34"/>
      <c r="E9" s="45"/>
      <c r="F9" s="109"/>
      <c r="G9" s="109"/>
    </row>
    <row r="10" spans="2:14" ht="33" thickTop="1" thickBot="1">
      <c r="B10" s="6" t="s">
        <v>21</v>
      </c>
      <c r="C10" s="36">
        <v>1</v>
      </c>
      <c r="D10" s="34"/>
      <c r="E10" s="45"/>
      <c r="F10" s="109"/>
      <c r="G10" s="109"/>
    </row>
    <row r="11" spans="2:14" ht="15" thickTop="1">
      <c r="E11" s="45"/>
      <c r="F11" s="109"/>
      <c r="G11" s="109"/>
    </row>
    <row r="12" spans="2:14">
      <c r="E12" s="45"/>
      <c r="F12" s="45"/>
      <c r="G12" s="45"/>
    </row>
    <row r="13" spans="2:14" ht="15" thickBot="1">
      <c r="B13" s="5"/>
      <c r="C13" s="5"/>
      <c r="D13" s="5"/>
      <c r="E13" s="45"/>
      <c r="F13" s="45"/>
      <c r="G13" s="45"/>
      <c r="H13" s="5"/>
      <c r="I13" s="5"/>
      <c r="J13" s="5"/>
    </row>
    <row r="14" spans="2:14" ht="33" thickTop="1" thickBot="1">
      <c r="B14" s="59" t="s">
        <v>22</v>
      </c>
      <c r="C14" s="59" t="s">
        <v>53</v>
      </c>
      <c r="D14" s="24"/>
      <c r="E14" s="59" t="s">
        <v>48</v>
      </c>
      <c r="F14" s="59" t="s">
        <v>53</v>
      </c>
      <c r="G14" s="24"/>
      <c r="H14" s="79"/>
      <c r="I14" s="79"/>
      <c r="J14" s="24"/>
      <c r="K14" s="5"/>
      <c r="L14" s="79"/>
      <c r="M14" s="79"/>
      <c r="N14" s="24"/>
    </row>
    <row r="15" spans="2:14" ht="44.25" customHeight="1" thickTop="1" thickBot="1">
      <c r="B15" s="74"/>
      <c r="C15" s="61">
        <f>C9/(1-(C10/C8))</f>
        <v>120000</v>
      </c>
      <c r="D15" s="35"/>
      <c r="E15" s="74"/>
      <c r="F15" s="61">
        <f>C9/(C8-C10)</f>
        <v>60000</v>
      </c>
      <c r="H15" s="80"/>
      <c r="I15" s="80"/>
      <c r="K15" s="5"/>
      <c r="L15" s="80"/>
      <c r="M15" s="80"/>
    </row>
    <row r="16" spans="2:14" ht="15" thickTop="1">
      <c r="B16" s="5"/>
      <c r="C16" s="5"/>
      <c r="D16" s="5"/>
      <c r="E16" s="5"/>
      <c r="F16" s="5"/>
      <c r="G16" s="5"/>
      <c r="H16" s="5"/>
      <c r="I16" s="5"/>
      <c r="J16" s="5"/>
      <c r="K16" s="5"/>
    </row>
    <row r="17" spans="1:13">
      <c r="B17" s="5"/>
      <c r="C17" s="5"/>
      <c r="D17" s="5"/>
      <c r="E17" s="5"/>
      <c r="F17" s="5"/>
      <c r="G17" s="5"/>
      <c r="H17" s="5"/>
      <c r="I17" s="5"/>
      <c r="J17" s="5"/>
      <c r="K17" s="5"/>
    </row>
    <row r="18" spans="1:13" ht="15" thickBot="1">
      <c r="B18" s="5"/>
      <c r="C18" s="5"/>
      <c r="D18" s="5"/>
      <c r="E18" s="5"/>
      <c r="F18" s="5"/>
      <c r="G18" s="5"/>
      <c r="H18" s="5"/>
      <c r="I18" s="5"/>
      <c r="J18" s="5"/>
      <c r="K18" s="5"/>
    </row>
    <row r="19" spans="1:13" ht="17.25" thickTop="1" thickBot="1">
      <c r="B19" s="84" t="s">
        <v>53</v>
      </c>
      <c r="C19" s="84"/>
      <c r="D19" s="84"/>
      <c r="E19" s="84"/>
      <c r="F19" s="84"/>
      <c r="G19" s="84"/>
      <c r="H19" s="84"/>
      <c r="I19" s="84"/>
      <c r="J19" s="84"/>
      <c r="K19" s="84"/>
      <c r="L19" s="84"/>
      <c r="M19" s="84"/>
    </row>
    <row r="20" spans="1:13" ht="17.25" thickTop="1" thickBot="1">
      <c r="A20" s="3"/>
      <c r="B20" s="59" t="s">
        <v>25</v>
      </c>
      <c r="C20" s="75">
        <v>20000</v>
      </c>
      <c r="D20" s="75">
        <v>40000</v>
      </c>
      <c r="E20" s="75">
        <v>50000</v>
      </c>
      <c r="F20" s="75">
        <v>60000</v>
      </c>
      <c r="G20" s="75">
        <v>80000</v>
      </c>
      <c r="H20" s="75">
        <v>100000</v>
      </c>
      <c r="I20" s="75">
        <v>120000</v>
      </c>
      <c r="J20" s="75">
        <v>140000</v>
      </c>
      <c r="K20" s="75">
        <v>160000</v>
      </c>
      <c r="L20" s="75">
        <v>180000</v>
      </c>
      <c r="M20" s="75">
        <v>200000</v>
      </c>
    </row>
    <row r="21" spans="1:13" ht="30" thickTop="1" thickBot="1">
      <c r="A21" s="4"/>
      <c r="B21" s="63" t="s">
        <v>26</v>
      </c>
      <c r="C21" s="61">
        <f t="shared" ref="C21:M21" si="0">C20*$C$8</f>
        <v>40000</v>
      </c>
      <c r="D21" s="61">
        <f t="shared" si="0"/>
        <v>80000</v>
      </c>
      <c r="E21" s="61">
        <f t="shared" si="0"/>
        <v>100000</v>
      </c>
      <c r="F21" s="61">
        <f t="shared" si="0"/>
        <v>120000</v>
      </c>
      <c r="G21" s="61">
        <f t="shared" si="0"/>
        <v>160000</v>
      </c>
      <c r="H21" s="61">
        <f t="shared" si="0"/>
        <v>200000</v>
      </c>
      <c r="I21" s="61">
        <f t="shared" si="0"/>
        <v>240000</v>
      </c>
      <c r="J21" s="61">
        <f t="shared" si="0"/>
        <v>280000</v>
      </c>
      <c r="K21" s="61">
        <f t="shared" si="0"/>
        <v>320000</v>
      </c>
      <c r="L21" s="61">
        <f t="shared" si="0"/>
        <v>360000</v>
      </c>
      <c r="M21" s="61">
        <f t="shared" si="0"/>
        <v>400000</v>
      </c>
    </row>
    <row r="22" spans="1:13" ht="15.75" thickTop="1" thickBot="1">
      <c r="A22" s="4"/>
      <c r="B22" s="63" t="s">
        <v>27</v>
      </c>
      <c r="C22" s="61">
        <f t="shared" ref="C22:M22" si="1">$C$10*C20</f>
        <v>20000</v>
      </c>
      <c r="D22" s="61">
        <f t="shared" si="1"/>
        <v>40000</v>
      </c>
      <c r="E22" s="61">
        <f t="shared" si="1"/>
        <v>50000</v>
      </c>
      <c r="F22" s="61">
        <f t="shared" si="1"/>
        <v>60000</v>
      </c>
      <c r="G22" s="61">
        <f t="shared" si="1"/>
        <v>80000</v>
      </c>
      <c r="H22" s="61">
        <f t="shared" si="1"/>
        <v>100000</v>
      </c>
      <c r="I22" s="61">
        <f t="shared" si="1"/>
        <v>120000</v>
      </c>
      <c r="J22" s="61">
        <f t="shared" si="1"/>
        <v>140000</v>
      </c>
      <c r="K22" s="61">
        <f t="shared" si="1"/>
        <v>160000</v>
      </c>
      <c r="L22" s="61">
        <f t="shared" si="1"/>
        <v>180000</v>
      </c>
      <c r="M22" s="61">
        <f t="shared" si="1"/>
        <v>200000</v>
      </c>
    </row>
    <row r="23" spans="1:13" ht="15.75" thickTop="1" thickBot="1">
      <c r="A23" s="4"/>
      <c r="B23" s="63" t="s">
        <v>28</v>
      </c>
      <c r="C23" s="61">
        <f t="shared" ref="C23:M23" si="2">C21-C22</f>
        <v>20000</v>
      </c>
      <c r="D23" s="61">
        <f t="shared" si="2"/>
        <v>40000</v>
      </c>
      <c r="E23" s="61">
        <f t="shared" si="2"/>
        <v>50000</v>
      </c>
      <c r="F23" s="61">
        <f t="shared" si="2"/>
        <v>60000</v>
      </c>
      <c r="G23" s="61">
        <f t="shared" si="2"/>
        <v>80000</v>
      </c>
      <c r="H23" s="61">
        <f t="shared" si="2"/>
        <v>100000</v>
      </c>
      <c r="I23" s="61">
        <f t="shared" si="2"/>
        <v>120000</v>
      </c>
      <c r="J23" s="61">
        <f t="shared" si="2"/>
        <v>140000</v>
      </c>
      <c r="K23" s="61">
        <f t="shared" si="2"/>
        <v>160000</v>
      </c>
      <c r="L23" s="61">
        <f t="shared" si="2"/>
        <v>180000</v>
      </c>
      <c r="M23" s="61">
        <f t="shared" si="2"/>
        <v>200000</v>
      </c>
    </row>
    <row r="24" spans="1:13" ht="15.75" thickTop="1" thickBot="1">
      <c r="A24" s="4"/>
      <c r="B24" s="63" t="s">
        <v>29</v>
      </c>
      <c r="C24" s="61">
        <f t="shared" ref="C24:M24" si="3">$C$9/1</f>
        <v>60000</v>
      </c>
      <c r="D24" s="61">
        <f t="shared" si="3"/>
        <v>60000</v>
      </c>
      <c r="E24" s="61">
        <f t="shared" si="3"/>
        <v>60000</v>
      </c>
      <c r="F24" s="61">
        <f t="shared" si="3"/>
        <v>60000</v>
      </c>
      <c r="G24" s="61">
        <f t="shared" si="3"/>
        <v>60000</v>
      </c>
      <c r="H24" s="61">
        <f t="shared" si="3"/>
        <v>60000</v>
      </c>
      <c r="I24" s="61">
        <f t="shared" si="3"/>
        <v>60000</v>
      </c>
      <c r="J24" s="61">
        <f t="shared" si="3"/>
        <v>60000</v>
      </c>
      <c r="K24" s="61">
        <f t="shared" si="3"/>
        <v>60000</v>
      </c>
      <c r="L24" s="61">
        <f t="shared" si="3"/>
        <v>60000</v>
      </c>
      <c r="M24" s="61">
        <f t="shared" si="3"/>
        <v>60000</v>
      </c>
    </row>
    <row r="25" spans="1:13" ht="15.75" thickTop="1" thickBot="1">
      <c r="B25" s="63" t="s">
        <v>30</v>
      </c>
      <c r="C25" s="61">
        <f t="shared" ref="C25:M25" si="4">C23-C24</f>
        <v>-40000</v>
      </c>
      <c r="D25" s="61">
        <f t="shared" si="4"/>
        <v>-20000</v>
      </c>
      <c r="E25" s="61">
        <f t="shared" si="4"/>
        <v>-10000</v>
      </c>
      <c r="F25" s="61">
        <f t="shared" si="4"/>
        <v>0</v>
      </c>
      <c r="G25" s="61">
        <f t="shared" si="4"/>
        <v>20000</v>
      </c>
      <c r="H25" s="61">
        <f t="shared" si="4"/>
        <v>40000</v>
      </c>
      <c r="I25" s="61">
        <f t="shared" si="4"/>
        <v>60000</v>
      </c>
      <c r="J25" s="61">
        <f t="shared" si="4"/>
        <v>80000</v>
      </c>
      <c r="K25" s="61">
        <f t="shared" si="4"/>
        <v>100000</v>
      </c>
      <c r="L25" s="61">
        <f t="shared" si="4"/>
        <v>120000</v>
      </c>
      <c r="M25" s="61">
        <f t="shared" si="4"/>
        <v>140000</v>
      </c>
    </row>
    <row r="26" spans="1:13" ht="15.75" thickTop="1" thickBot="1"/>
    <row r="27" spans="1:13" ht="17.25" thickTop="1" thickBot="1">
      <c r="B27" s="59" t="s">
        <v>31</v>
      </c>
      <c r="C27" s="61">
        <f t="shared" ref="C27:M27" si="5">C22+C24</f>
        <v>80000</v>
      </c>
      <c r="D27" s="61">
        <f t="shared" si="5"/>
        <v>100000</v>
      </c>
      <c r="E27" s="61">
        <f t="shared" si="5"/>
        <v>110000</v>
      </c>
      <c r="F27" s="61">
        <f t="shared" si="5"/>
        <v>120000</v>
      </c>
      <c r="G27" s="61">
        <f t="shared" si="5"/>
        <v>140000</v>
      </c>
      <c r="H27" s="61">
        <f t="shared" si="5"/>
        <v>160000</v>
      </c>
      <c r="I27" s="61">
        <f t="shared" si="5"/>
        <v>180000</v>
      </c>
      <c r="J27" s="61">
        <f t="shared" si="5"/>
        <v>200000</v>
      </c>
      <c r="K27" s="61">
        <f t="shared" si="5"/>
        <v>220000</v>
      </c>
      <c r="L27" s="61">
        <f t="shared" si="5"/>
        <v>240000</v>
      </c>
      <c r="M27" s="61">
        <f t="shared" si="5"/>
        <v>260000</v>
      </c>
    </row>
    <row r="28" spans="1:13" ht="15.75" thickTop="1" thickBot="1"/>
    <row r="29" spans="1:13" ht="33" thickTop="1" thickBot="1">
      <c r="B29" s="59" t="s">
        <v>32</v>
      </c>
      <c r="C29" s="84" t="s">
        <v>33</v>
      </c>
      <c r="D29" s="84"/>
      <c r="E29" s="84" t="s">
        <v>34</v>
      </c>
      <c r="F29" s="84"/>
      <c r="G29" s="84" t="s">
        <v>35</v>
      </c>
      <c r="H29" s="84"/>
    </row>
    <row r="30" spans="1:13" ht="14.25" customHeight="1" thickTop="1" thickBot="1">
      <c r="B30" s="81"/>
      <c r="C30" s="59" t="s">
        <v>36</v>
      </c>
      <c r="D30" s="59" t="s">
        <v>37</v>
      </c>
      <c r="E30" s="59" t="s">
        <v>36</v>
      </c>
      <c r="F30" s="59" t="s">
        <v>37</v>
      </c>
      <c r="G30" s="59" t="s">
        <v>36</v>
      </c>
      <c r="H30" s="59" t="s">
        <v>37</v>
      </c>
    </row>
    <row r="31" spans="1:13" ht="15.75" thickTop="1" thickBot="1">
      <c r="B31" s="81"/>
      <c r="C31" s="60">
        <v>60000</v>
      </c>
      <c r="D31" s="60">
        <v>80000</v>
      </c>
      <c r="E31" s="60">
        <v>80000</v>
      </c>
      <c r="F31" s="60">
        <v>100000</v>
      </c>
      <c r="G31" s="60">
        <v>100000</v>
      </c>
      <c r="H31" s="60">
        <v>120000</v>
      </c>
    </row>
    <row r="32" spans="1:13" ht="17.25" thickTop="1" thickBot="1">
      <c r="B32" s="81"/>
      <c r="C32" s="59" t="s">
        <v>38</v>
      </c>
      <c r="D32" s="59" t="s">
        <v>39</v>
      </c>
      <c r="E32" s="59" t="s">
        <v>38</v>
      </c>
      <c r="F32" s="59" t="s">
        <v>39</v>
      </c>
      <c r="G32" s="59" t="s">
        <v>38</v>
      </c>
      <c r="H32" s="59" t="s">
        <v>39</v>
      </c>
    </row>
    <row r="33" spans="2:8" ht="15.75" thickTop="1" thickBot="1">
      <c r="B33" s="81"/>
      <c r="C33" s="61">
        <f>F25</f>
        <v>0</v>
      </c>
      <c r="D33" s="61">
        <f>G25</f>
        <v>20000</v>
      </c>
      <c r="E33" s="61">
        <f>G25</f>
        <v>20000</v>
      </c>
      <c r="F33" s="61">
        <f>H25</f>
        <v>40000</v>
      </c>
      <c r="G33" s="61">
        <f>H25</f>
        <v>40000</v>
      </c>
      <c r="H33" s="61">
        <f>I25</f>
        <v>60000</v>
      </c>
    </row>
    <row r="34" spans="2:8" ht="17.25" customHeight="1" thickTop="1" thickBot="1">
      <c r="B34" s="81"/>
      <c r="C34" s="59" t="s">
        <v>40</v>
      </c>
      <c r="D34" s="59" t="s">
        <v>41</v>
      </c>
      <c r="E34" s="59" t="s">
        <v>40</v>
      </c>
      <c r="F34" s="59" t="s">
        <v>41</v>
      </c>
      <c r="G34" s="59" t="s">
        <v>40</v>
      </c>
      <c r="H34" s="59" t="s">
        <v>41</v>
      </c>
    </row>
    <row r="35" spans="2:8" ht="15.75" thickTop="1" thickBot="1">
      <c r="B35" s="81"/>
      <c r="C35" s="62" t="e">
        <f>((D33-C33)/C33)</f>
        <v>#DIV/0!</v>
      </c>
      <c r="D35" s="62">
        <f>((D31-C31)/C31)</f>
        <v>0.33333333333333331</v>
      </c>
      <c r="E35" s="62">
        <f>(F33-E33)/E33</f>
        <v>1</v>
      </c>
      <c r="F35" s="62">
        <f>(F31-E31)/E31</f>
        <v>0.25</v>
      </c>
      <c r="G35" s="62">
        <f>(H33-G33)/G33</f>
        <v>0.5</v>
      </c>
      <c r="H35" s="62">
        <f>(H31-G31)/G31</f>
        <v>0.2</v>
      </c>
    </row>
    <row r="36" spans="2:8" ht="17.25" thickTop="1" thickBot="1">
      <c r="B36" s="81"/>
      <c r="C36" s="84" t="s">
        <v>42</v>
      </c>
      <c r="D36" s="84"/>
      <c r="E36" s="84" t="s">
        <v>42</v>
      </c>
      <c r="F36" s="84"/>
      <c r="G36" s="84" t="s">
        <v>42</v>
      </c>
      <c r="H36" s="84"/>
    </row>
    <row r="37" spans="2:8" ht="21" customHeight="1" thickTop="1" thickBot="1">
      <c r="B37" s="81"/>
      <c r="C37" s="82" t="s">
        <v>49</v>
      </c>
      <c r="D37" s="82"/>
      <c r="E37" s="82" t="s">
        <v>50</v>
      </c>
      <c r="F37" s="81"/>
      <c r="G37" s="82" t="s">
        <v>51</v>
      </c>
      <c r="H37" s="81"/>
    </row>
    <row r="38" spans="2:8" ht="21.75" customHeight="1" thickTop="1" thickBot="1">
      <c r="B38" s="81"/>
      <c r="C38" s="82"/>
      <c r="D38" s="82"/>
      <c r="E38" s="81"/>
      <c r="F38" s="81"/>
      <c r="G38" s="81"/>
      <c r="H38" s="81"/>
    </row>
    <row r="39" spans="2:8" ht="15" thickTop="1"/>
  </sheetData>
  <mergeCells count="16">
    <mergeCell ref="L14:M14"/>
    <mergeCell ref="H15:I15"/>
    <mergeCell ref="L15:M15"/>
    <mergeCell ref="B19:M19"/>
    <mergeCell ref="C29:D29"/>
    <mergeCell ref="E29:F29"/>
    <mergeCell ref="G29:H29"/>
    <mergeCell ref="F6:G11"/>
    <mergeCell ref="B30:B38"/>
    <mergeCell ref="C36:D36"/>
    <mergeCell ref="E36:F36"/>
    <mergeCell ref="G36:H36"/>
    <mergeCell ref="C37:D38"/>
    <mergeCell ref="E37:F38"/>
    <mergeCell ref="G37:H38"/>
    <mergeCell ref="H14:I14"/>
  </mergeCells>
  <pageMargins left="0.7" right="0.7" top="0.75" bottom="0.75" header="0.3" footer="0.3"/>
  <pageSetup orientation="portrait" r:id="rId1"/>
  <drawing r:id="rId2"/>
  <pictur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8C05E-4249-48ED-B40D-070E1B3F2A52}">
  <dimension ref="A2:O39"/>
  <sheetViews>
    <sheetView showGridLines="0" zoomScale="75" zoomScaleNormal="75" workbookViewId="0"/>
  </sheetViews>
  <sheetFormatPr defaultColWidth="11" defaultRowHeight="14.25"/>
  <cols>
    <col min="2" max="2" width="28.125" customWidth="1"/>
    <col min="3" max="5" width="13.75" customWidth="1"/>
    <col min="7" max="7" width="28.125" customWidth="1"/>
    <col min="8" max="11" width="13.75" customWidth="1"/>
    <col min="12" max="12" width="15.75" customWidth="1"/>
    <col min="13" max="15" width="13.75" customWidth="1"/>
    <col min="16" max="20" width="13.875" customWidth="1"/>
  </cols>
  <sheetData>
    <row r="2" spans="1:14" ht="15.75">
      <c r="A2" s="2"/>
    </row>
    <row r="3" spans="1:14" ht="15.75">
      <c r="A3" s="2"/>
    </row>
    <row r="5" spans="1:14">
      <c r="A5" s="5"/>
    </row>
    <row r="6" spans="1:14" ht="15" thickBot="1">
      <c r="A6" s="5"/>
    </row>
    <row r="7" spans="1:14" ht="17.25" customHeight="1" thickTop="1" thickBot="1">
      <c r="A7" s="5"/>
      <c r="B7" s="7" t="s">
        <v>54</v>
      </c>
      <c r="C7" s="7" t="s">
        <v>55</v>
      </c>
      <c r="D7" s="7" t="s">
        <v>56</v>
      </c>
      <c r="E7" s="7" t="s">
        <v>57</v>
      </c>
    </row>
    <row r="8" spans="1:14" ht="17.25" customHeight="1" thickTop="1" thickBot="1">
      <c r="B8" s="13" t="s">
        <v>19</v>
      </c>
      <c r="C8" s="16">
        <v>3.8</v>
      </c>
      <c r="D8" s="16">
        <v>5.3</v>
      </c>
      <c r="E8" s="16">
        <v>7.5</v>
      </c>
    </row>
    <row r="9" spans="1:14" ht="17.25" customHeight="1" thickTop="1" thickBot="1">
      <c r="B9" s="14" t="s">
        <v>58</v>
      </c>
      <c r="C9" s="32">
        <v>2.75</v>
      </c>
      <c r="D9" s="32">
        <v>4.5</v>
      </c>
      <c r="E9" s="32">
        <v>6.1</v>
      </c>
    </row>
    <row r="10" spans="1:14" ht="17.25" customHeight="1" thickTop="1" thickBot="1">
      <c r="B10" s="15" t="s">
        <v>20</v>
      </c>
      <c r="C10" s="95">
        <v>85000</v>
      </c>
      <c r="D10" s="95"/>
      <c r="E10" s="95"/>
    </row>
    <row r="11" spans="1:14" ht="17.25" customHeight="1" thickTop="1" thickBot="1">
      <c r="B11" s="15" t="s">
        <v>59</v>
      </c>
      <c r="C11" s="17">
        <v>0.35</v>
      </c>
      <c r="D11" s="17">
        <v>0.25</v>
      </c>
      <c r="E11" s="17">
        <v>0.4</v>
      </c>
    </row>
    <row r="12" spans="1:14" ht="15" thickTop="1"/>
    <row r="13" spans="1:14">
      <c r="B13" s="5"/>
      <c r="C13" s="5"/>
      <c r="D13" s="5"/>
      <c r="E13" s="5"/>
      <c r="F13" s="5"/>
      <c r="G13" s="5"/>
      <c r="H13" s="5"/>
      <c r="I13" s="5"/>
    </row>
    <row r="14" spans="1:14" ht="15" thickBot="1">
      <c r="B14" s="5"/>
      <c r="C14" s="5"/>
      <c r="D14" s="5"/>
      <c r="E14" s="5"/>
      <c r="F14" s="5"/>
      <c r="G14" s="5"/>
      <c r="H14" s="5"/>
      <c r="I14" s="5"/>
    </row>
    <row r="15" spans="1:14" ht="45.75" customHeight="1" thickTop="1" thickBot="1">
      <c r="A15" t="s">
        <v>60</v>
      </c>
      <c r="B15" s="59" t="s">
        <v>61</v>
      </c>
      <c r="C15" s="59" t="s">
        <v>55</v>
      </c>
      <c r="D15" s="59" t="s">
        <v>56</v>
      </c>
      <c r="E15" s="59" t="s">
        <v>57</v>
      </c>
      <c r="F15" s="5"/>
      <c r="G15" s="84" t="s">
        <v>24</v>
      </c>
      <c r="H15" s="84"/>
      <c r="I15" s="5"/>
      <c r="J15" s="84" t="s">
        <v>62</v>
      </c>
      <c r="K15" s="84"/>
      <c r="L15" s="59" t="s">
        <v>55</v>
      </c>
      <c r="M15" s="59" t="s">
        <v>56</v>
      </c>
      <c r="N15" s="59" t="s">
        <v>57</v>
      </c>
    </row>
    <row r="16" spans="1:14" ht="46.5" customHeight="1" thickTop="1" thickBot="1">
      <c r="B16" s="60"/>
      <c r="C16" s="60">
        <f>C8-C9</f>
        <v>1.0499999999999998</v>
      </c>
      <c r="D16" s="60">
        <f>D8-D9</f>
        <v>0.79999999999999982</v>
      </c>
      <c r="E16" s="60">
        <f>E8-E9</f>
        <v>1.4000000000000004</v>
      </c>
      <c r="F16" s="5"/>
      <c r="G16" s="74"/>
      <c r="H16" s="60">
        <f>$C$10/C21</f>
        <v>75388.026607538806</v>
      </c>
      <c r="I16" s="5"/>
      <c r="J16" s="92"/>
      <c r="K16" s="92"/>
      <c r="L16" s="60">
        <f>$H$16*C11</f>
        <v>26385.809312638579</v>
      </c>
      <c r="M16" s="60">
        <f>$H$16*D11</f>
        <v>18847.006651884702</v>
      </c>
      <c r="N16" s="60">
        <f>$H$16*E11</f>
        <v>30155.210643015525</v>
      </c>
    </row>
    <row r="17" spans="2:15" ht="15.75" thickTop="1" thickBot="1">
      <c r="B17" s="5"/>
      <c r="C17" s="5"/>
      <c r="D17" s="5"/>
      <c r="E17" s="5"/>
      <c r="F17" s="5"/>
      <c r="G17" s="5"/>
      <c r="H17" s="5"/>
      <c r="I17" s="5"/>
    </row>
    <row r="18" spans="2:15" ht="45.75" customHeight="1" thickTop="1" thickBot="1">
      <c r="B18" s="59" t="s">
        <v>63</v>
      </c>
      <c r="C18" s="59" t="s">
        <v>55</v>
      </c>
      <c r="D18" s="59" t="s">
        <v>56</v>
      </c>
      <c r="E18" s="59" t="s">
        <v>57</v>
      </c>
      <c r="F18" s="5"/>
      <c r="J18" s="84" t="s">
        <v>25</v>
      </c>
      <c r="K18" s="84"/>
      <c r="L18" s="59" t="s">
        <v>55</v>
      </c>
      <c r="M18" s="59" t="s">
        <v>56</v>
      </c>
      <c r="N18" s="59" t="s">
        <v>57</v>
      </c>
    </row>
    <row r="19" spans="2:15" ht="46.5" customHeight="1" thickTop="1" thickBot="1">
      <c r="B19" s="74"/>
      <c r="C19" s="60">
        <f>C16*C11</f>
        <v>0.36749999999999994</v>
      </c>
      <c r="D19" s="60">
        <f>D16*D11</f>
        <v>0.19999999999999996</v>
      </c>
      <c r="E19" s="60">
        <f>E16*E11</f>
        <v>0.56000000000000016</v>
      </c>
      <c r="F19" s="5"/>
      <c r="J19" s="82" t="s">
        <v>64</v>
      </c>
      <c r="K19" s="82"/>
      <c r="L19" s="61">
        <f>C8*L16</f>
        <v>100266.0753880266</v>
      </c>
      <c r="M19" s="61">
        <f>D8*M16</f>
        <v>99889.135254988912</v>
      </c>
      <c r="N19" s="61">
        <f>E8*N16</f>
        <v>226164.07982261645</v>
      </c>
    </row>
    <row r="20" spans="2:15" ht="34.5" customHeight="1" thickTop="1" thickBot="1">
      <c r="B20" s="5"/>
      <c r="C20" s="5"/>
      <c r="D20" s="5"/>
      <c r="E20" s="5"/>
      <c r="F20" s="5"/>
      <c r="J20" s="82" t="s">
        <v>65</v>
      </c>
      <c r="K20" s="82"/>
      <c r="L20" s="61">
        <f>L16*C9</f>
        <v>72560.975609756089</v>
      </c>
      <c r="M20" s="61">
        <f>M16*D9</f>
        <v>84811.529933481157</v>
      </c>
      <c r="N20" s="61">
        <f>N16*E9</f>
        <v>183946.7849223947</v>
      </c>
    </row>
    <row r="21" spans="2:15" ht="45.75" customHeight="1" thickTop="1" thickBot="1">
      <c r="B21" s="59" t="s">
        <v>66</v>
      </c>
      <c r="C21" s="96">
        <f>C19+D19+E19</f>
        <v>1.1274999999999999</v>
      </c>
      <c r="D21" s="81"/>
      <c r="E21" s="81"/>
      <c r="F21" s="5"/>
      <c r="J21" s="82" t="s">
        <v>28</v>
      </c>
      <c r="K21" s="82"/>
      <c r="L21" s="61">
        <f>L19-L20</f>
        <v>27705.099778270509</v>
      </c>
      <c r="M21" s="61">
        <f>M19-M20</f>
        <v>15077.605321507755</v>
      </c>
      <c r="N21" s="61">
        <f>N19-N20</f>
        <v>42217.29490022175</v>
      </c>
    </row>
    <row r="22" spans="2:15" ht="15.75" thickTop="1" thickBot="1">
      <c r="B22" s="5"/>
      <c r="C22" s="5"/>
      <c r="D22" s="5"/>
      <c r="E22" s="5"/>
      <c r="F22" s="5"/>
      <c r="J22" s="82" t="s">
        <v>67</v>
      </c>
      <c r="K22" s="82"/>
      <c r="L22" s="91">
        <f>L21+M21+N21</f>
        <v>85000.000000000015</v>
      </c>
      <c r="M22" s="92"/>
      <c r="N22" s="92"/>
    </row>
    <row r="23" spans="2:15" ht="31.5" customHeight="1" thickTop="1" thickBot="1">
      <c r="B23" s="5"/>
      <c r="C23" s="5"/>
      <c r="D23" s="5"/>
      <c r="E23" s="5"/>
      <c r="F23" s="5"/>
      <c r="J23" s="82" t="s">
        <v>68</v>
      </c>
      <c r="K23" s="82"/>
      <c r="L23" s="91">
        <f>C10</f>
        <v>85000</v>
      </c>
      <c r="M23" s="92"/>
      <c r="N23" s="92"/>
    </row>
    <row r="24" spans="2:15" ht="31.5" customHeight="1" thickTop="1" thickBot="1">
      <c r="B24" s="5"/>
      <c r="C24" s="11"/>
      <c r="D24" s="5"/>
      <c r="E24" s="5"/>
      <c r="F24" s="5"/>
      <c r="J24" s="82" t="s">
        <v>69</v>
      </c>
      <c r="K24" s="82"/>
      <c r="L24" s="91">
        <f>C10-L22</f>
        <v>0</v>
      </c>
      <c r="M24" s="92"/>
      <c r="N24" s="92"/>
    </row>
    <row r="25" spans="2:15" ht="17.25" thickTop="1" thickBot="1">
      <c r="B25" s="5"/>
      <c r="C25" s="12"/>
      <c r="D25" s="5"/>
      <c r="E25" s="5"/>
      <c r="F25" s="5"/>
      <c r="G25" s="5"/>
      <c r="H25" s="5"/>
      <c r="I25" s="5"/>
      <c r="J25" s="40"/>
      <c r="O25" s="40"/>
    </row>
    <row r="26" spans="2:15" ht="17.25" thickTop="1" thickBot="1">
      <c r="G26" s="93" t="s">
        <v>70</v>
      </c>
      <c r="H26" s="93"/>
      <c r="I26" s="93"/>
      <c r="J26" s="93"/>
      <c r="K26" s="93"/>
      <c r="L26" s="93"/>
      <c r="M26" s="93"/>
      <c r="N26" s="93"/>
    </row>
    <row r="27" spans="2:15" ht="17.25" thickTop="1" thickBot="1">
      <c r="F27" s="39"/>
      <c r="G27" s="94">
        <v>150000</v>
      </c>
      <c r="H27" s="94"/>
      <c r="I27" s="94"/>
      <c r="J27" s="94"/>
      <c r="K27" s="94"/>
      <c r="L27" s="94"/>
      <c r="M27" s="94"/>
      <c r="N27" s="94"/>
    </row>
    <row r="28" spans="2:15" ht="17.25" thickTop="1" thickBot="1">
      <c r="C28" s="79"/>
      <c r="D28" s="79"/>
      <c r="E28" s="24"/>
      <c r="F28" s="24"/>
      <c r="G28" s="24"/>
    </row>
    <row r="29" spans="2:15" ht="45.75" customHeight="1" thickTop="1" thickBot="1">
      <c r="C29" s="80"/>
      <c r="D29" s="80"/>
      <c r="G29" s="84" t="s">
        <v>24</v>
      </c>
      <c r="H29" s="84"/>
      <c r="J29" s="84" t="s">
        <v>71</v>
      </c>
      <c r="K29" s="84"/>
      <c r="L29" s="59" t="s">
        <v>55</v>
      </c>
      <c r="M29" s="59" t="s">
        <v>56</v>
      </c>
      <c r="N29" s="59" t="s">
        <v>57</v>
      </c>
    </row>
    <row r="30" spans="2:15" ht="44.25" customHeight="1" thickTop="1" thickBot="1">
      <c r="G30" s="74"/>
      <c r="H30" s="60">
        <f>(C10+G27)/C21</f>
        <v>208425.72062084259</v>
      </c>
      <c r="J30" s="92"/>
      <c r="K30" s="92"/>
      <c r="L30" s="60">
        <f>$H$30*C11</f>
        <v>72949.002217294896</v>
      </c>
      <c r="M30" s="60">
        <f>$H$30*D11</f>
        <v>52106.430155210648</v>
      </c>
      <c r="N30" s="60">
        <f>$H$30*E11</f>
        <v>83370.288248337049</v>
      </c>
    </row>
    <row r="31" spans="2:15" ht="15.75" thickTop="1" thickBot="1"/>
    <row r="32" spans="2:15" ht="45" customHeight="1" thickTop="1" thickBot="1">
      <c r="J32" s="84" t="s">
        <v>25</v>
      </c>
      <c r="K32" s="84"/>
      <c r="L32" s="59" t="s">
        <v>55</v>
      </c>
      <c r="M32" s="59" t="s">
        <v>56</v>
      </c>
      <c r="N32" s="59" t="s">
        <v>57</v>
      </c>
    </row>
    <row r="33" spans="10:14" ht="45.75" customHeight="1" thickTop="1" thickBot="1">
      <c r="J33" s="82" t="s">
        <v>64</v>
      </c>
      <c r="K33" s="82"/>
      <c r="L33" s="61">
        <f>C8*L30</f>
        <v>277206.20842572057</v>
      </c>
      <c r="M33" s="61">
        <f>D8*M30</f>
        <v>276164.07982261642</v>
      </c>
      <c r="N33" s="61">
        <f>E8*N30</f>
        <v>625277.16186252784</v>
      </c>
    </row>
    <row r="34" spans="10:14" ht="15.75" thickTop="1" thickBot="1">
      <c r="J34" s="82" t="s">
        <v>65</v>
      </c>
      <c r="K34" s="82"/>
      <c r="L34" s="61">
        <f>L30*C9</f>
        <v>200609.75609756095</v>
      </c>
      <c r="M34" s="61">
        <f>M30*D9</f>
        <v>234478.93569844792</v>
      </c>
      <c r="N34" s="61">
        <f>N30*E9</f>
        <v>508558.75831485598</v>
      </c>
    </row>
    <row r="35" spans="10:14" ht="45.75" customHeight="1" thickTop="1" thickBot="1">
      <c r="J35" s="82" t="s">
        <v>28</v>
      </c>
      <c r="K35" s="82"/>
      <c r="L35" s="61">
        <f>L33-L34</f>
        <v>76596.452328159619</v>
      </c>
      <c r="M35" s="61">
        <f>M33-M34</f>
        <v>41685.144124168495</v>
      </c>
      <c r="N35" s="61">
        <f>N33-N34</f>
        <v>116718.40354767186</v>
      </c>
    </row>
    <row r="36" spans="10:14" ht="15.75" thickTop="1" thickBot="1">
      <c r="J36" s="82" t="s">
        <v>67</v>
      </c>
      <c r="K36" s="82"/>
      <c r="L36" s="91">
        <f>L35+M35+N35</f>
        <v>234999.99999999997</v>
      </c>
      <c r="M36" s="91"/>
      <c r="N36" s="91"/>
    </row>
    <row r="37" spans="10:14" ht="15.75" thickTop="1" thickBot="1">
      <c r="J37" s="82" t="s">
        <v>68</v>
      </c>
      <c r="K37" s="82"/>
      <c r="L37" s="91">
        <f>C10</f>
        <v>85000</v>
      </c>
      <c r="M37" s="91"/>
      <c r="N37" s="91"/>
    </row>
    <row r="38" spans="10:14" ht="15.75" thickTop="1" thickBot="1">
      <c r="J38" s="82" t="s">
        <v>69</v>
      </c>
      <c r="K38" s="82"/>
      <c r="L38" s="91">
        <f>L36-L37</f>
        <v>149999.99999999997</v>
      </c>
      <c r="M38" s="91"/>
      <c r="N38" s="91"/>
    </row>
    <row r="39" spans="10:14" ht="15" thickTop="1"/>
  </sheetData>
  <mergeCells count="32">
    <mergeCell ref="J16:K16"/>
    <mergeCell ref="C10:E10"/>
    <mergeCell ref="J15:K15"/>
    <mergeCell ref="C21:E21"/>
    <mergeCell ref="G15:H15"/>
    <mergeCell ref="J18:K18"/>
    <mergeCell ref="J19:K19"/>
    <mergeCell ref="J20:K20"/>
    <mergeCell ref="J21:K21"/>
    <mergeCell ref="G26:N26"/>
    <mergeCell ref="G27:N27"/>
    <mergeCell ref="C28:D28"/>
    <mergeCell ref="C29:D29"/>
    <mergeCell ref="L22:N22"/>
    <mergeCell ref="L23:N23"/>
    <mergeCell ref="L24:N24"/>
    <mergeCell ref="G29:H29"/>
    <mergeCell ref="J23:K23"/>
    <mergeCell ref="J24:K24"/>
    <mergeCell ref="J22:K22"/>
    <mergeCell ref="J38:K38"/>
    <mergeCell ref="L38:N38"/>
    <mergeCell ref="L37:N37"/>
    <mergeCell ref="L36:N36"/>
    <mergeCell ref="J29:K29"/>
    <mergeCell ref="J30:K30"/>
    <mergeCell ref="J35:K35"/>
    <mergeCell ref="J36:K36"/>
    <mergeCell ref="J37:K37"/>
    <mergeCell ref="J32:K32"/>
    <mergeCell ref="J33:K33"/>
    <mergeCell ref="J34:K34"/>
  </mergeCells>
  <pageMargins left="0.7" right="0.7" top="0.75" bottom="0.75" header="0.3" footer="0.3"/>
  <pageSetup orientation="portrait" r:id="rId1"/>
  <drawing r:id="rId2"/>
  <pictur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B5461-C0C9-4832-B0F7-4AF2E479154F}">
  <dimension ref="A2:Q42"/>
  <sheetViews>
    <sheetView showGridLines="0" zoomScale="85" zoomScaleNormal="85" workbookViewId="0"/>
  </sheetViews>
  <sheetFormatPr defaultColWidth="11" defaultRowHeight="14.25"/>
  <cols>
    <col min="2" max="2" width="28.125" customWidth="1"/>
    <col min="3" max="7" width="13.75" customWidth="1"/>
    <col min="8" max="8" width="28.125" customWidth="1"/>
    <col min="9" max="11" width="13.75" customWidth="1"/>
    <col min="12" max="12" width="15.75" customWidth="1"/>
    <col min="13" max="15" width="13.75" customWidth="1"/>
    <col min="16" max="20" width="13.875" customWidth="1"/>
  </cols>
  <sheetData>
    <row r="2" spans="1:16" ht="15.75">
      <c r="A2" s="2"/>
    </row>
    <row r="3" spans="1:16" ht="15.75">
      <c r="A3" s="2"/>
    </row>
    <row r="5" spans="1:16">
      <c r="A5" s="5"/>
    </row>
    <row r="6" spans="1:16" ht="15" thickBot="1">
      <c r="A6" s="5"/>
    </row>
    <row r="7" spans="1:16" ht="32.25" customHeight="1" thickTop="1" thickBot="1">
      <c r="A7" s="5"/>
      <c r="B7" s="7" t="s">
        <v>72</v>
      </c>
      <c r="C7" s="7" t="s">
        <v>55</v>
      </c>
      <c r="D7" s="7" t="s">
        <v>56</v>
      </c>
      <c r="E7" s="7" t="s">
        <v>57</v>
      </c>
      <c r="F7" s="7" t="s">
        <v>73</v>
      </c>
    </row>
    <row r="8" spans="1:16" ht="17.25" customHeight="1" thickTop="1" thickBot="1">
      <c r="B8" s="41" t="s">
        <v>19</v>
      </c>
      <c r="C8" s="18">
        <v>3.8</v>
      </c>
      <c r="D8" s="19">
        <v>5.3</v>
      </c>
      <c r="E8" s="19">
        <v>7.5</v>
      </c>
      <c r="F8" s="19">
        <v>6.5</v>
      </c>
    </row>
    <row r="9" spans="1:16" ht="17.25" customHeight="1" thickTop="1" thickBot="1">
      <c r="B9" s="42" t="s">
        <v>58</v>
      </c>
      <c r="C9" s="37">
        <v>2.8</v>
      </c>
      <c r="D9" s="38">
        <v>4.8</v>
      </c>
      <c r="E9" s="38">
        <v>6.35</v>
      </c>
      <c r="F9" s="38">
        <v>4.5</v>
      </c>
    </row>
    <row r="10" spans="1:16" ht="17.25" customHeight="1" thickTop="1" thickBot="1">
      <c r="B10" s="42" t="s">
        <v>20</v>
      </c>
      <c r="C10" s="97">
        <v>105000</v>
      </c>
      <c r="D10" s="98"/>
      <c r="E10" s="98"/>
      <c r="F10" s="98"/>
    </row>
    <row r="11" spans="1:16" ht="17.25" customHeight="1" thickTop="1" thickBot="1">
      <c r="B11" s="42" t="s">
        <v>59</v>
      </c>
      <c r="C11" s="20">
        <v>0.28000000000000003</v>
      </c>
      <c r="D11" s="21">
        <v>0.31</v>
      </c>
      <c r="E11" s="21">
        <v>0.17</v>
      </c>
      <c r="F11" s="22">
        <v>0.24</v>
      </c>
    </row>
    <row r="12" spans="1:16" ht="15" thickTop="1"/>
    <row r="13" spans="1:16">
      <c r="B13" s="5"/>
      <c r="C13" s="5"/>
      <c r="D13" s="5"/>
      <c r="E13" s="5"/>
      <c r="F13" s="5"/>
      <c r="G13" s="5"/>
      <c r="H13" s="5"/>
      <c r="I13" s="5"/>
    </row>
    <row r="14" spans="1:16" ht="15" thickBot="1">
      <c r="B14" s="5"/>
      <c r="C14" s="5"/>
      <c r="D14" s="5"/>
      <c r="E14" s="5"/>
      <c r="F14" s="5"/>
      <c r="G14" s="5"/>
      <c r="H14" s="5"/>
      <c r="I14" s="5"/>
    </row>
    <row r="15" spans="1:16" ht="45.75" customHeight="1" thickTop="1" thickBot="1">
      <c r="A15" t="s">
        <v>60</v>
      </c>
      <c r="B15" s="59" t="s">
        <v>61</v>
      </c>
      <c r="C15" s="59" t="s">
        <v>55</v>
      </c>
      <c r="D15" s="59" t="s">
        <v>56</v>
      </c>
      <c r="E15" s="59" t="s">
        <v>57</v>
      </c>
      <c r="F15" s="59" t="s">
        <v>73</v>
      </c>
      <c r="H15" s="84" t="s">
        <v>24</v>
      </c>
      <c r="I15" s="84"/>
      <c r="K15" s="84" t="s">
        <v>62</v>
      </c>
      <c r="L15" s="84"/>
      <c r="M15" s="59" t="s">
        <v>55</v>
      </c>
      <c r="N15" s="59" t="s">
        <v>56</v>
      </c>
      <c r="O15" s="59" t="s">
        <v>57</v>
      </c>
      <c r="P15" s="59" t="s">
        <v>73</v>
      </c>
    </row>
    <row r="16" spans="1:16" ht="46.5" customHeight="1" thickTop="1" thickBot="1">
      <c r="B16" s="74"/>
      <c r="C16" s="60">
        <f>C8-C9</f>
        <v>1</v>
      </c>
      <c r="D16" s="60">
        <f>D8-D9</f>
        <v>0.5</v>
      </c>
      <c r="E16" s="60">
        <f>E8-E9</f>
        <v>1.1500000000000004</v>
      </c>
      <c r="F16" s="60">
        <f>F8-F9</f>
        <v>2</v>
      </c>
      <c r="H16" s="74"/>
      <c r="I16" s="60">
        <f>$C$10/C21</f>
        <v>94552.00360198108</v>
      </c>
      <c r="K16" s="74"/>
      <c r="L16" s="74"/>
      <c r="M16" s="60">
        <f>$I$16*C11</f>
        <v>26474.561008554705</v>
      </c>
      <c r="N16" s="60">
        <f>$I$16*D11</f>
        <v>29311.121116614133</v>
      </c>
      <c r="O16" s="60">
        <f>$I$16*E11</f>
        <v>16073.840612336784</v>
      </c>
      <c r="P16" s="60">
        <f>$I$16*F11</f>
        <v>22692.480864475459</v>
      </c>
    </row>
    <row r="17" spans="2:16" ht="15.75" thickTop="1" thickBot="1">
      <c r="B17" s="5"/>
      <c r="C17" s="5"/>
      <c r="D17" s="5"/>
      <c r="E17" s="5"/>
      <c r="F17" s="5"/>
      <c r="G17" s="5"/>
      <c r="H17" s="5"/>
      <c r="I17" s="5"/>
    </row>
    <row r="18" spans="2:16" ht="45.75" customHeight="1" thickTop="1" thickBot="1">
      <c r="B18" s="59" t="s">
        <v>63</v>
      </c>
      <c r="C18" s="59" t="s">
        <v>55</v>
      </c>
      <c r="D18" s="59" t="s">
        <v>56</v>
      </c>
      <c r="E18" s="59" t="s">
        <v>57</v>
      </c>
      <c r="F18" s="59" t="s">
        <v>73</v>
      </c>
      <c r="K18" s="84" t="s">
        <v>25</v>
      </c>
      <c r="L18" s="84"/>
      <c r="M18" s="59" t="s">
        <v>55</v>
      </c>
      <c r="N18" s="59" t="s">
        <v>56</v>
      </c>
      <c r="O18" s="59" t="s">
        <v>57</v>
      </c>
      <c r="P18" s="59" t="s">
        <v>57</v>
      </c>
    </row>
    <row r="19" spans="2:16" ht="46.5" customHeight="1" thickTop="1" thickBot="1">
      <c r="B19" s="74"/>
      <c r="C19" s="60">
        <f>C16*C11</f>
        <v>0.28000000000000003</v>
      </c>
      <c r="D19" s="60">
        <f>D16*D11</f>
        <v>0.155</v>
      </c>
      <c r="E19" s="60">
        <f>E16*E11</f>
        <v>0.19550000000000006</v>
      </c>
      <c r="F19" s="60">
        <f>F16*F11</f>
        <v>0.48</v>
      </c>
      <c r="K19" s="82" t="s">
        <v>64</v>
      </c>
      <c r="L19" s="82"/>
      <c r="M19" s="61">
        <f>C8*M16</f>
        <v>100603.33183250787</v>
      </c>
      <c r="N19" s="61">
        <f>D8*N16</f>
        <v>155348.94191805489</v>
      </c>
      <c r="O19" s="61">
        <f>E8*O16</f>
        <v>120553.80459252588</v>
      </c>
      <c r="P19" s="61">
        <f>F8*P16</f>
        <v>147501.12561909048</v>
      </c>
    </row>
    <row r="20" spans="2:16" ht="31.5" customHeight="1" thickTop="1" thickBot="1">
      <c r="B20" s="5"/>
      <c r="C20" s="5"/>
      <c r="D20" s="5"/>
      <c r="E20" s="5"/>
      <c r="F20" s="5"/>
      <c r="K20" s="82" t="s">
        <v>65</v>
      </c>
      <c r="L20" s="82"/>
      <c r="M20" s="61">
        <f>M16*C9</f>
        <v>74128.770823953164</v>
      </c>
      <c r="N20" s="61">
        <f>N16*D9</f>
        <v>140693.38135974784</v>
      </c>
      <c r="O20" s="61">
        <f>O16*E9</f>
        <v>102068.88788833858</v>
      </c>
      <c r="P20" s="61">
        <f>P16*F9</f>
        <v>102116.16389013956</v>
      </c>
    </row>
    <row r="21" spans="2:16" ht="45.75" customHeight="1" thickTop="1" thickBot="1">
      <c r="B21" s="59" t="s">
        <v>66</v>
      </c>
      <c r="C21" s="96">
        <f>C19+D19+E19+F19</f>
        <v>1.1105</v>
      </c>
      <c r="D21" s="96"/>
      <c r="E21" s="96"/>
      <c r="F21" s="96"/>
      <c r="K21" s="82" t="s">
        <v>28</v>
      </c>
      <c r="L21" s="82"/>
      <c r="M21" s="61">
        <f>M19-M20</f>
        <v>26474.561008554709</v>
      </c>
      <c r="N21" s="61">
        <f>N19-N20</f>
        <v>14655.560558307043</v>
      </c>
      <c r="O21" s="61">
        <f>O19-O20</f>
        <v>18484.916704187301</v>
      </c>
      <c r="P21" s="61">
        <f>P19-P20</f>
        <v>45384.961728950919</v>
      </c>
    </row>
    <row r="22" spans="2:16" ht="15.75" thickTop="1" thickBot="1">
      <c r="B22" s="5"/>
      <c r="C22" s="5"/>
      <c r="D22" s="5"/>
      <c r="E22" s="5"/>
      <c r="F22" s="5"/>
      <c r="K22" s="82" t="s">
        <v>67</v>
      </c>
      <c r="L22" s="82"/>
      <c r="M22" s="91">
        <f>M21+N21+O21+P21</f>
        <v>104999.99999999997</v>
      </c>
      <c r="N22" s="91"/>
      <c r="O22" s="91"/>
      <c r="P22" s="91"/>
    </row>
    <row r="23" spans="2:16" ht="31.5" customHeight="1" thickTop="1" thickBot="1">
      <c r="B23" s="5"/>
      <c r="C23" s="5"/>
      <c r="D23" s="5"/>
      <c r="E23" s="5"/>
      <c r="F23" s="5"/>
      <c r="K23" s="82" t="s">
        <v>68</v>
      </c>
      <c r="L23" s="82"/>
      <c r="M23" s="91">
        <f>C10</f>
        <v>105000</v>
      </c>
      <c r="N23" s="91"/>
      <c r="O23" s="91"/>
      <c r="P23" s="91"/>
    </row>
    <row r="24" spans="2:16" ht="31.5" customHeight="1" thickTop="1" thickBot="1">
      <c r="B24" s="5"/>
      <c r="C24" s="11"/>
      <c r="D24" s="5"/>
      <c r="E24" s="5"/>
      <c r="F24" s="5"/>
      <c r="K24" s="82" t="s">
        <v>69</v>
      </c>
      <c r="L24" s="82"/>
      <c r="M24" s="91">
        <f>C10-M22</f>
        <v>0</v>
      </c>
      <c r="N24" s="91"/>
      <c r="O24" s="91"/>
      <c r="P24" s="91"/>
    </row>
    <row r="25" spans="2:16" ht="17.25" thickTop="1" thickBot="1">
      <c r="B25" s="5"/>
      <c r="C25" s="12"/>
      <c r="D25" s="5"/>
      <c r="E25" s="5"/>
      <c r="F25" s="5"/>
      <c r="G25" s="5"/>
      <c r="H25" s="5"/>
      <c r="I25" s="5"/>
      <c r="J25" s="40"/>
      <c r="O25" s="40"/>
    </row>
    <row r="26" spans="2:16" ht="17.25" thickTop="1" thickBot="1">
      <c r="G26" s="43"/>
      <c r="H26" s="93" t="s">
        <v>70</v>
      </c>
      <c r="I26" s="93"/>
      <c r="J26" s="93"/>
      <c r="K26" s="93"/>
      <c r="L26" s="93"/>
      <c r="M26" s="93"/>
      <c r="N26" s="93"/>
      <c r="O26" s="93"/>
      <c r="P26" s="93"/>
    </row>
    <row r="27" spans="2:16" ht="17.25" thickTop="1" thickBot="1">
      <c r="F27" s="39"/>
      <c r="G27" s="44"/>
      <c r="H27" s="94">
        <v>150000</v>
      </c>
      <c r="I27" s="94"/>
      <c r="J27" s="94"/>
      <c r="K27" s="94"/>
      <c r="L27" s="94"/>
      <c r="M27" s="94"/>
      <c r="N27" s="94"/>
      <c r="O27" s="94"/>
      <c r="P27" s="94"/>
    </row>
    <row r="28" spans="2:16" ht="17.25" thickTop="1" thickBot="1">
      <c r="C28" s="79"/>
      <c r="D28" s="79"/>
      <c r="E28" s="24"/>
      <c r="F28" s="24"/>
      <c r="G28" s="24"/>
    </row>
    <row r="29" spans="2:16" ht="45.75" customHeight="1" thickTop="1" thickBot="1">
      <c r="C29" s="80"/>
      <c r="D29" s="80"/>
      <c r="G29" s="11"/>
      <c r="H29" s="84" t="s">
        <v>24</v>
      </c>
      <c r="I29" s="84"/>
      <c r="K29" s="84" t="s">
        <v>71</v>
      </c>
      <c r="L29" s="84"/>
      <c r="M29" s="59" t="s">
        <v>55</v>
      </c>
      <c r="N29" s="59" t="s">
        <v>56</v>
      </c>
      <c r="O29" s="59" t="s">
        <v>57</v>
      </c>
      <c r="P29" s="59" t="s">
        <v>73</v>
      </c>
    </row>
    <row r="30" spans="2:16" ht="44.25" customHeight="1" thickTop="1" thickBot="1">
      <c r="H30" s="74"/>
      <c r="I30" s="60">
        <f>(C10+H27)/C21</f>
        <v>229626.29446195406</v>
      </c>
      <c r="K30" s="74"/>
      <c r="L30" s="74"/>
      <c r="M30" s="60">
        <f>$I$30*C11</f>
        <v>64295.362449347143</v>
      </c>
      <c r="N30" s="60">
        <f>$I$30*D11</f>
        <v>71184.151283205763</v>
      </c>
      <c r="O30" s="60">
        <f>$I$30*E11</f>
        <v>39036.470058532192</v>
      </c>
      <c r="P30" s="60">
        <f>$I$30*F11</f>
        <v>55110.310670868974</v>
      </c>
    </row>
    <row r="31" spans="2:16" ht="15.75" thickTop="1" thickBot="1"/>
    <row r="32" spans="2:16" ht="45" customHeight="1" thickTop="1" thickBot="1">
      <c r="K32" s="84" t="s">
        <v>25</v>
      </c>
      <c r="L32" s="84"/>
      <c r="M32" s="59" t="s">
        <v>55</v>
      </c>
      <c r="N32" s="59" t="s">
        <v>56</v>
      </c>
      <c r="O32" s="59" t="s">
        <v>57</v>
      </c>
      <c r="P32" s="59" t="s">
        <v>73</v>
      </c>
    </row>
    <row r="33" spans="11:17" ht="45.75" customHeight="1" thickTop="1" thickBot="1">
      <c r="K33" s="82" t="s">
        <v>64</v>
      </c>
      <c r="L33" s="82"/>
      <c r="M33" s="61">
        <f>C8*M30</f>
        <v>244322.37730751914</v>
      </c>
      <c r="N33" s="61">
        <f>D8*N30</f>
        <v>377276.00180099055</v>
      </c>
      <c r="O33" s="61">
        <f>E8*O30</f>
        <v>292773.52543899143</v>
      </c>
      <c r="P33" s="61">
        <f>F8*P30</f>
        <v>358217.01936064835</v>
      </c>
    </row>
    <row r="34" spans="11:17" ht="33.75" customHeight="1" thickTop="1" thickBot="1">
      <c r="K34" s="82" t="s">
        <v>65</v>
      </c>
      <c r="L34" s="82"/>
      <c r="M34" s="61">
        <f>M30*C9</f>
        <v>180027.01485817198</v>
      </c>
      <c r="N34" s="61">
        <f>N30*D9</f>
        <v>341683.92615938763</v>
      </c>
      <c r="O34" s="61">
        <f>O30*E9</f>
        <v>247881.5848716794</v>
      </c>
      <c r="P34" s="61">
        <f>P30*F9</f>
        <v>247996.39801891037</v>
      </c>
    </row>
    <row r="35" spans="11:17" ht="45.75" customHeight="1" thickTop="1" thickBot="1">
      <c r="K35" s="82" t="s">
        <v>28</v>
      </c>
      <c r="L35" s="82"/>
      <c r="M35" s="61">
        <f>M33-M34</f>
        <v>64295.362449347158</v>
      </c>
      <c r="N35" s="61">
        <f>N33-N34</f>
        <v>35592.075641602918</v>
      </c>
      <c r="O35" s="61">
        <f>O33-O34</f>
        <v>44891.940567312035</v>
      </c>
      <c r="P35" s="61">
        <f>P33-P34</f>
        <v>110220.62134173798</v>
      </c>
    </row>
    <row r="36" spans="11:17" ht="15.75" thickTop="1" thickBot="1">
      <c r="K36" s="82" t="s">
        <v>67</v>
      </c>
      <c r="L36" s="82"/>
      <c r="M36" s="91">
        <f>M35+N35+O35+P35</f>
        <v>255000.00000000009</v>
      </c>
      <c r="N36" s="91"/>
      <c r="O36" s="91"/>
      <c r="P36" s="91"/>
    </row>
    <row r="37" spans="11:17" ht="31.5" customHeight="1" thickTop="1" thickBot="1">
      <c r="K37" s="82" t="s">
        <v>68</v>
      </c>
      <c r="L37" s="82"/>
      <c r="M37" s="91">
        <f>C10</f>
        <v>105000</v>
      </c>
      <c r="N37" s="91"/>
      <c r="O37" s="91"/>
      <c r="P37" s="91"/>
    </row>
    <row r="38" spans="11:17" ht="31.5" customHeight="1" thickTop="1" thickBot="1">
      <c r="K38" s="82" t="s">
        <v>69</v>
      </c>
      <c r="L38" s="82"/>
      <c r="M38" s="91">
        <f>M36-M37</f>
        <v>150000.00000000009</v>
      </c>
      <c r="N38" s="91"/>
      <c r="O38" s="91"/>
      <c r="P38" s="91"/>
    </row>
    <row r="39" spans="11:17" ht="15" thickTop="1"/>
    <row r="42" spans="11:17">
      <c r="Q42" s="69"/>
    </row>
  </sheetData>
  <mergeCells count="30">
    <mergeCell ref="C10:F10"/>
    <mergeCell ref="C21:F21"/>
    <mergeCell ref="H26:P26"/>
    <mergeCell ref="C28:D28"/>
    <mergeCell ref="C29:D29"/>
    <mergeCell ref="H27:P27"/>
    <mergeCell ref="H29:I29"/>
    <mergeCell ref="M22:P22"/>
    <mergeCell ref="M23:P23"/>
    <mergeCell ref="H15:I15"/>
    <mergeCell ref="K15:L15"/>
    <mergeCell ref="K19:L19"/>
    <mergeCell ref="K20:L20"/>
    <mergeCell ref="K21:L21"/>
    <mergeCell ref="K22:L22"/>
    <mergeCell ref="K37:L37"/>
    <mergeCell ref="M37:P37"/>
    <mergeCell ref="K38:L38"/>
    <mergeCell ref="M38:P38"/>
    <mergeCell ref="K18:L18"/>
    <mergeCell ref="M24:P24"/>
    <mergeCell ref="K32:L32"/>
    <mergeCell ref="K33:L33"/>
    <mergeCell ref="K34:L34"/>
    <mergeCell ref="K35:L35"/>
    <mergeCell ref="K36:L36"/>
    <mergeCell ref="M36:P36"/>
    <mergeCell ref="K29:L29"/>
    <mergeCell ref="K23:L23"/>
    <mergeCell ref="K24:L24"/>
  </mergeCells>
  <pageMargins left="0.7" right="0.7" top="0.75" bottom="0.75" header="0.3" footer="0.3"/>
  <pageSetup orientation="portrait" r:id="rId1"/>
  <drawing r:id="rId2"/>
  <picture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1A91C-1A17-4243-9E7C-DB6BB2C919ED}">
  <dimension ref="A2:R39"/>
  <sheetViews>
    <sheetView showGridLines="0" zoomScale="85" zoomScaleNormal="85" workbookViewId="0"/>
  </sheetViews>
  <sheetFormatPr defaultColWidth="11" defaultRowHeight="14.25"/>
  <cols>
    <col min="2" max="2" width="28.125" customWidth="1"/>
    <col min="3" max="8" width="13.75" customWidth="1"/>
    <col min="9" max="9" width="28.125" customWidth="1"/>
    <col min="10" max="11" width="13.75" customWidth="1"/>
    <col min="12" max="12" width="15.75" customWidth="1"/>
    <col min="13" max="15" width="13.75" customWidth="1"/>
    <col min="16" max="20" width="13.875" customWidth="1"/>
  </cols>
  <sheetData>
    <row r="2" spans="1:18" ht="15.75">
      <c r="A2" s="2"/>
    </row>
    <row r="3" spans="1:18" ht="15.75">
      <c r="A3" s="2"/>
    </row>
    <row r="5" spans="1:18">
      <c r="A5" s="5"/>
    </row>
    <row r="6" spans="1:18" ht="15" thickBot="1">
      <c r="A6" s="5"/>
    </row>
    <row r="7" spans="1:18" ht="17.25" customHeight="1" thickTop="1" thickBot="1">
      <c r="A7" s="5"/>
      <c r="B7" s="7" t="s">
        <v>74</v>
      </c>
      <c r="C7" s="7" t="s">
        <v>55</v>
      </c>
      <c r="D7" s="7" t="s">
        <v>56</v>
      </c>
      <c r="E7" s="7" t="s">
        <v>57</v>
      </c>
      <c r="F7" s="7" t="s">
        <v>73</v>
      </c>
      <c r="G7" s="7" t="s">
        <v>73</v>
      </c>
    </row>
    <row r="8" spans="1:18" ht="17.25" customHeight="1" thickTop="1" thickBot="1">
      <c r="B8" s="41" t="s">
        <v>19</v>
      </c>
      <c r="C8" s="16">
        <v>3.8</v>
      </c>
      <c r="D8" s="16">
        <v>5.3</v>
      </c>
      <c r="E8" s="16">
        <v>7.5</v>
      </c>
      <c r="F8" s="16">
        <v>4.5</v>
      </c>
      <c r="G8" s="16">
        <v>5.3</v>
      </c>
    </row>
    <row r="9" spans="1:18" ht="17.25" customHeight="1" thickTop="1" thickBot="1">
      <c r="B9" s="42" t="s">
        <v>58</v>
      </c>
      <c r="C9" s="32">
        <v>2.65</v>
      </c>
      <c r="D9" s="32">
        <v>4.1500000000000004</v>
      </c>
      <c r="E9" s="32">
        <v>5.7</v>
      </c>
      <c r="F9" s="32">
        <v>3.9</v>
      </c>
      <c r="G9" s="32">
        <v>4.5</v>
      </c>
    </row>
    <row r="10" spans="1:18" ht="17.25" customHeight="1" thickTop="1" thickBot="1">
      <c r="B10" s="42" t="s">
        <v>20</v>
      </c>
      <c r="C10" s="95">
        <v>125000</v>
      </c>
      <c r="D10" s="95"/>
      <c r="E10" s="95"/>
      <c r="F10" s="95"/>
      <c r="G10" s="95"/>
    </row>
    <row r="11" spans="1:18" ht="17.25" customHeight="1" thickTop="1" thickBot="1">
      <c r="B11" s="42" t="s">
        <v>59</v>
      </c>
      <c r="C11" s="17">
        <v>0.16</v>
      </c>
      <c r="D11" s="17">
        <v>0.21</v>
      </c>
      <c r="E11" s="17">
        <v>0.31</v>
      </c>
      <c r="F11" s="23">
        <v>0.17</v>
      </c>
      <c r="G11" s="23">
        <v>0.15</v>
      </c>
    </row>
    <row r="12" spans="1:18" ht="15" thickTop="1"/>
    <row r="13" spans="1:18">
      <c r="B13" s="5"/>
      <c r="C13" s="5"/>
      <c r="D13" s="5"/>
      <c r="E13" s="5"/>
      <c r="F13" s="5"/>
      <c r="G13" s="5"/>
      <c r="H13" s="5"/>
      <c r="I13" s="5"/>
    </row>
    <row r="14" spans="1:18" ht="15" thickBot="1">
      <c r="B14" s="5"/>
      <c r="C14" s="5"/>
      <c r="D14" s="5"/>
      <c r="E14" s="5"/>
      <c r="F14" s="5"/>
      <c r="G14" s="5"/>
      <c r="H14" s="5"/>
      <c r="I14" s="5"/>
    </row>
    <row r="15" spans="1:18" ht="45.75" customHeight="1" thickTop="1" thickBot="1">
      <c r="A15" t="s">
        <v>60</v>
      </c>
      <c r="B15" s="59" t="s">
        <v>61</v>
      </c>
      <c r="C15" s="59" t="s">
        <v>55</v>
      </c>
      <c r="D15" s="59" t="s">
        <v>56</v>
      </c>
      <c r="E15" s="59" t="s">
        <v>57</v>
      </c>
      <c r="F15" s="59" t="s">
        <v>73</v>
      </c>
      <c r="G15" s="59" t="s">
        <v>75</v>
      </c>
      <c r="I15" s="84" t="s">
        <v>24</v>
      </c>
      <c r="J15" s="84"/>
      <c r="L15" s="84" t="s">
        <v>62</v>
      </c>
      <c r="M15" s="84"/>
      <c r="N15" s="59" t="s">
        <v>55</v>
      </c>
      <c r="O15" s="59" t="s">
        <v>56</v>
      </c>
      <c r="P15" s="59" t="s">
        <v>57</v>
      </c>
      <c r="Q15" s="59" t="s">
        <v>73</v>
      </c>
      <c r="R15" s="59" t="s">
        <v>75</v>
      </c>
    </row>
    <row r="16" spans="1:18" ht="46.5" customHeight="1" thickTop="1" thickBot="1">
      <c r="B16" s="74"/>
      <c r="C16" s="60">
        <f>C8-C9</f>
        <v>1.1499999999999999</v>
      </c>
      <c r="D16" s="60">
        <f>D8-D9</f>
        <v>1.1499999999999995</v>
      </c>
      <c r="E16" s="60">
        <f>E8-E9</f>
        <v>1.7999999999999998</v>
      </c>
      <c r="F16" s="60">
        <f>F8-F9</f>
        <v>0.60000000000000009</v>
      </c>
      <c r="G16" s="60">
        <f>G8-G9</f>
        <v>0.79999999999999982</v>
      </c>
      <c r="I16" s="74"/>
      <c r="J16" s="60">
        <f>$C$10/C21</f>
        <v>103691.41435089176</v>
      </c>
      <c r="L16" s="99"/>
      <c r="M16" s="100"/>
      <c r="N16" s="60">
        <f>$J$16*C11</f>
        <v>16590.626296142684</v>
      </c>
      <c r="O16" s="60">
        <f>$J$16*D11</f>
        <v>21775.19701368727</v>
      </c>
      <c r="P16" s="60">
        <f>$J$16*E11</f>
        <v>32144.338448776445</v>
      </c>
      <c r="Q16" s="60">
        <f>$J$16*F11</f>
        <v>17627.540439651602</v>
      </c>
      <c r="R16" s="60">
        <f>$J$16*G11</f>
        <v>15553.712152633763</v>
      </c>
    </row>
    <row r="17" spans="2:18" ht="15.75" thickTop="1" thickBot="1">
      <c r="B17" s="5"/>
      <c r="C17" s="5"/>
      <c r="D17" s="5"/>
      <c r="E17" s="5"/>
      <c r="F17" s="5"/>
      <c r="G17" s="5"/>
      <c r="H17" s="5"/>
      <c r="I17" s="5"/>
    </row>
    <row r="18" spans="2:18" ht="45.75" customHeight="1" thickTop="1" thickBot="1">
      <c r="B18" s="59" t="s">
        <v>63</v>
      </c>
      <c r="C18" s="59" t="s">
        <v>55</v>
      </c>
      <c r="D18" s="59" t="s">
        <v>56</v>
      </c>
      <c r="E18" s="59" t="s">
        <v>57</v>
      </c>
      <c r="F18" s="59" t="s">
        <v>73</v>
      </c>
      <c r="G18" s="59" t="s">
        <v>75</v>
      </c>
      <c r="L18" s="84" t="s">
        <v>25</v>
      </c>
      <c r="M18" s="84"/>
      <c r="N18" s="59" t="s">
        <v>55</v>
      </c>
      <c r="O18" s="59" t="s">
        <v>56</v>
      </c>
      <c r="P18" s="59" t="s">
        <v>57</v>
      </c>
      <c r="Q18" s="59" t="s">
        <v>57</v>
      </c>
      <c r="R18" s="59" t="s">
        <v>75</v>
      </c>
    </row>
    <row r="19" spans="2:18" ht="46.5" customHeight="1" thickTop="1" thickBot="1">
      <c r="B19" s="74"/>
      <c r="C19" s="60">
        <f>C16*C11</f>
        <v>0.184</v>
      </c>
      <c r="D19" s="60">
        <f>D16*D11</f>
        <v>0.24149999999999988</v>
      </c>
      <c r="E19" s="60">
        <f>E16*E11</f>
        <v>0.55799999999999994</v>
      </c>
      <c r="F19" s="60">
        <f>F16*F11</f>
        <v>0.10200000000000002</v>
      </c>
      <c r="G19" s="60">
        <f>G16*G11</f>
        <v>0.11999999999999997</v>
      </c>
      <c r="L19" s="82" t="s">
        <v>64</v>
      </c>
      <c r="M19" s="82"/>
      <c r="N19" s="61">
        <f>C8*N16</f>
        <v>63044.379925342197</v>
      </c>
      <c r="O19" s="61">
        <f>D8*O16</f>
        <v>115408.54417254252</v>
      </c>
      <c r="P19" s="61">
        <f>E8*P16</f>
        <v>241082.53836582333</v>
      </c>
      <c r="Q19" s="61">
        <f>F8*Q16</f>
        <v>79323.931978432214</v>
      </c>
      <c r="R19" s="61">
        <f>G8*R16</f>
        <v>82434.674408958948</v>
      </c>
    </row>
    <row r="20" spans="2:18" ht="31.5" customHeight="1" thickTop="1" thickBot="1">
      <c r="B20" s="5"/>
      <c r="C20" s="5"/>
      <c r="D20" s="5"/>
      <c r="E20" s="5"/>
      <c r="F20" s="5"/>
      <c r="L20" s="82" t="s">
        <v>65</v>
      </c>
      <c r="M20" s="82"/>
      <c r="N20" s="61">
        <f>N16*C9</f>
        <v>43965.159684778111</v>
      </c>
      <c r="O20" s="61">
        <f>O16*D9</f>
        <v>90367.067606802171</v>
      </c>
      <c r="P20" s="61">
        <f>P16*E9</f>
        <v>183222.72915802573</v>
      </c>
      <c r="Q20" s="61">
        <f>Q16*F9</f>
        <v>68747.407714641246</v>
      </c>
      <c r="R20" s="61">
        <f>R16*G9</f>
        <v>69991.704686851939</v>
      </c>
    </row>
    <row r="21" spans="2:18" ht="45.75" customHeight="1" thickTop="1" thickBot="1">
      <c r="B21" s="59" t="s">
        <v>66</v>
      </c>
      <c r="C21" s="96">
        <f>C19+D19+E19+F19+G19</f>
        <v>1.2054999999999998</v>
      </c>
      <c r="D21" s="96"/>
      <c r="E21" s="96"/>
      <c r="F21" s="96"/>
      <c r="G21" s="96"/>
      <c r="L21" s="82" t="s">
        <v>28</v>
      </c>
      <c r="M21" s="82"/>
      <c r="N21" s="61">
        <f>N19-N20</f>
        <v>19079.220240564086</v>
      </c>
      <c r="O21" s="61">
        <f>O19-O20</f>
        <v>25041.476565740348</v>
      </c>
      <c r="P21" s="61">
        <f>P19-P20</f>
        <v>57859.809207797603</v>
      </c>
      <c r="Q21" s="61">
        <f>Q19-Q20</f>
        <v>10576.524263790969</v>
      </c>
      <c r="R21" s="61">
        <f>R19-R20</f>
        <v>12442.969722107009</v>
      </c>
    </row>
    <row r="22" spans="2:18" ht="15.75" thickTop="1" thickBot="1">
      <c r="B22" s="5"/>
      <c r="C22" s="5"/>
      <c r="D22" s="5"/>
      <c r="E22" s="5"/>
      <c r="F22" s="5"/>
      <c r="L22" s="82" t="s">
        <v>67</v>
      </c>
      <c r="M22" s="82"/>
      <c r="N22" s="91">
        <f>N21+O21+P21+Q21+R21</f>
        <v>125000.00000000001</v>
      </c>
      <c r="O22" s="91"/>
      <c r="P22" s="91"/>
      <c r="Q22" s="91"/>
      <c r="R22" s="91"/>
    </row>
    <row r="23" spans="2:18" ht="31.5" customHeight="1" thickTop="1" thickBot="1">
      <c r="B23" s="5"/>
      <c r="C23" s="5"/>
      <c r="D23" s="5"/>
      <c r="E23" s="5"/>
      <c r="F23" s="5"/>
      <c r="L23" s="82" t="s">
        <v>68</v>
      </c>
      <c r="M23" s="82"/>
      <c r="N23" s="91">
        <f>C10</f>
        <v>125000</v>
      </c>
      <c r="O23" s="91"/>
      <c r="P23" s="91"/>
      <c r="Q23" s="91"/>
      <c r="R23" s="91"/>
    </row>
    <row r="24" spans="2:18" ht="31.5" customHeight="1" thickTop="1" thickBot="1">
      <c r="B24" s="5"/>
      <c r="C24" s="11"/>
      <c r="D24" s="5"/>
      <c r="E24" s="5"/>
      <c r="F24" s="5"/>
      <c r="L24" s="82" t="s">
        <v>69</v>
      </c>
      <c r="M24" s="82"/>
      <c r="N24" s="91">
        <f>C10-N22</f>
        <v>0</v>
      </c>
      <c r="O24" s="91"/>
      <c r="P24" s="91"/>
      <c r="Q24" s="91"/>
      <c r="R24" s="91"/>
    </row>
    <row r="25" spans="2:18" ht="17.25" thickTop="1" thickBot="1">
      <c r="B25" s="5"/>
      <c r="C25" s="12"/>
      <c r="D25" s="5"/>
      <c r="E25" s="5"/>
      <c r="F25" s="5"/>
      <c r="G25" s="5"/>
      <c r="H25" s="5"/>
      <c r="I25" s="5"/>
      <c r="J25" s="40"/>
      <c r="O25" s="40"/>
    </row>
    <row r="26" spans="2:18" ht="17.25" thickTop="1" thickBot="1">
      <c r="G26" s="43"/>
      <c r="H26" s="43"/>
      <c r="I26" s="93" t="s">
        <v>70</v>
      </c>
      <c r="J26" s="93"/>
      <c r="K26" s="93"/>
      <c r="L26" s="93"/>
      <c r="M26" s="93"/>
      <c r="N26" s="93"/>
      <c r="O26" s="93"/>
      <c r="P26" s="93"/>
      <c r="Q26" s="93"/>
      <c r="R26" s="93"/>
    </row>
    <row r="27" spans="2:18" ht="17.25" thickTop="1" thickBot="1">
      <c r="F27" s="39"/>
      <c r="G27" s="44"/>
      <c r="H27" s="44"/>
      <c r="I27" s="94">
        <v>150000</v>
      </c>
      <c r="J27" s="94"/>
      <c r="K27" s="94"/>
      <c r="L27" s="94"/>
      <c r="M27" s="94"/>
      <c r="N27" s="94"/>
      <c r="O27" s="94"/>
      <c r="P27" s="94"/>
      <c r="Q27" s="94"/>
      <c r="R27" s="94"/>
    </row>
    <row r="28" spans="2:18" ht="17.25" thickTop="1" thickBot="1">
      <c r="C28" s="79"/>
      <c r="D28" s="79"/>
      <c r="E28" s="24"/>
      <c r="F28" s="24"/>
      <c r="G28" s="24"/>
    </row>
    <row r="29" spans="2:18" ht="45.75" customHeight="1" thickTop="1" thickBot="1">
      <c r="C29" s="80"/>
      <c r="D29" s="80"/>
      <c r="G29" s="11"/>
      <c r="I29" s="84" t="s">
        <v>24</v>
      </c>
      <c r="J29" s="84"/>
      <c r="L29" s="84" t="s">
        <v>71</v>
      </c>
      <c r="M29" s="84"/>
      <c r="N29" s="59" t="s">
        <v>55</v>
      </c>
      <c r="O29" s="59" t="s">
        <v>56</v>
      </c>
      <c r="P29" s="59" t="s">
        <v>57</v>
      </c>
      <c r="Q29" s="59" t="s">
        <v>73</v>
      </c>
      <c r="R29" s="59" t="s">
        <v>75</v>
      </c>
    </row>
    <row r="30" spans="2:18" ht="44.25" customHeight="1" thickTop="1" thickBot="1">
      <c r="I30" s="74"/>
      <c r="J30" s="60">
        <f>(C10+I27)/C21</f>
        <v>228121.11157196187</v>
      </c>
      <c r="L30" s="92"/>
      <c r="M30" s="92"/>
      <c r="N30" s="60">
        <f>$J$30*C11</f>
        <v>36499.377851513898</v>
      </c>
      <c r="O30" s="60">
        <f>$J$30*D11</f>
        <v>47905.433430111989</v>
      </c>
      <c r="P30" s="60">
        <f>$J$30*E11</f>
        <v>70717.544587308177</v>
      </c>
      <c r="Q30" s="60">
        <f>$J$30*F11</f>
        <v>38780.588967233518</v>
      </c>
      <c r="R30" s="60">
        <f>$J$30*G11</f>
        <v>34218.166735794279</v>
      </c>
    </row>
    <row r="31" spans="2:18" ht="15.75" thickTop="1" thickBot="1"/>
    <row r="32" spans="2:18" ht="45" customHeight="1" thickTop="1" thickBot="1">
      <c r="L32" s="84" t="s">
        <v>25</v>
      </c>
      <c r="M32" s="84"/>
      <c r="N32" s="59" t="s">
        <v>55</v>
      </c>
      <c r="O32" s="59" t="s">
        <v>56</v>
      </c>
      <c r="P32" s="59" t="s">
        <v>57</v>
      </c>
      <c r="Q32" s="59" t="s">
        <v>73</v>
      </c>
      <c r="R32" s="59" t="s">
        <v>75</v>
      </c>
    </row>
    <row r="33" spans="12:18" ht="45.75" customHeight="1" thickTop="1" thickBot="1">
      <c r="L33" s="82" t="s">
        <v>64</v>
      </c>
      <c r="M33" s="82"/>
      <c r="N33" s="61">
        <f>C8*N30</f>
        <v>138697.63583575279</v>
      </c>
      <c r="O33" s="61">
        <f>D8*O30</f>
        <v>253898.79717959353</v>
      </c>
      <c r="P33" s="61">
        <f>E8*P30</f>
        <v>530381.58440481138</v>
      </c>
      <c r="Q33" s="61">
        <f>F8*Q30</f>
        <v>174512.65035255085</v>
      </c>
      <c r="R33" s="61">
        <f>G8*R30</f>
        <v>181356.28369970966</v>
      </c>
    </row>
    <row r="34" spans="12:18" ht="33.75" customHeight="1" thickTop="1" thickBot="1">
      <c r="L34" s="82" t="s">
        <v>65</v>
      </c>
      <c r="M34" s="82"/>
      <c r="N34" s="61">
        <f>N30*C9</f>
        <v>96723.351306511831</v>
      </c>
      <c r="O34" s="61">
        <f>O30*D9</f>
        <v>198807.54873496477</v>
      </c>
      <c r="P34" s="61">
        <f>P30*E9</f>
        <v>403090.00414765661</v>
      </c>
      <c r="Q34" s="61">
        <f>Q30*F9</f>
        <v>151244.29697221072</v>
      </c>
      <c r="R34" s="61">
        <f>R30*G9</f>
        <v>153981.75031107425</v>
      </c>
    </row>
    <row r="35" spans="12:18" ht="45.75" customHeight="1" thickTop="1" thickBot="1">
      <c r="L35" s="82" t="s">
        <v>28</v>
      </c>
      <c r="M35" s="82"/>
      <c r="N35" s="61">
        <f>N33-N34</f>
        <v>41974.284529240962</v>
      </c>
      <c r="O35" s="61">
        <f>O33-O34</f>
        <v>55091.248444628756</v>
      </c>
      <c r="P35" s="61">
        <f>P33-P34</f>
        <v>127291.58025715477</v>
      </c>
      <c r="Q35" s="61">
        <f>Q33-Q34</f>
        <v>23268.353380340122</v>
      </c>
      <c r="R35" s="61">
        <f>R33-R34</f>
        <v>27374.533388635406</v>
      </c>
    </row>
    <row r="36" spans="12:18" ht="15.75" thickTop="1" thickBot="1">
      <c r="L36" s="82" t="s">
        <v>67</v>
      </c>
      <c r="M36" s="82"/>
      <c r="N36" s="91">
        <f>N35+O35+P35+Q35+R35</f>
        <v>275000</v>
      </c>
      <c r="O36" s="91"/>
      <c r="P36" s="91"/>
      <c r="Q36" s="91"/>
      <c r="R36" s="91"/>
    </row>
    <row r="37" spans="12:18" ht="31.5" customHeight="1" thickTop="1" thickBot="1">
      <c r="L37" s="82" t="s">
        <v>68</v>
      </c>
      <c r="M37" s="82"/>
      <c r="N37" s="91">
        <f>C10</f>
        <v>125000</v>
      </c>
      <c r="O37" s="91"/>
      <c r="P37" s="91"/>
      <c r="Q37" s="91"/>
      <c r="R37" s="91"/>
    </row>
    <row r="38" spans="12:18" ht="31.5" customHeight="1" thickTop="1" thickBot="1">
      <c r="L38" s="82" t="s">
        <v>69</v>
      </c>
      <c r="M38" s="82"/>
      <c r="N38" s="91">
        <f>N36-N37</f>
        <v>150000</v>
      </c>
      <c r="O38" s="91"/>
      <c r="P38" s="91"/>
      <c r="Q38" s="91"/>
      <c r="R38" s="91"/>
    </row>
    <row r="39" spans="12:18" ht="15" thickTop="1"/>
  </sheetData>
  <mergeCells count="32">
    <mergeCell ref="N38:R38"/>
    <mergeCell ref="C10:G10"/>
    <mergeCell ref="C21:G21"/>
    <mergeCell ref="I29:J29"/>
    <mergeCell ref="I15:J15"/>
    <mergeCell ref="L33:M33"/>
    <mergeCell ref="L34:M34"/>
    <mergeCell ref="L35:M35"/>
    <mergeCell ref="L36:M36"/>
    <mergeCell ref="C28:D28"/>
    <mergeCell ref="C29:D29"/>
    <mergeCell ref="I26:R26"/>
    <mergeCell ref="I27:R27"/>
    <mergeCell ref="N22:R22"/>
    <mergeCell ref="N23:R23"/>
    <mergeCell ref="N24:R24"/>
    <mergeCell ref="N36:R36"/>
    <mergeCell ref="N37:R37"/>
    <mergeCell ref="L15:M15"/>
    <mergeCell ref="L19:M19"/>
    <mergeCell ref="L20:M20"/>
    <mergeCell ref="L21:M21"/>
    <mergeCell ref="L22:M22"/>
    <mergeCell ref="L37:M37"/>
    <mergeCell ref="L16:M16"/>
    <mergeCell ref="L38:M38"/>
    <mergeCell ref="L32:M32"/>
    <mergeCell ref="L18:M18"/>
    <mergeCell ref="L29:M29"/>
    <mergeCell ref="L23:M23"/>
    <mergeCell ref="L24:M24"/>
    <mergeCell ref="L30:M30"/>
  </mergeCells>
  <pageMargins left="0.7" right="0.7" top="0.75" bottom="0.75" header="0.3" footer="0.3"/>
  <pageSetup orientation="portrait" r:id="rId1"/>
  <drawing r:id="rId2"/>
  <pictur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80FC-B5A3-45D4-818A-2A4F33C46EEF}">
  <dimension ref="A11:Q61"/>
  <sheetViews>
    <sheetView showGridLines="0" tabSelected="1" topLeftCell="B35" zoomScale="93" zoomScaleNormal="93" workbookViewId="0">
      <selection activeCell="C49" sqref="C49"/>
    </sheetView>
  </sheetViews>
  <sheetFormatPr defaultColWidth="11" defaultRowHeight="14.25" outlineLevelRow="1"/>
  <cols>
    <col min="3" max="3" width="11" customWidth="1"/>
  </cols>
  <sheetData>
    <row r="11" spans="1:17" ht="22.5" customHeight="1">
      <c r="B11" s="5"/>
      <c r="C11" s="102" t="s">
        <v>76</v>
      </c>
      <c r="D11" s="103"/>
      <c r="E11" s="103"/>
      <c r="F11" s="103"/>
      <c r="G11" s="103"/>
      <c r="H11" s="103"/>
      <c r="I11" s="103"/>
      <c r="J11" s="103"/>
      <c r="K11" s="103"/>
      <c r="L11" s="103"/>
      <c r="M11" s="103"/>
      <c r="N11" s="103"/>
      <c r="O11" s="103"/>
      <c r="P11" s="103"/>
      <c r="Q11" s="103"/>
    </row>
    <row r="12" spans="1:17">
      <c r="B12" s="5"/>
      <c r="C12" s="33"/>
      <c r="D12" s="33"/>
      <c r="E12" s="33"/>
      <c r="F12" s="33"/>
      <c r="G12" s="33"/>
      <c r="H12" s="33"/>
      <c r="I12" s="33"/>
      <c r="J12" s="33"/>
      <c r="K12" s="33"/>
      <c r="L12" s="33"/>
      <c r="M12" s="25"/>
      <c r="N12" s="25"/>
      <c r="O12" s="25"/>
      <c r="P12" s="25"/>
      <c r="Q12" s="25"/>
    </row>
    <row r="13" spans="1:17" ht="15.75">
      <c r="A13" s="24"/>
      <c r="B13" s="5"/>
      <c r="C13" s="104" t="s">
        <v>77</v>
      </c>
      <c r="D13" s="104"/>
      <c r="E13" s="104"/>
      <c r="F13" s="104"/>
      <c r="G13" s="104"/>
      <c r="H13" s="104"/>
      <c r="I13" s="104"/>
      <c r="J13" s="104"/>
      <c r="K13" s="104"/>
      <c r="L13" s="104"/>
      <c r="M13" s="104"/>
      <c r="N13" s="104"/>
      <c r="O13" s="104"/>
      <c r="P13" s="104"/>
      <c r="Q13" s="104"/>
    </row>
    <row r="14" spans="1:17">
      <c r="B14" s="5"/>
      <c r="C14" s="33"/>
      <c r="D14" s="33"/>
      <c r="E14" s="33"/>
      <c r="F14" s="33"/>
      <c r="G14" s="33"/>
      <c r="H14" s="33"/>
      <c r="I14" s="33"/>
      <c r="J14" s="33"/>
      <c r="K14" s="33"/>
      <c r="L14" s="33"/>
      <c r="M14" s="25"/>
      <c r="N14" s="25"/>
      <c r="O14" s="25"/>
      <c r="P14" s="25"/>
      <c r="Q14" s="25"/>
    </row>
    <row r="15" spans="1:17">
      <c r="B15" s="5"/>
      <c r="C15" s="105" t="s">
        <v>78</v>
      </c>
      <c r="D15" s="105"/>
      <c r="E15" s="105"/>
      <c r="F15" s="105"/>
      <c r="G15" s="105"/>
      <c r="H15" s="105"/>
      <c r="I15" s="105"/>
      <c r="J15" s="105"/>
      <c r="K15" s="105"/>
      <c r="L15" s="105"/>
      <c r="M15" s="105"/>
      <c r="N15" s="105"/>
      <c r="O15" s="105"/>
      <c r="P15" s="105"/>
      <c r="Q15" s="105"/>
    </row>
    <row r="16" spans="1:17">
      <c r="B16" s="5"/>
      <c r="C16" s="33"/>
      <c r="D16" s="33"/>
      <c r="E16" s="33"/>
      <c r="F16" s="33"/>
      <c r="G16" s="33"/>
      <c r="H16" s="33"/>
      <c r="I16" s="33"/>
      <c r="J16" s="33"/>
      <c r="K16" s="33"/>
      <c r="L16" s="33"/>
      <c r="M16" s="25"/>
      <c r="N16" s="25"/>
      <c r="O16" s="25"/>
      <c r="P16" s="25"/>
      <c r="Q16" s="25"/>
    </row>
    <row r="17" spans="2:17">
      <c r="B17" s="5"/>
      <c r="C17" s="104" t="s">
        <v>79</v>
      </c>
      <c r="D17" s="104"/>
      <c r="E17" s="104"/>
      <c r="F17" s="104"/>
      <c r="G17" s="104"/>
      <c r="H17" s="104"/>
      <c r="I17" s="104"/>
      <c r="J17" s="104"/>
      <c r="K17" s="104"/>
      <c r="L17" s="104"/>
      <c r="M17" s="104"/>
      <c r="N17" s="104"/>
      <c r="O17" s="104"/>
      <c r="P17" s="104"/>
      <c r="Q17" s="104"/>
    </row>
    <row r="18" spans="2:17">
      <c r="B18" s="5"/>
      <c r="C18" s="33"/>
      <c r="D18" s="33"/>
      <c r="E18" s="33"/>
      <c r="F18" s="33"/>
      <c r="G18" s="33"/>
      <c r="H18" s="33"/>
      <c r="I18" s="33"/>
      <c r="J18" s="33"/>
      <c r="K18" s="33"/>
      <c r="L18" s="33"/>
      <c r="M18" s="25"/>
      <c r="N18" s="25"/>
      <c r="O18" s="25"/>
      <c r="P18" s="25"/>
      <c r="Q18" s="25"/>
    </row>
    <row r="19" spans="2:17">
      <c r="B19" s="5"/>
      <c r="C19" s="105" t="s">
        <v>80</v>
      </c>
      <c r="D19" s="105"/>
      <c r="E19" s="105"/>
      <c r="F19" s="105"/>
      <c r="G19" s="105"/>
      <c r="H19" s="105"/>
      <c r="I19" s="105"/>
      <c r="J19" s="105"/>
      <c r="K19" s="105"/>
      <c r="L19" s="105"/>
      <c r="M19" s="105"/>
      <c r="N19" s="105"/>
      <c r="O19" s="105"/>
      <c r="P19" s="105"/>
      <c r="Q19" s="105"/>
    </row>
    <row r="20" spans="2:17">
      <c r="B20" s="5"/>
      <c r="C20" s="33"/>
      <c r="D20" s="33"/>
      <c r="E20" s="33"/>
      <c r="F20" s="33"/>
      <c r="G20" s="33"/>
      <c r="H20" s="33"/>
      <c r="I20" s="33"/>
      <c r="J20" s="33"/>
      <c r="K20" s="33"/>
      <c r="L20" s="33"/>
      <c r="M20" s="25"/>
      <c r="N20" s="25"/>
      <c r="O20" s="25"/>
      <c r="P20" s="25"/>
      <c r="Q20" s="25"/>
    </row>
    <row r="21" spans="2:17">
      <c r="B21" s="5"/>
      <c r="C21" s="104" t="s">
        <v>81</v>
      </c>
      <c r="D21" s="104"/>
      <c r="E21" s="104"/>
      <c r="F21" s="104"/>
      <c r="G21" s="104"/>
      <c r="H21" s="104"/>
      <c r="I21" s="104"/>
      <c r="J21" s="104"/>
      <c r="K21" s="104"/>
      <c r="L21" s="104"/>
      <c r="M21" s="104"/>
      <c r="N21" s="104"/>
      <c r="O21" s="104"/>
      <c r="P21" s="104"/>
      <c r="Q21" s="104"/>
    </row>
    <row r="22" spans="2:17">
      <c r="B22" s="5"/>
      <c r="C22" s="33"/>
      <c r="D22" s="33"/>
      <c r="E22" s="33"/>
      <c r="F22" s="33"/>
      <c r="G22" s="33"/>
      <c r="H22" s="33"/>
      <c r="I22" s="33"/>
      <c r="J22" s="33"/>
      <c r="K22" s="33"/>
      <c r="L22" s="33"/>
      <c r="M22" s="25"/>
      <c r="N22" s="25"/>
      <c r="O22" s="25"/>
      <c r="P22" s="25"/>
      <c r="Q22" s="25"/>
    </row>
    <row r="23" spans="2:17">
      <c r="B23" s="5"/>
      <c r="C23" s="105" t="s">
        <v>82</v>
      </c>
      <c r="D23" s="105"/>
      <c r="E23" s="105"/>
      <c r="F23" s="105"/>
      <c r="G23" s="105"/>
      <c r="H23" s="105"/>
      <c r="I23" s="105"/>
      <c r="J23" s="105"/>
      <c r="K23" s="105"/>
      <c r="L23" s="105"/>
      <c r="M23" s="105"/>
      <c r="N23" s="105"/>
      <c r="O23" s="105"/>
      <c r="P23" s="105"/>
      <c r="Q23" s="105"/>
    </row>
    <row r="24" spans="2:17">
      <c r="B24" s="5"/>
      <c r="C24" s="33"/>
      <c r="D24" s="33"/>
      <c r="E24" s="33"/>
      <c r="F24" s="33"/>
      <c r="G24" s="33"/>
      <c r="H24" s="33"/>
      <c r="I24" s="33"/>
      <c r="J24" s="33"/>
      <c r="K24" s="33"/>
      <c r="L24" s="33"/>
      <c r="M24" s="25"/>
      <c r="N24" s="25"/>
      <c r="O24" s="25"/>
      <c r="P24" s="25"/>
      <c r="Q24" s="25"/>
    </row>
    <row r="25" spans="2:17">
      <c r="B25" s="5"/>
      <c r="C25" s="104" t="s">
        <v>83</v>
      </c>
      <c r="D25" s="104"/>
      <c r="E25" s="104"/>
      <c r="F25" s="104"/>
      <c r="G25" s="104"/>
      <c r="H25" s="104"/>
      <c r="I25" s="104"/>
      <c r="J25" s="104"/>
      <c r="K25" s="104"/>
      <c r="L25" s="104"/>
      <c r="M25" s="104"/>
      <c r="N25" s="104"/>
      <c r="O25" s="104"/>
      <c r="P25" s="104"/>
      <c r="Q25" s="104"/>
    </row>
    <row r="26" spans="2:17">
      <c r="B26" s="5"/>
      <c r="C26" s="33"/>
      <c r="D26" s="33"/>
      <c r="E26" s="33"/>
      <c r="F26" s="33"/>
      <c r="G26" s="33"/>
      <c r="H26" s="33"/>
      <c r="I26" s="33"/>
      <c r="J26" s="33"/>
      <c r="K26" s="33"/>
      <c r="L26" s="33"/>
      <c r="M26" s="25"/>
      <c r="N26" s="25"/>
      <c r="O26" s="25"/>
      <c r="P26" s="25"/>
      <c r="Q26" s="25"/>
    </row>
    <row r="27" spans="2:17">
      <c r="B27" s="5"/>
      <c r="C27" s="106" t="s">
        <v>84</v>
      </c>
      <c r="D27" s="106"/>
      <c r="E27" s="106"/>
      <c r="F27" s="106"/>
      <c r="G27" s="106"/>
      <c r="H27" s="106"/>
      <c r="I27" s="106"/>
      <c r="J27" s="106"/>
      <c r="K27" s="106"/>
      <c r="L27" s="106"/>
      <c r="M27" s="106"/>
      <c r="N27" s="106"/>
      <c r="O27" s="106"/>
      <c r="P27" s="106"/>
      <c r="Q27" s="106"/>
    </row>
    <row r="28" spans="2:17">
      <c r="B28" s="5"/>
      <c r="C28" s="33"/>
      <c r="D28" s="33"/>
      <c r="E28" s="33"/>
      <c r="F28" s="33"/>
      <c r="G28" s="33"/>
      <c r="H28" s="33"/>
      <c r="I28" s="33"/>
      <c r="J28" s="33"/>
      <c r="K28" s="33"/>
      <c r="L28" s="33"/>
      <c r="M28" s="25"/>
      <c r="N28" s="25"/>
      <c r="O28" s="25"/>
      <c r="P28" s="25"/>
      <c r="Q28" s="25"/>
    </row>
    <row r="29" spans="2:17">
      <c r="B29" s="5"/>
      <c r="C29" s="104" t="s">
        <v>85</v>
      </c>
      <c r="D29" s="104"/>
      <c r="E29" s="104"/>
      <c r="F29" s="104"/>
      <c r="G29" s="104"/>
      <c r="H29" s="104"/>
      <c r="I29" s="104"/>
      <c r="J29" s="104"/>
      <c r="K29" s="104"/>
      <c r="L29" s="104"/>
      <c r="M29" s="104"/>
      <c r="N29" s="104"/>
      <c r="O29" s="104"/>
      <c r="P29" s="104"/>
      <c r="Q29" s="104"/>
    </row>
    <row r="30" spans="2:17">
      <c r="B30" s="5"/>
      <c r="C30" s="33"/>
      <c r="D30" s="33"/>
      <c r="E30" s="33"/>
      <c r="F30" s="33"/>
      <c r="G30" s="33"/>
      <c r="H30" s="33"/>
      <c r="I30" s="33"/>
      <c r="J30" s="33"/>
      <c r="K30" s="33"/>
      <c r="L30" s="33"/>
      <c r="M30" s="25"/>
      <c r="N30" s="25"/>
      <c r="O30" s="25"/>
      <c r="P30" s="25"/>
      <c r="Q30" s="25"/>
    </row>
    <row r="31" spans="2:17" ht="68.25" customHeight="1">
      <c r="B31" s="5"/>
      <c r="C31" s="107" t="s">
        <v>86</v>
      </c>
      <c r="D31" s="105"/>
      <c r="E31" s="105"/>
      <c r="F31" s="105"/>
      <c r="G31" s="105"/>
      <c r="H31" s="105"/>
      <c r="I31" s="105"/>
      <c r="J31" s="105"/>
      <c r="K31" s="105"/>
      <c r="L31" s="105"/>
      <c r="M31" s="105"/>
      <c r="N31" s="105"/>
      <c r="O31" s="105"/>
      <c r="P31" s="105"/>
      <c r="Q31" s="105"/>
    </row>
    <row r="32" spans="2:17">
      <c r="B32" s="5"/>
      <c r="C32" s="33"/>
      <c r="D32" s="33"/>
      <c r="E32" s="33"/>
      <c r="F32" s="33"/>
      <c r="G32" s="33"/>
      <c r="H32" s="33"/>
      <c r="I32" s="33"/>
      <c r="J32" s="33"/>
      <c r="K32" s="33"/>
      <c r="L32" s="33"/>
      <c r="M32" s="25"/>
      <c r="N32" s="25"/>
      <c r="O32" s="25"/>
      <c r="P32" s="25"/>
      <c r="Q32" s="25"/>
    </row>
    <row r="33" spans="2:17">
      <c r="B33" s="5"/>
      <c r="C33" s="104" t="s">
        <v>87</v>
      </c>
      <c r="D33" s="104"/>
      <c r="E33" s="104"/>
      <c r="F33" s="104"/>
      <c r="G33" s="104"/>
      <c r="H33" s="104"/>
      <c r="I33" s="104"/>
      <c r="J33" s="104"/>
      <c r="K33" s="104"/>
      <c r="L33" s="104"/>
      <c r="M33" s="104"/>
      <c r="N33" s="104"/>
      <c r="O33" s="104"/>
      <c r="P33" s="104"/>
      <c r="Q33" s="104"/>
    </row>
    <row r="34" spans="2:17">
      <c r="B34" s="5"/>
      <c r="C34" s="26"/>
      <c r="D34" s="26"/>
      <c r="E34" s="26"/>
      <c r="F34" s="26"/>
      <c r="G34" s="26"/>
      <c r="H34" s="26"/>
      <c r="I34" s="26"/>
      <c r="J34" s="26"/>
      <c r="K34" s="26"/>
      <c r="L34" s="26"/>
      <c r="M34" s="27"/>
      <c r="N34" s="27"/>
      <c r="O34" s="27"/>
      <c r="P34" s="27"/>
      <c r="Q34" s="27"/>
    </row>
    <row r="35" spans="2:17" ht="15.75" customHeight="1">
      <c r="B35" s="5"/>
      <c r="C35" s="101" t="s">
        <v>88</v>
      </c>
      <c r="D35" s="101"/>
      <c r="E35" s="101"/>
      <c r="F35" s="101"/>
      <c r="G35" s="101"/>
      <c r="H35" s="101"/>
      <c r="I35" s="101"/>
      <c r="J35" s="101"/>
      <c r="K35" s="101"/>
      <c r="L35" s="101"/>
      <c r="M35" s="101"/>
      <c r="N35" s="101"/>
      <c r="O35" s="101"/>
      <c r="P35" s="101"/>
      <c r="Q35" s="101"/>
    </row>
    <row r="36" spans="2:17">
      <c r="B36" s="5"/>
      <c r="C36" s="26"/>
      <c r="D36" s="26"/>
      <c r="E36" s="26"/>
      <c r="F36" s="26"/>
      <c r="G36" s="26"/>
      <c r="H36" s="26"/>
      <c r="I36" s="26"/>
      <c r="J36" s="26"/>
      <c r="K36" s="26"/>
      <c r="L36" s="26"/>
      <c r="M36" s="27"/>
      <c r="N36" s="27"/>
      <c r="O36" s="27"/>
      <c r="P36" s="27"/>
      <c r="Q36" s="27"/>
    </row>
    <row r="37" spans="2:17">
      <c r="B37" s="5"/>
      <c r="C37" s="5"/>
      <c r="D37" s="5"/>
      <c r="E37" s="5"/>
      <c r="F37" s="5"/>
      <c r="G37" s="5"/>
      <c r="H37" s="5"/>
      <c r="I37" s="5"/>
      <c r="J37" s="5"/>
      <c r="K37" s="5"/>
      <c r="L37" s="5"/>
    </row>
    <row r="38" spans="2:17">
      <c r="B38" s="5"/>
      <c r="C38" s="5"/>
      <c r="D38" s="5"/>
      <c r="E38" s="5"/>
      <c r="F38" s="5"/>
      <c r="G38" s="5"/>
      <c r="H38" s="5"/>
      <c r="I38" s="5"/>
      <c r="J38" s="5"/>
      <c r="K38" s="5"/>
      <c r="L38" s="5"/>
    </row>
    <row r="39" spans="2:17">
      <c r="B39" s="5"/>
      <c r="C39" s="5"/>
      <c r="D39" s="5"/>
      <c r="E39" s="5"/>
      <c r="F39" s="5"/>
      <c r="G39" s="5"/>
      <c r="H39" s="5"/>
      <c r="I39" s="5"/>
      <c r="J39" s="5"/>
      <c r="K39" s="5"/>
      <c r="L39" s="5"/>
    </row>
    <row r="40" spans="2:17" ht="15.75">
      <c r="B40" s="5"/>
      <c r="C40" s="102" t="s">
        <v>89</v>
      </c>
      <c r="D40" s="103"/>
      <c r="E40" s="103"/>
      <c r="F40" s="103"/>
      <c r="G40" s="103"/>
      <c r="H40" s="103"/>
      <c r="I40" s="103"/>
      <c r="J40" s="103"/>
      <c r="K40" s="103"/>
      <c r="L40" s="103"/>
      <c r="M40" s="103"/>
      <c r="N40" s="103"/>
      <c r="O40" s="103"/>
      <c r="P40" s="103"/>
      <c r="Q40" s="103"/>
    </row>
    <row r="41" spans="2:17">
      <c r="B41" s="5"/>
      <c r="C41" s="26"/>
      <c r="D41" s="26"/>
      <c r="E41" s="26"/>
      <c r="F41" s="26"/>
      <c r="G41" s="26"/>
      <c r="H41" s="26"/>
      <c r="I41" s="26"/>
      <c r="J41" s="26"/>
      <c r="K41" s="26"/>
      <c r="L41" s="26"/>
      <c r="M41" s="27"/>
      <c r="N41" s="27"/>
      <c r="O41" s="27"/>
      <c r="P41" s="27"/>
      <c r="Q41" s="27"/>
    </row>
    <row r="42" spans="2:17">
      <c r="B42" s="5"/>
      <c r="C42" s="30" t="s">
        <v>90</v>
      </c>
      <c r="D42" s="26"/>
      <c r="E42" s="26"/>
      <c r="F42" s="26"/>
      <c r="G42" s="26"/>
      <c r="H42" s="26"/>
      <c r="I42" s="26"/>
      <c r="J42" s="26"/>
      <c r="K42" s="26"/>
      <c r="L42" s="26"/>
      <c r="M42" s="27"/>
      <c r="N42" s="27"/>
      <c r="O42" s="27"/>
      <c r="P42" s="27"/>
      <c r="Q42" s="27"/>
    </row>
    <row r="43" spans="2:17">
      <c r="B43" s="5"/>
      <c r="C43" s="26"/>
      <c r="D43" s="26"/>
      <c r="E43" s="26"/>
      <c r="F43" s="26"/>
      <c r="G43" s="26"/>
      <c r="H43" s="26"/>
      <c r="I43" s="26"/>
      <c r="J43" s="26"/>
      <c r="K43" s="26"/>
      <c r="L43" s="26"/>
      <c r="M43" s="27"/>
      <c r="N43" s="27"/>
      <c r="O43" s="27"/>
      <c r="P43" s="27"/>
      <c r="Q43" s="27"/>
    </row>
    <row r="44" spans="2:17">
      <c r="B44" s="5"/>
      <c r="C44" s="76" t="s">
        <v>91</v>
      </c>
      <c r="D44" s="28"/>
      <c r="E44" s="28"/>
      <c r="F44" s="28"/>
      <c r="G44" s="28"/>
      <c r="H44" s="28"/>
      <c r="I44" s="28"/>
      <c r="J44" s="28"/>
      <c r="K44" s="28"/>
      <c r="L44" s="28"/>
      <c r="M44" s="29"/>
      <c r="N44" s="29"/>
      <c r="O44" s="29"/>
      <c r="P44" s="29"/>
      <c r="Q44" s="29"/>
    </row>
    <row r="45" spans="2:17">
      <c r="B45" s="5"/>
      <c r="C45" s="26"/>
      <c r="D45" s="26"/>
      <c r="E45" s="26"/>
      <c r="F45" s="26"/>
      <c r="G45" s="26"/>
      <c r="H45" s="26"/>
      <c r="I45" s="26"/>
      <c r="J45" s="26"/>
      <c r="K45" s="26"/>
      <c r="L45" s="26"/>
      <c r="M45" s="27"/>
      <c r="N45" s="27"/>
      <c r="O45" s="27"/>
      <c r="P45" s="27"/>
      <c r="Q45" s="27"/>
    </row>
    <row r="46" spans="2:17">
      <c r="B46" s="5"/>
      <c r="C46" s="26" t="s">
        <v>92</v>
      </c>
      <c r="D46" s="26"/>
      <c r="E46" s="26"/>
      <c r="F46" s="26"/>
      <c r="G46" s="26"/>
      <c r="H46" s="26"/>
      <c r="I46" s="26"/>
      <c r="J46" s="26"/>
      <c r="K46" s="26"/>
      <c r="L46" s="26"/>
      <c r="M46" s="27"/>
      <c r="N46" s="27"/>
      <c r="O46" s="27"/>
      <c r="P46" s="27"/>
      <c r="Q46" s="27"/>
    </row>
    <row r="47" spans="2:17">
      <c r="B47" s="5"/>
      <c r="C47" s="26"/>
      <c r="D47" s="26"/>
      <c r="E47" s="26"/>
      <c r="F47" s="26"/>
      <c r="G47" s="26"/>
      <c r="H47" s="26"/>
      <c r="I47" s="26"/>
      <c r="J47" s="26"/>
      <c r="K47" s="26"/>
      <c r="L47" s="26"/>
      <c r="M47" s="27"/>
      <c r="N47" s="27"/>
      <c r="O47" s="27"/>
      <c r="P47" s="27"/>
      <c r="Q47" s="27"/>
    </row>
    <row r="48" spans="2:17" ht="18.75" customHeight="1">
      <c r="B48" s="5"/>
      <c r="C48" s="108"/>
      <c r="D48" s="28"/>
      <c r="E48" s="28"/>
      <c r="F48" s="28"/>
      <c r="G48" s="28"/>
      <c r="H48" s="28"/>
      <c r="I48" s="28"/>
      <c r="J48" s="28"/>
      <c r="K48" s="28"/>
      <c r="L48" s="28"/>
      <c r="M48" s="29"/>
      <c r="N48" s="29"/>
      <c r="O48" s="29"/>
      <c r="P48" s="29"/>
      <c r="Q48" s="29"/>
    </row>
    <row r="49" spans="2:17">
      <c r="B49" s="5"/>
      <c r="C49" s="26"/>
      <c r="D49" s="26"/>
      <c r="E49" s="26"/>
      <c r="F49" s="26"/>
      <c r="G49" s="26"/>
      <c r="H49" s="26"/>
      <c r="I49" s="26"/>
      <c r="J49" s="26"/>
      <c r="K49" s="26"/>
      <c r="L49" s="26"/>
      <c r="M49" s="27"/>
      <c r="N49" s="27"/>
      <c r="O49" s="27"/>
      <c r="P49" s="27"/>
      <c r="Q49" s="27"/>
    </row>
    <row r="50" spans="2:17">
      <c r="C50" s="26" t="s">
        <v>93</v>
      </c>
      <c r="D50" s="26"/>
      <c r="E50" s="26"/>
      <c r="F50" s="26"/>
      <c r="G50" s="26"/>
      <c r="H50" s="26"/>
      <c r="I50" s="26"/>
      <c r="J50" s="26"/>
      <c r="K50" s="26"/>
      <c r="L50" s="26"/>
      <c r="M50" s="27"/>
      <c r="N50" s="27"/>
      <c r="O50" s="27"/>
      <c r="P50" s="27"/>
      <c r="Q50" s="27"/>
    </row>
    <row r="51" spans="2:17">
      <c r="C51" s="26"/>
      <c r="D51" s="26"/>
      <c r="E51" s="26"/>
      <c r="F51" s="26"/>
      <c r="G51" s="26"/>
      <c r="H51" s="26"/>
      <c r="I51" s="26"/>
      <c r="J51" s="26"/>
      <c r="K51" s="26"/>
      <c r="L51" s="26"/>
      <c r="M51" s="27"/>
      <c r="N51" s="27"/>
      <c r="O51" s="27"/>
      <c r="P51" s="27"/>
      <c r="Q51" s="27"/>
    </row>
    <row r="52" spans="2:17" outlineLevel="1">
      <c r="C52" s="76" t="s">
        <v>94</v>
      </c>
      <c r="D52" s="28"/>
      <c r="E52" s="28"/>
      <c r="F52" s="28"/>
      <c r="G52" s="28"/>
      <c r="H52" s="28"/>
      <c r="I52" s="28"/>
      <c r="J52" s="28"/>
      <c r="K52" s="28"/>
      <c r="L52" s="28"/>
      <c r="M52" s="29"/>
      <c r="N52" s="29"/>
      <c r="O52" s="29"/>
      <c r="P52" s="29"/>
      <c r="Q52" s="29"/>
    </row>
    <row r="53" spans="2:17">
      <c r="C53" s="26"/>
      <c r="D53" s="26"/>
      <c r="E53" s="26"/>
      <c r="F53" s="26"/>
      <c r="G53" s="26"/>
      <c r="H53" s="26"/>
      <c r="I53" s="26"/>
      <c r="J53" s="26"/>
      <c r="K53" s="26"/>
      <c r="L53" s="26"/>
      <c r="M53" s="27"/>
      <c r="N53" s="27"/>
      <c r="O53" s="27"/>
      <c r="P53" s="27"/>
      <c r="Q53" s="27"/>
    </row>
    <row r="54" spans="2:17">
      <c r="C54" s="26" t="s">
        <v>95</v>
      </c>
      <c r="D54" s="26"/>
      <c r="E54" s="26"/>
      <c r="F54" s="26"/>
      <c r="G54" s="26"/>
      <c r="H54" s="26"/>
      <c r="I54" s="26"/>
      <c r="J54" s="26"/>
      <c r="K54" s="26"/>
      <c r="L54" s="26"/>
      <c r="M54" s="27"/>
      <c r="N54" s="27"/>
      <c r="O54" s="27"/>
      <c r="P54" s="27"/>
      <c r="Q54" s="27"/>
    </row>
    <row r="55" spans="2:17">
      <c r="C55" s="26"/>
      <c r="D55" s="26"/>
      <c r="E55" s="26"/>
      <c r="F55" s="26"/>
      <c r="G55" s="26"/>
      <c r="H55" s="26"/>
      <c r="I55" s="26"/>
      <c r="J55" s="26"/>
      <c r="K55" s="26"/>
      <c r="L55" s="26"/>
      <c r="M55" s="27"/>
      <c r="N55" s="27"/>
      <c r="O55" s="27"/>
      <c r="P55" s="27"/>
      <c r="Q55" s="27"/>
    </row>
    <row r="56" spans="2:17">
      <c r="C56" s="76" t="s">
        <v>96</v>
      </c>
      <c r="D56" s="28"/>
      <c r="E56" s="28"/>
      <c r="F56" s="28"/>
      <c r="G56" s="28"/>
      <c r="H56" s="28"/>
      <c r="I56" s="28"/>
      <c r="J56" s="28"/>
      <c r="K56" s="28"/>
      <c r="L56" s="28"/>
      <c r="M56" s="29"/>
      <c r="N56" s="29"/>
      <c r="O56" s="29"/>
      <c r="P56" s="29"/>
      <c r="Q56" s="29"/>
    </row>
    <row r="57" spans="2:17">
      <c r="C57" s="26"/>
      <c r="D57" s="26"/>
      <c r="E57" s="26"/>
      <c r="F57" s="26"/>
      <c r="G57" s="26"/>
      <c r="H57" s="26"/>
      <c r="I57" s="26"/>
      <c r="J57" s="26"/>
      <c r="K57" s="26"/>
      <c r="L57" s="26"/>
      <c r="M57" s="27"/>
      <c r="N57" s="27"/>
      <c r="O57" s="27"/>
      <c r="P57" s="27"/>
      <c r="Q57" s="27"/>
    </row>
    <row r="58" spans="2:17">
      <c r="C58" s="5"/>
      <c r="D58" s="5"/>
      <c r="E58" s="5"/>
      <c r="F58" s="5"/>
      <c r="G58" s="5"/>
      <c r="H58" s="5"/>
      <c r="I58" s="5"/>
      <c r="J58" s="5"/>
      <c r="K58" s="5"/>
      <c r="L58" s="5"/>
    </row>
    <row r="59" spans="2:17">
      <c r="C59" s="5"/>
      <c r="D59" s="5"/>
      <c r="E59" s="5"/>
      <c r="F59" s="5"/>
      <c r="G59" s="5"/>
      <c r="H59" s="5"/>
      <c r="I59" s="5"/>
      <c r="J59" s="5"/>
      <c r="K59" s="5"/>
      <c r="L59" s="5"/>
    </row>
    <row r="60" spans="2:17">
      <c r="C60" s="5"/>
      <c r="D60" s="5"/>
      <c r="E60" s="5"/>
      <c r="F60" s="5"/>
      <c r="G60" s="5"/>
      <c r="H60" s="5"/>
      <c r="I60" s="5"/>
      <c r="J60" s="5"/>
      <c r="K60" s="5"/>
      <c r="L60" s="5"/>
    </row>
    <row r="61" spans="2:17">
      <c r="C61" s="5"/>
      <c r="D61" s="5"/>
      <c r="E61" s="5"/>
      <c r="F61" s="5"/>
      <c r="G61" s="5"/>
      <c r="H61" s="5"/>
      <c r="I61" s="5"/>
      <c r="J61" s="5"/>
      <c r="K61" s="5"/>
      <c r="L61" s="5"/>
    </row>
  </sheetData>
  <mergeCells count="14">
    <mergeCell ref="C11:Q11"/>
    <mergeCell ref="C13:Q13"/>
    <mergeCell ref="C17:Q17"/>
    <mergeCell ref="C21:Q21"/>
    <mergeCell ref="C25:Q25"/>
    <mergeCell ref="C35:Q35"/>
    <mergeCell ref="C40:Q40"/>
    <mergeCell ref="C33:Q33"/>
    <mergeCell ref="C15:Q15"/>
    <mergeCell ref="C19:Q19"/>
    <mergeCell ref="C23:Q23"/>
    <mergeCell ref="C27:Q27"/>
    <mergeCell ref="C31:Q31"/>
    <mergeCell ref="C29:Q29"/>
  </mergeCells>
  <pageMargins left="0.7" right="0.7" top="0.75" bottom="0.75" header="0.3" footer="0.3"/>
  <pageSetup orientation="portrait" r:id="rId1"/>
  <drawing r:id="rId2"/>
  <picture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AYALA</dc:creator>
  <cp:keywords/>
  <dc:description/>
  <cp:lastModifiedBy>Usuario invitado</cp:lastModifiedBy>
  <cp:revision/>
  <dcterms:created xsi:type="dcterms:W3CDTF">2021-03-08T14:10:48Z</dcterms:created>
  <dcterms:modified xsi:type="dcterms:W3CDTF">2021-05-11T00:16:00Z</dcterms:modified>
  <cp:category/>
  <cp:contentStatus/>
</cp:coreProperties>
</file>