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21e2290bf9df685f/College/Quinto_Semestre/Analisis_Algoritmos/Ejercicios/Ejercicio5_DominioAsintotico/"/>
    </mc:Choice>
  </mc:AlternateContent>
  <xr:revisionPtr revIDLastSave="1" documentId="8_{EE4D495B-DBB7-4233-9A17-D4F90E188979}" xr6:coauthVersionLast="47" xr6:coauthVersionMax="47" xr10:uidLastSave="{EC9B7035-9ED7-496E-8569-E4D5E6F2595C}"/>
  <bookViews>
    <workbookView xWindow="-120" yWindow="-120" windowWidth="29040" windowHeight="15720" xr2:uid="{56771C41-9080-42E1-8F80-6C2BB48A42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32" i="1"/>
  <c r="N57" i="1"/>
  <c r="P57" i="1" s="1"/>
  <c r="N58" i="1"/>
  <c r="P58" i="1" s="1"/>
  <c r="N59" i="1"/>
  <c r="P59" i="1" s="1"/>
  <c r="N60" i="1"/>
  <c r="N61" i="1"/>
  <c r="Q61" i="1" s="1"/>
  <c r="N62" i="1"/>
  <c r="N63" i="1"/>
  <c r="N64" i="1"/>
  <c r="P64" i="1" s="1"/>
  <c r="N65" i="1"/>
  <c r="P65" i="1" s="1"/>
  <c r="N66" i="1"/>
  <c r="Q66" i="1" s="1"/>
  <c r="N67" i="1"/>
  <c r="P67" i="1" s="1"/>
  <c r="N68" i="1"/>
  <c r="N69" i="1"/>
  <c r="Q69" i="1" s="1"/>
  <c r="N70" i="1"/>
  <c r="N71" i="1"/>
  <c r="N72" i="1"/>
  <c r="P72" i="1" s="1"/>
  <c r="N73" i="1"/>
  <c r="P73" i="1" s="1"/>
  <c r="N74" i="1"/>
  <c r="P74" i="1" s="1"/>
  <c r="N75" i="1"/>
  <c r="Q75" i="1" s="1"/>
  <c r="N76" i="1"/>
  <c r="N77" i="1"/>
  <c r="Q77" i="1" s="1"/>
  <c r="N78" i="1"/>
  <c r="P60" i="1"/>
  <c r="P61" i="1"/>
  <c r="P62" i="1"/>
  <c r="P63" i="1"/>
  <c r="P68" i="1"/>
  <c r="P69" i="1"/>
  <c r="P70" i="1"/>
  <c r="P71" i="1"/>
  <c r="P76" i="1"/>
  <c r="P77" i="1"/>
  <c r="P78" i="1"/>
  <c r="N56" i="1"/>
  <c r="Q56" i="1" s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56" i="1"/>
  <c r="Q78" i="1"/>
  <c r="Q76" i="1"/>
  <c r="Q73" i="1"/>
  <c r="Q72" i="1"/>
  <c r="Q71" i="1"/>
  <c r="Q70" i="1"/>
  <c r="Q68" i="1"/>
  <c r="Q65" i="1"/>
  <c r="Q64" i="1"/>
  <c r="Q63" i="1"/>
  <c r="Q62" i="1"/>
  <c r="Q60" i="1"/>
  <c r="Q57" i="1"/>
  <c r="D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F56" i="1"/>
  <c r="E56" i="1"/>
  <c r="C56" i="1"/>
  <c r="B56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L32" i="1"/>
  <c r="K32" i="1"/>
  <c r="J32" i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32" i="1"/>
  <c r="D32" i="1" s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Q58" i="1" l="1"/>
  <c r="Q74" i="1"/>
  <c r="P75" i="1"/>
  <c r="Q67" i="1"/>
  <c r="P66" i="1"/>
  <c r="Q59" i="1"/>
  <c r="P56" i="1"/>
</calcChain>
</file>

<file path=xl/sharedStrings.xml><?xml version="1.0" encoding="utf-8"?>
<sst xmlns="http://schemas.openxmlformats.org/spreadsheetml/2006/main" count="50" uniqueCount="21">
  <si>
    <t>x</t>
  </si>
  <si>
    <t>9x³</t>
  </si>
  <si>
    <t>f(x)</t>
  </si>
  <si>
    <t>g(x)</t>
  </si>
  <si>
    <t>c*g(x)</t>
  </si>
  <si>
    <t>c</t>
  </si>
  <si>
    <t>cg(x)</t>
  </si>
  <si>
    <t>k</t>
  </si>
  <si>
    <t>c1g(x)</t>
  </si>
  <si>
    <t>c1</t>
  </si>
  <si>
    <t>c2</t>
  </si>
  <si>
    <t>c2g(x)</t>
  </si>
  <si>
    <t>x0=2</t>
  </si>
  <si>
    <t>x0=3</t>
  </si>
  <si>
    <t>Columna1</t>
  </si>
  <si>
    <t>Ejercicio 6</t>
  </si>
  <si>
    <t>Columna2</t>
  </si>
  <si>
    <t>Columna3</t>
  </si>
  <si>
    <t>Columna4</t>
  </si>
  <si>
    <t>cg(x)2</t>
  </si>
  <si>
    <t>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</si>
</sst>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 Nova Cond"/>
      <family val="2"/>
    </font>
    <font>
      <sz val="11"/>
      <color theme="1"/>
      <name val="Glory"/>
      <scheme val="minor"/>
    </font>
    <font>
      <b/>
      <sz val="11"/>
      <color theme="0"/>
      <name val="Glory"/>
      <scheme val="minor"/>
    </font>
    <font>
      <sz val="8"/>
      <name val="Arial Nova Cond"/>
      <family val="2"/>
    </font>
    <font>
      <u/>
      <sz val="11"/>
      <color theme="1"/>
      <name val="Glory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lory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lory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04F1F-A14E-4699-8427-E5A1BAA3DEBE}" name="Tabla1" displayName="Tabla1" ref="B55:F79" totalsRowShown="0" headerRowDxfId="51" dataDxfId="50">
  <autoFilter ref="B55:F79" xr:uid="{B6204F1F-A14E-4699-8427-E5A1BAA3DEB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22265B9-34DE-499B-B570-B3B67D47E176}" name="f(x)" dataDxfId="49"/>
    <tableColumn id="2" xr3:uid="{9AD91C00-72DF-474C-945B-82635215501B}" name="g(x)" dataDxfId="48"/>
    <tableColumn id="3" xr3:uid="{2040EC10-616B-4E39-87C3-598024AC1F8E}" name="Columna1" dataDxfId="47"/>
    <tableColumn id="4" xr3:uid="{99E6ACD6-D8EA-4084-9A78-0E816ACAFC5F}" name="c1g(x)" dataDxfId="46"/>
    <tableColumn id="5" xr3:uid="{D111C4D7-F4E0-4028-9FC5-F4E32DDA3232}" name="c2g(x)" dataDxfId="45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382962-C8B2-4C9F-BF92-D2FAC3F8F5B8}" name="Tabla2" displayName="Tabla2" ref="L55:U83" totalsRowShown="0" headerRowDxfId="33" dataDxfId="34">
  <autoFilter ref="L55:U83" xr:uid="{DF382962-C8B2-4C9F-BF92-D2FAC3F8F5B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237D0EE-8A76-4F15-B8B7-5C72ECF3B3B0}" name="x" dataDxfId="44"/>
    <tableColumn id="2" xr3:uid="{9FD4578A-9B70-4188-95AB-718C04C79E48}" name="f(x)" dataDxfId="43"/>
    <tableColumn id="3" xr3:uid="{0B7A6693-DA63-4706-BDB8-C93DE32C4AC0}" name="g(x)" dataDxfId="42"/>
    <tableColumn id="4" xr3:uid="{6569F42F-487F-4DAC-89C6-8B1C4571356F}" name="Columna1" dataDxfId="41"/>
    <tableColumn id="5" xr3:uid="{01C5C965-B016-46ED-87E0-A05B8D72C2B6}" name="c1g(x)" dataDxfId="40"/>
    <tableColumn id="6" xr3:uid="{19050DC8-D61F-42DD-8558-9A4EDFE923EB}" name="c2g(x)" dataDxfId="39"/>
    <tableColumn id="7" xr3:uid="{74C4779F-D68F-492F-AD8F-5688AE557736}" name="Columna2" dataDxfId="38"/>
    <tableColumn id="8" xr3:uid="{EE62622E-8FCB-4D52-8B2D-91083600D2C3}" name="Columna3" dataDxfId="37"/>
    <tableColumn id="9" xr3:uid="{A1C7AC61-3BBF-4906-B051-705A16C24986}" name="Columna4" dataDxfId="36"/>
    <tableColumn id="10" xr3:uid="{2D8AE770-7A86-44E0-8EBC-A884254BA926}" name="x0=3" dataDxf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C6683F-A276-4FBB-959A-BFB613E8CD2C}" name="Tabla3" displayName="Tabla3" ref="I31:L51" totalsRowShown="0" headerRowDxfId="27" dataDxfId="28">
  <autoFilter ref="I31:L51" xr:uid="{6CC6683F-A276-4FBB-959A-BFB613E8CD2C}">
    <filterColumn colId="0" hiddenButton="1"/>
    <filterColumn colId="1" hiddenButton="1"/>
    <filterColumn colId="2" hiddenButton="1"/>
    <filterColumn colId="3" hiddenButton="1"/>
  </autoFilter>
  <tableColumns count="4">
    <tableColumn id="1" xr3:uid="{708D491D-0329-4169-B6F2-4302938C1155}" name="x" dataDxfId="32"/>
    <tableColumn id="2" xr3:uid="{067523E2-1244-4AD0-940C-6773DD86A64C}" name="f(x)" dataDxfId="31">
      <calculatedColumnFormula>((2)*(POWER(A2,3)))-((3)*(POWER(A2,2)))+(9*A2)+120</calculatedColumnFormula>
    </tableColumn>
    <tableColumn id="3" xr3:uid="{AF103302-A644-45BF-B6B5-4C9F5C25D235}" name="g(x)" dataDxfId="30">
      <calculatedColumnFormula>(POWER(A2,3))</calculatedColumnFormula>
    </tableColumn>
    <tableColumn id="4" xr3:uid="{91A40128-9763-42BC-980E-9E3AC651FC79}" name="cg(x)" dataDxfId="29">
      <calculatedColumnFormula>O$32*K32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7B2B24-FBF2-4CB3-85F0-EFF97189A2A7}" name="Tabla4" displayName="Tabla4" ref="A31:E51" totalsRowShown="0" headerRowDxfId="26" dataDxfId="25">
  <autoFilter ref="A31:E51" xr:uid="{9C7B2B24-FBF2-4CB3-85F0-EFF97189A2A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23806A4-8C7D-4ADD-A230-7EB0247EBA44}" name="x" dataDxfId="24">
      <calculatedColumnFormula>A2</calculatedColumnFormula>
    </tableColumn>
    <tableColumn id="2" xr3:uid="{575D38EE-D27E-49F9-B72D-88A70EA9B9C8}" name="f(x)" dataDxfId="23">
      <calculatedColumnFormula>(2*(A2))+8</calculatedColumnFormula>
    </tableColumn>
    <tableColumn id="3" xr3:uid="{1B6ACD0A-D5A5-4BA9-8670-9CD7D67177D8}" name="g(x)" dataDxfId="22">
      <calculatedColumnFormula>A2</calculatedColumnFormula>
    </tableColumn>
    <tableColumn id="4" xr3:uid="{354A0E1A-4547-4FA4-BD75-35295D8C5415}" name="cg(x)" dataDxfId="21">
      <calculatedColumnFormula>E32</calculatedColumnFormula>
    </tableColumn>
    <tableColumn id="5" xr3:uid="{FB4EDDB1-DEB1-45C7-AAC9-EA0F7871DA9F}" name="cg(x)2" dataDxfId="20">
      <calculatedColumnFormula>G$32*C32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4D1C07-B48F-4799-A9F2-49D031A2ACE5}" name="Tabla5" displayName="Tabla5" ref="M1:P21" totalsRowShown="0" headerRowDxfId="14" dataDxfId="15">
  <autoFilter ref="M1:P21" xr:uid="{544D1C07-B48F-4799-A9F2-49D031A2ACE5}">
    <filterColumn colId="0" hiddenButton="1"/>
    <filterColumn colId="1" hiddenButton="1"/>
    <filterColumn colId="2" hiddenButton="1"/>
    <filterColumn colId="3" hiddenButton="1"/>
  </autoFilter>
  <tableColumns count="4">
    <tableColumn id="1" xr3:uid="{A4907E3D-89B5-4A46-A263-68D859552EA8}" name="x" dataDxfId="19"/>
    <tableColumn id="2" xr3:uid="{35E5D156-F25A-4383-9A66-B824944804A9}" name="f(x)" dataDxfId="18">
      <calculatedColumnFormula>((3)*(POWER(G2,2)))+((9)*(G2))+12</calculatedColumnFormula>
    </tableColumn>
    <tableColumn id="3" xr3:uid="{3B562B2D-47B6-4CC2-861C-92D4C98A0BB8}" name="g(x)" dataDxfId="17">
      <calculatedColumnFormula>POWER(G2,2)*2</calculatedColumnFormula>
    </tableColumn>
    <tableColumn id="4" xr3:uid="{A5E9BA92-C44F-4FD9-9578-C8B2709BAD40}" name="c*g(x)" dataDxfId="16">
      <calculatedColumnFormula>Q2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4B94E2-EA23-470B-A101-F8AD42F9CCE0}" name="Tabla6" displayName="Tabla6" ref="G1:J21" totalsRowShown="0" headerRowDxfId="8" dataDxfId="9">
  <autoFilter ref="G1:J21" xr:uid="{124B94E2-EA23-470B-A101-F8AD42F9CCE0}">
    <filterColumn colId="0" hiddenButton="1"/>
    <filterColumn colId="1" hiddenButton="1"/>
    <filterColumn colId="2" hiddenButton="1"/>
    <filterColumn colId="3" hiddenButton="1"/>
  </autoFilter>
  <tableColumns count="4">
    <tableColumn id="1" xr3:uid="{67134312-94E8-4C82-A972-E959E9161F1F}" name="x" dataDxfId="13"/>
    <tableColumn id="2" xr3:uid="{B24CFD8D-C06E-442D-B82D-F0D433932AB7}" name="f(x)" dataDxfId="12"/>
    <tableColumn id="3" xr3:uid="{73303230-6B66-4D2B-95EA-F052D8E1F864}" name="g(x)" dataDxfId="11"/>
    <tableColumn id="4" xr3:uid="{9BA98998-A295-47FA-88B1-4BDAAD2824D2}" name="cg(x)" dataDxfId="10">
      <calculatedColumnFormula>K2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358E47-5B44-486B-88AB-C946DD1B8D7D}" name="Tabla7" displayName="Tabla7" ref="A1:D29" totalsRowShown="0" headerRowDxfId="1" dataDxfId="0" headerRowBorderDxfId="6" tableBorderDxfId="7">
  <autoFilter ref="A1:D29" xr:uid="{69358E47-5B44-486B-88AB-C946DD1B8D7D}">
    <filterColumn colId="0" hiddenButton="1"/>
    <filterColumn colId="1" hiddenButton="1"/>
    <filterColumn colId="2" hiddenButton="1"/>
    <filterColumn colId="3" hiddenButton="1"/>
  </autoFilter>
  <tableColumns count="4">
    <tableColumn id="1" xr3:uid="{5D05CCEE-BB2F-4E01-A041-F5036847B0EF}" name="x" dataDxfId="5"/>
    <tableColumn id="2" xr3:uid="{DEBC081B-3307-41F1-A587-A429C3D2348D}" name="f(x)" dataDxfId="4"/>
    <tableColumn id="3" xr3:uid="{73D8246E-BB92-4074-BA3E-8A30DF51CB3D}" name="g(x)" dataDxfId="3"/>
    <tableColumn id="4" xr3:uid="{25993444-ACE6-49E2-AC35-798013B7344B}" name="cg(x)" dataDxfId="2">
      <calculatedColumnFormula>F$2*B2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arca">
  <a:themeElements>
    <a:clrScheme name="Marca">
      <a:dk1>
        <a:srgbClr val="000000"/>
      </a:dk1>
      <a:lt1>
        <a:srgbClr val="FFFFFF"/>
      </a:lt1>
      <a:dk2>
        <a:srgbClr val="3B021B"/>
      </a:dk2>
      <a:lt2>
        <a:srgbClr val="F72581"/>
      </a:lt2>
      <a:accent1>
        <a:srgbClr val="430A23"/>
      </a:accent1>
      <a:accent2>
        <a:srgbClr val="0A3E85"/>
      </a:accent2>
      <a:accent3>
        <a:srgbClr val="06172E"/>
      </a:accent3>
      <a:accent4>
        <a:srgbClr val="8E003E"/>
      </a:accent4>
      <a:accent5>
        <a:srgbClr val="AB004B"/>
      </a:accent5>
      <a:accent6>
        <a:srgbClr val="8E003E"/>
      </a:accent6>
      <a:hlink>
        <a:srgbClr val="FFFFFF"/>
      </a:hlink>
      <a:folHlink>
        <a:srgbClr val="2A7FF2"/>
      </a:folHlink>
    </a:clrScheme>
    <a:fontScheme name="Fuentes">
      <a:majorFont>
        <a:latin typeface="Barlow Condensed Black"/>
        <a:ea typeface=""/>
        <a:cs typeface=""/>
      </a:majorFont>
      <a:minorFont>
        <a:latin typeface="Glory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rca" id="{2E0AF3DC-1516-4CD3-98C8-FDA70BFC5768}" vid="{48A5C9AE-E285-4F02-B09D-E7C9499FFD97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AF66F-CA6C-453F-AD08-FEBCC0479B3C}">
  <dimension ref="A1:U83"/>
  <sheetViews>
    <sheetView tabSelected="1" workbookViewId="0">
      <selection activeCell="D10" sqref="D10"/>
    </sheetView>
  </sheetViews>
  <sheetFormatPr baseColWidth="10" defaultRowHeight="15" x14ac:dyDescent="0.25"/>
  <cols>
    <col min="1" max="2" width="11" style="1"/>
    <col min="3" max="3" width="14" style="1" bestFit="1" customWidth="1"/>
    <col min="4" max="16384" width="11" style="1"/>
  </cols>
  <sheetData>
    <row r="1" spans="1:20" x14ac:dyDescent="0.25">
      <c r="A1" s="5" t="s">
        <v>0</v>
      </c>
      <c r="B1" s="6" t="s">
        <v>2</v>
      </c>
      <c r="C1" s="6" t="s">
        <v>3</v>
      </c>
      <c r="D1" s="7" t="s">
        <v>6</v>
      </c>
      <c r="G1" s="4" t="s">
        <v>0</v>
      </c>
      <c r="H1" s="4" t="s">
        <v>2</v>
      </c>
      <c r="I1" s="4" t="s">
        <v>3</v>
      </c>
      <c r="J1" s="4" t="s">
        <v>6</v>
      </c>
      <c r="K1" s="1" t="s">
        <v>1</v>
      </c>
      <c r="M1" s="2" t="s">
        <v>0</v>
      </c>
      <c r="N1" s="4" t="s">
        <v>2</v>
      </c>
      <c r="O1" s="4" t="s">
        <v>3</v>
      </c>
      <c r="P1" s="4" t="s">
        <v>4</v>
      </c>
      <c r="Q1" s="1" t="s">
        <v>4</v>
      </c>
    </row>
    <row r="2" spans="1:20" x14ac:dyDescent="0.25">
      <c r="A2" s="2">
        <v>1</v>
      </c>
      <c r="B2" s="2">
        <v>1</v>
      </c>
      <c r="C2" s="2">
        <v>-698</v>
      </c>
      <c r="D2" s="2">
        <f>F$2*B2</f>
        <v>25</v>
      </c>
      <c r="E2" s="1" t="s">
        <v>5</v>
      </c>
      <c r="F2" s="1">
        <v>25</v>
      </c>
      <c r="G2" s="4">
        <v>1</v>
      </c>
      <c r="H2" s="4">
        <v>1</v>
      </c>
      <c r="I2" s="4">
        <v>472</v>
      </c>
      <c r="J2" s="4">
        <f>K2</f>
        <v>9</v>
      </c>
      <c r="K2" s="1">
        <v>9</v>
      </c>
      <c r="M2" s="4">
        <v>1</v>
      </c>
      <c r="N2" s="4">
        <f t="shared" ref="N2:N29" si="0">((3)*(POWER(G2,2)))+((9)*(G2))+12</f>
        <v>24</v>
      </c>
      <c r="O2" s="4">
        <f>POWER(G2,2)*2</f>
        <v>2</v>
      </c>
      <c r="P2" s="4">
        <f t="shared" ref="P2:P29" si="1">Q2</f>
        <v>8</v>
      </c>
      <c r="Q2" s="1">
        <f>T$2*(2*POWER(G2,2))</f>
        <v>8</v>
      </c>
      <c r="S2" s="1" t="s">
        <v>5</v>
      </c>
      <c r="T2" s="1">
        <v>4</v>
      </c>
    </row>
    <row r="3" spans="1:20" x14ac:dyDescent="0.25">
      <c r="A3" s="2">
        <v>2</v>
      </c>
      <c r="B3" s="2">
        <v>4</v>
      </c>
      <c r="C3" s="2">
        <v>-392</v>
      </c>
      <c r="D3" s="2">
        <f t="shared" ref="D3:D29" si="2">F$2*B3</f>
        <v>100</v>
      </c>
      <c r="G3" s="4">
        <v>2</v>
      </c>
      <c r="H3" s="4">
        <v>8</v>
      </c>
      <c r="I3" s="4">
        <v>448</v>
      </c>
      <c r="J3" s="4">
        <f t="shared" ref="J3:J29" si="3">K3</f>
        <v>9</v>
      </c>
      <c r="K3" s="1">
        <v>9</v>
      </c>
      <c r="M3" s="4">
        <v>2</v>
      </c>
      <c r="N3" s="4">
        <f t="shared" si="0"/>
        <v>42</v>
      </c>
      <c r="O3" s="4">
        <f t="shared" ref="O3:O29" si="4">POWER(G3,2)*2</f>
        <v>8</v>
      </c>
      <c r="P3" s="4">
        <f t="shared" si="1"/>
        <v>32</v>
      </c>
      <c r="Q3" s="1">
        <f t="shared" ref="Q3:Q29" si="5">T$2*(2*POWER(G3,2))</f>
        <v>32</v>
      </c>
    </row>
    <row r="4" spans="1:20" x14ac:dyDescent="0.25">
      <c r="A4" s="2">
        <v>3</v>
      </c>
      <c r="B4" s="2">
        <v>9</v>
      </c>
      <c r="C4" s="2">
        <v>-82</v>
      </c>
      <c r="D4" s="2">
        <f t="shared" si="2"/>
        <v>225</v>
      </c>
      <c r="G4" s="4">
        <v>3</v>
      </c>
      <c r="H4" s="4">
        <v>27</v>
      </c>
      <c r="I4" s="4">
        <v>428</v>
      </c>
      <c r="J4" s="4">
        <f t="shared" si="3"/>
        <v>243</v>
      </c>
      <c r="K4" s="1">
        <v>243</v>
      </c>
      <c r="M4" s="4">
        <v>3</v>
      </c>
      <c r="N4" s="4">
        <f t="shared" si="0"/>
        <v>66</v>
      </c>
      <c r="O4" s="4">
        <f t="shared" si="4"/>
        <v>18</v>
      </c>
      <c r="P4" s="4">
        <f t="shared" si="1"/>
        <v>72</v>
      </c>
      <c r="Q4" s="1">
        <f t="shared" si="5"/>
        <v>72</v>
      </c>
    </row>
    <row r="5" spans="1:20" x14ac:dyDescent="0.25">
      <c r="A5" s="2">
        <v>4</v>
      </c>
      <c r="B5" s="2">
        <v>16</v>
      </c>
      <c r="C5" s="2">
        <v>232</v>
      </c>
      <c r="D5" s="2">
        <f t="shared" si="2"/>
        <v>400</v>
      </c>
      <c r="G5" s="4">
        <v>4</v>
      </c>
      <c r="H5" s="4">
        <v>64</v>
      </c>
      <c r="I5" s="4">
        <v>412</v>
      </c>
      <c r="J5" s="4">
        <f t="shared" si="3"/>
        <v>576</v>
      </c>
      <c r="K5" s="1">
        <v>576</v>
      </c>
      <c r="M5" s="4">
        <v>4</v>
      </c>
      <c r="N5" s="4">
        <f t="shared" si="0"/>
        <v>96</v>
      </c>
      <c r="O5" s="4">
        <f t="shared" si="4"/>
        <v>32</v>
      </c>
      <c r="P5" s="4">
        <f t="shared" si="1"/>
        <v>128</v>
      </c>
      <c r="Q5" s="1">
        <f t="shared" si="5"/>
        <v>128</v>
      </c>
    </row>
    <row r="6" spans="1:20" x14ac:dyDescent="0.25">
      <c r="A6" s="2">
        <v>5</v>
      </c>
      <c r="B6" s="2">
        <v>25</v>
      </c>
      <c r="C6" s="2">
        <v>550</v>
      </c>
      <c r="D6" s="2">
        <f t="shared" si="2"/>
        <v>625</v>
      </c>
      <c r="G6" s="4">
        <v>5</v>
      </c>
      <c r="H6" s="4">
        <v>125</v>
      </c>
      <c r="I6" s="4">
        <v>400</v>
      </c>
      <c r="J6" s="4">
        <f t="shared" si="3"/>
        <v>1125</v>
      </c>
      <c r="K6" s="1">
        <v>1125</v>
      </c>
      <c r="M6" s="4">
        <v>5</v>
      </c>
      <c r="N6" s="4">
        <f t="shared" si="0"/>
        <v>132</v>
      </c>
      <c r="O6" s="4">
        <f t="shared" si="4"/>
        <v>50</v>
      </c>
      <c r="P6" s="4">
        <f t="shared" si="1"/>
        <v>200</v>
      </c>
      <c r="Q6" s="1">
        <f t="shared" si="5"/>
        <v>200</v>
      </c>
    </row>
    <row r="7" spans="1:20" x14ac:dyDescent="0.25">
      <c r="A7" s="2">
        <v>6</v>
      </c>
      <c r="B7" s="2">
        <v>36</v>
      </c>
      <c r="C7" s="2">
        <v>872</v>
      </c>
      <c r="D7" s="2">
        <f t="shared" si="2"/>
        <v>900</v>
      </c>
      <c r="G7" s="4">
        <v>6</v>
      </c>
      <c r="H7" s="4">
        <v>216</v>
      </c>
      <c r="I7" s="4">
        <v>392</v>
      </c>
      <c r="J7" s="4">
        <f t="shared" si="3"/>
        <v>1944</v>
      </c>
      <c r="K7" s="1">
        <v>1944</v>
      </c>
      <c r="M7" s="4">
        <v>6</v>
      </c>
      <c r="N7" s="4">
        <f t="shared" si="0"/>
        <v>174</v>
      </c>
      <c r="O7" s="4">
        <f t="shared" si="4"/>
        <v>72</v>
      </c>
      <c r="P7" s="4">
        <f t="shared" si="1"/>
        <v>288</v>
      </c>
      <c r="Q7" s="1">
        <f t="shared" si="5"/>
        <v>288</v>
      </c>
    </row>
    <row r="8" spans="1:20" x14ac:dyDescent="0.25">
      <c r="A8" s="2">
        <v>7</v>
      </c>
      <c r="B8" s="2">
        <v>49</v>
      </c>
      <c r="C8" s="2">
        <v>1198</v>
      </c>
      <c r="D8" s="2">
        <f t="shared" si="2"/>
        <v>1225</v>
      </c>
      <c r="G8" s="4">
        <v>7</v>
      </c>
      <c r="H8" s="4">
        <v>343</v>
      </c>
      <c r="I8" s="4">
        <v>388</v>
      </c>
      <c r="J8" s="4">
        <f t="shared" si="3"/>
        <v>3087</v>
      </c>
      <c r="K8" s="1">
        <v>3087</v>
      </c>
      <c r="M8" s="4">
        <v>7</v>
      </c>
      <c r="N8" s="4">
        <f t="shared" si="0"/>
        <v>222</v>
      </c>
      <c r="O8" s="4">
        <f t="shared" si="4"/>
        <v>98</v>
      </c>
      <c r="P8" s="4">
        <f t="shared" si="1"/>
        <v>392</v>
      </c>
      <c r="Q8" s="1">
        <f t="shared" si="5"/>
        <v>392</v>
      </c>
    </row>
    <row r="9" spans="1:20" x14ac:dyDescent="0.25">
      <c r="A9" s="2">
        <v>8</v>
      </c>
      <c r="B9" s="2">
        <v>64</v>
      </c>
      <c r="C9" s="2">
        <v>1528</v>
      </c>
      <c r="D9" s="2">
        <f t="shared" si="2"/>
        <v>1600</v>
      </c>
      <c r="G9" s="4">
        <v>8</v>
      </c>
      <c r="H9" s="4">
        <v>512</v>
      </c>
      <c r="I9" s="4">
        <v>388</v>
      </c>
      <c r="J9" s="4">
        <f t="shared" si="3"/>
        <v>4608</v>
      </c>
      <c r="K9" s="1">
        <v>4608</v>
      </c>
      <c r="M9" s="4">
        <v>8</v>
      </c>
      <c r="N9" s="4">
        <f t="shared" si="0"/>
        <v>276</v>
      </c>
      <c r="O9" s="4">
        <f t="shared" si="4"/>
        <v>128</v>
      </c>
      <c r="P9" s="4">
        <f t="shared" si="1"/>
        <v>512</v>
      </c>
      <c r="Q9" s="1">
        <f t="shared" si="5"/>
        <v>512</v>
      </c>
    </row>
    <row r="10" spans="1:20" x14ac:dyDescent="0.25">
      <c r="A10" s="2">
        <v>9</v>
      </c>
      <c r="B10" s="2">
        <v>81</v>
      </c>
      <c r="C10" s="2">
        <v>1862</v>
      </c>
      <c r="D10" s="8">
        <f t="shared" si="2"/>
        <v>2025</v>
      </c>
      <c r="G10" s="4">
        <v>9</v>
      </c>
      <c r="H10" s="4">
        <v>729</v>
      </c>
      <c r="I10" s="4">
        <v>392</v>
      </c>
      <c r="J10" s="4">
        <f t="shared" si="3"/>
        <v>6561</v>
      </c>
      <c r="K10" s="1">
        <v>6561</v>
      </c>
      <c r="M10" s="4">
        <v>9</v>
      </c>
      <c r="N10" s="4">
        <f t="shared" si="0"/>
        <v>336</v>
      </c>
      <c r="O10" s="4">
        <f t="shared" si="4"/>
        <v>162</v>
      </c>
      <c r="P10" s="4">
        <f t="shared" si="1"/>
        <v>648</v>
      </c>
      <c r="Q10" s="1">
        <f t="shared" si="5"/>
        <v>648</v>
      </c>
    </row>
    <row r="11" spans="1:20" x14ac:dyDescent="0.25">
      <c r="A11" s="2">
        <v>10</v>
      </c>
      <c r="B11" s="2">
        <v>100</v>
      </c>
      <c r="C11" s="2">
        <v>2200</v>
      </c>
      <c r="D11" s="2">
        <f t="shared" si="2"/>
        <v>2500</v>
      </c>
      <c r="G11" s="4">
        <v>10</v>
      </c>
      <c r="H11" s="4">
        <v>1000</v>
      </c>
      <c r="I11" s="4">
        <v>400</v>
      </c>
      <c r="J11" s="4">
        <f t="shared" si="3"/>
        <v>9000</v>
      </c>
      <c r="K11" s="1">
        <v>9000</v>
      </c>
      <c r="M11" s="4">
        <v>10</v>
      </c>
      <c r="N11" s="4">
        <f t="shared" si="0"/>
        <v>402</v>
      </c>
      <c r="O11" s="4">
        <f t="shared" si="4"/>
        <v>200</v>
      </c>
      <c r="P11" s="4">
        <f t="shared" si="1"/>
        <v>800</v>
      </c>
      <c r="Q11" s="1">
        <f t="shared" si="5"/>
        <v>800</v>
      </c>
    </row>
    <row r="12" spans="1:20" x14ac:dyDescent="0.25">
      <c r="A12" s="2">
        <v>11</v>
      </c>
      <c r="B12" s="2">
        <v>121</v>
      </c>
      <c r="C12" s="2">
        <v>2542</v>
      </c>
      <c r="D12" s="2">
        <f t="shared" si="2"/>
        <v>3025</v>
      </c>
      <c r="G12" s="4">
        <v>11</v>
      </c>
      <c r="H12" s="4">
        <v>1331</v>
      </c>
      <c r="I12" s="4">
        <v>412</v>
      </c>
      <c r="J12" s="4">
        <f t="shared" si="3"/>
        <v>11979</v>
      </c>
      <c r="K12" s="1">
        <v>11979</v>
      </c>
      <c r="M12" s="4">
        <v>11</v>
      </c>
      <c r="N12" s="4">
        <f t="shared" si="0"/>
        <v>474</v>
      </c>
      <c r="O12" s="4">
        <f t="shared" si="4"/>
        <v>242</v>
      </c>
      <c r="P12" s="4">
        <f t="shared" si="1"/>
        <v>968</v>
      </c>
      <c r="Q12" s="1">
        <f t="shared" si="5"/>
        <v>968</v>
      </c>
    </row>
    <row r="13" spans="1:20" x14ac:dyDescent="0.25">
      <c r="A13" s="2">
        <v>12</v>
      </c>
      <c r="B13" s="2">
        <v>144</v>
      </c>
      <c r="C13" s="2">
        <v>2888</v>
      </c>
      <c r="D13" s="2">
        <f t="shared" si="2"/>
        <v>3600</v>
      </c>
      <c r="G13" s="4">
        <v>12</v>
      </c>
      <c r="H13" s="4">
        <v>1728</v>
      </c>
      <c r="I13" s="4">
        <v>428</v>
      </c>
      <c r="J13" s="4">
        <f t="shared" si="3"/>
        <v>15552</v>
      </c>
      <c r="K13" s="1">
        <v>15552</v>
      </c>
      <c r="M13" s="4">
        <v>12</v>
      </c>
      <c r="N13" s="4">
        <f t="shared" si="0"/>
        <v>552</v>
      </c>
      <c r="O13" s="4">
        <f t="shared" si="4"/>
        <v>288</v>
      </c>
      <c r="P13" s="4">
        <f t="shared" si="1"/>
        <v>1152</v>
      </c>
      <c r="Q13" s="1">
        <f t="shared" si="5"/>
        <v>1152</v>
      </c>
    </row>
    <row r="14" spans="1:20" x14ac:dyDescent="0.25">
      <c r="A14" s="2">
        <v>13</v>
      </c>
      <c r="B14" s="2">
        <v>169</v>
      </c>
      <c r="C14" s="2">
        <v>3238</v>
      </c>
      <c r="D14" s="2">
        <f t="shared" si="2"/>
        <v>4225</v>
      </c>
      <c r="G14" s="4">
        <v>13</v>
      </c>
      <c r="H14" s="4">
        <v>2197</v>
      </c>
      <c r="I14" s="4">
        <v>448</v>
      </c>
      <c r="J14" s="4">
        <f t="shared" si="3"/>
        <v>19773</v>
      </c>
      <c r="K14" s="1">
        <v>19773</v>
      </c>
      <c r="M14" s="4">
        <v>13</v>
      </c>
      <c r="N14" s="4">
        <f t="shared" si="0"/>
        <v>636</v>
      </c>
      <c r="O14" s="4">
        <f t="shared" si="4"/>
        <v>338</v>
      </c>
      <c r="P14" s="4">
        <f t="shared" si="1"/>
        <v>1352</v>
      </c>
      <c r="Q14" s="1">
        <f t="shared" si="5"/>
        <v>1352</v>
      </c>
    </row>
    <row r="15" spans="1:20" x14ac:dyDescent="0.25">
      <c r="A15" s="2">
        <v>14</v>
      </c>
      <c r="B15" s="2">
        <v>196</v>
      </c>
      <c r="C15" s="2">
        <v>3592</v>
      </c>
      <c r="D15" s="2">
        <f t="shared" si="2"/>
        <v>4900</v>
      </c>
      <c r="G15" s="4">
        <v>14</v>
      </c>
      <c r="H15" s="4">
        <v>2744</v>
      </c>
      <c r="I15" s="4">
        <v>472</v>
      </c>
      <c r="J15" s="4">
        <f t="shared" si="3"/>
        <v>24696</v>
      </c>
      <c r="K15" s="1">
        <v>24696</v>
      </c>
      <c r="M15" s="4">
        <v>14</v>
      </c>
      <c r="N15" s="4">
        <f t="shared" si="0"/>
        <v>726</v>
      </c>
      <c r="O15" s="4">
        <f t="shared" si="4"/>
        <v>392</v>
      </c>
      <c r="P15" s="4">
        <f t="shared" si="1"/>
        <v>1568</v>
      </c>
      <c r="Q15" s="1">
        <f t="shared" si="5"/>
        <v>1568</v>
      </c>
    </row>
    <row r="16" spans="1:20" x14ac:dyDescent="0.25">
      <c r="A16" s="2">
        <v>15</v>
      </c>
      <c r="B16" s="2">
        <v>225</v>
      </c>
      <c r="C16" s="2">
        <v>3950</v>
      </c>
      <c r="D16" s="2">
        <f t="shared" si="2"/>
        <v>5625</v>
      </c>
      <c r="G16" s="4">
        <v>15</v>
      </c>
      <c r="H16" s="4">
        <v>3375</v>
      </c>
      <c r="I16" s="4">
        <v>500</v>
      </c>
      <c r="J16" s="4">
        <f t="shared" si="3"/>
        <v>30375</v>
      </c>
      <c r="K16" s="1">
        <v>30375</v>
      </c>
      <c r="M16" s="4">
        <v>15</v>
      </c>
      <c r="N16" s="4">
        <f t="shared" si="0"/>
        <v>822</v>
      </c>
      <c r="O16" s="4">
        <f t="shared" si="4"/>
        <v>450</v>
      </c>
      <c r="P16" s="4">
        <f t="shared" si="1"/>
        <v>1800</v>
      </c>
      <c r="Q16" s="1">
        <f t="shared" si="5"/>
        <v>1800</v>
      </c>
    </row>
    <row r="17" spans="1:17" x14ac:dyDescent="0.25">
      <c r="A17" s="2">
        <v>16</v>
      </c>
      <c r="B17" s="2">
        <v>256</v>
      </c>
      <c r="C17" s="2">
        <v>4312</v>
      </c>
      <c r="D17" s="2">
        <f t="shared" si="2"/>
        <v>6400</v>
      </c>
      <c r="G17" s="4">
        <v>16</v>
      </c>
      <c r="H17" s="4">
        <v>4096</v>
      </c>
      <c r="I17" s="4">
        <v>532</v>
      </c>
      <c r="J17" s="4">
        <f t="shared" si="3"/>
        <v>36864</v>
      </c>
      <c r="K17" s="1">
        <v>36864</v>
      </c>
      <c r="M17" s="4">
        <v>16</v>
      </c>
      <c r="N17" s="4">
        <f t="shared" si="0"/>
        <v>924</v>
      </c>
      <c r="O17" s="4">
        <f t="shared" si="4"/>
        <v>512</v>
      </c>
      <c r="P17" s="4">
        <f t="shared" si="1"/>
        <v>2048</v>
      </c>
      <c r="Q17" s="1">
        <f t="shared" si="5"/>
        <v>2048</v>
      </c>
    </row>
    <row r="18" spans="1:17" x14ac:dyDescent="0.25">
      <c r="A18" s="2">
        <v>17</v>
      </c>
      <c r="B18" s="2">
        <v>289</v>
      </c>
      <c r="C18" s="2">
        <v>4678</v>
      </c>
      <c r="D18" s="2">
        <f t="shared" si="2"/>
        <v>7225</v>
      </c>
      <c r="G18" s="4">
        <v>17</v>
      </c>
      <c r="H18" s="4">
        <v>4913</v>
      </c>
      <c r="I18" s="4">
        <v>568</v>
      </c>
      <c r="J18" s="4">
        <f t="shared" si="3"/>
        <v>44217</v>
      </c>
      <c r="K18" s="1">
        <v>44217</v>
      </c>
      <c r="M18" s="4">
        <v>17</v>
      </c>
      <c r="N18" s="4">
        <f t="shared" si="0"/>
        <v>1032</v>
      </c>
      <c r="O18" s="4">
        <f t="shared" si="4"/>
        <v>578</v>
      </c>
      <c r="P18" s="4">
        <f t="shared" si="1"/>
        <v>2312</v>
      </c>
      <c r="Q18" s="1">
        <f t="shared" si="5"/>
        <v>2312</v>
      </c>
    </row>
    <row r="19" spans="1:17" x14ac:dyDescent="0.25">
      <c r="A19" s="2">
        <v>18</v>
      </c>
      <c r="B19" s="2">
        <v>324</v>
      </c>
      <c r="C19" s="2">
        <v>5048</v>
      </c>
      <c r="D19" s="2">
        <f t="shared" si="2"/>
        <v>8100</v>
      </c>
      <c r="G19" s="4">
        <v>18</v>
      </c>
      <c r="H19" s="4">
        <v>5832</v>
      </c>
      <c r="I19" s="4">
        <v>608</v>
      </c>
      <c r="J19" s="4">
        <f t="shared" si="3"/>
        <v>52488</v>
      </c>
      <c r="K19" s="1">
        <v>52488</v>
      </c>
      <c r="M19" s="4">
        <v>18</v>
      </c>
      <c r="N19" s="4">
        <f t="shared" si="0"/>
        <v>1146</v>
      </c>
      <c r="O19" s="4">
        <f t="shared" si="4"/>
        <v>648</v>
      </c>
      <c r="P19" s="4">
        <f t="shared" si="1"/>
        <v>2592</v>
      </c>
      <c r="Q19" s="1">
        <f t="shared" si="5"/>
        <v>2592</v>
      </c>
    </row>
    <row r="20" spans="1:17" x14ac:dyDescent="0.25">
      <c r="A20" s="2">
        <v>19</v>
      </c>
      <c r="B20" s="2">
        <v>361</v>
      </c>
      <c r="C20" s="2">
        <v>5422</v>
      </c>
      <c r="D20" s="2">
        <f t="shared" si="2"/>
        <v>9025</v>
      </c>
      <c r="G20" s="4">
        <v>19</v>
      </c>
      <c r="H20" s="4">
        <v>6859</v>
      </c>
      <c r="I20" s="4">
        <v>652</v>
      </c>
      <c r="J20" s="4">
        <f t="shared" si="3"/>
        <v>61731</v>
      </c>
      <c r="K20" s="1">
        <v>61731</v>
      </c>
      <c r="M20" s="4">
        <v>19</v>
      </c>
      <c r="N20" s="4">
        <f t="shared" si="0"/>
        <v>1266</v>
      </c>
      <c r="O20" s="4">
        <f t="shared" si="4"/>
        <v>722</v>
      </c>
      <c r="P20" s="4">
        <f t="shared" si="1"/>
        <v>2888</v>
      </c>
      <c r="Q20" s="1">
        <f t="shared" si="5"/>
        <v>2888</v>
      </c>
    </row>
    <row r="21" spans="1:17" x14ac:dyDescent="0.25">
      <c r="A21" s="2">
        <v>20</v>
      </c>
      <c r="B21" s="2">
        <v>400</v>
      </c>
      <c r="C21" s="2">
        <v>5800</v>
      </c>
      <c r="D21" s="2">
        <f t="shared" si="2"/>
        <v>10000</v>
      </c>
      <c r="G21" s="4">
        <v>20</v>
      </c>
      <c r="H21" s="4">
        <v>8000</v>
      </c>
      <c r="I21" s="4">
        <v>700</v>
      </c>
      <c r="J21" s="4">
        <f t="shared" si="3"/>
        <v>72000</v>
      </c>
      <c r="K21" s="1">
        <v>72000</v>
      </c>
      <c r="M21" s="4">
        <v>20</v>
      </c>
      <c r="N21" s="4">
        <f t="shared" si="0"/>
        <v>1392</v>
      </c>
      <c r="O21" s="4">
        <f t="shared" si="4"/>
        <v>800</v>
      </c>
      <c r="P21" s="4">
        <f t="shared" si="1"/>
        <v>3200</v>
      </c>
      <c r="Q21" s="1">
        <f t="shared" si="5"/>
        <v>3200</v>
      </c>
    </row>
    <row r="22" spans="1:17" x14ac:dyDescent="0.25">
      <c r="A22" s="2">
        <v>21</v>
      </c>
      <c r="B22" s="2">
        <v>441</v>
      </c>
      <c r="C22" s="2">
        <v>6182</v>
      </c>
      <c r="D22" s="2">
        <f t="shared" si="2"/>
        <v>11025</v>
      </c>
      <c r="G22" s="1">
        <v>21</v>
      </c>
      <c r="H22" s="1">
        <v>9261</v>
      </c>
      <c r="I22" s="1">
        <v>752</v>
      </c>
      <c r="J22" s="1">
        <f t="shared" si="3"/>
        <v>83349</v>
      </c>
      <c r="K22" s="1">
        <v>83349</v>
      </c>
      <c r="M22" s="1">
        <v>21</v>
      </c>
      <c r="N22" s="1">
        <f t="shared" si="0"/>
        <v>1524</v>
      </c>
      <c r="O22" s="1">
        <f t="shared" si="4"/>
        <v>882</v>
      </c>
      <c r="P22" s="1">
        <f t="shared" si="1"/>
        <v>3528</v>
      </c>
      <c r="Q22" s="1">
        <f t="shared" si="5"/>
        <v>3528</v>
      </c>
    </row>
    <row r="23" spans="1:17" x14ac:dyDescent="0.25">
      <c r="A23" s="2">
        <v>22</v>
      </c>
      <c r="B23" s="2">
        <v>484</v>
      </c>
      <c r="C23" s="2">
        <v>6568</v>
      </c>
      <c r="D23" s="2">
        <f t="shared" si="2"/>
        <v>12100</v>
      </c>
      <c r="G23" s="1">
        <v>22</v>
      </c>
      <c r="H23" s="1">
        <v>10648</v>
      </c>
      <c r="I23" s="1">
        <v>808</v>
      </c>
      <c r="J23" s="1">
        <f t="shared" si="3"/>
        <v>95832</v>
      </c>
      <c r="K23" s="1">
        <v>95832</v>
      </c>
      <c r="M23" s="1">
        <v>22</v>
      </c>
      <c r="N23" s="1">
        <f t="shared" si="0"/>
        <v>1662</v>
      </c>
      <c r="O23" s="1">
        <f t="shared" si="4"/>
        <v>968</v>
      </c>
      <c r="P23" s="1">
        <f t="shared" si="1"/>
        <v>3872</v>
      </c>
      <c r="Q23" s="1">
        <f t="shared" si="5"/>
        <v>3872</v>
      </c>
    </row>
    <row r="24" spans="1:17" x14ac:dyDescent="0.25">
      <c r="A24" s="2">
        <v>23</v>
      </c>
      <c r="B24" s="2">
        <v>529</v>
      </c>
      <c r="C24" s="2">
        <v>6958</v>
      </c>
      <c r="D24" s="2">
        <f t="shared" si="2"/>
        <v>13225</v>
      </c>
      <c r="G24" s="1">
        <v>23</v>
      </c>
      <c r="H24" s="1">
        <v>12167</v>
      </c>
      <c r="I24" s="1">
        <v>868</v>
      </c>
      <c r="J24" s="1">
        <f t="shared" si="3"/>
        <v>109503</v>
      </c>
      <c r="K24" s="1">
        <v>109503</v>
      </c>
      <c r="M24" s="1">
        <v>23</v>
      </c>
      <c r="N24" s="1">
        <f t="shared" si="0"/>
        <v>1806</v>
      </c>
      <c r="O24" s="1">
        <f t="shared" si="4"/>
        <v>1058</v>
      </c>
      <c r="P24" s="1">
        <f t="shared" si="1"/>
        <v>4232</v>
      </c>
      <c r="Q24" s="1">
        <f t="shared" si="5"/>
        <v>4232</v>
      </c>
    </row>
    <row r="25" spans="1:17" x14ac:dyDescent="0.25">
      <c r="A25" s="2">
        <v>24</v>
      </c>
      <c r="B25" s="2">
        <v>576</v>
      </c>
      <c r="C25" s="2">
        <v>7352</v>
      </c>
      <c r="D25" s="2">
        <f t="shared" si="2"/>
        <v>14400</v>
      </c>
      <c r="G25" s="1">
        <v>24</v>
      </c>
      <c r="H25" s="1">
        <v>13824</v>
      </c>
      <c r="I25" s="1">
        <v>932</v>
      </c>
      <c r="J25" s="1">
        <f t="shared" si="3"/>
        <v>124416</v>
      </c>
      <c r="K25" s="1">
        <v>124416</v>
      </c>
      <c r="M25" s="1">
        <v>24</v>
      </c>
      <c r="N25" s="1">
        <f t="shared" si="0"/>
        <v>1956</v>
      </c>
      <c r="O25" s="1">
        <f t="shared" si="4"/>
        <v>1152</v>
      </c>
      <c r="P25" s="1">
        <f t="shared" si="1"/>
        <v>4608</v>
      </c>
      <c r="Q25" s="1">
        <f t="shared" si="5"/>
        <v>4608</v>
      </c>
    </row>
    <row r="26" spans="1:17" x14ac:dyDescent="0.25">
      <c r="A26" s="2">
        <v>25</v>
      </c>
      <c r="B26" s="2">
        <v>625</v>
      </c>
      <c r="C26" s="2">
        <v>7750</v>
      </c>
      <c r="D26" s="2">
        <f t="shared" si="2"/>
        <v>15625</v>
      </c>
      <c r="G26" s="1">
        <v>25</v>
      </c>
      <c r="H26" s="1">
        <v>15625</v>
      </c>
      <c r="I26" s="1">
        <v>1000</v>
      </c>
      <c r="J26" s="1">
        <f t="shared" si="3"/>
        <v>140625</v>
      </c>
      <c r="K26" s="1">
        <v>140625</v>
      </c>
      <c r="M26" s="1">
        <v>25</v>
      </c>
      <c r="N26" s="1">
        <f t="shared" si="0"/>
        <v>2112</v>
      </c>
      <c r="O26" s="1">
        <f t="shared" si="4"/>
        <v>1250</v>
      </c>
      <c r="P26" s="1">
        <f t="shared" si="1"/>
        <v>5000</v>
      </c>
      <c r="Q26" s="1">
        <f t="shared" si="5"/>
        <v>5000</v>
      </c>
    </row>
    <row r="27" spans="1:17" x14ac:dyDescent="0.25">
      <c r="A27" s="2">
        <v>26</v>
      </c>
      <c r="B27" s="2">
        <v>676</v>
      </c>
      <c r="C27" s="2">
        <v>8152</v>
      </c>
      <c r="D27" s="2">
        <f t="shared" si="2"/>
        <v>16900</v>
      </c>
      <c r="G27" s="1">
        <v>26</v>
      </c>
      <c r="H27" s="1">
        <v>17576</v>
      </c>
      <c r="I27" s="1">
        <v>1072</v>
      </c>
      <c r="J27" s="1">
        <f t="shared" si="3"/>
        <v>158184</v>
      </c>
      <c r="K27" s="1">
        <v>158184</v>
      </c>
      <c r="M27" s="1">
        <v>26</v>
      </c>
      <c r="N27" s="1">
        <f t="shared" si="0"/>
        <v>2274</v>
      </c>
      <c r="O27" s="1">
        <f t="shared" si="4"/>
        <v>1352</v>
      </c>
      <c r="P27" s="1">
        <f t="shared" si="1"/>
        <v>5408</v>
      </c>
      <c r="Q27" s="1">
        <f t="shared" si="5"/>
        <v>5408</v>
      </c>
    </row>
    <row r="28" spans="1:17" x14ac:dyDescent="0.25">
      <c r="A28" s="2">
        <v>27</v>
      </c>
      <c r="B28" s="2">
        <v>729</v>
      </c>
      <c r="C28" s="2">
        <v>8558</v>
      </c>
      <c r="D28" s="2">
        <f t="shared" si="2"/>
        <v>18225</v>
      </c>
      <c r="G28" s="1">
        <v>27</v>
      </c>
      <c r="H28" s="1">
        <v>19683</v>
      </c>
      <c r="I28" s="1">
        <v>1148</v>
      </c>
      <c r="J28" s="1">
        <f t="shared" si="3"/>
        <v>177147</v>
      </c>
      <c r="K28" s="1">
        <v>177147</v>
      </c>
      <c r="M28" s="1">
        <v>27</v>
      </c>
      <c r="N28" s="1">
        <f t="shared" si="0"/>
        <v>2442</v>
      </c>
      <c r="O28" s="1">
        <f t="shared" si="4"/>
        <v>1458</v>
      </c>
      <c r="P28" s="1">
        <f t="shared" si="1"/>
        <v>5832</v>
      </c>
      <c r="Q28" s="1">
        <f t="shared" si="5"/>
        <v>5832</v>
      </c>
    </row>
    <row r="29" spans="1:17" x14ac:dyDescent="0.25">
      <c r="A29" s="2">
        <v>28</v>
      </c>
      <c r="B29" s="2">
        <v>784</v>
      </c>
      <c r="C29" s="2">
        <v>8968</v>
      </c>
      <c r="D29" s="2">
        <f t="shared" si="2"/>
        <v>19600</v>
      </c>
      <c r="G29" s="1">
        <v>28</v>
      </c>
      <c r="H29" s="1">
        <v>21952</v>
      </c>
      <c r="I29" s="1">
        <v>1228</v>
      </c>
      <c r="J29" s="1">
        <f t="shared" si="3"/>
        <v>197568</v>
      </c>
      <c r="K29" s="1">
        <v>197568</v>
      </c>
      <c r="M29" s="1">
        <v>28</v>
      </c>
      <c r="N29" s="1">
        <f t="shared" si="0"/>
        <v>2616</v>
      </c>
      <c r="O29" s="1">
        <f t="shared" si="4"/>
        <v>1568</v>
      </c>
      <c r="P29" s="1">
        <f t="shared" si="1"/>
        <v>6272</v>
      </c>
      <c r="Q29" s="1">
        <f t="shared" si="5"/>
        <v>6272</v>
      </c>
    </row>
    <row r="31" spans="1:17" x14ac:dyDescent="0.25">
      <c r="A31" s="2" t="s">
        <v>0</v>
      </c>
      <c r="B31" s="2" t="s">
        <v>2</v>
      </c>
      <c r="C31" s="2" t="s">
        <v>3</v>
      </c>
      <c r="D31" s="2" t="s">
        <v>6</v>
      </c>
      <c r="E31" s="2" t="s">
        <v>19</v>
      </c>
      <c r="I31" s="2" t="s">
        <v>0</v>
      </c>
      <c r="J31" s="2" t="s">
        <v>2</v>
      </c>
      <c r="K31" s="2" t="s">
        <v>3</v>
      </c>
      <c r="L31" s="2" t="s">
        <v>6</v>
      </c>
    </row>
    <row r="32" spans="1:17" x14ac:dyDescent="0.25">
      <c r="A32" s="2">
        <f>A2</f>
        <v>1</v>
      </c>
      <c r="B32" s="2">
        <f>(2*(A2))+8</f>
        <v>10</v>
      </c>
      <c r="C32" s="2">
        <f>A2</f>
        <v>1</v>
      </c>
      <c r="D32" s="2">
        <f>E32</f>
        <v>11</v>
      </c>
      <c r="E32" s="2">
        <f>G$32*C32</f>
        <v>11</v>
      </c>
      <c r="F32" s="1" t="s">
        <v>5</v>
      </c>
      <c r="G32" s="1">
        <v>11</v>
      </c>
      <c r="I32" s="2">
        <v>1</v>
      </c>
      <c r="J32" s="2">
        <f>((2)*(POWER(A2,3)))-((3)*(POWER(A2,2)))+(9*A2)+120</f>
        <v>128</v>
      </c>
      <c r="K32" s="2">
        <f>(POWER(A2,3))</f>
        <v>1</v>
      </c>
      <c r="L32" s="2">
        <f>O$32*K32</f>
        <v>8</v>
      </c>
      <c r="N32" s="1" t="s">
        <v>5</v>
      </c>
      <c r="O32" s="1">
        <v>8</v>
      </c>
    </row>
    <row r="33" spans="1:15" x14ac:dyDescent="0.25">
      <c r="A33" s="2">
        <f t="shared" ref="A33:A51" si="6">A3</f>
        <v>2</v>
      </c>
      <c r="B33" s="2">
        <f t="shared" ref="B33:B51" si="7">(2*(A3))+8</f>
        <v>12</v>
      </c>
      <c r="C33" s="2">
        <f t="shared" ref="C33:C51" si="8">A3</f>
        <v>2</v>
      </c>
      <c r="D33" s="2">
        <f t="shared" ref="D33:D51" si="9">E33</f>
        <v>22</v>
      </c>
      <c r="E33" s="2">
        <f t="shared" ref="D33:E51" si="10">G$32*C33</f>
        <v>22</v>
      </c>
      <c r="F33" s="1" t="s">
        <v>20</v>
      </c>
      <c r="G33" s="1">
        <v>1</v>
      </c>
      <c r="I33" s="2">
        <v>2</v>
      </c>
      <c r="J33" s="2">
        <f t="shared" ref="J33:J51" si="11">((2)*(POWER(A3,3)))-((3)*(POWER(A3,2)))+(9*A3)+120</f>
        <v>142</v>
      </c>
      <c r="K33" s="2">
        <f t="shared" ref="K33:K51" si="12">(POWER(A3,3))</f>
        <v>8</v>
      </c>
      <c r="L33" s="2">
        <f t="shared" ref="L33:L51" si="13">O$32*K33</f>
        <v>64</v>
      </c>
      <c r="N33" s="1" t="s">
        <v>7</v>
      </c>
      <c r="O33" s="1">
        <v>3</v>
      </c>
    </row>
    <row r="34" spans="1:15" x14ac:dyDescent="0.25">
      <c r="A34" s="2">
        <f t="shared" si="6"/>
        <v>3</v>
      </c>
      <c r="B34" s="2">
        <f t="shared" si="7"/>
        <v>14</v>
      </c>
      <c r="C34" s="2">
        <f t="shared" si="8"/>
        <v>3</v>
      </c>
      <c r="D34" s="2">
        <f t="shared" si="9"/>
        <v>33</v>
      </c>
      <c r="E34" s="2">
        <f t="shared" si="10"/>
        <v>33</v>
      </c>
      <c r="I34" s="2">
        <v>3</v>
      </c>
      <c r="J34" s="2">
        <f t="shared" si="11"/>
        <v>174</v>
      </c>
      <c r="K34" s="2">
        <f t="shared" si="12"/>
        <v>27</v>
      </c>
      <c r="L34" s="2">
        <f t="shared" si="13"/>
        <v>216</v>
      </c>
    </row>
    <row r="35" spans="1:15" x14ac:dyDescent="0.25">
      <c r="A35" s="2">
        <f t="shared" si="6"/>
        <v>4</v>
      </c>
      <c r="B35" s="2">
        <f t="shared" si="7"/>
        <v>16</v>
      </c>
      <c r="C35" s="2">
        <f t="shared" si="8"/>
        <v>4</v>
      </c>
      <c r="D35" s="2">
        <f t="shared" si="9"/>
        <v>44</v>
      </c>
      <c r="E35" s="2">
        <f t="shared" si="10"/>
        <v>44</v>
      </c>
      <c r="I35" s="2">
        <v>4</v>
      </c>
      <c r="J35" s="2">
        <f t="shared" si="11"/>
        <v>236</v>
      </c>
      <c r="K35" s="2">
        <f t="shared" si="12"/>
        <v>64</v>
      </c>
      <c r="L35" s="2">
        <f t="shared" si="13"/>
        <v>512</v>
      </c>
    </row>
    <row r="36" spans="1:15" x14ac:dyDescent="0.25">
      <c r="A36" s="2">
        <f t="shared" si="6"/>
        <v>5</v>
      </c>
      <c r="B36" s="2">
        <f t="shared" si="7"/>
        <v>18</v>
      </c>
      <c r="C36" s="2">
        <f t="shared" si="8"/>
        <v>5</v>
      </c>
      <c r="D36" s="2">
        <f t="shared" si="9"/>
        <v>55</v>
      </c>
      <c r="E36" s="2">
        <f t="shared" si="10"/>
        <v>55</v>
      </c>
      <c r="I36" s="2">
        <v>5</v>
      </c>
      <c r="J36" s="2">
        <f t="shared" si="11"/>
        <v>340</v>
      </c>
      <c r="K36" s="2">
        <f t="shared" si="12"/>
        <v>125</v>
      </c>
      <c r="L36" s="2">
        <f t="shared" si="13"/>
        <v>1000</v>
      </c>
    </row>
    <row r="37" spans="1:15" x14ac:dyDescent="0.25">
      <c r="A37" s="2">
        <f t="shared" si="6"/>
        <v>6</v>
      </c>
      <c r="B37" s="2">
        <f t="shared" si="7"/>
        <v>20</v>
      </c>
      <c r="C37" s="2">
        <f t="shared" si="8"/>
        <v>6</v>
      </c>
      <c r="D37" s="2">
        <f t="shared" si="9"/>
        <v>66</v>
      </c>
      <c r="E37" s="2">
        <f t="shared" si="10"/>
        <v>66</v>
      </c>
      <c r="I37" s="2">
        <v>6</v>
      </c>
      <c r="J37" s="2">
        <f t="shared" si="11"/>
        <v>498</v>
      </c>
      <c r="K37" s="2">
        <f t="shared" si="12"/>
        <v>216</v>
      </c>
      <c r="L37" s="2">
        <f t="shared" si="13"/>
        <v>1728</v>
      </c>
    </row>
    <row r="38" spans="1:15" x14ac:dyDescent="0.25">
      <c r="A38" s="2">
        <f t="shared" si="6"/>
        <v>7</v>
      </c>
      <c r="B38" s="2">
        <f t="shared" si="7"/>
        <v>22</v>
      </c>
      <c r="C38" s="2">
        <f t="shared" si="8"/>
        <v>7</v>
      </c>
      <c r="D38" s="2">
        <f t="shared" si="9"/>
        <v>77</v>
      </c>
      <c r="E38" s="2">
        <f t="shared" si="10"/>
        <v>77</v>
      </c>
      <c r="I38" s="2">
        <v>7</v>
      </c>
      <c r="J38" s="2">
        <f t="shared" si="11"/>
        <v>722</v>
      </c>
      <c r="K38" s="2">
        <f t="shared" si="12"/>
        <v>343</v>
      </c>
      <c r="L38" s="2">
        <f t="shared" si="13"/>
        <v>2744</v>
      </c>
    </row>
    <row r="39" spans="1:15" x14ac:dyDescent="0.25">
      <c r="A39" s="2">
        <f t="shared" si="6"/>
        <v>8</v>
      </c>
      <c r="B39" s="2">
        <f t="shared" si="7"/>
        <v>24</v>
      </c>
      <c r="C39" s="2">
        <f t="shared" si="8"/>
        <v>8</v>
      </c>
      <c r="D39" s="2">
        <f t="shared" si="9"/>
        <v>88</v>
      </c>
      <c r="E39" s="2">
        <f t="shared" si="10"/>
        <v>88</v>
      </c>
      <c r="I39" s="2">
        <v>8</v>
      </c>
      <c r="J39" s="2">
        <f t="shared" si="11"/>
        <v>1024</v>
      </c>
      <c r="K39" s="2">
        <f t="shared" si="12"/>
        <v>512</v>
      </c>
      <c r="L39" s="2">
        <f t="shared" si="13"/>
        <v>4096</v>
      </c>
    </row>
    <row r="40" spans="1:15" x14ac:dyDescent="0.25">
      <c r="A40" s="2">
        <f t="shared" si="6"/>
        <v>9</v>
      </c>
      <c r="B40" s="2">
        <f t="shared" si="7"/>
        <v>26</v>
      </c>
      <c r="C40" s="2">
        <f t="shared" si="8"/>
        <v>9</v>
      </c>
      <c r="D40" s="2">
        <f t="shared" si="9"/>
        <v>99</v>
      </c>
      <c r="E40" s="2">
        <f t="shared" si="10"/>
        <v>99</v>
      </c>
      <c r="I40" s="2">
        <v>9</v>
      </c>
      <c r="J40" s="2">
        <f t="shared" si="11"/>
        <v>1416</v>
      </c>
      <c r="K40" s="2">
        <f t="shared" si="12"/>
        <v>729</v>
      </c>
      <c r="L40" s="2">
        <f t="shared" si="13"/>
        <v>5832</v>
      </c>
    </row>
    <row r="41" spans="1:15" x14ac:dyDescent="0.25">
      <c r="A41" s="2">
        <f t="shared" si="6"/>
        <v>10</v>
      </c>
      <c r="B41" s="2">
        <f t="shared" si="7"/>
        <v>28</v>
      </c>
      <c r="C41" s="2">
        <f t="shared" si="8"/>
        <v>10</v>
      </c>
      <c r="D41" s="2">
        <f t="shared" si="9"/>
        <v>110</v>
      </c>
      <c r="E41" s="2">
        <f t="shared" si="10"/>
        <v>110</v>
      </c>
      <c r="I41" s="2">
        <v>10</v>
      </c>
      <c r="J41" s="2">
        <f t="shared" si="11"/>
        <v>1910</v>
      </c>
      <c r="K41" s="2">
        <f t="shared" si="12"/>
        <v>1000</v>
      </c>
      <c r="L41" s="2">
        <f t="shared" si="13"/>
        <v>8000</v>
      </c>
    </row>
    <row r="42" spans="1:15" x14ac:dyDescent="0.25">
      <c r="A42" s="2">
        <f t="shared" si="6"/>
        <v>11</v>
      </c>
      <c r="B42" s="2">
        <f t="shared" si="7"/>
        <v>30</v>
      </c>
      <c r="C42" s="2">
        <f t="shared" si="8"/>
        <v>11</v>
      </c>
      <c r="D42" s="2">
        <f t="shared" si="9"/>
        <v>121</v>
      </c>
      <c r="E42" s="2">
        <f t="shared" si="10"/>
        <v>121</v>
      </c>
      <c r="I42" s="2">
        <v>11</v>
      </c>
      <c r="J42" s="2">
        <f t="shared" si="11"/>
        <v>2518</v>
      </c>
      <c r="K42" s="2">
        <f t="shared" si="12"/>
        <v>1331</v>
      </c>
      <c r="L42" s="2">
        <f t="shared" si="13"/>
        <v>10648</v>
      </c>
    </row>
    <row r="43" spans="1:15" x14ac:dyDescent="0.25">
      <c r="A43" s="2">
        <f t="shared" si="6"/>
        <v>12</v>
      </c>
      <c r="B43" s="2">
        <f t="shared" si="7"/>
        <v>32</v>
      </c>
      <c r="C43" s="2">
        <f t="shared" si="8"/>
        <v>12</v>
      </c>
      <c r="D43" s="2">
        <f t="shared" si="9"/>
        <v>132</v>
      </c>
      <c r="E43" s="2">
        <f t="shared" si="10"/>
        <v>132</v>
      </c>
      <c r="I43" s="2">
        <v>12</v>
      </c>
      <c r="J43" s="2">
        <f t="shared" si="11"/>
        <v>3252</v>
      </c>
      <c r="K43" s="2">
        <f t="shared" si="12"/>
        <v>1728</v>
      </c>
      <c r="L43" s="2">
        <f t="shared" si="13"/>
        <v>13824</v>
      </c>
    </row>
    <row r="44" spans="1:15" x14ac:dyDescent="0.25">
      <c r="A44" s="2">
        <f t="shared" si="6"/>
        <v>13</v>
      </c>
      <c r="B44" s="2">
        <f t="shared" si="7"/>
        <v>34</v>
      </c>
      <c r="C44" s="2">
        <f t="shared" si="8"/>
        <v>13</v>
      </c>
      <c r="D44" s="2">
        <f t="shared" si="9"/>
        <v>143</v>
      </c>
      <c r="E44" s="2">
        <f t="shared" si="10"/>
        <v>143</v>
      </c>
      <c r="I44" s="2">
        <v>13</v>
      </c>
      <c r="J44" s="2">
        <f t="shared" si="11"/>
        <v>4124</v>
      </c>
      <c r="K44" s="2">
        <f t="shared" si="12"/>
        <v>2197</v>
      </c>
      <c r="L44" s="2">
        <f t="shared" si="13"/>
        <v>17576</v>
      </c>
    </row>
    <row r="45" spans="1:15" x14ac:dyDescent="0.25">
      <c r="A45" s="2">
        <f t="shared" si="6"/>
        <v>14</v>
      </c>
      <c r="B45" s="2">
        <f t="shared" si="7"/>
        <v>36</v>
      </c>
      <c r="C45" s="2">
        <f t="shared" si="8"/>
        <v>14</v>
      </c>
      <c r="D45" s="2">
        <f t="shared" si="9"/>
        <v>154</v>
      </c>
      <c r="E45" s="2">
        <f t="shared" si="10"/>
        <v>154</v>
      </c>
      <c r="I45" s="2">
        <v>14</v>
      </c>
      <c r="J45" s="2">
        <f t="shared" si="11"/>
        <v>5146</v>
      </c>
      <c r="K45" s="2">
        <f t="shared" si="12"/>
        <v>2744</v>
      </c>
      <c r="L45" s="2">
        <f t="shared" si="13"/>
        <v>21952</v>
      </c>
    </row>
    <row r="46" spans="1:15" x14ac:dyDescent="0.25">
      <c r="A46" s="2">
        <f t="shared" si="6"/>
        <v>15</v>
      </c>
      <c r="B46" s="2">
        <f t="shared" si="7"/>
        <v>38</v>
      </c>
      <c r="C46" s="2">
        <f t="shared" si="8"/>
        <v>15</v>
      </c>
      <c r="D46" s="2">
        <f t="shared" si="9"/>
        <v>165</v>
      </c>
      <c r="E46" s="2">
        <f t="shared" si="10"/>
        <v>165</v>
      </c>
      <c r="I46" s="2">
        <v>15</v>
      </c>
      <c r="J46" s="2">
        <f t="shared" si="11"/>
        <v>6330</v>
      </c>
      <c r="K46" s="2">
        <f t="shared" si="12"/>
        <v>3375</v>
      </c>
      <c r="L46" s="2">
        <f t="shared" si="13"/>
        <v>27000</v>
      </c>
    </row>
    <row r="47" spans="1:15" x14ac:dyDescent="0.25">
      <c r="A47" s="2">
        <f t="shared" si="6"/>
        <v>16</v>
      </c>
      <c r="B47" s="2">
        <f t="shared" si="7"/>
        <v>40</v>
      </c>
      <c r="C47" s="2">
        <f t="shared" si="8"/>
        <v>16</v>
      </c>
      <c r="D47" s="2">
        <f t="shared" si="9"/>
        <v>176</v>
      </c>
      <c r="E47" s="2">
        <f t="shared" si="10"/>
        <v>176</v>
      </c>
      <c r="I47" s="2">
        <v>16</v>
      </c>
      <c r="J47" s="2">
        <f t="shared" si="11"/>
        <v>7688</v>
      </c>
      <c r="K47" s="2">
        <f t="shared" si="12"/>
        <v>4096</v>
      </c>
      <c r="L47" s="2">
        <f t="shared" si="13"/>
        <v>32768</v>
      </c>
    </row>
    <row r="48" spans="1:15" x14ac:dyDescent="0.25">
      <c r="A48" s="2">
        <f t="shared" si="6"/>
        <v>17</v>
      </c>
      <c r="B48" s="2">
        <f t="shared" si="7"/>
        <v>42</v>
      </c>
      <c r="C48" s="2">
        <f t="shared" si="8"/>
        <v>17</v>
      </c>
      <c r="D48" s="2">
        <f t="shared" si="9"/>
        <v>187</v>
      </c>
      <c r="E48" s="2">
        <f t="shared" si="10"/>
        <v>187</v>
      </c>
      <c r="I48" s="2">
        <v>17</v>
      </c>
      <c r="J48" s="2">
        <f t="shared" si="11"/>
        <v>9232</v>
      </c>
      <c r="K48" s="2">
        <f t="shared" si="12"/>
        <v>4913</v>
      </c>
      <c r="L48" s="2">
        <f t="shared" si="13"/>
        <v>39304</v>
      </c>
    </row>
    <row r="49" spans="1:21" x14ac:dyDescent="0.25">
      <c r="A49" s="2">
        <f t="shared" si="6"/>
        <v>18</v>
      </c>
      <c r="B49" s="2">
        <f t="shared" si="7"/>
        <v>44</v>
      </c>
      <c r="C49" s="2">
        <f t="shared" si="8"/>
        <v>18</v>
      </c>
      <c r="D49" s="2">
        <f t="shared" si="9"/>
        <v>198</v>
      </c>
      <c r="E49" s="2">
        <f t="shared" si="10"/>
        <v>198</v>
      </c>
      <c r="I49" s="2">
        <v>18</v>
      </c>
      <c r="J49" s="2">
        <f t="shared" si="11"/>
        <v>10974</v>
      </c>
      <c r="K49" s="2">
        <f t="shared" si="12"/>
        <v>5832</v>
      </c>
      <c r="L49" s="2">
        <f t="shared" si="13"/>
        <v>46656</v>
      </c>
    </row>
    <row r="50" spans="1:21" x14ac:dyDescent="0.25">
      <c r="A50" s="2">
        <f t="shared" si="6"/>
        <v>19</v>
      </c>
      <c r="B50" s="2">
        <f t="shared" si="7"/>
        <v>46</v>
      </c>
      <c r="C50" s="2">
        <f t="shared" si="8"/>
        <v>19</v>
      </c>
      <c r="D50" s="2">
        <f t="shared" si="9"/>
        <v>209</v>
      </c>
      <c r="E50" s="2">
        <f t="shared" si="10"/>
        <v>209</v>
      </c>
      <c r="I50" s="2">
        <v>19</v>
      </c>
      <c r="J50" s="2">
        <f t="shared" si="11"/>
        <v>12926</v>
      </c>
      <c r="K50" s="2">
        <f t="shared" si="12"/>
        <v>6859</v>
      </c>
      <c r="L50" s="2">
        <f t="shared" si="13"/>
        <v>54872</v>
      </c>
    </row>
    <row r="51" spans="1:21" x14ac:dyDescent="0.25">
      <c r="A51" s="2">
        <f t="shared" si="6"/>
        <v>20</v>
      </c>
      <c r="B51" s="2">
        <f t="shared" si="7"/>
        <v>48</v>
      </c>
      <c r="C51" s="2">
        <f t="shared" si="8"/>
        <v>20</v>
      </c>
      <c r="D51" s="2">
        <f t="shared" si="9"/>
        <v>220</v>
      </c>
      <c r="E51" s="2">
        <f t="shared" si="10"/>
        <v>220</v>
      </c>
      <c r="I51" s="2">
        <v>20</v>
      </c>
      <c r="J51" s="2">
        <f t="shared" si="11"/>
        <v>15100</v>
      </c>
      <c r="K51" s="2">
        <f t="shared" si="12"/>
        <v>8000</v>
      </c>
      <c r="L51" s="2">
        <f t="shared" si="13"/>
        <v>64000</v>
      </c>
    </row>
    <row r="54" spans="1:21" x14ac:dyDescent="0.25">
      <c r="B54" s="3" t="s">
        <v>15</v>
      </c>
      <c r="C54" s="3"/>
      <c r="D54" s="3"/>
      <c r="E54" s="3"/>
      <c r="F54" s="3"/>
    </row>
    <row r="55" spans="1:21" x14ac:dyDescent="0.25">
      <c r="B55" s="1" t="s">
        <v>2</v>
      </c>
      <c r="C55" s="1" t="s">
        <v>3</v>
      </c>
      <c r="D55" s="1" t="s">
        <v>14</v>
      </c>
      <c r="E55" s="1" t="s">
        <v>8</v>
      </c>
      <c r="F55" s="1" t="s">
        <v>11</v>
      </c>
      <c r="J55" s="1" t="s">
        <v>12</v>
      </c>
      <c r="L55" s="2" t="s">
        <v>0</v>
      </c>
      <c r="M55" s="1" t="s">
        <v>2</v>
      </c>
      <c r="N55" s="1" t="s">
        <v>3</v>
      </c>
      <c r="O55" s="1" t="s">
        <v>14</v>
      </c>
      <c r="P55" s="1" t="s">
        <v>8</v>
      </c>
      <c r="Q55" s="1" t="s">
        <v>11</v>
      </c>
      <c r="R55" s="1" t="s">
        <v>16</v>
      </c>
      <c r="S55" s="1" t="s">
        <v>17</v>
      </c>
      <c r="T55" s="1" t="s">
        <v>18</v>
      </c>
      <c r="U55" s="1" t="s">
        <v>13</v>
      </c>
    </row>
    <row r="56" spans="1:21" x14ac:dyDescent="0.25">
      <c r="B56" s="1">
        <f>((2)*(POWER(A2,3)))+((3)*(POWER(A2,2)))+((9)*A2)+120</f>
        <v>134</v>
      </c>
      <c r="C56" s="1">
        <f>((POWER(A2,3)))+((POWER(A2,2)))</f>
        <v>2</v>
      </c>
      <c r="E56" s="1">
        <f>J$56*(C56)</f>
        <v>2</v>
      </c>
      <c r="F56" s="1">
        <f>J$57*(C56)</f>
        <v>28</v>
      </c>
      <c r="I56" s="1" t="s">
        <v>9</v>
      </c>
      <c r="J56" s="1">
        <v>1</v>
      </c>
      <c r="L56" s="1">
        <v>1</v>
      </c>
      <c r="M56" s="1">
        <f>((2)*(POWER(A2,2)))+((9)*A2)</f>
        <v>11</v>
      </c>
      <c r="N56" s="1">
        <f>((POWER(A2,2)))</f>
        <v>1</v>
      </c>
      <c r="P56" s="1">
        <f>U$56*(N56)</f>
        <v>1</v>
      </c>
      <c r="Q56" s="1">
        <f>U$57*(N56)</f>
        <v>6</v>
      </c>
      <c r="T56" s="1" t="s">
        <v>9</v>
      </c>
      <c r="U56" s="1">
        <v>1</v>
      </c>
    </row>
    <row r="57" spans="1:21" x14ac:dyDescent="0.25">
      <c r="B57" s="1">
        <f t="shared" ref="B57:B78" si="14">((2)*(POWER(A3,3)))+((3)*(POWER(A3,2)))+((9)*A3)+120</f>
        <v>166</v>
      </c>
      <c r="C57" s="1">
        <f t="shared" ref="C57:C78" si="15">((POWER(A3,3)))+((POWER(A3,2)))</f>
        <v>12</v>
      </c>
      <c r="E57" s="1">
        <f t="shared" ref="E57:E78" si="16">J$56*(C57)</f>
        <v>12</v>
      </c>
      <c r="F57" s="1">
        <f t="shared" ref="F57:F78" si="17">J$57*(C57)</f>
        <v>168</v>
      </c>
      <c r="I57" s="1" t="s">
        <v>10</v>
      </c>
      <c r="J57" s="1">
        <v>14</v>
      </c>
      <c r="L57" s="1">
        <v>2</v>
      </c>
      <c r="M57" s="1">
        <f t="shared" ref="M57:M78" si="18">((2)*(POWER(A3,2)))+((9)*A3)</f>
        <v>26</v>
      </c>
      <c r="N57" s="1">
        <f t="shared" ref="N57:N78" si="19">((POWER(A3,2)))</f>
        <v>4</v>
      </c>
      <c r="P57" s="1">
        <f t="shared" ref="P57:P78" si="20">U$56*(N57)</f>
        <v>4</v>
      </c>
      <c r="Q57" s="1">
        <f t="shared" ref="Q57:Q78" si="21">U$57*(N57)</f>
        <v>24</v>
      </c>
      <c r="T57" s="1" t="s">
        <v>10</v>
      </c>
      <c r="U57" s="1">
        <v>6</v>
      </c>
    </row>
    <row r="58" spans="1:21" x14ac:dyDescent="0.25">
      <c r="B58" s="1">
        <f t="shared" si="14"/>
        <v>228</v>
      </c>
      <c r="C58" s="1">
        <f t="shared" si="15"/>
        <v>36</v>
      </c>
      <c r="E58" s="1">
        <f t="shared" si="16"/>
        <v>36</v>
      </c>
      <c r="F58" s="1">
        <f t="shared" si="17"/>
        <v>504</v>
      </c>
      <c r="L58" s="1">
        <v>3</v>
      </c>
      <c r="M58" s="1">
        <f t="shared" si="18"/>
        <v>45</v>
      </c>
      <c r="N58" s="1">
        <f t="shared" si="19"/>
        <v>9</v>
      </c>
      <c r="P58" s="1">
        <f t="shared" si="20"/>
        <v>9</v>
      </c>
      <c r="Q58" s="1">
        <f t="shared" si="21"/>
        <v>54</v>
      </c>
    </row>
    <row r="59" spans="1:21" x14ac:dyDescent="0.25">
      <c r="B59" s="1">
        <f t="shared" si="14"/>
        <v>332</v>
      </c>
      <c r="C59" s="1">
        <f t="shared" si="15"/>
        <v>80</v>
      </c>
      <c r="E59" s="1">
        <f t="shared" si="16"/>
        <v>80</v>
      </c>
      <c r="F59" s="1">
        <f t="shared" si="17"/>
        <v>1120</v>
      </c>
      <c r="L59" s="1">
        <v>4</v>
      </c>
      <c r="M59" s="1">
        <f t="shared" si="18"/>
        <v>68</v>
      </c>
      <c r="N59" s="1">
        <f t="shared" si="19"/>
        <v>16</v>
      </c>
      <c r="P59" s="1">
        <f t="shared" si="20"/>
        <v>16</v>
      </c>
      <c r="Q59" s="1">
        <f t="shared" si="21"/>
        <v>96</v>
      </c>
    </row>
    <row r="60" spans="1:21" x14ac:dyDescent="0.25">
      <c r="B60" s="1">
        <f t="shared" si="14"/>
        <v>490</v>
      </c>
      <c r="C60" s="1">
        <f t="shared" si="15"/>
        <v>150</v>
      </c>
      <c r="E60" s="1">
        <f t="shared" si="16"/>
        <v>150</v>
      </c>
      <c r="F60" s="1">
        <f t="shared" si="17"/>
        <v>2100</v>
      </c>
      <c r="L60" s="1">
        <v>5</v>
      </c>
      <c r="M60" s="1">
        <f t="shared" si="18"/>
        <v>95</v>
      </c>
      <c r="N60" s="1">
        <f t="shared" si="19"/>
        <v>25</v>
      </c>
      <c r="P60" s="1">
        <f t="shared" si="20"/>
        <v>25</v>
      </c>
      <c r="Q60" s="1">
        <f t="shared" si="21"/>
        <v>150</v>
      </c>
    </row>
    <row r="61" spans="1:21" x14ac:dyDescent="0.25">
      <c r="B61" s="1">
        <f t="shared" si="14"/>
        <v>714</v>
      </c>
      <c r="C61" s="1">
        <f t="shared" si="15"/>
        <v>252</v>
      </c>
      <c r="E61" s="1">
        <f t="shared" si="16"/>
        <v>252</v>
      </c>
      <c r="F61" s="1">
        <f t="shared" si="17"/>
        <v>3528</v>
      </c>
      <c r="L61" s="1">
        <v>6</v>
      </c>
      <c r="M61" s="1">
        <f t="shared" si="18"/>
        <v>126</v>
      </c>
      <c r="N61" s="1">
        <f t="shared" si="19"/>
        <v>36</v>
      </c>
      <c r="P61" s="1">
        <f t="shared" si="20"/>
        <v>36</v>
      </c>
      <c r="Q61" s="1">
        <f t="shared" si="21"/>
        <v>216</v>
      </c>
    </row>
    <row r="62" spans="1:21" x14ac:dyDescent="0.25">
      <c r="B62" s="1">
        <f t="shared" si="14"/>
        <v>1016</v>
      </c>
      <c r="C62" s="1">
        <f t="shared" si="15"/>
        <v>392</v>
      </c>
      <c r="E62" s="1">
        <f t="shared" si="16"/>
        <v>392</v>
      </c>
      <c r="F62" s="1">
        <f t="shared" si="17"/>
        <v>5488</v>
      </c>
      <c r="L62" s="1">
        <v>7</v>
      </c>
      <c r="M62" s="1">
        <f t="shared" si="18"/>
        <v>161</v>
      </c>
      <c r="N62" s="1">
        <f t="shared" si="19"/>
        <v>49</v>
      </c>
      <c r="P62" s="1">
        <f t="shared" si="20"/>
        <v>49</v>
      </c>
      <c r="Q62" s="1">
        <f t="shared" si="21"/>
        <v>294</v>
      </c>
    </row>
    <row r="63" spans="1:21" x14ac:dyDescent="0.25">
      <c r="B63" s="1">
        <f t="shared" si="14"/>
        <v>1408</v>
      </c>
      <c r="C63" s="1">
        <f t="shared" si="15"/>
        <v>576</v>
      </c>
      <c r="E63" s="1">
        <f t="shared" si="16"/>
        <v>576</v>
      </c>
      <c r="F63" s="1">
        <f t="shared" si="17"/>
        <v>8064</v>
      </c>
      <c r="L63" s="1">
        <v>8</v>
      </c>
      <c r="M63" s="1">
        <f t="shared" si="18"/>
        <v>200</v>
      </c>
      <c r="N63" s="1">
        <f t="shared" si="19"/>
        <v>64</v>
      </c>
      <c r="P63" s="1">
        <f t="shared" si="20"/>
        <v>64</v>
      </c>
      <c r="Q63" s="1">
        <f t="shared" si="21"/>
        <v>384</v>
      </c>
    </row>
    <row r="64" spans="1:21" x14ac:dyDescent="0.25">
      <c r="B64" s="1">
        <f t="shared" si="14"/>
        <v>1902</v>
      </c>
      <c r="C64" s="1">
        <f t="shared" si="15"/>
        <v>810</v>
      </c>
      <c r="E64" s="1">
        <f t="shared" si="16"/>
        <v>810</v>
      </c>
      <c r="F64" s="1">
        <f t="shared" si="17"/>
        <v>11340</v>
      </c>
      <c r="L64" s="1">
        <v>9</v>
      </c>
      <c r="M64" s="1">
        <f t="shared" si="18"/>
        <v>243</v>
      </c>
      <c r="N64" s="1">
        <f t="shared" si="19"/>
        <v>81</v>
      </c>
      <c r="P64" s="1">
        <f t="shared" si="20"/>
        <v>81</v>
      </c>
      <c r="Q64" s="1">
        <f t="shared" si="21"/>
        <v>486</v>
      </c>
    </row>
    <row r="65" spans="2:17" x14ac:dyDescent="0.25">
      <c r="B65" s="1">
        <f t="shared" si="14"/>
        <v>2510</v>
      </c>
      <c r="C65" s="1">
        <f t="shared" si="15"/>
        <v>1100</v>
      </c>
      <c r="E65" s="1">
        <f t="shared" si="16"/>
        <v>1100</v>
      </c>
      <c r="F65" s="1">
        <f t="shared" si="17"/>
        <v>15400</v>
      </c>
      <c r="L65" s="1">
        <v>10</v>
      </c>
      <c r="M65" s="1">
        <f t="shared" si="18"/>
        <v>290</v>
      </c>
      <c r="N65" s="1">
        <f t="shared" si="19"/>
        <v>100</v>
      </c>
      <c r="P65" s="1">
        <f t="shared" si="20"/>
        <v>100</v>
      </c>
      <c r="Q65" s="1">
        <f t="shared" si="21"/>
        <v>600</v>
      </c>
    </row>
    <row r="66" spans="2:17" x14ac:dyDescent="0.25">
      <c r="B66" s="1">
        <f t="shared" si="14"/>
        <v>3244</v>
      </c>
      <c r="C66" s="1">
        <f t="shared" si="15"/>
        <v>1452</v>
      </c>
      <c r="E66" s="1">
        <f t="shared" si="16"/>
        <v>1452</v>
      </c>
      <c r="F66" s="1">
        <f t="shared" si="17"/>
        <v>20328</v>
      </c>
      <c r="L66" s="1">
        <v>11</v>
      </c>
      <c r="M66" s="1">
        <f t="shared" si="18"/>
        <v>341</v>
      </c>
      <c r="N66" s="1">
        <f t="shared" si="19"/>
        <v>121</v>
      </c>
      <c r="P66" s="1">
        <f t="shared" si="20"/>
        <v>121</v>
      </c>
      <c r="Q66" s="1">
        <f t="shared" si="21"/>
        <v>726</v>
      </c>
    </row>
    <row r="67" spans="2:17" x14ac:dyDescent="0.25">
      <c r="B67" s="1">
        <f t="shared" si="14"/>
        <v>4116</v>
      </c>
      <c r="C67" s="1">
        <f t="shared" si="15"/>
        <v>1872</v>
      </c>
      <c r="E67" s="1">
        <f t="shared" si="16"/>
        <v>1872</v>
      </c>
      <c r="F67" s="1">
        <f t="shared" si="17"/>
        <v>26208</v>
      </c>
      <c r="L67" s="1">
        <v>12</v>
      </c>
      <c r="M67" s="1">
        <f t="shared" si="18"/>
        <v>396</v>
      </c>
      <c r="N67" s="1">
        <f t="shared" si="19"/>
        <v>144</v>
      </c>
      <c r="P67" s="1">
        <f t="shared" si="20"/>
        <v>144</v>
      </c>
      <c r="Q67" s="1">
        <f t="shared" si="21"/>
        <v>864</v>
      </c>
    </row>
    <row r="68" spans="2:17" x14ac:dyDescent="0.25">
      <c r="B68" s="1">
        <f t="shared" si="14"/>
        <v>5138</v>
      </c>
      <c r="C68" s="1">
        <f t="shared" si="15"/>
        <v>2366</v>
      </c>
      <c r="E68" s="1">
        <f t="shared" si="16"/>
        <v>2366</v>
      </c>
      <c r="F68" s="1">
        <f t="shared" si="17"/>
        <v>33124</v>
      </c>
      <c r="L68" s="1">
        <v>13</v>
      </c>
      <c r="M68" s="1">
        <f t="shared" si="18"/>
        <v>455</v>
      </c>
      <c r="N68" s="1">
        <f t="shared" si="19"/>
        <v>169</v>
      </c>
      <c r="P68" s="1">
        <f t="shared" si="20"/>
        <v>169</v>
      </c>
      <c r="Q68" s="1">
        <f t="shared" si="21"/>
        <v>1014</v>
      </c>
    </row>
    <row r="69" spans="2:17" x14ac:dyDescent="0.25">
      <c r="B69" s="1">
        <f t="shared" si="14"/>
        <v>6322</v>
      </c>
      <c r="C69" s="1">
        <f t="shared" si="15"/>
        <v>2940</v>
      </c>
      <c r="E69" s="1">
        <f t="shared" si="16"/>
        <v>2940</v>
      </c>
      <c r="F69" s="1">
        <f t="shared" si="17"/>
        <v>41160</v>
      </c>
      <c r="L69" s="1">
        <v>14</v>
      </c>
      <c r="M69" s="1">
        <f t="shared" si="18"/>
        <v>518</v>
      </c>
      <c r="N69" s="1">
        <f t="shared" si="19"/>
        <v>196</v>
      </c>
      <c r="P69" s="1">
        <f t="shared" si="20"/>
        <v>196</v>
      </c>
      <c r="Q69" s="1">
        <f t="shared" si="21"/>
        <v>1176</v>
      </c>
    </row>
    <row r="70" spans="2:17" x14ac:dyDescent="0.25">
      <c r="B70" s="1">
        <f t="shared" si="14"/>
        <v>7680</v>
      </c>
      <c r="C70" s="1">
        <f t="shared" si="15"/>
        <v>3600</v>
      </c>
      <c r="E70" s="1">
        <f t="shared" si="16"/>
        <v>3600</v>
      </c>
      <c r="F70" s="1">
        <f t="shared" si="17"/>
        <v>50400</v>
      </c>
      <c r="L70" s="1">
        <v>15</v>
      </c>
      <c r="M70" s="1">
        <f t="shared" si="18"/>
        <v>585</v>
      </c>
      <c r="N70" s="1">
        <f t="shared" si="19"/>
        <v>225</v>
      </c>
      <c r="P70" s="1">
        <f t="shared" si="20"/>
        <v>225</v>
      </c>
      <c r="Q70" s="1">
        <f t="shared" si="21"/>
        <v>1350</v>
      </c>
    </row>
    <row r="71" spans="2:17" x14ac:dyDescent="0.25">
      <c r="B71" s="1">
        <f t="shared" si="14"/>
        <v>9224</v>
      </c>
      <c r="C71" s="1">
        <f t="shared" si="15"/>
        <v>4352</v>
      </c>
      <c r="E71" s="1">
        <f t="shared" si="16"/>
        <v>4352</v>
      </c>
      <c r="F71" s="1">
        <f t="shared" si="17"/>
        <v>60928</v>
      </c>
      <c r="L71" s="1">
        <v>16</v>
      </c>
      <c r="M71" s="1">
        <f t="shared" si="18"/>
        <v>656</v>
      </c>
      <c r="N71" s="1">
        <f t="shared" si="19"/>
        <v>256</v>
      </c>
      <c r="P71" s="1">
        <f t="shared" si="20"/>
        <v>256</v>
      </c>
      <c r="Q71" s="1">
        <f t="shared" si="21"/>
        <v>1536</v>
      </c>
    </row>
    <row r="72" spans="2:17" x14ac:dyDescent="0.25">
      <c r="B72" s="1">
        <f t="shared" si="14"/>
        <v>10966</v>
      </c>
      <c r="C72" s="1">
        <f t="shared" si="15"/>
        <v>5202</v>
      </c>
      <c r="E72" s="1">
        <f t="shared" si="16"/>
        <v>5202</v>
      </c>
      <c r="F72" s="1">
        <f t="shared" si="17"/>
        <v>72828</v>
      </c>
      <c r="L72" s="1">
        <v>17</v>
      </c>
      <c r="M72" s="1">
        <f t="shared" si="18"/>
        <v>731</v>
      </c>
      <c r="N72" s="1">
        <f t="shared" si="19"/>
        <v>289</v>
      </c>
      <c r="P72" s="1">
        <f t="shared" si="20"/>
        <v>289</v>
      </c>
      <c r="Q72" s="1">
        <f t="shared" si="21"/>
        <v>1734</v>
      </c>
    </row>
    <row r="73" spans="2:17" x14ac:dyDescent="0.25">
      <c r="B73" s="1">
        <f t="shared" si="14"/>
        <v>12918</v>
      </c>
      <c r="C73" s="1">
        <f t="shared" si="15"/>
        <v>6156</v>
      </c>
      <c r="E73" s="1">
        <f t="shared" si="16"/>
        <v>6156</v>
      </c>
      <c r="F73" s="1">
        <f t="shared" si="17"/>
        <v>86184</v>
      </c>
      <c r="L73" s="1">
        <v>18</v>
      </c>
      <c r="M73" s="1">
        <f t="shared" si="18"/>
        <v>810</v>
      </c>
      <c r="N73" s="1">
        <f t="shared" si="19"/>
        <v>324</v>
      </c>
      <c r="P73" s="1">
        <f t="shared" si="20"/>
        <v>324</v>
      </c>
      <c r="Q73" s="1">
        <f t="shared" si="21"/>
        <v>1944</v>
      </c>
    </row>
    <row r="74" spans="2:17" x14ac:dyDescent="0.25">
      <c r="B74" s="1">
        <f t="shared" si="14"/>
        <v>15092</v>
      </c>
      <c r="C74" s="1">
        <f t="shared" si="15"/>
        <v>7220</v>
      </c>
      <c r="E74" s="1">
        <f t="shared" si="16"/>
        <v>7220</v>
      </c>
      <c r="F74" s="1">
        <f t="shared" si="17"/>
        <v>101080</v>
      </c>
      <c r="L74" s="1">
        <v>19</v>
      </c>
      <c r="M74" s="1">
        <f t="shared" si="18"/>
        <v>893</v>
      </c>
      <c r="N74" s="1">
        <f t="shared" si="19"/>
        <v>361</v>
      </c>
      <c r="P74" s="1">
        <f t="shared" si="20"/>
        <v>361</v>
      </c>
      <c r="Q74" s="1">
        <f t="shared" si="21"/>
        <v>2166</v>
      </c>
    </row>
    <row r="75" spans="2:17" x14ac:dyDescent="0.25">
      <c r="B75" s="1">
        <f t="shared" si="14"/>
        <v>17500</v>
      </c>
      <c r="C75" s="1">
        <f t="shared" si="15"/>
        <v>8400</v>
      </c>
      <c r="E75" s="1">
        <f t="shared" si="16"/>
        <v>8400</v>
      </c>
      <c r="F75" s="1">
        <f t="shared" si="17"/>
        <v>117600</v>
      </c>
      <c r="L75" s="1">
        <v>20</v>
      </c>
      <c r="M75" s="1">
        <f t="shared" si="18"/>
        <v>980</v>
      </c>
      <c r="N75" s="1">
        <f t="shared" si="19"/>
        <v>400</v>
      </c>
      <c r="P75" s="1">
        <f t="shared" si="20"/>
        <v>400</v>
      </c>
      <c r="Q75" s="1">
        <f t="shared" si="21"/>
        <v>2400</v>
      </c>
    </row>
    <row r="76" spans="2:17" x14ac:dyDescent="0.25">
      <c r="B76" s="1">
        <f t="shared" si="14"/>
        <v>20154</v>
      </c>
      <c r="C76" s="1">
        <f t="shared" si="15"/>
        <v>9702</v>
      </c>
      <c r="E76" s="1">
        <f t="shared" si="16"/>
        <v>9702</v>
      </c>
      <c r="F76" s="1">
        <f t="shared" si="17"/>
        <v>135828</v>
      </c>
      <c r="L76" s="1">
        <v>21</v>
      </c>
      <c r="M76" s="1">
        <f t="shared" si="18"/>
        <v>1071</v>
      </c>
      <c r="N76" s="1">
        <f t="shared" si="19"/>
        <v>441</v>
      </c>
      <c r="P76" s="1">
        <f t="shared" si="20"/>
        <v>441</v>
      </c>
      <c r="Q76" s="1">
        <f t="shared" si="21"/>
        <v>2646</v>
      </c>
    </row>
    <row r="77" spans="2:17" x14ac:dyDescent="0.25">
      <c r="B77" s="1">
        <f t="shared" si="14"/>
        <v>23066</v>
      </c>
      <c r="C77" s="1">
        <f t="shared" si="15"/>
        <v>11132</v>
      </c>
      <c r="E77" s="1">
        <f t="shared" si="16"/>
        <v>11132</v>
      </c>
      <c r="F77" s="1">
        <f t="shared" si="17"/>
        <v>155848</v>
      </c>
      <c r="L77" s="1">
        <v>22</v>
      </c>
      <c r="M77" s="1">
        <f t="shared" si="18"/>
        <v>1166</v>
      </c>
      <c r="N77" s="1">
        <f t="shared" si="19"/>
        <v>484</v>
      </c>
      <c r="P77" s="1">
        <f t="shared" si="20"/>
        <v>484</v>
      </c>
      <c r="Q77" s="1">
        <f t="shared" si="21"/>
        <v>2904</v>
      </c>
    </row>
    <row r="78" spans="2:17" x14ac:dyDescent="0.25">
      <c r="B78" s="1">
        <f t="shared" si="14"/>
        <v>26248</v>
      </c>
      <c r="C78" s="1">
        <f t="shared" si="15"/>
        <v>12696</v>
      </c>
      <c r="E78" s="1">
        <f t="shared" si="16"/>
        <v>12696</v>
      </c>
      <c r="F78" s="1">
        <f t="shared" si="17"/>
        <v>177744</v>
      </c>
      <c r="L78" s="1">
        <v>23</v>
      </c>
      <c r="M78" s="1">
        <f t="shared" si="18"/>
        <v>1265</v>
      </c>
      <c r="N78" s="1">
        <f t="shared" si="19"/>
        <v>529</v>
      </c>
      <c r="P78" s="1">
        <f t="shared" si="20"/>
        <v>529</v>
      </c>
      <c r="Q78" s="1">
        <f t="shared" si="21"/>
        <v>3174</v>
      </c>
    </row>
    <row r="79" spans="2:17" x14ac:dyDescent="0.25">
      <c r="L79" s="1">
        <v>24</v>
      </c>
    </row>
    <row r="80" spans="2:17" x14ac:dyDescent="0.25">
      <c r="L80" s="1">
        <v>25</v>
      </c>
    </row>
    <row r="81" spans="12:12" x14ac:dyDescent="0.25">
      <c r="L81" s="1">
        <v>26</v>
      </c>
    </row>
    <row r="82" spans="12:12" x14ac:dyDescent="0.25">
      <c r="L82" s="1">
        <v>27</v>
      </c>
    </row>
    <row r="83" spans="12:12" x14ac:dyDescent="0.25">
      <c r="L83" s="1">
        <v>28</v>
      </c>
    </row>
  </sheetData>
  <mergeCells count="1">
    <mergeCell ref="B54:F54"/>
  </mergeCells>
  <phoneticPr fontId="3" type="noConversion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AYALA</dc:creator>
  <cp:lastModifiedBy>Tony Ayala</cp:lastModifiedBy>
  <dcterms:created xsi:type="dcterms:W3CDTF">2021-09-24T13:32:58Z</dcterms:created>
  <dcterms:modified xsi:type="dcterms:W3CDTF">2021-09-25T21:03:05Z</dcterms:modified>
</cp:coreProperties>
</file>