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scargas Firefox\Drop\Dropbox\Compartida la vida es mas\2doCuatrimestre\SWAP\Trabajo\TestsTrabajoSwap\"/>
    </mc:Choice>
  </mc:AlternateContent>
  <bookViews>
    <workbookView xWindow="0" yWindow="0" windowWidth="23040" windowHeight="94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8" i="1" l="1"/>
  <c r="E108" i="1"/>
  <c r="F108" i="1"/>
  <c r="D109" i="1"/>
  <c r="E109" i="1"/>
  <c r="F109" i="1"/>
  <c r="C109" i="1"/>
  <c r="C108" i="1"/>
  <c r="D91" i="1"/>
  <c r="E91" i="1"/>
  <c r="F91" i="1"/>
  <c r="D92" i="1"/>
  <c r="E92" i="1"/>
  <c r="F92" i="1"/>
  <c r="C92" i="1"/>
  <c r="C91" i="1"/>
  <c r="D74" i="1"/>
  <c r="E74" i="1"/>
  <c r="F74" i="1"/>
  <c r="D75" i="1"/>
  <c r="E75" i="1"/>
  <c r="F75" i="1"/>
  <c r="C75" i="1"/>
  <c r="C74" i="1"/>
  <c r="D56" i="1"/>
  <c r="E56" i="1"/>
  <c r="F56" i="1"/>
  <c r="D57" i="1"/>
  <c r="E57" i="1"/>
  <c r="F57" i="1"/>
  <c r="C57" i="1"/>
  <c r="C56" i="1"/>
  <c r="D39" i="1"/>
  <c r="E39" i="1"/>
  <c r="F39" i="1"/>
  <c r="D40" i="1"/>
  <c r="E40" i="1"/>
  <c r="F40" i="1"/>
  <c r="C40" i="1"/>
  <c r="C22" i="1"/>
  <c r="C39" i="1"/>
  <c r="D22" i="1"/>
  <c r="E22" i="1"/>
  <c r="F22" i="1"/>
  <c r="D23" i="1"/>
  <c r="E23" i="1"/>
  <c r="F23" i="1"/>
  <c r="C23" i="1"/>
</calcChain>
</file>

<file path=xl/sharedStrings.xml><?xml version="1.0" encoding="utf-8"?>
<sst xmlns="http://schemas.openxmlformats.org/spreadsheetml/2006/main" count="58" uniqueCount="28">
  <si>
    <t>Número Tests</t>
  </si>
  <si>
    <t>Time Taken for Test</t>
  </si>
  <si>
    <t>Failed Request</t>
  </si>
  <si>
    <t>Request per second</t>
  </si>
  <si>
    <t>Time per request(ms)</t>
  </si>
  <si>
    <t>Media</t>
  </si>
  <si>
    <t>Desviación típica</t>
  </si>
  <si>
    <t>Time Taken for Test(s)</t>
  </si>
  <si>
    <t>Elapsed Time</t>
  </si>
  <si>
    <t>Response Time</t>
  </si>
  <si>
    <t>Transaction Rate</t>
  </si>
  <si>
    <t>UbuntuServer7</t>
  </si>
  <si>
    <t>BalanceadorNginxMain</t>
  </si>
  <si>
    <t>SIEGE directamente contra UbuntuServer7 (http://192.168.100.7/joomla)</t>
  </si>
  <si>
    <t>siege -c 50 -t1M -v http://192.168.100.7/joomla</t>
  </si>
  <si>
    <t>siege -c 50 -t1M -v http://192.168.100.15/joomla</t>
  </si>
  <si>
    <t>SIEGE directamente contra Balanceador NGINX (http://192.168.100-15/joomla)</t>
  </si>
  <si>
    <t>siege -c 50 -t1M -v http://192.168.100.5/joomla</t>
  </si>
  <si>
    <t>SIEGE directamente contra UbuntuServer5 (http://192.168.100.5/joomla)</t>
  </si>
  <si>
    <t>UbuntuServer5</t>
  </si>
  <si>
    <t>ab -n 1000 -c 500 http://192.168.100.5/joomla</t>
  </si>
  <si>
    <t>ab -n 1000 -c 500 http://192.168.100.7/joomla</t>
  </si>
  <si>
    <t>ab -n 1000 -c 500 http://192.168.100.15/joomla</t>
  </si>
  <si>
    <t>Apache Benchmark directamente contra Balanceador NGINX (http://192.168.100.15/joomla)</t>
  </si>
  <si>
    <t>Apache Benchmark directamente contra Balanceador HAPROXY (http://192.168.100.7/joomla)</t>
  </si>
  <si>
    <t>Apache Benchmark directamente contra UbuntuServer5 (http://192.168.100.5/joomla)</t>
  </si>
  <si>
    <t>Concurrent</t>
  </si>
  <si>
    <t>RESULTADOS BENCHMARKS TRABAJO SWAP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</si>
</sst>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8" fillId="7" borderId="0" applyNumberFormat="0" applyBorder="0" applyAlignment="0" applyProtection="0"/>
  </cellStyleXfs>
  <cellXfs count="31">
    <xf numFmtId="0" fontId="0" fillId="0" borderId="0" xfId="0"/>
    <xf numFmtId="0" fontId="0" fillId="0" borderId="0" xfId="0" applyBorder="1" applyAlignment="1"/>
    <xf numFmtId="0" fontId="6" fillId="2" borderId="8" xfId="1" applyFont="1" applyBorder="1" applyAlignment="1">
      <alignment horizontal="center" vertical="center"/>
    </xf>
    <xf numFmtId="0" fontId="7" fillId="3" borderId="8" xfId="2" applyFont="1" applyBorder="1" applyAlignment="1">
      <alignment horizontal="center" vertical="center"/>
    </xf>
    <xf numFmtId="0" fontId="6" fillId="2" borderId="9" xfId="1" applyFont="1" applyBorder="1" applyAlignment="1">
      <alignment horizontal="center" vertical="center"/>
    </xf>
    <xf numFmtId="0" fontId="6" fillId="2" borderId="10" xfId="1" applyFont="1" applyBorder="1" applyAlignment="1">
      <alignment horizontal="center" vertical="center"/>
    </xf>
    <xf numFmtId="0" fontId="5" fillId="5" borderId="11" xfId="4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4" borderId="14" xfId="3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4" borderId="15" xfId="3" applyBorder="1" applyAlignment="1">
      <alignment horizontal="center" vertical="center"/>
    </xf>
    <xf numFmtId="0" fontId="5" fillId="5" borderId="12" xfId="4" applyBorder="1" applyAlignment="1">
      <alignment horizontal="center" vertical="center"/>
    </xf>
    <xf numFmtId="0" fontId="8" fillId="7" borderId="2" xfId="6" applyBorder="1" applyAlignment="1">
      <alignment horizontal="center"/>
    </xf>
    <xf numFmtId="0" fontId="8" fillId="7" borderId="3" xfId="6" applyBorder="1" applyAlignment="1">
      <alignment horizontal="center"/>
    </xf>
    <xf numFmtId="0" fontId="8" fillId="7" borderId="4" xfId="6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6" borderId="2" xfId="5" applyFont="1" applyBorder="1" applyAlignment="1">
      <alignment horizontal="center"/>
    </xf>
    <xf numFmtId="0" fontId="1" fillId="6" borderId="3" xfId="5" applyBorder="1" applyAlignment="1">
      <alignment horizontal="center"/>
    </xf>
    <xf numFmtId="0" fontId="1" fillId="6" borderId="4" xfId="5" applyBorder="1" applyAlignment="1">
      <alignment horizontal="center"/>
    </xf>
    <xf numFmtId="0" fontId="0" fillId="6" borderId="16" xfId="5" applyFont="1" applyBorder="1" applyAlignment="1">
      <alignment horizontal="center"/>
    </xf>
    <xf numFmtId="0" fontId="0" fillId="6" borderId="17" xfId="5" applyFont="1" applyBorder="1" applyAlignment="1">
      <alignment horizontal="center"/>
    </xf>
    <xf numFmtId="0" fontId="0" fillId="6" borderId="18" xfId="5" applyFont="1" applyBorder="1" applyAlignment="1">
      <alignment horizontal="center"/>
    </xf>
  </cellXfs>
  <cellStyles count="7">
    <cellStyle name="40% - Énfasis1" xfId="3" builtinId="31"/>
    <cellStyle name="40% - Énfasis6" xfId="5" builtinId="51"/>
    <cellStyle name="60% - Énfasis3" xfId="4" builtinId="40"/>
    <cellStyle name="Entrada" xfId="2" builtinId="20"/>
    <cellStyle name="Incorrecto" xfId="6" builtinId="27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Apache</a:t>
            </a:r>
            <a:r>
              <a:rPr lang="es-ES" baseline="0"/>
              <a:t> benchmark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1"/>
          <c:order val="0"/>
          <c:tx>
            <c:v>Failed Request</c:v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ED7D31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Hoja1!$H$26:$J$26</c:f>
              <c:strCache>
                <c:ptCount val="3"/>
                <c:pt idx="0">
                  <c:v>UbuntuServer5</c:v>
                </c:pt>
                <c:pt idx="1">
                  <c:v>UbuntuServer7</c:v>
                </c:pt>
                <c:pt idx="2">
                  <c:v>BalanceadorNginxMain</c:v>
                </c:pt>
              </c:strCache>
            </c:strRef>
          </c:cat>
          <c:val>
            <c:numRef>
              <c:f>(Hoja1!$D$22,Hoja1!$D$39,Hoja1!$D$56)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0"/>
          <c:order val="1"/>
          <c:tx>
            <c:v>Time Taken for Test</c:v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5B9B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Hoja1!$H$26:$J$26</c:f>
              <c:strCache>
                <c:ptCount val="3"/>
                <c:pt idx="0">
                  <c:v>UbuntuServer5</c:v>
                </c:pt>
                <c:pt idx="1">
                  <c:v>UbuntuServer7</c:v>
                </c:pt>
                <c:pt idx="2">
                  <c:v>BalanceadorNginxMain</c:v>
                </c:pt>
              </c:strCache>
            </c:strRef>
          </c:cat>
          <c:val>
            <c:numRef>
              <c:f>(Hoja1!$C$22,Hoja1!$C$39,Hoja1!$C$56)</c:f>
              <c:numCache>
                <c:formatCode>General</c:formatCode>
                <c:ptCount val="3"/>
                <c:pt idx="0">
                  <c:v>0.79379999999999984</c:v>
                </c:pt>
                <c:pt idx="1">
                  <c:v>0.7965000000000001</c:v>
                </c:pt>
                <c:pt idx="2">
                  <c:v>1.2612000000000001</c:v>
                </c:pt>
              </c:numCache>
            </c:numRef>
          </c:val>
        </c:ser>
        <c:ser>
          <c:idx val="3"/>
          <c:order val="2"/>
          <c:tx>
            <c:v>Time per Request</c:v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FFC000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Hoja1!$H$26:$J$26</c:f>
              <c:strCache>
                <c:ptCount val="3"/>
                <c:pt idx="0">
                  <c:v>UbuntuServer5</c:v>
                </c:pt>
                <c:pt idx="1">
                  <c:v>UbuntuServer7</c:v>
                </c:pt>
                <c:pt idx="2">
                  <c:v>BalanceadorNginxMain</c:v>
                </c:pt>
              </c:strCache>
            </c:strRef>
          </c:cat>
          <c:val>
            <c:numRef>
              <c:f>(Hoja1!$F$22,Hoja1!$F$39,Hoja1!$F$56)</c:f>
              <c:numCache>
                <c:formatCode>General</c:formatCode>
                <c:ptCount val="3"/>
                <c:pt idx="0">
                  <c:v>396.95670000000007</c:v>
                </c:pt>
                <c:pt idx="1">
                  <c:v>398.28149999999999</c:v>
                </c:pt>
                <c:pt idx="2">
                  <c:v>630.63400000000001</c:v>
                </c:pt>
              </c:numCache>
            </c:numRef>
          </c:val>
        </c:ser>
        <c:ser>
          <c:idx val="2"/>
          <c:order val="3"/>
          <c:tx>
            <c:v>Request per second</c:v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A5A5A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Hoja1!$H$26:$J$26</c:f>
              <c:strCache>
                <c:ptCount val="3"/>
                <c:pt idx="0">
                  <c:v>UbuntuServer5</c:v>
                </c:pt>
                <c:pt idx="1">
                  <c:v>UbuntuServer7</c:v>
                </c:pt>
                <c:pt idx="2">
                  <c:v>BalanceadorNginxMain</c:v>
                </c:pt>
              </c:strCache>
            </c:strRef>
          </c:cat>
          <c:val>
            <c:numRef>
              <c:f>(Hoja1!$E$22,Hoja1!$E$39,Hoja1!$E$56)</c:f>
              <c:numCache>
                <c:formatCode>General</c:formatCode>
                <c:ptCount val="3"/>
                <c:pt idx="0">
                  <c:v>1308.4060000000002</c:v>
                </c:pt>
                <c:pt idx="1">
                  <c:v>1299.626</c:v>
                </c:pt>
                <c:pt idx="2">
                  <c:v>797.56899999999996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83470416"/>
        <c:axId val="83470976"/>
        <c:axId val="140906496"/>
      </c:bar3DChart>
      <c:catAx>
        <c:axId val="83470416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spPr>
          <a:noFill/>
          <a:ln>
            <a:noFill/>
          </a:ln>
          <a:effectLst>
            <a:glow rad="127000">
              <a:schemeClr val="bg1">
                <a:alpha val="99000"/>
              </a:schemeClr>
            </a:glow>
            <a:softEdge rad="7620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470976"/>
        <c:crosses val="autoZero"/>
        <c:auto val="1"/>
        <c:lblAlgn val="ctr"/>
        <c:lblOffset val="100"/>
        <c:noMultiLvlLbl val="0"/>
      </c:catAx>
      <c:valAx>
        <c:axId val="83470976"/>
        <c:scaling>
          <c:orientation val="minMax"/>
        </c:scaling>
        <c:delete val="0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470416"/>
        <c:crosses val="autoZero"/>
        <c:crossBetween val="between"/>
      </c:valAx>
      <c:serAx>
        <c:axId val="1409064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470976"/>
        <c:crosses val="autoZero"/>
      </c:ser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212925531776246"/>
          <c:y val="6.5653872379010381E-2"/>
          <c:w val="0.40001159859982743"/>
          <c:h val="3.7418639122340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tx2">
        <a:lumMod val="60000"/>
        <a:lumOff val="40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ES" sz="2400" b="1" baseline="0"/>
              <a:t>Siege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2304208624461582E-2"/>
          <c:y val="0.14445881042617589"/>
          <c:w val="0.8616451134899541"/>
          <c:h val="0.78405206739643973"/>
        </c:manualLayout>
      </c:layout>
      <c:bar3DChart>
        <c:barDir val="col"/>
        <c:grouping val="standard"/>
        <c:varyColors val="0"/>
        <c:ser>
          <c:idx val="1"/>
          <c:order val="0"/>
          <c:tx>
            <c:v>Response Time</c:v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ED7D31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Hoja1!$H$26:$J$26</c:f>
              <c:strCache>
                <c:ptCount val="3"/>
                <c:pt idx="0">
                  <c:v>UbuntuServer5</c:v>
                </c:pt>
                <c:pt idx="1">
                  <c:v>UbuntuServer7</c:v>
                </c:pt>
                <c:pt idx="2">
                  <c:v>BalanceadorNginxMain</c:v>
                </c:pt>
              </c:strCache>
            </c:strRef>
          </c:cat>
          <c:val>
            <c:numRef>
              <c:f>(Hoja1!$D$74,Hoja1!$D$91,Hoja1!$D$108)</c:f>
              <c:numCache>
                <c:formatCode>General</c:formatCode>
                <c:ptCount val="3"/>
                <c:pt idx="0">
                  <c:v>2.1040000000000001</c:v>
                </c:pt>
                <c:pt idx="1">
                  <c:v>4.1179999999999994</c:v>
                </c:pt>
                <c:pt idx="2">
                  <c:v>0.35399999999999998</c:v>
                </c:pt>
              </c:numCache>
            </c:numRef>
          </c:val>
        </c:ser>
        <c:ser>
          <c:idx val="3"/>
          <c:order val="1"/>
          <c:tx>
            <c:v>Concurrent</c:v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FFC000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Hoja1!$H$26:$J$26</c:f>
              <c:strCache>
                <c:ptCount val="3"/>
                <c:pt idx="0">
                  <c:v>UbuntuServer5</c:v>
                </c:pt>
                <c:pt idx="1">
                  <c:v>UbuntuServer7</c:v>
                </c:pt>
                <c:pt idx="2">
                  <c:v>BalanceadorNginxMain</c:v>
                </c:pt>
              </c:strCache>
            </c:strRef>
          </c:cat>
          <c:val>
            <c:numRef>
              <c:f>(Hoja1!$F$74,Hoja1!$F$91,Hoja1!$F$108)</c:f>
              <c:numCache>
                <c:formatCode>General</c:formatCode>
                <c:ptCount val="3"/>
                <c:pt idx="0">
                  <c:v>38.83</c:v>
                </c:pt>
                <c:pt idx="1">
                  <c:v>41.206000000000003</c:v>
                </c:pt>
                <c:pt idx="2">
                  <c:v>19.869999999999997</c:v>
                </c:pt>
              </c:numCache>
            </c:numRef>
          </c:val>
        </c:ser>
        <c:ser>
          <c:idx val="2"/>
          <c:order val="2"/>
          <c:tx>
            <c:v>Transaction Rate</c:v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A5A5A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Hoja1!$H$26:$J$26</c:f>
              <c:strCache>
                <c:ptCount val="3"/>
                <c:pt idx="0">
                  <c:v>UbuntuServer5</c:v>
                </c:pt>
                <c:pt idx="1">
                  <c:v>UbuntuServer7</c:v>
                </c:pt>
                <c:pt idx="2">
                  <c:v>BalanceadorNginxMain</c:v>
                </c:pt>
              </c:strCache>
            </c:strRef>
          </c:cat>
          <c:val>
            <c:numRef>
              <c:f>(Hoja1!$E$74,Hoja1!$E$91,Hoja1!$E$108)</c:f>
              <c:numCache>
                <c:formatCode>General</c:formatCode>
                <c:ptCount val="3"/>
                <c:pt idx="0">
                  <c:v>18.45</c:v>
                </c:pt>
                <c:pt idx="1">
                  <c:v>10.013999999999999</c:v>
                </c:pt>
                <c:pt idx="2">
                  <c:v>58.451000000000001</c:v>
                </c:pt>
              </c:numCache>
            </c:numRef>
          </c:val>
        </c:ser>
        <c:ser>
          <c:idx val="0"/>
          <c:order val="3"/>
          <c:tx>
            <c:v>Elapsed Time</c:v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5B9B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Hoja1!$H$26:$J$26</c:f>
              <c:strCache>
                <c:ptCount val="3"/>
                <c:pt idx="0">
                  <c:v>UbuntuServer5</c:v>
                </c:pt>
                <c:pt idx="1">
                  <c:v>UbuntuServer7</c:v>
                </c:pt>
                <c:pt idx="2">
                  <c:v>BalanceadorNginxMain</c:v>
                </c:pt>
              </c:strCache>
            </c:strRef>
          </c:cat>
          <c:val>
            <c:numRef>
              <c:f>(Hoja1!$C$74,Hoja1!$C$91,Hoja1!$C$108)</c:f>
              <c:numCache>
                <c:formatCode>General</c:formatCode>
                <c:ptCount val="3"/>
                <c:pt idx="0">
                  <c:v>59.977999999999994</c:v>
                </c:pt>
                <c:pt idx="1">
                  <c:v>59.977999999999994</c:v>
                </c:pt>
                <c:pt idx="2">
                  <c:v>59.95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83475456"/>
        <c:axId val="83476016"/>
        <c:axId val="141183056"/>
      </c:bar3DChart>
      <c:catAx>
        <c:axId val="83475456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spPr>
          <a:noFill/>
          <a:ln>
            <a:noFill/>
          </a:ln>
          <a:effectLst>
            <a:glow rad="127000">
              <a:schemeClr val="bg1">
                <a:alpha val="99000"/>
              </a:schemeClr>
            </a:glow>
            <a:softEdge rad="7620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476016"/>
        <c:crosses val="autoZero"/>
        <c:auto val="1"/>
        <c:lblAlgn val="ctr"/>
        <c:lblOffset val="100"/>
        <c:noMultiLvlLbl val="0"/>
      </c:catAx>
      <c:valAx>
        <c:axId val="83476016"/>
        <c:scaling>
          <c:orientation val="minMax"/>
        </c:scaling>
        <c:delete val="0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475456"/>
        <c:crosses val="autoZero"/>
        <c:crossBetween val="between"/>
      </c:valAx>
      <c:serAx>
        <c:axId val="141183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476016"/>
        <c:crosses val="autoZero"/>
      </c:ser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tx2">
        <a:lumMod val="60000"/>
        <a:lumOff val="40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952500</xdr:colOff>
      <xdr:row>36</xdr:row>
      <xdr:rowOff>57149</xdr:rowOff>
    </xdr:from>
    <xdr:to>
      <xdr:col>16</xdr:col>
      <xdr:colOff>323849</xdr:colOff>
      <xdr:row>54</xdr:row>
      <xdr:rowOff>95248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1047750</xdr:colOff>
      <xdr:row>63</xdr:row>
      <xdr:rowOff>38100</xdr:rowOff>
    </xdr:from>
    <xdr:to>
      <xdr:col>16</xdr:col>
      <xdr:colOff>333374</xdr:colOff>
      <xdr:row>91</xdr:row>
      <xdr:rowOff>180974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tabSelected="1" zoomScaleNormal="100" workbookViewId="0">
      <selection activeCell="G14" sqref="G14"/>
    </sheetView>
  </sheetViews>
  <sheetFormatPr baseColWidth="10" defaultRowHeight="15" x14ac:dyDescent="0.25"/>
  <cols>
    <col min="1" max="1" width="8.85546875" customWidth="1"/>
    <col min="2" max="2" width="16.140625" customWidth="1"/>
    <col min="3" max="3" width="19.7109375" bestFit="1" customWidth="1"/>
    <col min="4" max="4" width="13.28515625" bestFit="1" customWidth="1"/>
    <col min="5" max="5" width="17.5703125" bestFit="1" customWidth="1"/>
    <col min="6" max="6" width="19" bestFit="1" customWidth="1"/>
    <col min="7" max="7" width="18.7109375" customWidth="1"/>
    <col min="8" max="9" width="13.140625" bestFit="1" customWidth="1"/>
    <col min="10" max="10" width="20" bestFit="1" customWidth="1"/>
  </cols>
  <sheetData>
    <row r="1" spans="1:8" ht="15.75" thickBot="1" x14ac:dyDescent="0.3"/>
    <row r="2" spans="1:8" x14ac:dyDescent="0.25">
      <c r="A2" s="19" t="s">
        <v>27</v>
      </c>
      <c r="B2" s="20"/>
      <c r="C2" s="20"/>
      <c r="D2" s="20"/>
      <c r="E2" s="20"/>
      <c r="F2" s="20"/>
      <c r="G2" s="20"/>
      <c r="H2" s="21"/>
    </row>
    <row r="3" spans="1:8" ht="15.75" thickBot="1" x14ac:dyDescent="0.3">
      <c r="A3" s="22"/>
      <c r="B3" s="23"/>
      <c r="C3" s="23"/>
      <c r="D3" s="23"/>
      <c r="E3" s="23"/>
      <c r="F3" s="23"/>
      <c r="G3" s="23"/>
      <c r="H3" s="24"/>
    </row>
    <row r="9" spans="1:8" ht="15.75" thickBot="1" x14ac:dyDescent="0.3">
      <c r="B9" t="s">
        <v>20</v>
      </c>
    </row>
    <row r="10" spans="1:8" x14ac:dyDescent="0.25">
      <c r="B10" s="25" t="s">
        <v>25</v>
      </c>
      <c r="C10" s="26"/>
      <c r="D10" s="26"/>
      <c r="E10" s="26"/>
      <c r="F10" s="27"/>
      <c r="G10" s="1"/>
    </row>
    <row r="11" spans="1:8" x14ac:dyDescent="0.25">
      <c r="B11" s="4" t="s">
        <v>0</v>
      </c>
      <c r="C11" s="3" t="s">
        <v>7</v>
      </c>
      <c r="D11" s="2" t="s">
        <v>2</v>
      </c>
      <c r="E11" s="3" t="s">
        <v>3</v>
      </c>
      <c r="F11" s="5" t="s">
        <v>4</v>
      </c>
    </row>
    <row r="12" spans="1:8" x14ac:dyDescent="0.25">
      <c r="B12" s="7">
        <v>1</v>
      </c>
      <c r="C12" s="8">
        <v>0.84899999999999998</v>
      </c>
      <c r="D12" s="8">
        <v>0</v>
      </c>
      <c r="E12" s="8">
        <v>1177.42</v>
      </c>
      <c r="F12" s="9">
        <v>424.65600000000001</v>
      </c>
    </row>
    <row r="13" spans="1:8" x14ac:dyDescent="0.25">
      <c r="B13" s="7">
        <v>2</v>
      </c>
      <c r="C13" s="8">
        <v>0.83099999999999996</v>
      </c>
      <c r="D13" s="8">
        <v>0</v>
      </c>
      <c r="E13" s="8">
        <v>1202.8</v>
      </c>
      <c r="F13" s="9">
        <v>415.697</v>
      </c>
    </row>
    <row r="14" spans="1:8" x14ac:dyDescent="0.25">
      <c r="B14" s="7">
        <v>3</v>
      </c>
      <c r="C14" s="8">
        <v>0.83199999999999996</v>
      </c>
      <c r="D14" s="8">
        <v>0</v>
      </c>
      <c r="E14" s="8">
        <v>1202.4000000000001</v>
      </c>
      <c r="F14" s="9">
        <v>415.83499999999998</v>
      </c>
    </row>
    <row r="15" spans="1:8" x14ac:dyDescent="0.25">
      <c r="B15" s="7">
        <v>4</v>
      </c>
      <c r="C15" s="8">
        <v>0.83099999999999996</v>
      </c>
      <c r="D15" s="8">
        <v>0</v>
      </c>
      <c r="E15" s="8">
        <v>1203.19</v>
      </c>
      <c r="F15" s="9">
        <v>415.56200000000001</v>
      </c>
    </row>
    <row r="16" spans="1:8" ht="15.75" thickBot="1" x14ac:dyDescent="0.3">
      <c r="B16" s="11">
        <v>5</v>
      </c>
      <c r="C16" s="12">
        <v>0.437</v>
      </c>
      <c r="D16" s="12">
        <v>0</v>
      </c>
      <c r="E16" s="12">
        <v>2285.9699999999998</v>
      </c>
      <c r="F16" s="13">
        <v>218.726</v>
      </c>
    </row>
    <row r="17" spans="2:10" x14ac:dyDescent="0.25">
      <c r="B17" s="7">
        <v>6</v>
      </c>
      <c r="C17" s="8">
        <v>0.83299999999999996</v>
      </c>
      <c r="D17" s="8">
        <v>0</v>
      </c>
      <c r="E17" s="8">
        <v>1201.1300000000001</v>
      </c>
      <c r="F17" s="9">
        <v>416.27300000000002</v>
      </c>
    </row>
    <row r="18" spans="2:10" x14ac:dyDescent="0.25">
      <c r="B18" s="7">
        <v>7</v>
      </c>
      <c r="C18" s="8">
        <v>0.82799999999999996</v>
      </c>
      <c r="D18" s="8">
        <v>0</v>
      </c>
      <c r="E18" s="8">
        <v>1207.93</v>
      </c>
      <c r="F18" s="9">
        <v>413.93200000000002</v>
      </c>
    </row>
    <row r="19" spans="2:10" x14ac:dyDescent="0.25">
      <c r="B19" s="7">
        <v>8</v>
      </c>
      <c r="C19" s="8">
        <v>0.83399999999999996</v>
      </c>
      <c r="D19" s="8">
        <v>0</v>
      </c>
      <c r="E19" s="8">
        <v>1198.73</v>
      </c>
      <c r="F19" s="9">
        <v>417.108</v>
      </c>
    </row>
    <row r="20" spans="2:10" x14ac:dyDescent="0.25">
      <c r="B20" s="7">
        <v>9</v>
      </c>
      <c r="C20" s="8">
        <v>0.83199999999999996</v>
      </c>
      <c r="D20" s="8">
        <v>0</v>
      </c>
      <c r="E20" s="8">
        <v>1201.6300000000001</v>
      </c>
      <c r="F20" s="9">
        <v>416.101</v>
      </c>
    </row>
    <row r="21" spans="2:10" ht="15.75" thickBot="1" x14ac:dyDescent="0.3">
      <c r="B21" s="11">
        <v>10</v>
      </c>
      <c r="C21" s="12">
        <v>0.83099999999999996</v>
      </c>
      <c r="D21" s="12">
        <v>0</v>
      </c>
      <c r="E21" s="12">
        <v>1202.8599999999999</v>
      </c>
      <c r="F21" s="13">
        <v>415.67700000000002</v>
      </c>
    </row>
    <row r="22" spans="2:10" x14ac:dyDescent="0.25">
      <c r="B22" s="10" t="s">
        <v>5</v>
      </c>
      <c r="C22" s="14">
        <f>AVERAGE(C12:C21)</f>
        <v>0.79379999999999984</v>
      </c>
      <c r="D22" s="14">
        <f t="shared" ref="D22:F22" si="0">AVERAGE(D12,D13,D14,D15,D16,D17,D18,D19,D20,D21)</f>
        <v>0</v>
      </c>
      <c r="E22" s="14">
        <f t="shared" si="0"/>
        <v>1308.4060000000002</v>
      </c>
      <c r="F22" s="14">
        <f t="shared" si="0"/>
        <v>396.95670000000007</v>
      </c>
    </row>
    <row r="23" spans="2:10" ht="15.75" thickBot="1" x14ac:dyDescent="0.3">
      <c r="B23" s="6" t="s">
        <v>6</v>
      </c>
      <c r="C23" s="15">
        <f>STDEVA(C12,C13,C14,C15,C17,C18,C19,C20,C21)</f>
        <v>6.0644684662200894E-3</v>
      </c>
      <c r="D23" s="15">
        <f t="shared" ref="D23:F23" si="1">STDEVA(D12,D13,D14,D15,D17,D18,D19,D20,D21)</f>
        <v>0</v>
      </c>
      <c r="E23" s="15">
        <f t="shared" si="1"/>
        <v>8.7309675548844083</v>
      </c>
      <c r="F23" s="15">
        <f t="shared" si="1"/>
        <v>3.0767401760810262</v>
      </c>
    </row>
    <row r="26" spans="2:10" ht="15.75" thickBot="1" x14ac:dyDescent="0.3">
      <c r="B26" t="s">
        <v>21</v>
      </c>
      <c r="H26" t="s">
        <v>19</v>
      </c>
      <c r="I26" t="s">
        <v>11</v>
      </c>
      <c r="J26" t="s">
        <v>12</v>
      </c>
    </row>
    <row r="27" spans="2:10" x14ac:dyDescent="0.25">
      <c r="B27" s="25" t="s">
        <v>24</v>
      </c>
      <c r="C27" s="26"/>
      <c r="D27" s="26"/>
      <c r="E27" s="26"/>
      <c r="F27" s="27"/>
    </row>
    <row r="28" spans="2:10" x14ac:dyDescent="0.25">
      <c r="B28" s="4" t="s">
        <v>0</v>
      </c>
      <c r="C28" s="3" t="s">
        <v>1</v>
      </c>
      <c r="D28" s="2" t="s">
        <v>2</v>
      </c>
      <c r="E28" s="3" t="s">
        <v>3</v>
      </c>
      <c r="F28" s="5" t="s">
        <v>4</v>
      </c>
    </row>
    <row r="29" spans="2:10" x14ac:dyDescent="0.25">
      <c r="B29" s="7">
        <v>1</v>
      </c>
      <c r="C29" s="8">
        <v>0.84899999999999998</v>
      </c>
      <c r="D29" s="8">
        <v>0</v>
      </c>
      <c r="E29" s="8">
        <v>1177.31</v>
      </c>
      <c r="F29" s="9">
        <v>424.69600000000003</v>
      </c>
    </row>
    <row r="30" spans="2:10" x14ac:dyDescent="0.25">
      <c r="B30" s="7">
        <v>2</v>
      </c>
      <c r="C30" s="8">
        <v>0.45100000000000001</v>
      </c>
      <c r="D30" s="8">
        <v>0</v>
      </c>
      <c r="E30" s="8">
        <v>2216.4299999999998</v>
      </c>
      <c r="F30" s="9">
        <v>225.58799999999999</v>
      </c>
    </row>
    <row r="31" spans="2:10" x14ac:dyDescent="0.25">
      <c r="B31" s="7">
        <v>3</v>
      </c>
      <c r="C31" s="8">
        <v>0.83099999999999996</v>
      </c>
      <c r="D31" s="8">
        <v>0</v>
      </c>
      <c r="E31" s="8">
        <v>1203.4100000000001</v>
      </c>
      <c r="F31" s="9">
        <v>415.488</v>
      </c>
    </row>
    <row r="32" spans="2:10" x14ac:dyDescent="0.25">
      <c r="B32" s="7">
        <v>4</v>
      </c>
      <c r="C32" s="8">
        <v>0.83</v>
      </c>
      <c r="D32" s="8">
        <v>0</v>
      </c>
      <c r="E32" s="8">
        <v>1204.3699999999999</v>
      </c>
      <c r="F32" s="9">
        <v>415.154</v>
      </c>
    </row>
    <row r="33" spans="2:6" ht="15.75" thickBot="1" x14ac:dyDescent="0.3">
      <c r="B33" s="11">
        <v>5</v>
      </c>
      <c r="C33" s="12">
        <v>0.83099999999999996</v>
      </c>
      <c r="D33" s="12">
        <v>0</v>
      </c>
      <c r="E33" s="12">
        <v>1203.02</v>
      </c>
      <c r="F33" s="13">
        <v>415.62</v>
      </c>
    </row>
    <row r="34" spans="2:6" x14ac:dyDescent="0.25">
      <c r="B34" s="7">
        <v>6</v>
      </c>
      <c r="C34" s="8">
        <v>0.83199999999999996</v>
      </c>
      <c r="D34" s="8">
        <v>0</v>
      </c>
      <c r="E34" s="8">
        <v>1202.53</v>
      </c>
      <c r="F34" s="8">
        <v>415.78899999999999</v>
      </c>
    </row>
    <row r="35" spans="2:6" x14ac:dyDescent="0.25">
      <c r="B35" s="7">
        <v>7</v>
      </c>
      <c r="C35" s="8">
        <v>0.83</v>
      </c>
      <c r="D35" s="8">
        <v>0</v>
      </c>
      <c r="E35" s="8">
        <v>1204.33</v>
      </c>
      <c r="F35" s="8">
        <v>415.16800000000001</v>
      </c>
    </row>
    <row r="36" spans="2:6" x14ac:dyDescent="0.25">
      <c r="B36" s="7">
        <v>8</v>
      </c>
      <c r="C36" s="8">
        <v>0.84299999999999997</v>
      </c>
      <c r="D36" s="8">
        <v>0</v>
      </c>
      <c r="E36" s="8">
        <v>1186.7</v>
      </c>
      <c r="F36" s="8">
        <v>421.33699999999999</v>
      </c>
    </row>
    <row r="37" spans="2:6" x14ac:dyDescent="0.25">
      <c r="B37" s="7">
        <v>9</v>
      </c>
      <c r="C37" s="8">
        <v>0.83499999999999996</v>
      </c>
      <c r="D37" s="8">
        <v>0</v>
      </c>
      <c r="E37" s="8">
        <v>1197.92</v>
      </c>
      <c r="F37" s="8">
        <v>417.39100000000002</v>
      </c>
    </row>
    <row r="38" spans="2:6" ht="15.75" thickBot="1" x14ac:dyDescent="0.3">
      <c r="B38" s="11">
        <v>10</v>
      </c>
      <c r="C38" s="12">
        <v>0.83299999999999996</v>
      </c>
      <c r="D38" s="12">
        <v>0</v>
      </c>
      <c r="E38" s="12">
        <v>1200.24</v>
      </c>
      <c r="F38" s="12">
        <v>416.584</v>
      </c>
    </row>
    <row r="39" spans="2:6" x14ac:dyDescent="0.25">
      <c r="B39" s="10" t="s">
        <v>5</v>
      </c>
      <c r="C39" s="14">
        <f>AVERAGE(C29:C38)</f>
        <v>0.7965000000000001</v>
      </c>
      <c r="D39" s="14">
        <f t="shared" ref="D39:F39" si="2">AVERAGE(D29:D38)</f>
        <v>0</v>
      </c>
      <c r="E39" s="14">
        <f t="shared" si="2"/>
        <v>1299.626</v>
      </c>
      <c r="F39" s="14">
        <f t="shared" si="2"/>
        <v>398.28149999999999</v>
      </c>
    </row>
    <row r="40" spans="2:6" ht="15.75" thickBot="1" x14ac:dyDescent="0.3">
      <c r="B40" s="6" t="s">
        <v>6</v>
      </c>
      <c r="C40" s="15">
        <f>STDEVA(C29:C38)</f>
        <v>0.12155862783035999</v>
      </c>
      <c r="D40" s="15">
        <f t="shared" ref="D40:F40" si="3">STDEVA(D29:D38)</f>
        <v>0</v>
      </c>
      <c r="E40" s="15">
        <f t="shared" si="3"/>
        <v>322.2555320514731</v>
      </c>
      <c r="F40" s="15">
        <f t="shared" si="3"/>
        <v>60.759559145957503</v>
      </c>
    </row>
    <row r="43" spans="2:6" ht="15.75" thickBot="1" x14ac:dyDescent="0.3">
      <c r="B43" t="s">
        <v>22</v>
      </c>
    </row>
    <row r="44" spans="2:6" x14ac:dyDescent="0.25">
      <c r="B44" s="28" t="s">
        <v>23</v>
      </c>
      <c r="C44" s="29"/>
      <c r="D44" s="29"/>
      <c r="E44" s="29"/>
      <c r="F44" s="30"/>
    </row>
    <row r="45" spans="2:6" x14ac:dyDescent="0.25">
      <c r="B45" s="4" t="s">
        <v>0</v>
      </c>
      <c r="C45" s="3" t="s">
        <v>1</v>
      </c>
      <c r="D45" s="2" t="s">
        <v>2</v>
      </c>
      <c r="E45" s="3" t="s">
        <v>3</v>
      </c>
      <c r="F45" s="5" t="s">
        <v>4</v>
      </c>
    </row>
    <row r="46" spans="2:6" x14ac:dyDescent="0.25">
      <c r="B46" s="7">
        <v>1</v>
      </c>
      <c r="C46" s="8">
        <v>1.2729999999999999</v>
      </c>
      <c r="D46" s="8">
        <v>0</v>
      </c>
      <c r="E46" s="8">
        <v>785.37</v>
      </c>
      <c r="F46" s="9">
        <v>636.64499999999998</v>
      </c>
    </row>
    <row r="47" spans="2:6" x14ac:dyDescent="0.25">
      <c r="B47" s="7">
        <v>2</v>
      </c>
      <c r="C47" s="8">
        <v>1.0680000000000001</v>
      </c>
      <c r="D47" s="8">
        <v>0</v>
      </c>
      <c r="E47" s="8">
        <v>936.34</v>
      </c>
      <c r="F47" s="9">
        <v>533.99599999999998</v>
      </c>
    </row>
    <row r="48" spans="2:6" x14ac:dyDescent="0.25">
      <c r="B48" s="7">
        <v>3</v>
      </c>
      <c r="C48" s="8">
        <v>1.363</v>
      </c>
      <c r="D48" s="8">
        <v>0</v>
      </c>
      <c r="E48" s="8">
        <v>733.73</v>
      </c>
      <c r="F48" s="9">
        <v>681.45</v>
      </c>
    </row>
    <row r="49" spans="2:6" x14ac:dyDescent="0.25">
      <c r="B49" s="7">
        <v>4</v>
      </c>
      <c r="C49" s="8">
        <v>1.345</v>
      </c>
      <c r="D49" s="8">
        <v>0</v>
      </c>
      <c r="E49" s="8">
        <v>743.33</v>
      </c>
      <c r="F49" s="9">
        <v>672.64700000000005</v>
      </c>
    </row>
    <row r="50" spans="2:6" ht="15.75" thickBot="1" x14ac:dyDescent="0.3">
      <c r="B50" s="11">
        <v>5</v>
      </c>
      <c r="C50" s="12">
        <v>1.3029999999999999</v>
      </c>
      <c r="D50" s="12">
        <v>0</v>
      </c>
      <c r="E50" s="12">
        <v>767.42</v>
      </c>
      <c r="F50" s="13">
        <v>651.53700000000003</v>
      </c>
    </row>
    <row r="51" spans="2:6" x14ac:dyDescent="0.25">
      <c r="B51" s="7">
        <v>6</v>
      </c>
      <c r="C51" s="8">
        <v>1.32</v>
      </c>
      <c r="D51" s="8">
        <v>0</v>
      </c>
      <c r="E51" s="8">
        <v>757.71</v>
      </c>
      <c r="F51" s="9">
        <v>659.88699999999994</v>
      </c>
    </row>
    <row r="52" spans="2:6" x14ac:dyDescent="0.25">
      <c r="B52" s="7">
        <v>7</v>
      </c>
      <c r="C52" s="8">
        <v>1.2849999999999999</v>
      </c>
      <c r="D52" s="8">
        <v>0</v>
      </c>
      <c r="E52" s="8">
        <v>778.11</v>
      </c>
      <c r="F52" s="9">
        <v>642.58299999999997</v>
      </c>
    </row>
    <row r="53" spans="2:6" x14ac:dyDescent="0.25">
      <c r="B53" s="7">
        <v>8</v>
      </c>
      <c r="C53" s="8">
        <v>1.2669999999999999</v>
      </c>
      <c r="D53" s="8">
        <v>0</v>
      </c>
      <c r="E53" s="8">
        <v>789.35</v>
      </c>
      <c r="F53" s="9">
        <v>633.43299999999999</v>
      </c>
    </row>
    <row r="54" spans="2:6" x14ac:dyDescent="0.25">
      <c r="B54" s="7">
        <v>9</v>
      </c>
      <c r="C54" s="8">
        <v>1.284</v>
      </c>
      <c r="D54" s="8">
        <v>0</v>
      </c>
      <c r="E54" s="8">
        <v>778.87</v>
      </c>
      <c r="F54" s="9">
        <v>641.95699999999999</v>
      </c>
    </row>
    <row r="55" spans="2:6" ht="15.75" thickBot="1" x14ac:dyDescent="0.3">
      <c r="B55" s="11">
        <v>10</v>
      </c>
      <c r="C55" s="12">
        <v>1.1040000000000001</v>
      </c>
      <c r="D55" s="12">
        <v>0</v>
      </c>
      <c r="E55" s="12">
        <v>905.46</v>
      </c>
      <c r="F55" s="13">
        <v>552.20500000000004</v>
      </c>
    </row>
    <row r="56" spans="2:6" x14ac:dyDescent="0.25">
      <c r="B56" s="10" t="s">
        <v>5</v>
      </c>
      <c r="C56" s="14">
        <f>AVERAGE(C46:C55)</f>
        <v>1.2612000000000001</v>
      </c>
      <c r="D56" s="14">
        <f t="shared" ref="D56:F56" si="4">AVERAGE(D46:D55)</f>
        <v>0</v>
      </c>
      <c r="E56" s="14">
        <f t="shared" si="4"/>
        <v>797.56899999999996</v>
      </c>
      <c r="F56" s="14">
        <f t="shared" si="4"/>
        <v>630.63400000000001</v>
      </c>
    </row>
    <row r="57" spans="2:6" ht="15.75" thickBot="1" x14ac:dyDescent="0.3">
      <c r="B57" s="6" t="s">
        <v>6</v>
      </c>
      <c r="C57" s="15">
        <f>STDEVA(C46:C55)</f>
        <v>9.7688620968189838E-2</v>
      </c>
      <c r="D57" s="15">
        <f t="shared" ref="D57:F57" si="5">STDEVA(D46:D55)</f>
        <v>0</v>
      </c>
      <c r="E57" s="15">
        <f t="shared" si="5"/>
        <v>67.788494836677287</v>
      </c>
      <c r="F57" s="15">
        <f t="shared" si="5"/>
        <v>48.813702516130995</v>
      </c>
    </row>
    <row r="61" spans="2:6" ht="15.75" thickBot="1" x14ac:dyDescent="0.3">
      <c r="B61" t="s">
        <v>17</v>
      </c>
    </row>
    <row r="62" spans="2:6" x14ac:dyDescent="0.25">
      <c r="B62" s="16" t="s">
        <v>18</v>
      </c>
      <c r="C62" s="17"/>
      <c r="D62" s="17"/>
      <c r="E62" s="17"/>
      <c r="F62" s="18"/>
    </row>
    <row r="63" spans="2:6" x14ac:dyDescent="0.25">
      <c r="B63" s="4" t="s">
        <v>0</v>
      </c>
      <c r="C63" s="3" t="s">
        <v>8</v>
      </c>
      <c r="D63" s="2" t="s">
        <v>9</v>
      </c>
      <c r="E63" s="3" t="s">
        <v>10</v>
      </c>
      <c r="F63" s="5" t="s">
        <v>26</v>
      </c>
    </row>
    <row r="64" spans="2:6" x14ac:dyDescent="0.25">
      <c r="B64" s="7">
        <v>1</v>
      </c>
      <c r="C64" s="8">
        <v>59.87</v>
      </c>
      <c r="D64" s="8">
        <v>2.0499999999999998</v>
      </c>
      <c r="E64" s="8">
        <v>18.97</v>
      </c>
      <c r="F64" s="9">
        <v>38.909999999999997</v>
      </c>
    </row>
    <row r="65" spans="2:6" x14ac:dyDescent="0.25">
      <c r="B65" s="7">
        <v>2</v>
      </c>
      <c r="C65" s="8">
        <v>59.99</v>
      </c>
      <c r="D65" s="8">
        <v>2.11</v>
      </c>
      <c r="E65" s="8">
        <v>18.2</v>
      </c>
      <c r="F65" s="9">
        <v>38.35</v>
      </c>
    </row>
    <row r="66" spans="2:6" x14ac:dyDescent="0.25">
      <c r="B66" s="7">
        <v>3</v>
      </c>
      <c r="C66" s="8">
        <v>59.99</v>
      </c>
      <c r="D66" s="8">
        <v>2.1</v>
      </c>
      <c r="E66" s="8">
        <v>18.440000000000001</v>
      </c>
      <c r="F66" s="9">
        <v>38.81</v>
      </c>
    </row>
    <row r="67" spans="2:6" x14ac:dyDescent="0.25">
      <c r="B67" s="7">
        <v>4</v>
      </c>
      <c r="C67" s="8">
        <v>59.99</v>
      </c>
      <c r="D67" s="8">
        <v>2.09</v>
      </c>
      <c r="E67" s="8">
        <v>18.47</v>
      </c>
      <c r="F67" s="9">
        <v>38.61</v>
      </c>
    </row>
    <row r="68" spans="2:6" ht="15.75" thickBot="1" x14ac:dyDescent="0.3">
      <c r="B68" s="11">
        <v>5</v>
      </c>
      <c r="C68" s="12">
        <v>59.99</v>
      </c>
      <c r="D68" s="12">
        <v>2.11</v>
      </c>
      <c r="E68" s="12">
        <v>18.27</v>
      </c>
      <c r="F68" s="13">
        <v>38.619999999999997</v>
      </c>
    </row>
    <row r="69" spans="2:6" x14ac:dyDescent="0.25">
      <c r="B69" s="7">
        <v>6</v>
      </c>
      <c r="C69" s="8">
        <v>59.99</v>
      </c>
      <c r="D69" s="8">
        <v>2.12</v>
      </c>
      <c r="E69" s="8">
        <v>18.440000000000001</v>
      </c>
      <c r="F69" s="9">
        <v>39.04</v>
      </c>
    </row>
    <row r="70" spans="2:6" x14ac:dyDescent="0.25">
      <c r="B70" s="7">
        <v>7</v>
      </c>
      <c r="C70" s="8">
        <v>59.99</v>
      </c>
      <c r="D70" s="8">
        <v>2.13</v>
      </c>
      <c r="E70" s="8">
        <v>18.27</v>
      </c>
      <c r="F70" s="9">
        <v>38.92</v>
      </c>
    </row>
    <row r="71" spans="2:6" x14ac:dyDescent="0.25">
      <c r="B71" s="7">
        <v>8</v>
      </c>
      <c r="C71" s="8">
        <v>59.99</v>
      </c>
      <c r="D71" s="8">
        <v>2.1</v>
      </c>
      <c r="E71" s="8">
        <v>18.5</v>
      </c>
      <c r="F71" s="9">
        <v>38.880000000000003</v>
      </c>
    </row>
    <row r="72" spans="2:6" x14ac:dyDescent="0.25">
      <c r="B72" s="7">
        <v>9</v>
      </c>
      <c r="C72" s="8">
        <v>59.99</v>
      </c>
      <c r="D72" s="8">
        <v>2.11</v>
      </c>
      <c r="E72" s="8">
        <v>18.399999999999999</v>
      </c>
      <c r="F72" s="9">
        <v>38.799999999999997</v>
      </c>
    </row>
    <row r="73" spans="2:6" ht="15.75" thickBot="1" x14ac:dyDescent="0.3">
      <c r="B73" s="11">
        <v>10</v>
      </c>
      <c r="C73" s="12">
        <v>59.99</v>
      </c>
      <c r="D73" s="12">
        <v>2.12</v>
      </c>
      <c r="E73" s="12">
        <v>18.54</v>
      </c>
      <c r="F73" s="13">
        <v>39.36</v>
      </c>
    </row>
    <row r="74" spans="2:6" x14ac:dyDescent="0.25">
      <c r="B74" s="10" t="s">
        <v>5</v>
      </c>
      <c r="C74" s="14">
        <f>AVERAGE(C64:C73)</f>
        <v>59.977999999999994</v>
      </c>
      <c r="D74" s="14">
        <f t="shared" ref="D74:F74" si="6">AVERAGE(D64:D73)</f>
        <v>2.1040000000000001</v>
      </c>
      <c r="E74" s="14">
        <f t="shared" si="6"/>
        <v>18.45</v>
      </c>
      <c r="F74" s="14">
        <f t="shared" si="6"/>
        <v>38.83</v>
      </c>
    </row>
    <row r="75" spans="2:6" ht="15.75" thickBot="1" x14ac:dyDescent="0.3">
      <c r="B75" s="6" t="s">
        <v>6</v>
      </c>
      <c r="C75" s="15">
        <f>STDEVA(C64:C73)</f>
        <v>3.7947331922022001E-2</v>
      </c>
      <c r="D75" s="15">
        <f t="shared" ref="D75:F75" si="7">STDEVA(D64:D73)</f>
        <v>2.2211108331943622E-2</v>
      </c>
      <c r="E75" s="15">
        <f t="shared" si="7"/>
        <v>0.21380156947766085</v>
      </c>
      <c r="F75" s="15">
        <f t="shared" si="7"/>
        <v>0.27207025236549132</v>
      </c>
    </row>
    <row r="78" spans="2:6" ht="15.75" thickBot="1" x14ac:dyDescent="0.3">
      <c r="B78" t="s">
        <v>14</v>
      </c>
    </row>
    <row r="79" spans="2:6" x14ac:dyDescent="0.25">
      <c r="B79" s="16" t="s">
        <v>13</v>
      </c>
      <c r="C79" s="17"/>
      <c r="D79" s="17"/>
      <c r="E79" s="17"/>
      <c r="F79" s="18"/>
    </row>
    <row r="80" spans="2:6" x14ac:dyDescent="0.25">
      <c r="B80" s="4" t="s">
        <v>0</v>
      </c>
      <c r="C80" s="3" t="s">
        <v>8</v>
      </c>
      <c r="D80" s="2" t="s">
        <v>9</v>
      </c>
      <c r="E80" s="3" t="s">
        <v>10</v>
      </c>
      <c r="F80" s="5" t="s">
        <v>26</v>
      </c>
    </row>
    <row r="81" spans="2:6" x14ac:dyDescent="0.25">
      <c r="B81" s="7">
        <v>1</v>
      </c>
      <c r="C81" s="8">
        <v>59.87</v>
      </c>
      <c r="D81" s="8">
        <v>3.86</v>
      </c>
      <c r="E81" s="8">
        <v>10.49</v>
      </c>
      <c r="F81" s="9">
        <v>40.47</v>
      </c>
    </row>
    <row r="82" spans="2:6" x14ac:dyDescent="0.25">
      <c r="B82" s="7">
        <v>2</v>
      </c>
      <c r="C82" s="8">
        <v>59.99</v>
      </c>
      <c r="D82" s="8">
        <v>4.13</v>
      </c>
      <c r="E82" s="8">
        <v>10.039999999999999</v>
      </c>
      <c r="F82" s="9">
        <v>41.42</v>
      </c>
    </row>
    <row r="83" spans="2:6" x14ac:dyDescent="0.25">
      <c r="B83" s="7">
        <v>3</v>
      </c>
      <c r="C83" s="8">
        <v>59.99</v>
      </c>
      <c r="D83" s="8">
        <v>4.2699999999999996</v>
      </c>
      <c r="E83" s="8">
        <v>9.73</v>
      </c>
      <c r="F83" s="9">
        <v>41.53</v>
      </c>
    </row>
    <row r="84" spans="2:6" x14ac:dyDescent="0.25">
      <c r="B84" s="7">
        <v>4</v>
      </c>
      <c r="C84" s="8">
        <v>59.99</v>
      </c>
      <c r="D84" s="8">
        <v>4.1500000000000004</v>
      </c>
      <c r="E84" s="8">
        <v>9.83</v>
      </c>
      <c r="F84" s="9">
        <v>40.770000000000003</v>
      </c>
    </row>
    <row r="85" spans="2:6" ht="15.75" thickBot="1" x14ac:dyDescent="0.3">
      <c r="B85" s="11">
        <v>5</v>
      </c>
      <c r="C85" s="12">
        <v>59.99</v>
      </c>
      <c r="D85" s="12">
        <v>4.0999999999999996</v>
      </c>
      <c r="E85" s="12">
        <v>10.14</v>
      </c>
      <c r="F85" s="13">
        <v>41.53</v>
      </c>
    </row>
    <row r="86" spans="2:6" x14ac:dyDescent="0.25">
      <c r="B86" s="7">
        <v>6</v>
      </c>
      <c r="C86" s="8">
        <v>59.99</v>
      </c>
      <c r="D86" s="8">
        <v>4.1399999999999997</v>
      </c>
      <c r="E86" s="8">
        <v>9.9700000000000006</v>
      </c>
      <c r="F86" s="9">
        <v>41.31</v>
      </c>
    </row>
    <row r="87" spans="2:6" x14ac:dyDescent="0.25">
      <c r="B87" s="7">
        <v>7</v>
      </c>
      <c r="C87" s="8">
        <v>59.99</v>
      </c>
      <c r="D87" s="8">
        <v>4.13</v>
      </c>
      <c r="E87" s="8">
        <v>10</v>
      </c>
      <c r="F87" s="9">
        <v>41.26</v>
      </c>
    </row>
    <row r="88" spans="2:6" x14ac:dyDescent="0.25">
      <c r="B88" s="7">
        <v>8</v>
      </c>
      <c r="C88" s="8">
        <v>59.99</v>
      </c>
      <c r="D88" s="8">
        <v>4.0999999999999996</v>
      </c>
      <c r="E88" s="8">
        <v>9.93</v>
      </c>
      <c r="F88" s="9">
        <v>40.68</v>
      </c>
    </row>
    <row r="89" spans="2:6" x14ac:dyDescent="0.25">
      <c r="B89" s="7">
        <v>9</v>
      </c>
      <c r="C89" s="8">
        <v>59.99</v>
      </c>
      <c r="D89" s="8">
        <v>4.16</v>
      </c>
      <c r="E89" s="8">
        <v>9.9700000000000006</v>
      </c>
      <c r="F89" s="9">
        <v>41.5</v>
      </c>
    </row>
    <row r="90" spans="2:6" ht="15.75" thickBot="1" x14ac:dyDescent="0.3">
      <c r="B90" s="11">
        <v>10</v>
      </c>
      <c r="C90" s="12">
        <v>59.99</v>
      </c>
      <c r="D90" s="12">
        <v>4.1399999999999997</v>
      </c>
      <c r="E90" s="12">
        <v>10.039999999999999</v>
      </c>
      <c r="F90" s="13">
        <v>41.59</v>
      </c>
    </row>
    <row r="91" spans="2:6" x14ac:dyDescent="0.25">
      <c r="B91" s="10" t="s">
        <v>5</v>
      </c>
      <c r="C91" s="14">
        <f>AVERAGE(C81:C90)</f>
        <v>59.977999999999994</v>
      </c>
      <c r="D91" s="14">
        <f t="shared" ref="D91:F91" si="8">AVERAGE(D81:D90)</f>
        <v>4.1179999999999994</v>
      </c>
      <c r="E91" s="14">
        <f t="shared" si="8"/>
        <v>10.013999999999999</v>
      </c>
      <c r="F91" s="14">
        <f t="shared" si="8"/>
        <v>41.206000000000003</v>
      </c>
    </row>
    <row r="92" spans="2:6" ht="15.75" thickBot="1" x14ac:dyDescent="0.3">
      <c r="B92" s="6" t="s">
        <v>6</v>
      </c>
      <c r="C92" s="15">
        <f>STDEVA(C81:C90)</f>
        <v>3.7947331922022001E-2</v>
      </c>
      <c r="D92" s="15">
        <f t="shared" ref="D92:F92" si="9">STDEVA(D81:D90)</f>
        <v>0.10239357618739781</v>
      </c>
      <c r="E92" s="15">
        <f t="shared" si="9"/>
        <v>0.20260525385312414</v>
      </c>
      <c r="F92" s="15">
        <f t="shared" si="9"/>
        <v>0.40985634339634502</v>
      </c>
    </row>
    <row r="95" spans="2:6" ht="15.75" thickBot="1" x14ac:dyDescent="0.3">
      <c r="B95" t="s">
        <v>15</v>
      </c>
    </row>
    <row r="96" spans="2:6" x14ac:dyDescent="0.25">
      <c r="B96" s="16" t="s">
        <v>16</v>
      </c>
      <c r="C96" s="17"/>
      <c r="D96" s="17"/>
      <c r="E96" s="17"/>
      <c r="F96" s="18"/>
    </row>
    <row r="97" spans="2:6" x14ac:dyDescent="0.25">
      <c r="B97" s="4" t="s">
        <v>0</v>
      </c>
      <c r="C97" s="3" t="s">
        <v>8</v>
      </c>
      <c r="D97" s="2" t="s">
        <v>9</v>
      </c>
      <c r="E97" s="3" t="s">
        <v>10</v>
      </c>
      <c r="F97" s="5" t="s">
        <v>26</v>
      </c>
    </row>
    <row r="98" spans="2:6" x14ac:dyDescent="0.25">
      <c r="B98" s="7">
        <v>1</v>
      </c>
      <c r="C98" s="8">
        <v>59.59</v>
      </c>
      <c r="D98" s="8">
        <v>0.25</v>
      </c>
      <c r="E98" s="8">
        <v>66.349999999999994</v>
      </c>
      <c r="F98" s="9">
        <v>16.75</v>
      </c>
    </row>
    <row r="99" spans="2:6" x14ac:dyDescent="0.25">
      <c r="B99" s="7">
        <v>2</v>
      </c>
      <c r="C99" s="8">
        <v>59.99</v>
      </c>
      <c r="D99" s="8">
        <v>0.24</v>
      </c>
      <c r="E99" s="8">
        <v>66.38</v>
      </c>
      <c r="F99" s="9">
        <v>16.29</v>
      </c>
    </row>
    <row r="100" spans="2:6" x14ac:dyDescent="0.25">
      <c r="B100" s="7">
        <v>3</v>
      </c>
      <c r="C100" s="8">
        <v>59.99</v>
      </c>
      <c r="D100" s="8">
        <v>0.25</v>
      </c>
      <c r="E100" s="8">
        <v>66.709999999999994</v>
      </c>
      <c r="F100" s="9">
        <v>16.579999999999998</v>
      </c>
    </row>
    <row r="101" spans="2:6" x14ac:dyDescent="0.25">
      <c r="B101" s="7">
        <v>4</v>
      </c>
      <c r="C101" s="8">
        <v>59.99</v>
      </c>
      <c r="D101" s="8">
        <v>0.24</v>
      </c>
      <c r="E101" s="8">
        <v>65.84</v>
      </c>
      <c r="F101" s="9">
        <v>16.010000000000002</v>
      </c>
    </row>
    <row r="102" spans="2:6" ht="15.75" thickBot="1" x14ac:dyDescent="0.3">
      <c r="B102" s="11">
        <v>5</v>
      </c>
      <c r="C102" s="12">
        <v>59.99</v>
      </c>
      <c r="D102" s="12">
        <v>0.27</v>
      </c>
      <c r="E102" s="12">
        <v>64.41</v>
      </c>
      <c r="F102" s="13">
        <v>17.239999999999998</v>
      </c>
    </row>
    <row r="103" spans="2:6" x14ac:dyDescent="0.25">
      <c r="B103" s="7">
        <v>6</v>
      </c>
      <c r="C103" s="8">
        <v>59.99</v>
      </c>
      <c r="D103" s="8">
        <v>0.48</v>
      </c>
      <c r="E103" s="8">
        <v>49.24</v>
      </c>
      <c r="F103" s="9">
        <v>23.65</v>
      </c>
    </row>
    <row r="104" spans="2:6" x14ac:dyDescent="0.25">
      <c r="B104" s="7">
        <v>7</v>
      </c>
      <c r="C104" s="8">
        <v>59.99</v>
      </c>
      <c r="D104" s="8">
        <v>0.51</v>
      </c>
      <c r="E104" s="8">
        <v>48.91</v>
      </c>
      <c r="F104" s="9">
        <v>24.94</v>
      </c>
    </row>
    <row r="105" spans="2:6" x14ac:dyDescent="0.25">
      <c r="B105" s="7">
        <v>8</v>
      </c>
      <c r="C105" s="8">
        <v>59.99</v>
      </c>
      <c r="D105" s="8">
        <v>0.39</v>
      </c>
      <c r="E105" s="8">
        <v>54.38</v>
      </c>
      <c r="F105" s="9">
        <v>21.04</v>
      </c>
    </row>
    <row r="106" spans="2:6" x14ac:dyDescent="0.25">
      <c r="B106" s="7">
        <v>9</v>
      </c>
      <c r="C106" s="8">
        <v>59.99</v>
      </c>
      <c r="D106" s="8">
        <v>0.44</v>
      </c>
      <c r="E106" s="8">
        <v>51.48</v>
      </c>
      <c r="F106" s="9">
        <v>22.54</v>
      </c>
    </row>
    <row r="107" spans="2:6" ht="15.75" thickBot="1" x14ac:dyDescent="0.3">
      <c r="B107" s="11">
        <v>10</v>
      </c>
      <c r="C107" s="12">
        <v>59.99</v>
      </c>
      <c r="D107" s="12">
        <v>0.47</v>
      </c>
      <c r="E107" s="12">
        <v>50.81</v>
      </c>
      <c r="F107" s="13">
        <v>23.66</v>
      </c>
    </row>
    <row r="108" spans="2:6" x14ac:dyDescent="0.25">
      <c r="B108" s="10" t="s">
        <v>5</v>
      </c>
      <c r="C108" s="14">
        <f>AVERAGE(C98:C107)</f>
        <v>59.95</v>
      </c>
      <c r="D108" s="14">
        <f t="shared" ref="D108:F108" si="10">AVERAGE(D98:D107)</f>
        <v>0.35399999999999998</v>
      </c>
      <c r="E108" s="14">
        <f t="shared" si="10"/>
        <v>58.451000000000001</v>
      </c>
      <c r="F108" s="14">
        <f t="shared" si="10"/>
        <v>19.869999999999997</v>
      </c>
    </row>
    <row r="109" spans="2:6" ht="15.75" thickBot="1" x14ac:dyDescent="0.3">
      <c r="B109" s="6" t="s">
        <v>6</v>
      </c>
      <c r="C109" s="15">
        <f>STDEVA(C98:C107)</f>
        <v>0.12649110640673475</v>
      </c>
      <c r="D109" s="15">
        <f t="shared" ref="D109:F109" si="11">STDEVA(D98:D107)</f>
        <v>0.11403703102257814</v>
      </c>
      <c r="E109" s="15">
        <f t="shared" si="11"/>
        <v>8.0485146317676488</v>
      </c>
      <c r="F109" s="15">
        <f t="shared" si="11"/>
        <v>3.621641739444827</v>
      </c>
    </row>
  </sheetData>
  <mergeCells count="7">
    <mergeCell ref="B79:F79"/>
    <mergeCell ref="B96:F96"/>
    <mergeCell ref="A2:H3"/>
    <mergeCell ref="B10:F10"/>
    <mergeCell ref="B27:F27"/>
    <mergeCell ref="B44:F44"/>
    <mergeCell ref="B62:F6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BlindSide</dc:creator>
  <cp:lastModifiedBy>Darkxer</cp:lastModifiedBy>
  <dcterms:created xsi:type="dcterms:W3CDTF">2015-05-14T09:32:29Z</dcterms:created>
  <dcterms:modified xsi:type="dcterms:W3CDTF">2015-06-01T10:13:35Z</dcterms:modified>
</cp:coreProperties>
</file>