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1-DOCUMENTOS TRABAJO\"/>
    </mc:Choice>
  </mc:AlternateContent>
  <bookViews>
    <workbookView xWindow="0" yWindow="0" windowWidth="28800" windowHeight="12330" activeTab="1"/>
  </bookViews>
  <sheets>
    <sheet name="MÓDULOS SOLARES" sheetId="1" r:id="rId1"/>
    <sheet name="INVERSORES" sheetId="2" r:id="rId2"/>
    <sheet name="ESTRUCTURAS" sheetId="7" r:id="rId3"/>
    <sheet name="MEDIDOR DE ENERGIA" sheetId="3" r:id="rId4"/>
    <sheet name="COMPLEMENTOS" sheetId="5" r:id="rId5"/>
    <sheet name="PROTECCIONES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H2" i="3" l="1"/>
  <c r="H3" i="3"/>
  <c r="H4" i="3"/>
  <c r="H5" i="3"/>
  <c r="H6" i="3"/>
  <c r="H7" i="3"/>
  <c r="L2" i="7" l="1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</calcChain>
</file>

<file path=xl/comments1.xml><?xml version="1.0" encoding="utf-8"?>
<comments xmlns="http://schemas.openxmlformats.org/spreadsheetml/2006/main">
  <authors>
    <author>Carlos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Con coseno de potencia igual a 1</t>
        </r>
      </text>
    </comment>
    <comment ref="D10" authorId="0" shapeId="0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No ha llegado a España todavía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Solo cuando funcione con cadenas. Si funciona con batería disminuye a 495 V</t>
        </r>
      </text>
    </comment>
    <comment ref="D21" authorId="0" shapeId="0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Todavía no está en España</t>
        </r>
      </text>
    </comment>
    <comment ref="D27" authorId="0" shapeId="0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Difícil de encontrar</t>
        </r>
      </text>
    </comment>
  </commentList>
</comments>
</file>

<file path=xl/comments2.xml><?xml version="1.0" encoding="utf-8"?>
<comments xmlns="http://schemas.openxmlformats.org/spreadsheetml/2006/main">
  <authors>
    <author>Carlos</author>
  </authors>
  <commentList>
    <comment ref="D93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¿Qué es?</t>
        </r>
      </text>
    </comment>
  </commentList>
</comments>
</file>

<file path=xl/sharedStrings.xml><?xml version="1.0" encoding="utf-8"?>
<sst xmlns="http://schemas.openxmlformats.org/spreadsheetml/2006/main" count="935" uniqueCount="351">
  <si>
    <t>REFERENCIA</t>
  </si>
  <si>
    <t>MARCA</t>
  </si>
  <si>
    <t>MODELO</t>
  </si>
  <si>
    <t>POTENCIA (W)</t>
  </si>
  <si>
    <t>VOC (V)</t>
  </si>
  <si>
    <t>ISC (A)</t>
  </si>
  <si>
    <t>VMP (V)</t>
  </si>
  <si>
    <t>IMP (A)</t>
  </si>
  <si>
    <t>EFICIENCIA (%)</t>
  </si>
  <si>
    <t>KASEEL</t>
  </si>
  <si>
    <t>KSPM-72 PERC</t>
  </si>
  <si>
    <t>CT POTENCIA (%/Cº)</t>
  </si>
  <si>
    <t>CT VOC (%/Cº)</t>
  </si>
  <si>
    <t>CT ISC (%/Cº)</t>
  </si>
  <si>
    <t>PRECIO</t>
  </si>
  <si>
    <t>DESCRIPCIÓN</t>
  </si>
  <si>
    <t>TIPO DE CORRIENTE</t>
  </si>
  <si>
    <t>P_OUT (kW)</t>
  </si>
  <si>
    <t>PCC_MAX (kW)</t>
  </si>
  <si>
    <t>VCC_MAX (V)</t>
  </si>
  <si>
    <t>VCC_MIN (V)</t>
  </si>
  <si>
    <t>ICC_MAX</t>
  </si>
  <si>
    <t>Nº MPPT</t>
  </si>
  <si>
    <t>KOSTAL</t>
  </si>
  <si>
    <t>PIKO MP PLUS</t>
  </si>
  <si>
    <t>MONOFÁSICO</t>
  </si>
  <si>
    <t>1-0001</t>
  </si>
  <si>
    <t>1-0002</t>
  </si>
  <si>
    <t>1-0003</t>
  </si>
  <si>
    <t>1-0004</t>
  </si>
  <si>
    <t>1-0005</t>
  </si>
  <si>
    <t>1-0006</t>
  </si>
  <si>
    <t>1-0007</t>
  </si>
  <si>
    <t>1-0008</t>
  </si>
  <si>
    <t>1-0009</t>
  </si>
  <si>
    <t>1-0010</t>
  </si>
  <si>
    <t>1-0011</t>
  </si>
  <si>
    <t>1-0012</t>
  </si>
  <si>
    <t>1-0013</t>
  </si>
  <si>
    <t>1-0014</t>
  </si>
  <si>
    <t xml:space="preserve">PIKO  </t>
  </si>
  <si>
    <t>TRIFÁSICO</t>
  </si>
  <si>
    <t>PIKO</t>
  </si>
  <si>
    <t>PIKO EPC</t>
  </si>
  <si>
    <t>1-1001</t>
  </si>
  <si>
    <t>HUAWEI</t>
  </si>
  <si>
    <t>SUN2000L-2KTL</t>
  </si>
  <si>
    <t>1-1002</t>
  </si>
  <si>
    <t>1-1003</t>
  </si>
  <si>
    <t>1-1004</t>
  </si>
  <si>
    <t>1-1005</t>
  </si>
  <si>
    <t>1-1006</t>
  </si>
  <si>
    <t>SUN2000L-3KTL</t>
  </si>
  <si>
    <t>SUN2000L-3,6KTL</t>
  </si>
  <si>
    <t>SUN2000L-4KTL</t>
  </si>
  <si>
    <t>SUN2000L-5KTL</t>
  </si>
  <si>
    <t>SUN2000-12KTL-MO</t>
  </si>
  <si>
    <t>1-1007</t>
  </si>
  <si>
    <t>1-1008</t>
  </si>
  <si>
    <t>1-1009</t>
  </si>
  <si>
    <t>1-1010</t>
  </si>
  <si>
    <t>1-1011</t>
  </si>
  <si>
    <t>SUN2000-15KTL-MO</t>
  </si>
  <si>
    <t>SUN2000-17KTL-MO</t>
  </si>
  <si>
    <t>SUN2000-20KTL-MO</t>
  </si>
  <si>
    <t>SUN2000-33KTL-A</t>
  </si>
  <si>
    <t>SUN2000-36KTL</t>
  </si>
  <si>
    <t>1-1012</t>
  </si>
  <si>
    <t>SUN2000-100KTL-M1</t>
  </si>
  <si>
    <t>1-2001</t>
  </si>
  <si>
    <t>1-2002</t>
  </si>
  <si>
    <t>1-2003</t>
  </si>
  <si>
    <t>1-2004</t>
  </si>
  <si>
    <t>1-2005</t>
  </si>
  <si>
    <t>SUNNY BOY 3.0-1AV-41</t>
  </si>
  <si>
    <t>SUNNY BOY 3.6-1AV-41</t>
  </si>
  <si>
    <t>SUNNY BOY 4.0-1AV-41</t>
  </si>
  <si>
    <t>SUNNY BOY 5.0-1AV-41</t>
  </si>
  <si>
    <t>SMA</t>
  </si>
  <si>
    <t>SUNNY BOY 6.0-1AV-41</t>
  </si>
  <si>
    <t>Inversor PIKO MP PLUS monofásico de 1,5 kW con una entrada MPPT</t>
  </si>
  <si>
    <t>Inversor PIKO MP PLUS monofásico 2 kW con una entrada MPPT</t>
  </si>
  <si>
    <t>Inversor PIKO MP PLUS monofásico 2,5 kW con una entrada MPPT</t>
  </si>
  <si>
    <t>Inversor PIKO MP PLUS monofásico de 3 kW con una entrada MPPT</t>
  </si>
  <si>
    <t>Inversor PIKO MP PLUS monofásico de 3 kW con dos entradas MPPT</t>
  </si>
  <si>
    <t>Inversor PIKO MP PLUS monofásico de 3,6 kW con un entrada MPPT</t>
  </si>
  <si>
    <t>Inversor PIKO MP PLUS monofásico de 3,6 kW con dos entradas MPPT</t>
  </si>
  <si>
    <t>Inversor PIKO MP PLUS monofásico de 4,6 kW con dos entradas MPPT</t>
  </si>
  <si>
    <t>Inversor PIKO MP PLUS monofásico de 5 kW con dos entradas MPPT</t>
  </si>
  <si>
    <t>Inversor PIKO trifásico de string de nueva generación, 12 kW con 2 entradas MPPT</t>
  </si>
  <si>
    <t>Inversor PIKO  trifásico de string de nueva generación, 15 kW con 3 entradas MPPT</t>
  </si>
  <si>
    <t>Inversor PIKO  trifásico de string de nueva generación, 17 kW con 3 entradas MPPT</t>
  </si>
  <si>
    <t>Inversor PIKO  trifásico de string de nueva generación, 20 kW con 3 entradas MPPT</t>
  </si>
  <si>
    <t>Inversor PIKO  trifásico de string de nueva generación, 36 kW con 1 entrada MPPT</t>
  </si>
  <si>
    <t>Inversor SUN2000L-2KTL monofásico de 2kW, con dos entradas MPPT</t>
  </si>
  <si>
    <t>Inversor SUN2000L-3KTL monofásico de 3 kW, con dos entradas MPPT</t>
  </si>
  <si>
    <t>Inversor SUN2000L-3.6KTL monofásico de 3,6 kW con dos entradas MPPT</t>
  </si>
  <si>
    <t>Inversor SUN2000L-4KTL monofásico de 4 kW con dos entradas MPPT</t>
  </si>
  <si>
    <t>Inversor SUN2000L-5KTL monofásico de 5 kW con dos entradas MPPT</t>
  </si>
  <si>
    <t xml:space="preserve">Inversor SUN2000-12KTL-MO trifásico de 12 kW con dos entradas MPPT </t>
  </si>
  <si>
    <t>Inversor SUN2000-15KTL-MO trifásico de 15 kW don dos entradas MPPT</t>
  </si>
  <si>
    <t>InversorSUN2000-17KTL-MO trifásico de 17 kW con dos entradas MPPT</t>
  </si>
  <si>
    <t>Inversor SUN2000-20KTL-MO trifásico de 20 kW con dos entradas MPPT</t>
  </si>
  <si>
    <t>Inversor SUN2000-33KTL-A trifásico de 33kW con 4 entradas MPPT</t>
  </si>
  <si>
    <t>Inversor SUN2000-36KTL trifásico de 36 kW con 4 entradas MPPT</t>
  </si>
  <si>
    <t>Inversor SUN2000-100KTL-M1 trifásico de 100 kW con 10 entradas MPPT</t>
  </si>
  <si>
    <t>Inversor SUNNY BOY 3.0-1AV-41 monofásico de 3 kW con 2 entradas MPPT</t>
  </si>
  <si>
    <t>Inversor SUNNY BOY 3.6-1AV-41 monofásico de 3,6 kW con 2 entradas MPPT</t>
  </si>
  <si>
    <t>Inversor SUNNY BOY 4.0-1AV-41 monofásico de 4 kW con 2  entradas MPPT</t>
  </si>
  <si>
    <t>Inversor SUNNY BOY 6.0-1AV-41 monofásico de 6 kW con 2 entradas MPPT</t>
  </si>
  <si>
    <t>Inversor SUNNY BOY 5.0-1AV-41 monofásico de 5 kW con 2 entradas MPPT</t>
  </si>
  <si>
    <t>Módulo KSPM-72-PERC solar 
monocristalino de 375 Wpico</t>
  </si>
  <si>
    <t>Nº DE PANELES</t>
  </si>
  <si>
    <t>SUPERFICIE</t>
  </si>
  <si>
    <t>PESO</t>
  </si>
  <si>
    <t>KIT DE UNIÓN</t>
  </si>
  <si>
    <t>0-0001</t>
  </si>
  <si>
    <t>2-0001</t>
  </si>
  <si>
    <t>2-0002</t>
  </si>
  <si>
    <t>2-0003</t>
  </si>
  <si>
    <t>2-0004</t>
  </si>
  <si>
    <t>2-0005</t>
  </si>
  <si>
    <t>2-0006</t>
  </si>
  <si>
    <t>2-0007</t>
  </si>
  <si>
    <t>2-0008</t>
  </si>
  <si>
    <t>2-0009</t>
  </si>
  <si>
    <t>TESA ENERGÍA</t>
  </si>
  <si>
    <t>COPLANAR</t>
  </si>
  <si>
    <t>Teja</t>
  </si>
  <si>
    <t>S15</t>
  </si>
  <si>
    <t>Estructura coplanar para 2 módulos sobre
teja con varilla roscada Vertical 60 y 72cel</t>
  </si>
  <si>
    <t>Estructura coplanar para 1 módulo sobre 
teja con varilla roscada Vertical 60 y 72cel</t>
  </si>
  <si>
    <t>Estructura coplanar para 3 módulos sobre
teja con varilla roscada Vertical 60 y 72cel</t>
  </si>
  <si>
    <t>Estructura coplanar para 4 módulos sobre 
teja con varilla roscada Vertical 60 y 72cel</t>
  </si>
  <si>
    <t>PROVEEDOR</t>
  </si>
  <si>
    <t>SUNDEPOT</t>
  </si>
  <si>
    <t>Estructura coplanar para 5 módulos sobre
teja con varilla roscada Vertical 60 y 72cel</t>
  </si>
  <si>
    <t>Estructura coplanar para 6 módulos sobre 
teja con varilla roscada Vertical 60 y 72cel</t>
  </si>
  <si>
    <t>Estructura coplanar para 1 módulo sobre 
teja con varilla roscada Horizontal 60 y 72cel</t>
  </si>
  <si>
    <t>Estructura coplanar para 2 módulos sobre
 teja con varilla roscada Horizontal 60 y 72cel</t>
  </si>
  <si>
    <t>Estructura coplanar para 3 módulos sobre
 teja con varilla roscada Horizontal 60 y 72cel</t>
  </si>
  <si>
    <t>DESCUENTO (%)</t>
  </si>
  <si>
    <t>PVP</t>
  </si>
  <si>
    <t>Estructura coplanar para 1 módulo sobre cubierta 
metálica continuo a correas Vertical 60 y 72cel</t>
  </si>
  <si>
    <t>Estructura coplanar para 2 módulos sobre cubierta 
metálica continuo a correas Vertical 60 y 72cel</t>
  </si>
  <si>
    <t>Estructura coplanar para 3 módulos sobre cubierta 
metálica continuo a correas Vertical 60 y 72cel</t>
  </si>
  <si>
    <t>Estructura coplanar para 4 módulos sobre cubierta 
metálica continuo a correas Vertical 60 y 72cel</t>
  </si>
  <si>
    <t>Estructura coplanar para 5 módulos sobre cubierta 
metálica continuo a correas Vertical 60 y 72cel</t>
  </si>
  <si>
    <t>Estructura coplanar para 6 módulos sobre cubierta 
metálica continuo a correas Vertical 60 y 72cel</t>
  </si>
  <si>
    <t>Estructura coplanar para 1 módulo spbre cubierta 
metálica continuo a correas Horizontal 60 y 72cel</t>
  </si>
  <si>
    <t>Estructura coplanar para 2 módulos sobre cubierta 
metálica continuo a correas Horizontal 60 y 72cel</t>
  </si>
  <si>
    <t>Estructura coplanar para 3 módulos sobre cubierta 
metálica continuo a correas Horizontal 60 y 72cel</t>
  </si>
  <si>
    <t>Metálica</t>
  </si>
  <si>
    <t>S16</t>
  </si>
  <si>
    <t>Estructura coplanar para 1 módulo sobre cubierta 
metálica continuo a chapa Vertical 60 y 72cel</t>
  </si>
  <si>
    <t>Estructura coplanar para 2 módulos sobre cubierta 
metálica continuo a chapa Vertical 60 y 72cel</t>
  </si>
  <si>
    <t>Estructura coplanar para 3 módulos sobre cubierta 
metálica continuo a chapa Vertical 60 y 72cel</t>
  </si>
  <si>
    <t>Estructura coplanar para 4 módulos sobre cubierta 
metálica continuo a chapa Vertical 60 y 72cel</t>
  </si>
  <si>
    <t>Estructura coplanar para 5 módulos sobre cubierta 
metálica continuo a chapa Vertical 60 y 72cel</t>
  </si>
  <si>
    <t>Estructura coplanar para 6 módulos sobre cubierta 
metálica continuo a chapa Vertical 60 y 72cel</t>
  </si>
  <si>
    <t>Estructura coplanar para 1 módulo sobre cubierta metálica 
en chapa simple microraíl Vertical 60 y 72cel</t>
  </si>
  <si>
    <t>Estructura coplanar para 2 módulos sobre cubierta metálica 
en chapa simple microraíl Vertical 60 y 72cel</t>
  </si>
  <si>
    <t>Estructura coplanar para 3 módulos sobre cubierta metálica 
en chapa simple microraíl Vertical 60 y 72cel</t>
  </si>
  <si>
    <t>Estructura coplanar para 4 módulos sobre cubierta metálica 
en chapa simple microraíl Vertical 60 y 72cel</t>
  </si>
  <si>
    <t>Estructura coplanar para 5 módulos sobre cubierta metálica 
en chapa simple microraíl Vertical 60 y 72cel</t>
  </si>
  <si>
    <t>Estructura coplanar para 6 módulos sobre cubierta metálica 
en chapa simple microraíl Vertical 60 y 72cel</t>
  </si>
  <si>
    <t>Estructura coplanar para 7 módulos sobre cubierta metálica 
en chapa simple microraíl Vertical 60 y 72cel</t>
  </si>
  <si>
    <t>Estructura coplanar para 8 módulos sobre cubierta metálica 
en chapa simple microraíl Vertical 60 y 72cel</t>
  </si>
  <si>
    <t>-</t>
  </si>
  <si>
    <t>Estructura coplanar para 1 módulo sobre cubierta metálica 
en chapa simple microraíl Horizontal 60 y 72cel</t>
  </si>
  <si>
    <t>Estructura coplanar para 2 módulos sobre cubierta metálica 
en chapa simple microraíl Horizontal 60 y 72cel</t>
  </si>
  <si>
    <t>Estructura coplanar para 3 módulos sobre cubierta metálica 
en chapa simple microraíl Horizontal 60 y 72cell</t>
  </si>
  <si>
    <t>Estructura coplanar para 4 módulos sobre cubierta metálica 
en chapa simple microraíl Horizontal 60 y 72cel</t>
  </si>
  <si>
    <t>Estructura coplanar para 5 módulos sobre cubierta metálica 
en chapa simple microraíl Horizontal 60 y 72cel</t>
  </si>
  <si>
    <t>Estructura coplanar para 6 módulos sobre cubierta metálica 
en chapa simple microraíl Horizontal 60 y 72cel</t>
  </si>
  <si>
    <t>Estructura coplanar para 7 módulos sobre cubierta metálica 
en chapa simple microraíl Horizontal 60 y 72cel</t>
  </si>
  <si>
    <t>Estructura coplanar para 8 módulos sobre cubierta metálica 
en chapa simple microraíl Horizontal 60 y 72cel</t>
  </si>
  <si>
    <t>Estructura coplanar para 1 módulo sobre cubierta metálica 
en chapa sandwich microraíl Horizontal 60 y 72cel</t>
  </si>
  <si>
    <t>Estructura coplanar para 2 módulos sobre cubierta metálica 
en chapa sandwich microraíl Horizontal 60 y 72cel</t>
  </si>
  <si>
    <t>Estructura coplanar para 3 módulos sobre cubierta metálica 
en chapa sandwich microraíl Horizontal 60 y 72cel</t>
  </si>
  <si>
    <t>Estructura coplanar para 4 módulos sobre cubierta metálica 
en chapa sandwich microraíl Horizontal 60 y 72cel</t>
  </si>
  <si>
    <t>Estructura coplanar para 5 módulos sobre cubierta metálica 
en chapa sandwich microraíl Horizontal 60 y 72cel</t>
  </si>
  <si>
    <t>Estructura coplanar para 6 módulos sobre cubierta metálica 
en chapa sandwich microraíl Horizontal 60 y 72cel</t>
  </si>
  <si>
    <t>Estructura coplanar para 7 módulos sobre cubierta metálica 
en chapa sandwich microraíl Horizontal 60 y 72cel</t>
  </si>
  <si>
    <t>Estructura coplanar para 8 módulos sobre cubierta metálica 
en chapa sandwich microraíl Horizontal 60 y 72cel</t>
  </si>
  <si>
    <t>Estructura inclinada 30º triangular para 1 módulo sobre
cubierta de hormigón Vertical 60cel</t>
  </si>
  <si>
    <t>Estructura inclinada 30º triangular para 2 módulos sobre
cubierta de hormigón Vertical 60cel</t>
  </si>
  <si>
    <t>Estructura inclinada 30º triangular para 3 módulos sobre
cubierta de hormigón Vertical 60cel</t>
  </si>
  <si>
    <t>Estructura inclinada 30º triangular para 4 módulos sobre
cubierta de hormigón Vertical 60cel</t>
  </si>
  <si>
    <t>Estructura inclinada 30º triangular para 5 módulos sobre
cubierta de hormigón Vertical 60cel</t>
  </si>
  <si>
    <t>Estructura inclinada 30º triangular para 6 módulos sobre
cubierta de hormigón Vertical 60cel</t>
  </si>
  <si>
    <t>Estructura inclinada 30º triangular para 1 módulo sobre
cubierta de hormigón Vertical 72cel</t>
  </si>
  <si>
    <t>Estructura inclinada 30º triangular para 2 módulos sobre
cubierta de hormigón Vertical 72cel</t>
  </si>
  <si>
    <t>Estructura inclinada 30º triangular para 3 módulos sobre
cubierta de hormigón Vertical 72cel</t>
  </si>
  <si>
    <t>Estructura inclinada 30º triangular para 4 módulos sobre
cubierta de hormigón Vertical 72cel</t>
  </si>
  <si>
    <t>Estructura inclinada 30º triangular para 5 módulos sobre
cubierta de hormigón Vertical 72cel</t>
  </si>
  <si>
    <t>Estructura inclinada 30º triangular para 6 módulos sobre
cubierta de hormigón Vertical 72cel</t>
  </si>
  <si>
    <t>Estructura inclinada 30º triangular para 1 módulo sobre
cubierta de hormigón Horizontal 60 y 72cel</t>
  </si>
  <si>
    <t>Estructura inclinada 30º triangular para 2 módulos sobre
cubierta de hormigón Horizontal 60 y 72cel</t>
  </si>
  <si>
    <t>Estructura inclinada 30º triangular para 3 módulos sobre
cubierta de hormigón Horizontal 60 y 72cel</t>
  </si>
  <si>
    <t>Hormigón</t>
  </si>
  <si>
    <t>Estructura inclinada 30º triangular para 1 módulo sobre 
cubierta metálica Vertical 60cel</t>
  </si>
  <si>
    <t>Estructura inclinada 30º triangular para 2 módulos sobre 
cubierta metálica Vertical 60cel</t>
  </si>
  <si>
    <t>Estructura inclinada 30º triangular para 3 módulos sobre 
cubierta metálica Vertical 60cel</t>
  </si>
  <si>
    <t>Estructura inclinada 30º triangular para 4 módulos sobre 
cubierta metálica Vertical 60cel</t>
  </si>
  <si>
    <t>Estructura inclinada 30º triangular para 5 módulos sobre 
cubierta metálica Vertical 60cel</t>
  </si>
  <si>
    <t>Estructura inclinada 30º triangular para 6 módulos sobre 
cubierta metálica Vertical 60cel</t>
  </si>
  <si>
    <t>Estructura inclinada 30º triangular para 1 módulo sobre 
cubierta metálica Vertical 72cel</t>
  </si>
  <si>
    <t>Estructura inclinada 30º triangular para 2 módulos sobre 
cubierta metálica Vertical 72cel</t>
  </si>
  <si>
    <t>Estructura inclinada 30º triangular para 3 módulos sobre 
cubierta metálica Vertical 72cel</t>
  </si>
  <si>
    <t>Estructura inclinada 30º triangular para 4 módulos sobre 
cubierta metálica Vertical 72cel</t>
  </si>
  <si>
    <t>Estructura inclinada 30º triangular para 5 módulos sobre 
cubierta metálica Vertical 72cel</t>
  </si>
  <si>
    <t>Estructura inclinada 30º triangular para 6 módulos sobre 
cubierta metálica Vertical 72cel</t>
  </si>
  <si>
    <t>Estructura inclinada 30º triangular para 1 módulo sobre 
cubierta metálica Horizontal 60 y 72cel</t>
  </si>
  <si>
    <t>Estructura inclinada 30º triangular para 2 módulos sobre 
cubierta metálica Horizontal 60 y 72cel</t>
  </si>
  <si>
    <t>Estructura inclinada 30º triangular para 3 módulos sobre 
cubierta metálica Horizontal 60 y 72cel</t>
  </si>
  <si>
    <t>SOLARBLOC</t>
  </si>
  <si>
    <t>Estructura inclinada 15º SOLARBLOC para cubiertas y superficies 
planas para 3 módulos (Horizontal y Vertical)</t>
  </si>
  <si>
    <t>Estructura inclinada 15º SOLARBLOC para cubiertas y superficies 
planas para 4 módulos (Horizontal y Vertical)</t>
  </si>
  <si>
    <t>Estructura inclinada 15º SOLARBLOC para cubiertas y superficies 
planas para 5 módulos (Horizontal y Vertical)</t>
  </si>
  <si>
    <t>Estructura inclinada 15º SOLARBLOC para cubiertas y superficies 
planas para 6 módulos (Horizontal y Vertical)</t>
  </si>
  <si>
    <t>Estructura inclinada 15º SOLARBLOC para cubiertas y superficies 
planas para 7 módulos (Horizontal y Vertical)</t>
  </si>
  <si>
    <t>Estructura inclinada 15º SOLARBLOC para cubiertas y superficies 
planas para 8 módulos (Horizontal y Vertical)</t>
  </si>
  <si>
    <t>Estructura inclinada 15º SOLARBLOC para cubiertas y superficies 
planas para 9 módulos (Horizontal y Vertical)</t>
  </si>
  <si>
    <t>Plana</t>
  </si>
  <si>
    <t>Microraíl para Chapa Simple Horizontal 60 y 72cel</t>
  </si>
  <si>
    <t>Microraíl para Sandwich Horizontal 60 y 72cel</t>
  </si>
  <si>
    <t>Presor lateral</t>
  </si>
  <si>
    <t>Presor central</t>
  </si>
  <si>
    <t>SOLARBLOC(Cubiertas y Superficies planas 15º)</t>
  </si>
  <si>
    <t>OMEGA DE ALUMINIO PARA PANEL</t>
  </si>
  <si>
    <t>TORNILLO DIN 912 INOX A2 8X80mm (Para T80104)</t>
  </si>
  <si>
    <t>FIJACIÓN FINAL ALUMINIO (Panel de 40 mm Espesor)</t>
  </si>
  <si>
    <t>TORNILLO DIN 912 INOX A2 8X60mm (Para T80111)</t>
  </si>
  <si>
    <t>ARANDELA GROWER M8 ESPECIAL</t>
  </si>
  <si>
    <t>REGLETA CORTA PARA CARRIL SOLARBLOC</t>
  </si>
  <si>
    <t>MICRORAÍL</t>
  </si>
  <si>
    <t>Kit unión panel vertical (S15)</t>
  </si>
  <si>
    <t>Kit unión panel horizontal (S16)</t>
  </si>
  <si>
    <t>2-1010</t>
  </si>
  <si>
    <t>2-1011</t>
  </si>
  <si>
    <t>2-1012</t>
  </si>
  <si>
    <t>2-1013</t>
  </si>
  <si>
    <t>2-1014</t>
  </si>
  <si>
    <t>2-1015</t>
  </si>
  <si>
    <t>2-1016</t>
  </si>
  <si>
    <t>2-1017</t>
  </si>
  <si>
    <t>2-1018</t>
  </si>
  <si>
    <t>2-1019</t>
  </si>
  <si>
    <t>2-1020</t>
  </si>
  <si>
    <t>2-1021</t>
  </si>
  <si>
    <t>2-1022</t>
  </si>
  <si>
    <t>2-1023</t>
  </si>
  <si>
    <t>2-1024</t>
  </si>
  <si>
    <t>2-1025</t>
  </si>
  <si>
    <t>2-1026</t>
  </si>
  <si>
    <t>2-1027</t>
  </si>
  <si>
    <t>2-1028</t>
  </si>
  <si>
    <t>2-1029</t>
  </si>
  <si>
    <t>2-1030</t>
  </si>
  <si>
    <t>2-1031</t>
  </si>
  <si>
    <t>2-1032</t>
  </si>
  <si>
    <t>2-1033</t>
  </si>
  <si>
    <t>2-1034</t>
  </si>
  <si>
    <t>2-1035</t>
  </si>
  <si>
    <t>2-1036</t>
  </si>
  <si>
    <t>2-1037</t>
  </si>
  <si>
    <t>2-1038</t>
  </si>
  <si>
    <t>2-1039</t>
  </si>
  <si>
    <t>2-1040</t>
  </si>
  <si>
    <t>2-1041</t>
  </si>
  <si>
    <t>2-1042</t>
  </si>
  <si>
    <t>2-1043</t>
  </si>
  <si>
    <t>2-1044</t>
  </si>
  <si>
    <t>2-1045</t>
  </si>
  <si>
    <t>2-1046</t>
  </si>
  <si>
    <t>2-1047</t>
  </si>
  <si>
    <t>2-1048</t>
  </si>
  <si>
    <t>2-2049</t>
  </si>
  <si>
    <t>2-2050</t>
  </si>
  <si>
    <t>2-2051</t>
  </si>
  <si>
    <t>2-2052</t>
  </si>
  <si>
    <t>2-2053</t>
  </si>
  <si>
    <t>2-2054</t>
  </si>
  <si>
    <t>2-2055</t>
  </si>
  <si>
    <t>2-2056</t>
  </si>
  <si>
    <t>2-2057</t>
  </si>
  <si>
    <t>2-2058</t>
  </si>
  <si>
    <t>2-2059</t>
  </si>
  <si>
    <t>2-2060</t>
  </si>
  <si>
    <t>2-2061</t>
  </si>
  <si>
    <t>2-2062</t>
  </si>
  <si>
    <t>2-2063</t>
  </si>
  <si>
    <t>TRIANGULAR</t>
  </si>
  <si>
    <t>2-3064</t>
  </si>
  <si>
    <t>2-3065</t>
  </si>
  <si>
    <t>2-3066</t>
  </si>
  <si>
    <t>2-3067</t>
  </si>
  <si>
    <t>2-3068</t>
  </si>
  <si>
    <t>2-3069</t>
  </si>
  <si>
    <t>2-3070</t>
  </si>
  <si>
    <t>2-3071</t>
  </si>
  <si>
    <t>2-3072</t>
  </si>
  <si>
    <t>2-3073</t>
  </si>
  <si>
    <t>2-3074</t>
  </si>
  <si>
    <t>2-3075</t>
  </si>
  <si>
    <t>2-3076</t>
  </si>
  <si>
    <t>2-3077</t>
  </si>
  <si>
    <t>2-3078</t>
  </si>
  <si>
    <t>2-4079</t>
  </si>
  <si>
    <t>2-4080</t>
  </si>
  <si>
    <t>2-4081</t>
  </si>
  <si>
    <t>2-4082</t>
  </si>
  <si>
    <t>2-4083</t>
  </si>
  <si>
    <t>2-4084</t>
  </si>
  <si>
    <t>2-4085</t>
  </si>
  <si>
    <t>2-5086</t>
  </si>
  <si>
    <t>2-5087</t>
  </si>
  <si>
    <t>2-5088</t>
  </si>
  <si>
    <t>2-5089</t>
  </si>
  <si>
    <t>2-5090</t>
  </si>
  <si>
    <t>2-5091</t>
  </si>
  <si>
    <t>2-5092</t>
  </si>
  <si>
    <t>2-5093</t>
  </si>
  <si>
    <t>2-5094</t>
  </si>
  <si>
    <t>2-5095</t>
  </si>
  <si>
    <t>2-5096</t>
  </si>
  <si>
    <t>2-5097</t>
  </si>
  <si>
    <t>2-5098</t>
  </si>
  <si>
    <t>3-0000</t>
  </si>
  <si>
    <t>SDM230</t>
  </si>
  <si>
    <t>DESCUENTO</t>
  </si>
  <si>
    <t>KRANNICH SOLAR</t>
  </si>
  <si>
    <t>3-0001</t>
  </si>
  <si>
    <t>3-0002</t>
  </si>
  <si>
    <t>SDM630</t>
  </si>
  <si>
    <t>Medidor de energía SDM630 para instalaciones 
trifásicas con los inversores PIKO/IQ/PLENTICORE</t>
  </si>
  <si>
    <t>KSEM</t>
  </si>
  <si>
    <t>Medidor de energía KSEM para instalaciones 
monofásicas, trifásicas e híbridas con cualquier 
modelo de inversor KOSTAL</t>
  </si>
  <si>
    <t>3-1003</t>
  </si>
  <si>
    <t>DDSU666-H</t>
  </si>
  <si>
    <t>Medidor de energía SDM230 para instalaciones 
monofásicas con los inversores PIKO MP PLUS</t>
  </si>
  <si>
    <t>Medidor de energía DDSU666-H para instalaciones 
monofásicas con los inversores SUN2000L-KTL. Incluye transformador de intensidad y 10 m de cable RS485</t>
  </si>
  <si>
    <t>3-1004</t>
  </si>
  <si>
    <t>CARLO GAVAZZI</t>
  </si>
  <si>
    <t>EM112DINAV01XS1X</t>
  </si>
  <si>
    <t>Medidor de energía CARLO GAVAZZI, modelo 
EM112DINAV01XS1X, para instalaciones monofásicas 
con los inversores SUN2000L-KTL. No necesitan transformador de intensidad</t>
  </si>
  <si>
    <t>3-1005</t>
  </si>
  <si>
    <t>DTSU666-H</t>
  </si>
  <si>
    <t>Medidor de energía DTSU666-H para instalaciones 
trifásicas con los inversores SUN2000-KTL. Incluye transformadores de intensidad y 10 m de cable RS485. Es válido para el vertido cero conforme al RD 244/2019 junto al Smartlogger 1000A</t>
  </si>
  <si>
    <t xml:space="preserve">PVP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</si>
</sst>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0"/>
      <color theme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0" fontId="9" fillId="0" borderId="2" xfId="1" applyFont="1" applyFill="1" applyBorder="1" applyAlignment="1">
      <alignment horizontal="center" vertical="center" wrapText="1"/>
    </xf>
    <xf numFmtId="164" fontId="0" fillId="0" borderId="2" xfId="0" applyNumberFormat="1" applyFont="1" applyFill="1" applyBorder="1" applyAlignment="1">
      <alignment horizontal="center" vertical="center"/>
    </xf>
    <xf numFmtId="164" fontId="0" fillId="0" borderId="3" xfId="0" applyNumberFormat="1" applyFon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2">
    <cellStyle name="Hipervínculo" xfId="1" builtinId="8"/>
    <cellStyle name="Normal" xfId="0" builtinId="0"/>
  </cellStyles>
  <dxfs count="6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#,##0.00\ &quot;€&quot;"/>
      <alignment horizontal="center" vertical="center" textRotation="0" indent="0" justifyLastLine="0" shrinkToFit="0" readingOrder="0"/>
    </dxf>
    <dxf>
      <numFmt numFmtId="164" formatCode="#,##0.00\ &quot;€&quot;"/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P16" totalsRowShown="0" headerRowDxfId="68" dataDxfId="67">
  <autoFilter ref="A1:P16"/>
  <tableColumns count="16">
    <tableColumn id="1" name="REFERENCIA" dataDxfId="66"/>
    <tableColumn id="2" name="MARCA" dataDxfId="65"/>
    <tableColumn id="3" name="MODELO" dataDxfId="64"/>
    <tableColumn id="4" name="DESCRIPCIÓN" dataDxfId="63"/>
    <tableColumn id="5" name="POTENCIA (W)" dataDxfId="62"/>
    <tableColumn id="6" name="VOC (V)" dataDxfId="61"/>
    <tableColumn id="7" name="ISC (A)" dataDxfId="60"/>
    <tableColumn id="8" name="VMP (V)" dataDxfId="59"/>
    <tableColumn id="9" name="IMP (A)" dataDxfId="58"/>
    <tableColumn id="10" name="EFICIENCIA (%)" dataDxfId="57"/>
    <tableColumn id="11" name="CT POTENCIA (%/Cº)" dataDxfId="56"/>
    <tableColumn id="12" name="CT VOC (%/Cº)" dataDxfId="55"/>
    <tableColumn id="13" name="CT ISC (%/Cº)" dataDxfId="54"/>
    <tableColumn id="16" name="DESCUENTO (%)" dataDxfId="53"/>
    <tableColumn id="15" name="PVP" dataDxfId="52"/>
    <tableColumn id="14" name="PRECIO" dataDxfId="51">
      <calculatedColumnFormula>(Tabla1[[#This Row],[PVP]]-(Tabla1[[#This Row],[PVP]]*Tabla1[[#This Row],[DESCUENTO (%)]]/100))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O33" totalsRowShown="0" headerRowDxfId="50" dataDxfId="49">
  <autoFilter ref="A1:O33"/>
  <tableColumns count="15">
    <tableColumn id="1" name="REFERENCIA" dataDxfId="48"/>
    <tableColumn id="2" name="MARCA" dataDxfId="47"/>
    <tableColumn id="3" name="MODELO" dataDxfId="46"/>
    <tableColumn id="4" name="DESCRIPCIÓN" dataDxfId="45"/>
    <tableColumn id="5" name="P_OUT (kW)" dataDxfId="44"/>
    <tableColumn id="6" name="TIPO DE CORRIENTE" dataDxfId="43"/>
    <tableColumn id="7" name="PCC_MAX (kW)" dataDxfId="42"/>
    <tableColumn id="8" name="VCC_MAX (V)" dataDxfId="41"/>
    <tableColumn id="9" name="VCC_MIN (V)" dataDxfId="40"/>
    <tableColumn id="10" name="ICC_MAX" dataDxfId="39"/>
    <tableColumn id="11" name="Nº MPPT" dataDxfId="38"/>
    <tableColumn id="12" name="EFICIENCIA (%)" dataDxfId="37"/>
    <tableColumn id="15" name="DESCUENTO (%)" dataDxfId="36"/>
    <tableColumn id="14" name="PVP" dataDxfId="35"/>
    <tableColumn id="13" name="PRECIO" dataDxfId="34">
      <calculatedColumnFormula>(Tabla2[[#This Row],[PVP]]-(Tabla2[[#This Row],[PVP]]*Tabla2[[#This Row],[DESCUENTO (%)]]/100))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L99" totalsRowShown="0" headerRowDxfId="33" dataDxfId="32">
  <autoFilter ref="A1:L99"/>
  <tableColumns count="12">
    <tableColumn id="1" name="REFERENCIA" dataDxfId="31"/>
    <tableColumn id="2" name="MARCA" dataDxfId="30"/>
    <tableColumn id="3" name="MODELO" dataDxfId="29"/>
    <tableColumn id="4" name="DESCRIPCIÓN" dataDxfId="28"/>
    <tableColumn id="11" name="PROVEEDOR" dataDxfId="27"/>
    <tableColumn id="5" name="Nº DE PANELES" dataDxfId="26"/>
    <tableColumn id="6" name="SUPERFICIE" dataDxfId="25"/>
    <tableColumn id="7" name="PESO" dataDxfId="24"/>
    <tableColumn id="8" name="KIT DE UNIÓN" dataDxfId="23"/>
    <tableColumn id="13" name="DESCUENTO (%)" dataDxfId="22"/>
    <tableColumn id="9" name="PVP" dataDxfId="21"/>
    <tableColumn id="14" name="PRECIO" dataDxfId="20">
      <calculatedColumnFormula>Tabla3[[#This Row],[PVP]]-((Tabla3[[#This Row],[DESCUENTO (%)]]/100)*Tabla3[[#This Row],[PVP]])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H7" totalsRowShown="0" headerRowDxfId="19" dataDxfId="18" tableBorderDxfId="17">
  <autoFilter ref="A1:H7"/>
  <tableColumns count="8">
    <tableColumn id="1" name="REFERENCIA" dataDxfId="16"/>
    <tableColumn id="2" name="MARCA" dataDxfId="15"/>
    <tableColumn id="3" name="MODELO" dataDxfId="14"/>
    <tableColumn id="4" name="DESCRIPCIÓN" dataDxfId="13"/>
    <tableColumn id="5" name="PROVEEDOR" dataDxfId="12"/>
    <tableColumn id="6" name="DESCUENTO" dataDxfId="11"/>
    <tableColumn id="7" name="PVP" dataDxfId="10"/>
    <tableColumn id="8" name="PRECIO" dataDxfId="9">
      <calculatedColumnFormula>Tabla4[[#This Row],[PVP]]-(Tabla4[[#This Row],[PVP]]*Tabla4[[#This Row],[DESCUENTO]]/100)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1:G30" totalsRowShown="0" headerRowDxfId="8" dataDxfId="7">
  <autoFilter ref="A1:G30"/>
  <tableColumns count="7">
    <tableColumn id="1" name="REFERENCIA" dataDxfId="6"/>
    <tableColumn id="2" name="MARCA" dataDxfId="5"/>
    <tableColumn id="3" name="MODELO" dataDxfId="4"/>
    <tableColumn id="4" name="DESCRIPCIÓN" dataDxfId="3"/>
    <tableColumn id="5" name="DESCUENTO (%)" dataDxfId="2"/>
    <tableColumn id="6" name="PVP " dataDxfId="1"/>
    <tableColumn id="7" name="PREC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ropbox.com/s/3bf4dhcyt6u3mkg/05V2.pdf?dl=0" TargetMode="External"/><Relationship Id="rId21" Type="http://schemas.openxmlformats.org/officeDocument/2006/relationships/hyperlink" Target="https://www.dropbox.com/s/o4wmikmmwcbc2i6/04V3.pdf?dl=0" TargetMode="External"/><Relationship Id="rId42" Type="http://schemas.openxmlformats.org/officeDocument/2006/relationships/hyperlink" Target="https://www.dropbox.com/s/u0bpkpx3xbr3hkm/07H2.pdf?dl=0" TargetMode="External"/><Relationship Id="rId47" Type="http://schemas.openxmlformats.org/officeDocument/2006/relationships/hyperlink" Target="https://www.dropbox.com/s/8o5jo54x85on6i8/07H7.pdf?dl=0" TargetMode="External"/><Relationship Id="rId63" Type="http://schemas.openxmlformats.org/officeDocument/2006/relationships/hyperlink" Target="https://www.dropbox.com/s/eddaf4clrh2vzqb/09H3.pdf?dl=0" TargetMode="External"/><Relationship Id="rId68" Type="http://schemas.openxmlformats.org/officeDocument/2006/relationships/hyperlink" Target="https://www.dropbox.com/s/bo661awsyczr0gp/10V5-6.pdf?dl=0" TargetMode="External"/><Relationship Id="rId16" Type="http://schemas.openxmlformats.org/officeDocument/2006/relationships/hyperlink" Target="https://www.dropbox.com/s/g52zvaqc4yrujaf/03H1.pdf?dl=0" TargetMode="External"/><Relationship Id="rId11" Type="http://schemas.openxmlformats.org/officeDocument/2006/relationships/hyperlink" Target="https://www.dropbox.com/s/b03q615zrpkkwum/03V2.pdf?dl=0" TargetMode="External"/><Relationship Id="rId32" Type="http://schemas.openxmlformats.org/officeDocument/2006/relationships/hyperlink" Target="https://www.dropbox.com/s/bllk3gnnuzl584r/05V8.pdf?dl=0" TargetMode="External"/><Relationship Id="rId37" Type="http://schemas.openxmlformats.org/officeDocument/2006/relationships/hyperlink" Target="https://www.dropbox.com/s/vb74yogzlklnxp4/06H5.pdf?dl=0" TargetMode="External"/><Relationship Id="rId53" Type="http://schemas.openxmlformats.org/officeDocument/2006/relationships/hyperlink" Target="https://www.dropbox.com/s/ct8gtng1cduxqv9/08V5-6.pdf?dl=0" TargetMode="External"/><Relationship Id="rId58" Type="http://schemas.openxmlformats.org/officeDocument/2006/relationships/hyperlink" Target="https://www.dropbox.com/s/jborw9q1aqgyghx/09V4-6.pdf?dl=0" TargetMode="External"/><Relationship Id="rId74" Type="http://schemas.openxmlformats.org/officeDocument/2006/relationships/hyperlink" Target="https://www.dropbox.com/s/5yxdospdru4kks5/11V5-6.pdf?dl=0" TargetMode="External"/><Relationship Id="rId79" Type="http://schemas.openxmlformats.org/officeDocument/2006/relationships/hyperlink" Target="https://www.dropbox.com/s/fj3oc2gml63k4wk/s15.pdf?dl=0" TargetMode="External"/><Relationship Id="rId5" Type="http://schemas.openxmlformats.org/officeDocument/2006/relationships/hyperlink" Target="https://www.dropbox.com/s/5akijpsblx9310q/01V5.pdf?dl=0" TargetMode="External"/><Relationship Id="rId61" Type="http://schemas.openxmlformats.org/officeDocument/2006/relationships/hyperlink" Target="https://www.dropbox.com/s/moyhboqv08z511z/09H1.pdf?dl=0" TargetMode="External"/><Relationship Id="rId82" Type="http://schemas.openxmlformats.org/officeDocument/2006/relationships/table" Target="../tables/table3.xml"/><Relationship Id="rId19" Type="http://schemas.openxmlformats.org/officeDocument/2006/relationships/hyperlink" Target="https://www.dropbox.com/s/dr795puzvyjzpvl/04V1.pdf?dl=0" TargetMode="External"/><Relationship Id="rId14" Type="http://schemas.openxmlformats.org/officeDocument/2006/relationships/hyperlink" Target="https://www.dropbox.com/s/7brn5txclw1cy7q/03V5.pdf?dl=0" TargetMode="External"/><Relationship Id="rId22" Type="http://schemas.openxmlformats.org/officeDocument/2006/relationships/hyperlink" Target="https://www.dropbox.com/s/l34dhcu96bojheq/04V4.pdf?dl=0" TargetMode="External"/><Relationship Id="rId27" Type="http://schemas.openxmlformats.org/officeDocument/2006/relationships/hyperlink" Target="https://www.dropbox.com/s/55awlyli0ra8f62/05V3.pdf?dl=0" TargetMode="External"/><Relationship Id="rId30" Type="http://schemas.openxmlformats.org/officeDocument/2006/relationships/hyperlink" Target="https://www.dropbox.com/s/hj5vpu22jvijx47/05V6.pdf?dl=0" TargetMode="External"/><Relationship Id="rId35" Type="http://schemas.openxmlformats.org/officeDocument/2006/relationships/hyperlink" Target="https://www.dropbox.com/s/04a3krqp6kbxv7a/06H3.pdf?dl=0" TargetMode="External"/><Relationship Id="rId43" Type="http://schemas.openxmlformats.org/officeDocument/2006/relationships/hyperlink" Target="https://www.dropbox.com/s/fptue7i38nz4te9/07H3.pdf?dl=0" TargetMode="External"/><Relationship Id="rId48" Type="http://schemas.openxmlformats.org/officeDocument/2006/relationships/hyperlink" Target="https://www.dropbox.com/s/o0hvnlv1baybarg/07H8.pdf?dl=0" TargetMode="External"/><Relationship Id="rId56" Type="http://schemas.openxmlformats.org/officeDocument/2006/relationships/hyperlink" Target="https://www.dropbox.com/s/qujxj6gbjxyt48m/09V2-6.pdf?dl=0" TargetMode="External"/><Relationship Id="rId64" Type="http://schemas.openxmlformats.org/officeDocument/2006/relationships/hyperlink" Target="https://www.dropbox.com/s/de6le9frygly9wa/10V1-6.pdf?dl=0" TargetMode="External"/><Relationship Id="rId69" Type="http://schemas.openxmlformats.org/officeDocument/2006/relationships/hyperlink" Target="https://www.dropbox.com/s/38m7rju9tyzhq0w/10V6-6.pdf?dl=0" TargetMode="External"/><Relationship Id="rId77" Type="http://schemas.openxmlformats.org/officeDocument/2006/relationships/hyperlink" Target="https://www.dropbox.com/s/1uyf2i1i5d5m76i/11H2.pdf?dl=0" TargetMode="External"/><Relationship Id="rId8" Type="http://schemas.openxmlformats.org/officeDocument/2006/relationships/hyperlink" Target="https://www.dropbox.com/s/z5x1mj6niuypzne/01H2.pdf?dl=0" TargetMode="External"/><Relationship Id="rId51" Type="http://schemas.openxmlformats.org/officeDocument/2006/relationships/hyperlink" Target="https://www.dropbox.com/s/o3mbeqlclro953f/08V3-6.pdf?dl=0" TargetMode="External"/><Relationship Id="rId72" Type="http://schemas.openxmlformats.org/officeDocument/2006/relationships/hyperlink" Target="https://www.dropbox.com/s/hsivwa6q4lpwdba/11V3-6.pdf?dl=0" TargetMode="External"/><Relationship Id="rId80" Type="http://schemas.openxmlformats.org/officeDocument/2006/relationships/printerSettings" Target="../printerSettings/printerSettings3.bin"/><Relationship Id="rId3" Type="http://schemas.openxmlformats.org/officeDocument/2006/relationships/hyperlink" Target="https://www.dropbox.com/s/dcb8t3le0p7ebrq/01V3.pdf?dl=0" TargetMode="External"/><Relationship Id="rId12" Type="http://schemas.openxmlformats.org/officeDocument/2006/relationships/hyperlink" Target="https://www.dropbox.com/s/e1qkhruikz17mql/03V3.pdf?dl=0" TargetMode="External"/><Relationship Id="rId17" Type="http://schemas.openxmlformats.org/officeDocument/2006/relationships/hyperlink" Target="https://www.dropbox.com/s/4axhu0k8918arcw/03H2.pdf?dl=0" TargetMode="External"/><Relationship Id="rId25" Type="http://schemas.openxmlformats.org/officeDocument/2006/relationships/hyperlink" Target="https://www.dropbox.com/s/72dpbzlhlp789jw/05V1.pdf?dl=0" TargetMode="External"/><Relationship Id="rId33" Type="http://schemas.openxmlformats.org/officeDocument/2006/relationships/hyperlink" Target="https://www.dropbox.com/s/sazvtrhfdyqgbil/06H1.pdf?dl=0" TargetMode="External"/><Relationship Id="rId38" Type="http://schemas.openxmlformats.org/officeDocument/2006/relationships/hyperlink" Target="https://www.dropbox.com/s/pdhff1v9szmvg6w/06H6.pdf?dl=0" TargetMode="External"/><Relationship Id="rId46" Type="http://schemas.openxmlformats.org/officeDocument/2006/relationships/hyperlink" Target="https://www.dropbox.com/s/nstl31oij1uayv1/07H6.pdf?dl=0" TargetMode="External"/><Relationship Id="rId59" Type="http://schemas.openxmlformats.org/officeDocument/2006/relationships/hyperlink" Target="https://www.dropbox.com/s/w01dxfye6zbbzhf/09V5-6.pdf?dl=0" TargetMode="External"/><Relationship Id="rId67" Type="http://schemas.openxmlformats.org/officeDocument/2006/relationships/hyperlink" Target="https://www.dropbox.com/s/y6opqdz0a0xytby/10V4-6.pdf?dl=0" TargetMode="External"/><Relationship Id="rId20" Type="http://schemas.openxmlformats.org/officeDocument/2006/relationships/hyperlink" Target="https://www.dropbox.com/s/lsf97r7g6ps413x/04V2.pdf?dl=0" TargetMode="External"/><Relationship Id="rId41" Type="http://schemas.openxmlformats.org/officeDocument/2006/relationships/hyperlink" Target="https://www.dropbox.com/s/f5fgfgupxwhqldv/07H1.pdf?dl=0" TargetMode="External"/><Relationship Id="rId54" Type="http://schemas.openxmlformats.org/officeDocument/2006/relationships/hyperlink" Target="https://www.dropbox.com/s/3zincrtnjyvozyx/08V6-6.pdf?dl=0" TargetMode="External"/><Relationship Id="rId62" Type="http://schemas.openxmlformats.org/officeDocument/2006/relationships/hyperlink" Target="https://www.dropbox.com/s/d0me6c6q5t7tu2m/09H2.pdf?dl=0" TargetMode="External"/><Relationship Id="rId70" Type="http://schemas.openxmlformats.org/officeDocument/2006/relationships/hyperlink" Target="https://www.dropbox.com/s/fwbf7sb9uxpzzc8/11V1-6.pdf?dl=0" TargetMode="External"/><Relationship Id="rId75" Type="http://schemas.openxmlformats.org/officeDocument/2006/relationships/hyperlink" Target="https://www.dropbox.com/s/quw80gu9ljhky0v/11V6-6.pdf?dl=0" TargetMode="External"/><Relationship Id="rId83" Type="http://schemas.openxmlformats.org/officeDocument/2006/relationships/comments" Target="../comments2.xml"/><Relationship Id="rId1" Type="http://schemas.openxmlformats.org/officeDocument/2006/relationships/hyperlink" Target="https://www.dropbox.com/s/t6jwuh3za04boh0/01V1.pdf?dl=0" TargetMode="External"/><Relationship Id="rId6" Type="http://schemas.openxmlformats.org/officeDocument/2006/relationships/hyperlink" Target="https://www.dropbox.com/s/2ble1bcq7gw52eu/01V6.pdf?dl=0" TargetMode="External"/><Relationship Id="rId15" Type="http://schemas.openxmlformats.org/officeDocument/2006/relationships/hyperlink" Target="https://www.dropbox.com/s/l7e82lz6cgpdiqe/03V6.pdf?dl=0" TargetMode="External"/><Relationship Id="rId23" Type="http://schemas.openxmlformats.org/officeDocument/2006/relationships/hyperlink" Target="https://www.dropbox.com/s/q1qsrxubtrfzie4/04V5.pdf?dl=0" TargetMode="External"/><Relationship Id="rId28" Type="http://schemas.openxmlformats.org/officeDocument/2006/relationships/hyperlink" Target="https://www.dropbox.com/s/wloue4kio703c07/05V4.pdf?dl=0" TargetMode="External"/><Relationship Id="rId36" Type="http://schemas.openxmlformats.org/officeDocument/2006/relationships/hyperlink" Target="https://www.dropbox.com/s/re3as5y164ey17i/06H4.pdf?dl=0" TargetMode="External"/><Relationship Id="rId49" Type="http://schemas.openxmlformats.org/officeDocument/2006/relationships/hyperlink" Target="https://www.dropbox.com/s/ryanph8d4n0cjft/08V1-6.pdf?dl=0" TargetMode="External"/><Relationship Id="rId57" Type="http://schemas.openxmlformats.org/officeDocument/2006/relationships/hyperlink" Target="https://www.dropbox.com/s/jpgvzalrzo12f87/09V3-6.pdf?dl=0" TargetMode="External"/><Relationship Id="rId10" Type="http://schemas.openxmlformats.org/officeDocument/2006/relationships/hyperlink" Target="https://www.dropbox.com/s/op7f64uas6e0kdb/03V1.pdf?dl=0" TargetMode="External"/><Relationship Id="rId31" Type="http://schemas.openxmlformats.org/officeDocument/2006/relationships/hyperlink" Target="https://www.dropbox.com/s/xnb4uhewgk8dd7q/05V7.pdf?dl=0" TargetMode="External"/><Relationship Id="rId44" Type="http://schemas.openxmlformats.org/officeDocument/2006/relationships/hyperlink" Target="https://www.dropbox.com/s/cka96pwd6w6kxf7/07H4.pdf?dl=0" TargetMode="External"/><Relationship Id="rId52" Type="http://schemas.openxmlformats.org/officeDocument/2006/relationships/hyperlink" Target="https://www.dropbox.com/s/5i2tke8ib67jk03/08V4-6.pdf?dl=0" TargetMode="External"/><Relationship Id="rId60" Type="http://schemas.openxmlformats.org/officeDocument/2006/relationships/hyperlink" Target="https://www.dropbox.com/s/1v9qgb5loq298gj/09V6-6.pdf?dl=0" TargetMode="External"/><Relationship Id="rId65" Type="http://schemas.openxmlformats.org/officeDocument/2006/relationships/hyperlink" Target="https://www.dropbox.com/s/arqw2ux0vc0ltmh/10V2-6.pdf?dl=0" TargetMode="External"/><Relationship Id="rId73" Type="http://schemas.openxmlformats.org/officeDocument/2006/relationships/hyperlink" Target="https://www.dropbox.com/s/0lur4pryemyjm8a/11V4-6.pdf?dl=0" TargetMode="External"/><Relationship Id="rId78" Type="http://schemas.openxmlformats.org/officeDocument/2006/relationships/hyperlink" Target="https://www.dropbox.com/s/0kvp0w35qfj7klg/11H3.pdf?dl=0" TargetMode="External"/><Relationship Id="rId81" Type="http://schemas.openxmlformats.org/officeDocument/2006/relationships/vmlDrawing" Target="../drawings/vmlDrawing2.vml"/><Relationship Id="rId4" Type="http://schemas.openxmlformats.org/officeDocument/2006/relationships/hyperlink" Target="https://www.dropbox.com/s/3f67a5gb9de2bpg/01V4.pdf?dl=0" TargetMode="External"/><Relationship Id="rId9" Type="http://schemas.openxmlformats.org/officeDocument/2006/relationships/hyperlink" Target="https://www.dropbox.com/s/ykzxk151l8mz66y/01H3.pdf?dl=0" TargetMode="External"/><Relationship Id="rId13" Type="http://schemas.openxmlformats.org/officeDocument/2006/relationships/hyperlink" Target="https://www.dropbox.com/s/5hr5yhbmn19ehd1/03V4.pdf?dl=0" TargetMode="External"/><Relationship Id="rId18" Type="http://schemas.openxmlformats.org/officeDocument/2006/relationships/hyperlink" Target="https://www.dropbox.com/s/k4l6g1ikeyekg8s/03H3.pdf?dl=0" TargetMode="External"/><Relationship Id="rId39" Type="http://schemas.openxmlformats.org/officeDocument/2006/relationships/hyperlink" Target="https://www.dropbox.com/s/0v608g2a8ctx3rk/06H7.pdf?dl=0" TargetMode="External"/><Relationship Id="rId34" Type="http://schemas.openxmlformats.org/officeDocument/2006/relationships/hyperlink" Target="https://www.dropbox.com/s/odecxu7n4tpc23d/06H2.pdf?dl=0" TargetMode="External"/><Relationship Id="rId50" Type="http://schemas.openxmlformats.org/officeDocument/2006/relationships/hyperlink" Target="https://www.dropbox.com/s/nbx781ldnzkridf/08V2-6.pdf?dl=0" TargetMode="External"/><Relationship Id="rId55" Type="http://schemas.openxmlformats.org/officeDocument/2006/relationships/hyperlink" Target="https://www.dropbox.com/s/rrw5wrm21l9nac2/09V1-6.pdf?dl=0" TargetMode="External"/><Relationship Id="rId76" Type="http://schemas.openxmlformats.org/officeDocument/2006/relationships/hyperlink" Target="https://www.dropbox.com/s/tb7jnqi8wajb292/11H1.pdf?dl=0" TargetMode="External"/><Relationship Id="rId7" Type="http://schemas.openxmlformats.org/officeDocument/2006/relationships/hyperlink" Target="https://www.dropbox.com/s/3j4oirrz2bu72uc/01H1.pdf?dl=0" TargetMode="External"/><Relationship Id="rId71" Type="http://schemas.openxmlformats.org/officeDocument/2006/relationships/hyperlink" Target="https://www.dropbox.com/s/xh68n6it1tshldl/11V2-6.pdf?dl=0" TargetMode="External"/><Relationship Id="rId2" Type="http://schemas.openxmlformats.org/officeDocument/2006/relationships/hyperlink" Target="https://www.dropbox.com/s/mi5c62xtevaa5gb/01V2.pdf?dl=0" TargetMode="External"/><Relationship Id="rId29" Type="http://schemas.openxmlformats.org/officeDocument/2006/relationships/hyperlink" Target="https://www.dropbox.com/s/ta6ur1waik7m1pr/05V5.pdf?dl=0" TargetMode="External"/><Relationship Id="rId24" Type="http://schemas.openxmlformats.org/officeDocument/2006/relationships/hyperlink" Target="https://www.dropbox.com/s/923i8fkzf8d9l1a/04V6.pdf?dl=0" TargetMode="External"/><Relationship Id="rId40" Type="http://schemas.openxmlformats.org/officeDocument/2006/relationships/hyperlink" Target="https://www.dropbox.com/s/724xnzt658izzwo/06H8.pdf?dl=0" TargetMode="External"/><Relationship Id="rId45" Type="http://schemas.openxmlformats.org/officeDocument/2006/relationships/hyperlink" Target="https://www.dropbox.com/s/l47zcvttm11edmc/07H5.pdf?dl=0" TargetMode="External"/><Relationship Id="rId66" Type="http://schemas.openxmlformats.org/officeDocument/2006/relationships/hyperlink" Target="https://www.dropbox.com/s/tprljcf7f0gohq6/10V3-6.pdf?dl=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P3" sqref="P3"/>
    </sheetView>
  </sheetViews>
  <sheetFormatPr baseColWidth="10" defaultRowHeight="15" x14ac:dyDescent="0.25"/>
  <cols>
    <col min="1" max="1" width="14.42578125" customWidth="1"/>
    <col min="2" max="2" width="12" customWidth="1"/>
    <col min="3" max="3" width="15" customWidth="1"/>
    <col min="4" max="4" width="39.140625" customWidth="1"/>
    <col min="5" max="5" width="14.7109375" customWidth="1"/>
    <col min="6" max="8" width="12" customWidth="1"/>
    <col min="9" max="9" width="16.28515625" customWidth="1"/>
    <col min="10" max="10" width="23.140625" customWidth="1"/>
    <col min="11" max="11" width="18" customWidth="1"/>
    <col min="12" max="12" width="18.140625" customWidth="1"/>
    <col min="14" max="14" width="17.425781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12</v>
      </c>
      <c r="M1" s="1" t="s">
        <v>13</v>
      </c>
      <c r="N1" s="1" t="s">
        <v>141</v>
      </c>
      <c r="O1" s="1" t="s">
        <v>142</v>
      </c>
      <c r="P1" s="1" t="s">
        <v>14</v>
      </c>
    </row>
    <row r="2" spans="1:16" ht="30" x14ac:dyDescent="0.25">
      <c r="A2" s="2" t="s">
        <v>116</v>
      </c>
      <c r="B2" s="1" t="s">
        <v>9</v>
      </c>
      <c r="C2" s="1" t="s">
        <v>10</v>
      </c>
      <c r="D2" s="4" t="s">
        <v>111</v>
      </c>
      <c r="E2" s="1">
        <v>375</v>
      </c>
      <c r="F2" s="1">
        <v>48.2</v>
      </c>
      <c r="G2" s="1">
        <v>9.92</v>
      </c>
      <c r="H2" s="1">
        <v>39.6</v>
      </c>
      <c r="I2" s="1">
        <v>9.4700000000000006</v>
      </c>
      <c r="J2" s="1">
        <v>19.329999999999998</v>
      </c>
      <c r="K2" s="1">
        <v>-0.38</v>
      </c>
      <c r="L2" s="1">
        <v>-0.28999999999999998</v>
      </c>
      <c r="M2" s="3">
        <v>5.1999999999999998E-2</v>
      </c>
      <c r="N2" s="24">
        <v>0</v>
      </c>
      <c r="O2" s="3">
        <v>140</v>
      </c>
      <c r="P2" s="3">
        <f>(Tabla1[[#This Row],[PVP]]-(Tabla1[[#This Row],[PVP]]*Tabla1[[#This Row],[DESCUENTO (%)]]/100))</f>
        <v>140</v>
      </c>
    </row>
    <row r="3" spans="1:16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"/>
      <c r="N3" s="3"/>
      <c r="O3" s="3"/>
      <c r="P3" s="3">
        <f>(Tabla1[[#This Row],[PVP]]-(Tabla1[[#This Row],[PVP]]*Tabla1[[#This Row],[DESCUENTO (%)]]/100))</f>
        <v>0</v>
      </c>
    </row>
    <row r="4" spans="1:16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3"/>
      <c r="N4" s="3"/>
      <c r="O4" s="3"/>
      <c r="P4" s="3">
        <f>(Tabla1[[#This Row],[PVP]]-(Tabla1[[#This Row],[PVP]]*Tabla1[[#This Row],[DESCUENTO (%)]]/100))</f>
        <v>0</v>
      </c>
    </row>
    <row r="5" spans="1:16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"/>
      <c r="N5" s="3"/>
      <c r="O5" s="3"/>
      <c r="P5" s="3">
        <f>(Tabla1[[#This Row],[PVP]]-(Tabla1[[#This Row],[PVP]]*Tabla1[[#This Row],[DESCUENTO (%)]]/100))</f>
        <v>0</v>
      </c>
    </row>
    <row r="6" spans="1:16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3"/>
      <c r="N6" s="3"/>
      <c r="O6" s="3"/>
      <c r="P6" s="3">
        <f>(Tabla1[[#This Row],[PVP]]-(Tabla1[[#This Row],[PVP]]*Tabla1[[#This Row],[DESCUENTO (%)]]/100))</f>
        <v>0</v>
      </c>
    </row>
    <row r="7" spans="1:16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3"/>
      <c r="N7" s="3"/>
      <c r="O7" s="3"/>
      <c r="P7" s="3">
        <f>(Tabla1[[#This Row],[PVP]]-(Tabla1[[#This Row],[PVP]]*Tabla1[[#This Row],[DESCUENTO (%)]]/100))</f>
        <v>0</v>
      </c>
    </row>
    <row r="8" spans="1:16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3"/>
      <c r="N8" s="3"/>
      <c r="O8" s="3"/>
      <c r="P8" s="3">
        <f>(Tabla1[[#This Row],[PVP]]-(Tabla1[[#This Row],[PVP]]*Tabla1[[#This Row],[DESCUENTO (%)]]/100))</f>
        <v>0</v>
      </c>
    </row>
    <row r="9" spans="1:16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"/>
      <c r="N9" s="3"/>
      <c r="O9" s="3"/>
      <c r="P9" s="3">
        <f>(Tabla1[[#This Row],[PVP]]-(Tabla1[[#This Row],[PVP]]*Tabla1[[#This Row],[DESCUENTO (%)]]/100))</f>
        <v>0</v>
      </c>
    </row>
    <row r="10" spans="1:16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3"/>
      <c r="N10" s="3"/>
      <c r="O10" s="3"/>
      <c r="P10" s="3">
        <f>(Tabla1[[#This Row],[PVP]]-(Tabla1[[#This Row],[PVP]]*Tabla1[[#This Row],[DESCUENTO (%)]]/100))</f>
        <v>0</v>
      </c>
    </row>
    <row r="11" spans="1:16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3"/>
      <c r="N11" s="3"/>
      <c r="O11" s="3"/>
      <c r="P11" s="3">
        <f>(Tabla1[[#This Row],[PVP]]-(Tabla1[[#This Row],[PVP]]*Tabla1[[#This Row],[DESCUENTO (%)]]/100))</f>
        <v>0</v>
      </c>
    </row>
    <row r="12" spans="1:16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3"/>
      <c r="N12" s="3"/>
      <c r="O12" s="3"/>
      <c r="P12" s="3">
        <f>(Tabla1[[#This Row],[PVP]]-(Tabla1[[#This Row],[PVP]]*Tabla1[[#This Row],[DESCUENTO (%)]]/100))</f>
        <v>0</v>
      </c>
    </row>
    <row r="13" spans="1:16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3"/>
      <c r="N13" s="3"/>
      <c r="O13" s="3"/>
      <c r="P13" s="3">
        <f>(Tabla1[[#This Row],[PVP]]-(Tabla1[[#This Row],[PVP]]*Tabla1[[#This Row],[DESCUENTO (%)]]/100))</f>
        <v>0</v>
      </c>
    </row>
    <row r="14" spans="1:16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3"/>
      <c r="N14" s="3"/>
      <c r="O14" s="3"/>
      <c r="P14" s="3">
        <f>(Tabla1[[#This Row],[PVP]]-(Tabla1[[#This Row],[PVP]]*Tabla1[[#This Row],[DESCUENTO (%)]]/100))</f>
        <v>0</v>
      </c>
    </row>
    <row r="15" spans="1:16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3"/>
      <c r="N15" s="3"/>
      <c r="O15" s="3"/>
      <c r="P15" s="3">
        <f>(Tabla1[[#This Row],[PVP]]-(Tabla1[[#This Row],[PVP]]*Tabla1[[#This Row],[DESCUENTO (%)]]/100))</f>
        <v>0</v>
      </c>
    </row>
    <row r="16" spans="1:16" x14ac:dyDescent="0.25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"/>
      <c r="N16" s="3"/>
      <c r="O16" s="3"/>
      <c r="P16" s="3">
        <f>(Tabla1[[#This Row],[PVP]]-(Tabla1[[#This Row],[PVP]]*Tabla1[[#This Row],[DESCUENTO (%)]]/100))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N22" sqref="N22"/>
    </sheetView>
  </sheetViews>
  <sheetFormatPr baseColWidth="10" defaultRowHeight="15" x14ac:dyDescent="0.25"/>
  <cols>
    <col min="1" max="1" width="14.7109375" customWidth="1"/>
    <col min="2" max="2" width="12" customWidth="1"/>
    <col min="3" max="3" width="23.7109375" customWidth="1"/>
    <col min="4" max="4" width="35.28515625" customWidth="1"/>
    <col min="5" max="5" width="17.5703125" customWidth="1"/>
    <col min="6" max="6" width="19.5703125" customWidth="1"/>
    <col min="7" max="7" width="16.85546875" customWidth="1"/>
    <col min="8" max="8" width="18.28515625" customWidth="1"/>
    <col min="9" max="9" width="17.5703125" customWidth="1"/>
    <col min="10" max="11" width="13" customWidth="1"/>
    <col min="12" max="12" width="16.140625" customWidth="1"/>
    <col min="13" max="13" width="16.85546875" customWidth="1"/>
    <col min="14" max="22" width="13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17</v>
      </c>
      <c r="F1" s="1" t="s">
        <v>16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8</v>
      </c>
      <c r="M1" s="1" t="s">
        <v>141</v>
      </c>
      <c r="N1" s="1" t="s">
        <v>142</v>
      </c>
      <c r="O1" s="1" t="s">
        <v>14</v>
      </c>
    </row>
    <row r="2" spans="1:15" ht="31.5" customHeight="1" x14ac:dyDescent="0.25">
      <c r="A2" s="2" t="s">
        <v>26</v>
      </c>
      <c r="B2" s="1" t="s">
        <v>23</v>
      </c>
      <c r="C2" s="1" t="s">
        <v>24</v>
      </c>
      <c r="D2" s="4" t="s">
        <v>80</v>
      </c>
      <c r="E2" s="1">
        <v>1.5</v>
      </c>
      <c r="F2" s="1" t="s">
        <v>25</v>
      </c>
      <c r="G2" s="6">
        <v>2.2999999999999998</v>
      </c>
      <c r="H2" s="1">
        <v>75</v>
      </c>
      <c r="I2" s="1">
        <v>450</v>
      </c>
      <c r="J2" s="1">
        <v>13</v>
      </c>
      <c r="K2" s="1">
        <v>1</v>
      </c>
      <c r="L2" s="1">
        <v>97</v>
      </c>
      <c r="M2" s="1">
        <v>0</v>
      </c>
      <c r="N2" s="3">
        <v>512.19000000000005</v>
      </c>
      <c r="O2" s="3">
        <f>(Tabla2[[#This Row],[PVP]]-(Tabla2[[#This Row],[PVP]]*Tabla2[[#This Row],[DESCUENTO (%)]]/100))</f>
        <v>512.19000000000005</v>
      </c>
    </row>
    <row r="3" spans="1:15" ht="31.5" customHeight="1" x14ac:dyDescent="0.25">
      <c r="A3" s="2" t="s">
        <v>27</v>
      </c>
      <c r="B3" s="1" t="s">
        <v>23</v>
      </c>
      <c r="C3" s="1" t="s">
        <v>24</v>
      </c>
      <c r="D3" s="4" t="s">
        <v>81</v>
      </c>
      <c r="E3" s="1">
        <v>2</v>
      </c>
      <c r="F3" s="1" t="s">
        <v>25</v>
      </c>
      <c r="G3" s="6">
        <v>3</v>
      </c>
      <c r="H3" s="1">
        <v>75</v>
      </c>
      <c r="I3" s="1">
        <v>450</v>
      </c>
      <c r="J3" s="1">
        <v>13</v>
      </c>
      <c r="K3" s="1">
        <v>1</v>
      </c>
      <c r="L3" s="1">
        <v>97</v>
      </c>
      <c r="M3" s="1">
        <v>0</v>
      </c>
      <c r="N3" s="3">
        <v>562.59</v>
      </c>
      <c r="O3" s="3">
        <f>(Tabla2[[#This Row],[PVP]]-(Tabla2[[#This Row],[PVP]]*Tabla2[[#This Row],[DESCUENTO (%)]]/100))</f>
        <v>562.59</v>
      </c>
    </row>
    <row r="4" spans="1:15" ht="31.5" customHeight="1" x14ac:dyDescent="0.25">
      <c r="A4" s="2" t="s">
        <v>28</v>
      </c>
      <c r="B4" s="1" t="s">
        <v>23</v>
      </c>
      <c r="C4" s="1" t="s">
        <v>24</v>
      </c>
      <c r="D4" s="4" t="s">
        <v>82</v>
      </c>
      <c r="E4" s="1">
        <v>2.5</v>
      </c>
      <c r="F4" s="1" t="s">
        <v>25</v>
      </c>
      <c r="G4" s="6">
        <v>3.75</v>
      </c>
      <c r="H4" s="1">
        <v>75</v>
      </c>
      <c r="I4" s="1">
        <v>450</v>
      </c>
      <c r="J4" s="1">
        <v>13</v>
      </c>
      <c r="K4" s="1">
        <v>1</v>
      </c>
      <c r="L4" s="1">
        <v>97</v>
      </c>
      <c r="M4" s="1">
        <v>0</v>
      </c>
      <c r="N4" s="3">
        <v>614.25</v>
      </c>
      <c r="O4" s="3">
        <f>(Tabla2[[#This Row],[PVP]]-(Tabla2[[#This Row],[PVP]]*Tabla2[[#This Row],[DESCUENTO (%)]]/100))</f>
        <v>614.25</v>
      </c>
    </row>
    <row r="5" spans="1:15" ht="30" x14ac:dyDescent="0.25">
      <c r="A5" s="2" t="s">
        <v>29</v>
      </c>
      <c r="B5" s="1" t="s">
        <v>23</v>
      </c>
      <c r="C5" s="1" t="s">
        <v>24</v>
      </c>
      <c r="D5" s="4" t="s">
        <v>83</v>
      </c>
      <c r="E5" s="1">
        <v>3</v>
      </c>
      <c r="F5" s="1" t="s">
        <v>25</v>
      </c>
      <c r="G5" s="6">
        <v>4.5</v>
      </c>
      <c r="H5" s="1">
        <v>750</v>
      </c>
      <c r="I5" s="1">
        <v>75</v>
      </c>
      <c r="J5" s="1">
        <v>13</v>
      </c>
      <c r="K5" s="1">
        <v>1</v>
      </c>
      <c r="L5" s="1">
        <v>97</v>
      </c>
      <c r="M5" s="1">
        <v>0</v>
      </c>
      <c r="N5" s="3">
        <v>665.91</v>
      </c>
      <c r="O5" s="3">
        <f>(Tabla2[[#This Row],[PVP]]-(Tabla2[[#This Row],[PVP]]*Tabla2[[#This Row],[DESCUENTO (%)]]/100))</f>
        <v>665.91</v>
      </c>
    </row>
    <row r="6" spans="1:15" ht="30" x14ac:dyDescent="0.25">
      <c r="A6" s="2" t="s">
        <v>30</v>
      </c>
      <c r="B6" s="1" t="s">
        <v>23</v>
      </c>
      <c r="C6" s="1" t="s">
        <v>24</v>
      </c>
      <c r="D6" s="4" t="s">
        <v>84</v>
      </c>
      <c r="E6" s="1">
        <v>3</v>
      </c>
      <c r="F6" s="1" t="s">
        <v>25</v>
      </c>
      <c r="G6" s="6">
        <v>4.5</v>
      </c>
      <c r="H6" s="1">
        <v>750</v>
      </c>
      <c r="I6" s="1">
        <v>75</v>
      </c>
      <c r="J6" s="1">
        <v>13</v>
      </c>
      <c r="K6" s="1">
        <v>2</v>
      </c>
      <c r="L6" s="1">
        <v>97</v>
      </c>
      <c r="M6" s="1">
        <v>0</v>
      </c>
      <c r="N6" s="3">
        <v>716.31</v>
      </c>
      <c r="O6" s="3">
        <f>(Tabla2[[#This Row],[PVP]]-(Tabla2[[#This Row],[PVP]]*Tabla2[[#This Row],[DESCUENTO (%)]]/100))</f>
        <v>716.31</v>
      </c>
    </row>
    <row r="7" spans="1:15" ht="30" x14ac:dyDescent="0.25">
      <c r="A7" s="2" t="s">
        <v>31</v>
      </c>
      <c r="B7" s="1" t="s">
        <v>23</v>
      </c>
      <c r="C7" s="1" t="s">
        <v>24</v>
      </c>
      <c r="D7" s="4" t="s">
        <v>85</v>
      </c>
      <c r="E7" s="1">
        <v>3.6</v>
      </c>
      <c r="F7" s="1" t="s">
        <v>25</v>
      </c>
      <c r="G7" s="6">
        <v>5.4</v>
      </c>
      <c r="H7" s="1">
        <v>750</v>
      </c>
      <c r="I7" s="1">
        <v>75</v>
      </c>
      <c r="J7" s="1">
        <v>13</v>
      </c>
      <c r="K7" s="1">
        <v>1</v>
      </c>
      <c r="L7" s="1">
        <v>97</v>
      </c>
      <c r="M7" s="1">
        <v>0</v>
      </c>
      <c r="N7" s="3">
        <v>727.02</v>
      </c>
      <c r="O7" s="3">
        <f>(Tabla2[[#This Row],[PVP]]-(Tabla2[[#This Row],[PVP]]*Tabla2[[#This Row],[DESCUENTO (%)]]/100))</f>
        <v>727.02</v>
      </c>
    </row>
    <row r="8" spans="1:15" ht="32.25" customHeight="1" x14ac:dyDescent="0.25">
      <c r="A8" s="2" t="s">
        <v>32</v>
      </c>
      <c r="B8" s="1" t="s">
        <v>23</v>
      </c>
      <c r="C8" s="1" t="s">
        <v>24</v>
      </c>
      <c r="D8" s="4" t="s">
        <v>86</v>
      </c>
      <c r="E8" s="1">
        <v>3.6</v>
      </c>
      <c r="F8" s="1" t="s">
        <v>25</v>
      </c>
      <c r="G8" s="6">
        <v>5.4</v>
      </c>
      <c r="H8" s="1">
        <v>750</v>
      </c>
      <c r="I8" s="1">
        <v>75</v>
      </c>
      <c r="J8" s="1">
        <v>13</v>
      </c>
      <c r="K8" s="1">
        <v>2</v>
      </c>
      <c r="L8" s="1">
        <v>97</v>
      </c>
      <c r="M8" s="1">
        <v>0</v>
      </c>
      <c r="N8" s="3">
        <v>778.05</v>
      </c>
      <c r="O8" s="3">
        <f>(Tabla2[[#This Row],[PVP]]-(Tabla2[[#This Row],[PVP]]*Tabla2[[#This Row],[DESCUENTO (%)]]/100))</f>
        <v>778.05</v>
      </c>
    </row>
    <row r="9" spans="1:15" ht="33.75" customHeight="1" x14ac:dyDescent="0.25">
      <c r="A9" s="2" t="s">
        <v>33</v>
      </c>
      <c r="B9" s="1" t="s">
        <v>23</v>
      </c>
      <c r="C9" s="1" t="s">
        <v>24</v>
      </c>
      <c r="D9" s="4" t="s">
        <v>87</v>
      </c>
      <c r="E9" s="1">
        <v>4.5999999999999996</v>
      </c>
      <c r="F9" s="1" t="s">
        <v>25</v>
      </c>
      <c r="G9" s="6">
        <v>6.9</v>
      </c>
      <c r="H9" s="1">
        <v>750</v>
      </c>
      <c r="I9" s="1">
        <v>75</v>
      </c>
      <c r="J9" s="1">
        <v>13</v>
      </c>
      <c r="K9" s="1">
        <v>2</v>
      </c>
      <c r="L9" s="1">
        <v>97</v>
      </c>
      <c r="M9" s="1">
        <v>0</v>
      </c>
      <c r="N9" s="3">
        <v>880.11</v>
      </c>
      <c r="O9" s="3">
        <f>(Tabla2[[#This Row],[PVP]]-(Tabla2[[#This Row],[PVP]]*Tabla2[[#This Row],[DESCUENTO (%)]]/100))</f>
        <v>880.11</v>
      </c>
    </row>
    <row r="10" spans="1:15" ht="30" x14ac:dyDescent="0.25">
      <c r="A10" s="2" t="s">
        <v>34</v>
      </c>
      <c r="B10" s="1" t="s">
        <v>23</v>
      </c>
      <c r="C10" s="1" t="s">
        <v>24</v>
      </c>
      <c r="D10" s="4" t="s">
        <v>88</v>
      </c>
      <c r="E10" s="1">
        <v>5</v>
      </c>
      <c r="F10" s="1" t="s">
        <v>25</v>
      </c>
      <c r="G10" s="6">
        <v>7.5</v>
      </c>
      <c r="H10" s="1">
        <v>750</v>
      </c>
      <c r="I10" s="1">
        <v>75</v>
      </c>
      <c r="J10" s="1">
        <v>13</v>
      </c>
      <c r="K10" s="1">
        <v>2</v>
      </c>
      <c r="L10" s="1">
        <v>97</v>
      </c>
      <c r="M10" s="1">
        <v>0</v>
      </c>
      <c r="N10" s="3">
        <v>931.77</v>
      </c>
      <c r="O10" s="3">
        <f>(Tabla2[[#This Row],[PVP]]-(Tabla2[[#This Row],[PVP]]*Tabla2[[#This Row],[DESCUENTO (%)]]/100))</f>
        <v>931.77</v>
      </c>
    </row>
    <row r="11" spans="1:15" ht="45" x14ac:dyDescent="0.25">
      <c r="A11" s="2" t="s">
        <v>35</v>
      </c>
      <c r="B11" s="1" t="s">
        <v>23</v>
      </c>
      <c r="C11" s="1" t="s">
        <v>40</v>
      </c>
      <c r="D11" s="4" t="s">
        <v>89</v>
      </c>
      <c r="E11" s="1">
        <v>12</v>
      </c>
      <c r="F11" s="1" t="s">
        <v>41</v>
      </c>
      <c r="G11" s="6">
        <v>18</v>
      </c>
      <c r="H11" s="1">
        <v>800</v>
      </c>
      <c r="I11" s="1">
        <v>345</v>
      </c>
      <c r="J11" s="7">
        <v>18</v>
      </c>
      <c r="K11" s="1">
        <v>2</v>
      </c>
      <c r="L11" s="1">
        <v>97.7</v>
      </c>
      <c r="M11" s="1">
        <v>0</v>
      </c>
      <c r="N11" s="3">
        <v>1709.82</v>
      </c>
      <c r="O11" s="3">
        <f>(Tabla2[[#This Row],[PVP]]-(Tabla2[[#This Row],[PVP]]*Tabla2[[#This Row],[DESCUENTO (%)]]/100))</f>
        <v>1709.82</v>
      </c>
    </row>
    <row r="12" spans="1:15" ht="45" x14ac:dyDescent="0.25">
      <c r="A12" s="2" t="s">
        <v>36</v>
      </c>
      <c r="B12" s="1" t="s">
        <v>23</v>
      </c>
      <c r="C12" s="1" t="s">
        <v>42</v>
      </c>
      <c r="D12" s="4" t="s">
        <v>90</v>
      </c>
      <c r="E12" s="1">
        <v>15</v>
      </c>
      <c r="F12" s="1" t="s">
        <v>41</v>
      </c>
      <c r="G12" s="6">
        <v>22.5</v>
      </c>
      <c r="H12" s="1">
        <v>800</v>
      </c>
      <c r="I12" s="1">
        <v>260</v>
      </c>
      <c r="J12" s="1">
        <v>20</v>
      </c>
      <c r="K12" s="1">
        <v>3</v>
      </c>
      <c r="L12" s="1">
        <v>98</v>
      </c>
      <c r="M12" s="1">
        <v>0</v>
      </c>
      <c r="N12" s="3">
        <v>1783.53</v>
      </c>
      <c r="O12" s="3">
        <f>(Tabla2[[#This Row],[PVP]]-(Tabla2[[#This Row],[PVP]]*Tabla2[[#This Row],[DESCUENTO (%)]]/100))</f>
        <v>1783.53</v>
      </c>
    </row>
    <row r="13" spans="1:15" ht="45" x14ac:dyDescent="0.25">
      <c r="A13" s="2" t="s">
        <v>37</v>
      </c>
      <c r="B13" s="1" t="s">
        <v>23</v>
      </c>
      <c r="C13" s="1" t="s">
        <v>42</v>
      </c>
      <c r="D13" s="4" t="s">
        <v>91</v>
      </c>
      <c r="E13" s="1">
        <v>17</v>
      </c>
      <c r="F13" s="1" t="s">
        <v>41</v>
      </c>
      <c r="G13" s="6">
        <v>25.5</v>
      </c>
      <c r="H13" s="1">
        <v>800</v>
      </c>
      <c r="I13" s="1">
        <v>290</v>
      </c>
      <c r="J13" s="1">
        <v>20</v>
      </c>
      <c r="K13" s="1">
        <v>3</v>
      </c>
      <c r="L13" s="1">
        <v>98</v>
      </c>
      <c r="M13" s="1">
        <v>0</v>
      </c>
      <c r="N13" s="3">
        <v>1839.6</v>
      </c>
      <c r="O13" s="3">
        <f>(Tabla2[[#This Row],[PVP]]-(Tabla2[[#This Row],[PVP]]*Tabla2[[#This Row],[DESCUENTO (%)]]/100))</f>
        <v>1839.6</v>
      </c>
    </row>
    <row r="14" spans="1:15" ht="45" x14ac:dyDescent="0.25">
      <c r="A14" s="2" t="s">
        <v>38</v>
      </c>
      <c r="B14" s="1" t="s">
        <v>23</v>
      </c>
      <c r="C14" s="1" t="s">
        <v>42</v>
      </c>
      <c r="D14" s="4" t="s">
        <v>92</v>
      </c>
      <c r="E14" s="1">
        <v>20</v>
      </c>
      <c r="F14" s="1" t="s">
        <v>41</v>
      </c>
      <c r="G14" s="6">
        <v>30</v>
      </c>
      <c r="H14" s="1">
        <v>800</v>
      </c>
      <c r="I14" s="1">
        <v>345</v>
      </c>
      <c r="J14" s="1">
        <v>20</v>
      </c>
      <c r="K14" s="1">
        <v>3</v>
      </c>
      <c r="L14" s="1">
        <v>98</v>
      </c>
      <c r="M14" s="1">
        <v>0</v>
      </c>
      <c r="N14" s="3">
        <v>1895.04</v>
      </c>
      <c r="O14" s="3">
        <f>(Tabla2[[#This Row],[PVP]]-(Tabla2[[#This Row],[PVP]]*Tabla2[[#This Row],[DESCUENTO (%)]]/100))</f>
        <v>1895.04</v>
      </c>
    </row>
    <row r="15" spans="1:15" ht="45" x14ac:dyDescent="0.25">
      <c r="A15" s="2" t="s">
        <v>39</v>
      </c>
      <c r="B15" s="1" t="s">
        <v>23</v>
      </c>
      <c r="C15" s="1" t="s">
        <v>43</v>
      </c>
      <c r="D15" s="4" t="s">
        <v>93</v>
      </c>
      <c r="E15" s="1">
        <v>36</v>
      </c>
      <c r="F15" s="1" t="s">
        <v>41</v>
      </c>
      <c r="G15" s="6">
        <v>54</v>
      </c>
      <c r="H15" s="1">
        <v>1000</v>
      </c>
      <c r="I15" s="1">
        <v>615</v>
      </c>
      <c r="J15" s="1">
        <v>30</v>
      </c>
      <c r="K15" s="1">
        <v>1</v>
      </c>
      <c r="L15" s="1">
        <v>98.3</v>
      </c>
      <c r="M15" s="1">
        <v>0</v>
      </c>
      <c r="N15" s="3">
        <v>1951.11</v>
      </c>
      <c r="O15" s="3">
        <f>(Tabla2[[#This Row],[PVP]]-(Tabla2[[#This Row],[PVP]]*Tabla2[[#This Row],[DESCUENTO (%)]]/100))</f>
        <v>1951.11</v>
      </c>
    </row>
    <row r="16" spans="1:15" ht="30" x14ac:dyDescent="0.25">
      <c r="A16" s="2" t="s">
        <v>44</v>
      </c>
      <c r="B16" s="1" t="s">
        <v>45</v>
      </c>
      <c r="C16" s="1" t="s">
        <v>46</v>
      </c>
      <c r="D16" s="4" t="s">
        <v>94</v>
      </c>
      <c r="E16" s="1">
        <v>2</v>
      </c>
      <c r="F16" s="1" t="s">
        <v>25</v>
      </c>
      <c r="G16" s="1">
        <v>3</v>
      </c>
      <c r="H16" s="6">
        <v>600</v>
      </c>
      <c r="I16" s="6">
        <v>90</v>
      </c>
      <c r="J16" s="1">
        <v>11</v>
      </c>
      <c r="K16" s="1">
        <v>2</v>
      </c>
      <c r="L16" s="1">
        <v>98.4</v>
      </c>
      <c r="M16" s="1">
        <v>60</v>
      </c>
      <c r="N16" s="3">
        <v>1336.84</v>
      </c>
      <c r="O16" s="3">
        <f>(Tabla2[[#This Row],[PVP]]-(Tabla2[[#This Row],[PVP]]*Tabla2[[#This Row],[DESCUENTO (%)]]/100))</f>
        <v>534.73599999999999</v>
      </c>
    </row>
    <row r="17" spans="1:16" ht="30" x14ac:dyDescent="0.25">
      <c r="A17" s="2" t="s">
        <v>47</v>
      </c>
      <c r="B17" s="1" t="s">
        <v>45</v>
      </c>
      <c r="C17" s="1" t="s">
        <v>52</v>
      </c>
      <c r="D17" s="4" t="s">
        <v>95</v>
      </c>
      <c r="E17" s="1">
        <v>3</v>
      </c>
      <c r="F17" s="1" t="s">
        <v>25</v>
      </c>
      <c r="G17" s="1">
        <v>4.5</v>
      </c>
      <c r="H17" s="6">
        <v>600</v>
      </c>
      <c r="I17" s="6">
        <v>90</v>
      </c>
      <c r="J17" s="1">
        <v>11</v>
      </c>
      <c r="K17" s="1">
        <v>2</v>
      </c>
      <c r="L17" s="1">
        <v>98.5</v>
      </c>
      <c r="M17" s="1">
        <v>60</v>
      </c>
      <c r="N17" s="3">
        <v>1565.63</v>
      </c>
      <c r="O17" s="3">
        <f>(Tabla2[[#This Row],[PVP]]-(Tabla2[[#This Row],[PVP]]*Tabla2[[#This Row],[DESCUENTO (%)]]/100))</f>
        <v>626.25200000000007</v>
      </c>
    </row>
    <row r="18" spans="1:16" ht="32.25" customHeight="1" x14ac:dyDescent="0.25">
      <c r="A18" s="2" t="s">
        <v>48</v>
      </c>
      <c r="B18" s="1" t="s">
        <v>45</v>
      </c>
      <c r="C18" s="1" t="s">
        <v>53</v>
      </c>
      <c r="D18" s="4" t="s">
        <v>96</v>
      </c>
      <c r="E18" s="1">
        <v>3.6</v>
      </c>
      <c r="F18" s="1" t="s">
        <v>25</v>
      </c>
      <c r="G18" s="1">
        <v>5.52</v>
      </c>
      <c r="H18" s="6">
        <v>600</v>
      </c>
      <c r="I18" s="6">
        <v>90</v>
      </c>
      <c r="J18" s="1">
        <v>11</v>
      </c>
      <c r="K18" s="1">
        <v>2</v>
      </c>
      <c r="L18" s="1">
        <v>98.5</v>
      </c>
      <c r="M18" s="1">
        <v>60</v>
      </c>
      <c r="N18" s="3">
        <v>1854.22</v>
      </c>
      <c r="O18" s="3">
        <f>(Tabla2[[#This Row],[PVP]]-(Tabla2[[#This Row],[PVP]]*Tabla2[[#This Row],[DESCUENTO (%)]]/100))</f>
        <v>741.6880000000001</v>
      </c>
    </row>
    <row r="19" spans="1:16" ht="30" x14ac:dyDescent="0.25">
      <c r="A19" s="2" t="s">
        <v>49</v>
      </c>
      <c r="B19" s="1" t="s">
        <v>45</v>
      </c>
      <c r="C19" s="1" t="s">
        <v>54</v>
      </c>
      <c r="D19" s="4" t="s">
        <v>97</v>
      </c>
      <c r="E19" s="1">
        <v>4</v>
      </c>
      <c r="F19" s="1" t="s">
        <v>25</v>
      </c>
      <c r="G19" s="1">
        <v>6</v>
      </c>
      <c r="H19" s="6">
        <v>600</v>
      </c>
      <c r="I19" s="6">
        <v>90</v>
      </c>
      <c r="J19" s="1">
        <v>11</v>
      </c>
      <c r="K19" s="1">
        <v>2</v>
      </c>
      <c r="L19" s="1">
        <v>98.6</v>
      </c>
      <c r="M19" s="1">
        <v>60</v>
      </c>
      <c r="N19" s="3">
        <v>1957.67</v>
      </c>
      <c r="O19" s="3">
        <f>(Tabla2[[#This Row],[PVP]]-(Tabla2[[#This Row],[PVP]]*Tabla2[[#This Row],[DESCUENTO (%)]]/100))</f>
        <v>783.06799999999998</v>
      </c>
      <c r="P19" s="5"/>
    </row>
    <row r="20" spans="1:16" ht="30" x14ac:dyDescent="0.25">
      <c r="A20" s="2" t="s">
        <v>50</v>
      </c>
      <c r="B20" s="1" t="s">
        <v>45</v>
      </c>
      <c r="C20" s="1" t="s">
        <v>55</v>
      </c>
      <c r="D20" s="4" t="s">
        <v>98</v>
      </c>
      <c r="E20" s="1">
        <v>5</v>
      </c>
      <c r="F20" s="1" t="s">
        <v>25</v>
      </c>
      <c r="G20" s="1">
        <v>7.5</v>
      </c>
      <c r="H20" s="6">
        <v>600</v>
      </c>
      <c r="I20" s="6">
        <v>90</v>
      </c>
      <c r="J20" s="1">
        <v>11</v>
      </c>
      <c r="K20" s="1">
        <v>2</v>
      </c>
      <c r="L20" s="1">
        <v>98.6</v>
      </c>
      <c r="M20" s="1">
        <v>60</v>
      </c>
      <c r="N20" s="3">
        <v>2082.91</v>
      </c>
      <c r="O20" s="3">
        <f>(Tabla2[[#This Row],[PVP]]-(Tabla2[[#This Row],[PVP]]*Tabla2[[#This Row],[DESCUENTO (%)]]/100))</f>
        <v>833.16399999999999</v>
      </c>
    </row>
    <row r="21" spans="1:16" ht="30" x14ac:dyDescent="0.25">
      <c r="A21" s="2" t="s">
        <v>51</v>
      </c>
      <c r="B21" s="1" t="s">
        <v>45</v>
      </c>
      <c r="C21" s="1" t="s">
        <v>56</v>
      </c>
      <c r="D21" s="4" t="s">
        <v>99</v>
      </c>
      <c r="E21" s="1">
        <v>12</v>
      </c>
      <c r="F21" s="1" t="s">
        <v>41</v>
      </c>
      <c r="G21" s="1">
        <v>24</v>
      </c>
      <c r="H21" s="1">
        <v>950</v>
      </c>
      <c r="I21" s="1">
        <v>160</v>
      </c>
      <c r="J21" s="1">
        <v>22</v>
      </c>
      <c r="K21" s="1">
        <v>2</v>
      </c>
      <c r="L21" s="1">
        <v>98.5</v>
      </c>
      <c r="M21" s="1">
        <v>0</v>
      </c>
      <c r="N21" s="3">
        <v>1384.74</v>
      </c>
      <c r="O21" s="3">
        <f>(Tabla2[[#This Row],[PVP]]-(Tabla2[[#This Row],[PVP]]*Tabla2[[#This Row],[DESCUENTO (%)]]/100))</f>
        <v>1384.74</v>
      </c>
    </row>
    <row r="22" spans="1:16" ht="30" x14ac:dyDescent="0.25">
      <c r="A22" s="2" t="s">
        <v>57</v>
      </c>
      <c r="B22" s="1" t="s">
        <v>45</v>
      </c>
      <c r="C22" s="1" t="s">
        <v>62</v>
      </c>
      <c r="D22" s="4" t="s">
        <v>100</v>
      </c>
      <c r="E22" s="1">
        <v>15</v>
      </c>
      <c r="F22" s="1" t="s">
        <v>41</v>
      </c>
      <c r="G22" s="1">
        <v>29.76</v>
      </c>
      <c r="H22" s="1">
        <v>950</v>
      </c>
      <c r="I22" s="1">
        <v>160</v>
      </c>
      <c r="J22" s="1">
        <v>22</v>
      </c>
      <c r="K22" s="1">
        <v>2</v>
      </c>
      <c r="L22" s="1">
        <v>98.65</v>
      </c>
      <c r="M22" s="1">
        <v>0</v>
      </c>
      <c r="N22" s="3">
        <v>1563.03</v>
      </c>
      <c r="O22" s="3">
        <f>(Tabla2[[#This Row],[PVP]]-(Tabla2[[#This Row],[PVP]]*Tabla2[[#This Row],[DESCUENTO (%)]]/100))</f>
        <v>1563.03</v>
      </c>
    </row>
    <row r="23" spans="1:16" ht="30" x14ac:dyDescent="0.25">
      <c r="A23" s="2" t="s">
        <v>58</v>
      </c>
      <c r="B23" s="1" t="s">
        <v>45</v>
      </c>
      <c r="C23" s="1" t="s">
        <v>63</v>
      </c>
      <c r="D23" s="4" t="s">
        <v>101</v>
      </c>
      <c r="E23" s="1">
        <v>17</v>
      </c>
      <c r="F23" s="1" t="s">
        <v>41</v>
      </c>
      <c r="G23" s="1">
        <v>29.76</v>
      </c>
      <c r="H23" s="1">
        <v>950</v>
      </c>
      <c r="I23" s="1">
        <v>160</v>
      </c>
      <c r="J23" s="1">
        <v>22</v>
      </c>
      <c r="K23" s="1">
        <v>2</v>
      </c>
      <c r="L23" s="1">
        <v>98.65</v>
      </c>
      <c r="M23" s="1">
        <v>0</v>
      </c>
      <c r="N23" s="3">
        <v>1595.16</v>
      </c>
      <c r="O23" s="3">
        <f>(Tabla2[[#This Row],[PVP]]-(Tabla2[[#This Row],[PVP]]*Tabla2[[#This Row],[DESCUENTO (%)]]/100))</f>
        <v>1595.16</v>
      </c>
    </row>
    <row r="24" spans="1:16" ht="30" x14ac:dyDescent="0.25">
      <c r="A24" s="2" t="s">
        <v>59</v>
      </c>
      <c r="B24" s="1" t="s">
        <v>45</v>
      </c>
      <c r="C24" s="1" t="s">
        <v>64</v>
      </c>
      <c r="D24" s="4" t="s">
        <v>102</v>
      </c>
      <c r="E24" s="1">
        <v>20</v>
      </c>
      <c r="F24" s="1" t="s">
        <v>41</v>
      </c>
      <c r="G24" s="1">
        <v>29.76</v>
      </c>
      <c r="H24" s="1">
        <v>950</v>
      </c>
      <c r="I24" s="1">
        <v>160</v>
      </c>
      <c r="J24" s="1">
        <v>22</v>
      </c>
      <c r="K24" s="1">
        <v>2</v>
      </c>
      <c r="L24" s="1">
        <v>98.65</v>
      </c>
      <c r="M24" s="1">
        <v>0</v>
      </c>
      <c r="N24" s="3">
        <v>1682.1</v>
      </c>
      <c r="O24" s="3">
        <f>(Tabla2[[#This Row],[PVP]]-(Tabla2[[#This Row],[PVP]]*Tabla2[[#This Row],[DESCUENTO (%)]]/100))</f>
        <v>1682.1</v>
      </c>
    </row>
    <row r="25" spans="1:16" ht="30" x14ac:dyDescent="0.25">
      <c r="A25" s="2" t="s">
        <v>60</v>
      </c>
      <c r="B25" s="1" t="s">
        <v>45</v>
      </c>
      <c r="C25" s="1" t="s">
        <v>65</v>
      </c>
      <c r="D25" s="4" t="s">
        <v>103</v>
      </c>
      <c r="E25" s="1">
        <v>33</v>
      </c>
      <c r="F25" s="1" t="s">
        <v>41</v>
      </c>
      <c r="G25" s="1">
        <v>30.6</v>
      </c>
      <c r="H25" s="1">
        <v>1000</v>
      </c>
      <c r="I25" s="1">
        <v>200</v>
      </c>
      <c r="J25" s="1">
        <v>22</v>
      </c>
      <c r="K25" s="1">
        <v>4</v>
      </c>
      <c r="L25" s="1">
        <v>98.6</v>
      </c>
      <c r="M25" s="1">
        <v>0</v>
      </c>
      <c r="N25" s="3">
        <v>1864.8</v>
      </c>
      <c r="O25" s="3">
        <f>(Tabla2[[#This Row],[PVP]]-(Tabla2[[#This Row],[PVP]]*Tabla2[[#This Row],[DESCUENTO (%)]]/100))</f>
        <v>1864.8</v>
      </c>
    </row>
    <row r="26" spans="1:16" ht="30" x14ac:dyDescent="0.25">
      <c r="A26" s="2" t="s">
        <v>61</v>
      </c>
      <c r="B26" s="1" t="s">
        <v>45</v>
      </c>
      <c r="C26" s="1" t="s">
        <v>66</v>
      </c>
      <c r="D26" s="4" t="s">
        <v>104</v>
      </c>
      <c r="E26" s="1">
        <v>36</v>
      </c>
      <c r="F26" s="1" t="s">
        <v>41</v>
      </c>
      <c r="G26" s="1">
        <v>30.6</v>
      </c>
      <c r="H26" s="1">
        <v>1000</v>
      </c>
      <c r="I26" s="1">
        <v>200</v>
      </c>
      <c r="J26" s="1">
        <v>22</v>
      </c>
      <c r="K26" s="1">
        <v>4</v>
      </c>
      <c r="L26" s="1">
        <v>98.6</v>
      </c>
      <c r="M26" s="1">
        <v>0</v>
      </c>
      <c r="N26" s="3">
        <v>2193.0300000000002</v>
      </c>
      <c r="O26" s="3">
        <f>(Tabla2[[#This Row],[PVP]]-(Tabla2[[#This Row],[PVP]]*Tabla2[[#This Row],[DESCUENTO (%)]]/100))</f>
        <v>2193.0300000000002</v>
      </c>
    </row>
    <row r="27" spans="1:16" ht="30" x14ac:dyDescent="0.25">
      <c r="A27" s="2" t="s">
        <v>67</v>
      </c>
      <c r="B27" s="1" t="s">
        <v>45</v>
      </c>
      <c r="C27" s="1" t="s">
        <v>68</v>
      </c>
      <c r="D27" s="4" t="s">
        <v>105</v>
      </c>
      <c r="E27" s="1">
        <v>100</v>
      </c>
      <c r="F27" s="1" t="s">
        <v>41</v>
      </c>
      <c r="G27" s="1">
        <v>0</v>
      </c>
      <c r="H27" s="1">
        <v>1000</v>
      </c>
      <c r="I27" s="1">
        <v>200</v>
      </c>
      <c r="J27" s="1">
        <v>26</v>
      </c>
      <c r="K27" s="1">
        <v>10</v>
      </c>
      <c r="L27" s="1">
        <v>98.8</v>
      </c>
      <c r="M27" s="1">
        <v>0</v>
      </c>
      <c r="N27" s="3">
        <v>4588.92</v>
      </c>
      <c r="O27" s="3">
        <f>(Tabla2[[#This Row],[PVP]]-(Tabla2[[#This Row],[PVP]]*Tabla2[[#This Row],[DESCUENTO (%)]]/100))</f>
        <v>4588.92</v>
      </c>
    </row>
    <row r="28" spans="1:16" ht="45" x14ac:dyDescent="0.25">
      <c r="A28" s="2" t="s">
        <v>69</v>
      </c>
      <c r="B28" s="1" t="s">
        <v>78</v>
      </c>
      <c r="C28" s="1" t="s">
        <v>74</v>
      </c>
      <c r="D28" s="4" t="s">
        <v>106</v>
      </c>
      <c r="E28" s="1">
        <v>3</v>
      </c>
      <c r="F28" s="1" t="s">
        <v>25</v>
      </c>
      <c r="G28" s="1">
        <v>5.5</v>
      </c>
      <c r="H28" s="1">
        <v>500</v>
      </c>
      <c r="I28" s="1">
        <v>110</v>
      </c>
      <c r="J28" s="1">
        <v>15</v>
      </c>
      <c r="K28" s="1">
        <v>2</v>
      </c>
      <c r="L28" s="1">
        <v>97</v>
      </c>
      <c r="M28" s="1">
        <v>0</v>
      </c>
      <c r="N28" s="3">
        <v>694.89</v>
      </c>
      <c r="O28" s="3">
        <f>(Tabla2[[#This Row],[PVP]]-(Tabla2[[#This Row],[PVP]]*Tabla2[[#This Row],[DESCUENTO (%)]]/100))</f>
        <v>694.89</v>
      </c>
    </row>
    <row r="29" spans="1:16" ht="45" x14ac:dyDescent="0.25">
      <c r="A29" s="2" t="s">
        <v>70</v>
      </c>
      <c r="B29" s="1" t="s">
        <v>78</v>
      </c>
      <c r="C29" s="1" t="s">
        <v>75</v>
      </c>
      <c r="D29" s="4" t="s">
        <v>107</v>
      </c>
      <c r="E29" s="1">
        <v>3.6</v>
      </c>
      <c r="F29" s="1" t="s">
        <v>25</v>
      </c>
      <c r="G29" s="1">
        <v>5.5</v>
      </c>
      <c r="H29" s="1">
        <v>500</v>
      </c>
      <c r="I29" s="1">
        <v>130</v>
      </c>
      <c r="J29" s="1">
        <v>15</v>
      </c>
      <c r="K29" s="1">
        <v>2</v>
      </c>
      <c r="L29" s="1">
        <v>97</v>
      </c>
      <c r="M29" s="1">
        <v>0</v>
      </c>
      <c r="N29" s="3">
        <v>741.51</v>
      </c>
      <c r="O29" s="3">
        <f>(Tabla2[[#This Row],[PVP]]-(Tabla2[[#This Row],[PVP]]*Tabla2[[#This Row],[DESCUENTO (%)]]/100))</f>
        <v>741.51</v>
      </c>
    </row>
    <row r="30" spans="1:16" ht="45" x14ac:dyDescent="0.25">
      <c r="A30" s="2" t="s">
        <v>71</v>
      </c>
      <c r="B30" s="1" t="s">
        <v>78</v>
      </c>
      <c r="C30" s="1" t="s">
        <v>76</v>
      </c>
      <c r="D30" s="4" t="s">
        <v>108</v>
      </c>
      <c r="E30" s="1">
        <v>4</v>
      </c>
      <c r="F30" s="1" t="s">
        <v>25</v>
      </c>
      <c r="G30" s="1">
        <v>7.5</v>
      </c>
      <c r="H30" s="1">
        <v>500</v>
      </c>
      <c r="I30" s="1">
        <v>140</v>
      </c>
      <c r="J30" s="1">
        <v>15</v>
      </c>
      <c r="K30" s="1">
        <v>2</v>
      </c>
      <c r="L30" s="1">
        <v>97</v>
      </c>
      <c r="M30" s="1">
        <v>0</v>
      </c>
      <c r="N30" s="3">
        <v>777.42</v>
      </c>
      <c r="O30" s="3">
        <f>(Tabla2[[#This Row],[PVP]]-(Tabla2[[#This Row],[PVP]]*Tabla2[[#This Row],[DESCUENTO (%)]]/100))</f>
        <v>777.42</v>
      </c>
    </row>
    <row r="31" spans="1:16" ht="45" x14ac:dyDescent="0.25">
      <c r="A31" s="2" t="s">
        <v>72</v>
      </c>
      <c r="B31" s="1" t="s">
        <v>78</v>
      </c>
      <c r="C31" s="1" t="s">
        <v>77</v>
      </c>
      <c r="D31" s="4" t="s">
        <v>110</v>
      </c>
      <c r="E31" s="1">
        <v>5</v>
      </c>
      <c r="F31" s="1" t="s">
        <v>25</v>
      </c>
      <c r="G31" s="1">
        <v>7.5</v>
      </c>
      <c r="H31" s="1">
        <v>500</v>
      </c>
      <c r="I31" s="1">
        <v>175</v>
      </c>
      <c r="J31" s="1">
        <v>15</v>
      </c>
      <c r="K31" s="1">
        <v>2</v>
      </c>
      <c r="L31" s="1">
        <v>97</v>
      </c>
      <c r="M31" s="1">
        <v>0</v>
      </c>
      <c r="N31" s="3">
        <v>834.12</v>
      </c>
      <c r="O31" s="3">
        <f>(Tabla2[[#This Row],[PVP]]-(Tabla2[[#This Row],[PVP]]*Tabla2[[#This Row],[DESCUENTO (%)]]/100))</f>
        <v>834.12</v>
      </c>
    </row>
    <row r="32" spans="1:16" ht="45" x14ac:dyDescent="0.25">
      <c r="A32" s="2" t="s">
        <v>73</v>
      </c>
      <c r="B32" s="1" t="s">
        <v>78</v>
      </c>
      <c r="C32" s="1" t="s">
        <v>79</v>
      </c>
      <c r="D32" s="4" t="s">
        <v>109</v>
      </c>
      <c r="E32" s="1">
        <v>6</v>
      </c>
      <c r="F32" s="1" t="s">
        <v>25</v>
      </c>
      <c r="G32" s="1">
        <v>9</v>
      </c>
      <c r="H32" s="1">
        <v>500</v>
      </c>
      <c r="I32" s="1">
        <v>210</v>
      </c>
      <c r="J32" s="1">
        <v>15</v>
      </c>
      <c r="K32" s="1">
        <v>2</v>
      </c>
      <c r="L32" s="1">
        <v>97</v>
      </c>
      <c r="M32" s="1">
        <v>0</v>
      </c>
      <c r="N32" s="3">
        <v>919.8</v>
      </c>
      <c r="O32" s="3">
        <f>(Tabla2[[#This Row],[PVP]]-(Tabla2[[#This Row],[PVP]]*Tabla2[[#This Row],[DESCUENTO (%)]]/100))</f>
        <v>919.8</v>
      </c>
    </row>
    <row r="33" spans="1:15" x14ac:dyDescent="0.25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3">
        <f>(Tabla2[[#This Row],[PVP]]-(Tabla2[[#This Row],[PVP]]*Tabla2[[#This Row],[DESCUENTO (%)]]/100))</f>
        <v>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1"/>
  <sheetViews>
    <sheetView topLeftCell="A43" zoomScaleNormal="100" workbookViewId="0">
      <selection activeCell="M11" sqref="M11"/>
    </sheetView>
  </sheetViews>
  <sheetFormatPr baseColWidth="10" defaultRowHeight="15" x14ac:dyDescent="0.25"/>
  <cols>
    <col min="1" max="1" width="15.7109375" customWidth="1"/>
    <col min="2" max="2" width="13.42578125" customWidth="1"/>
    <col min="3" max="3" width="12.7109375" customWidth="1"/>
    <col min="4" max="4" width="56.42578125" customWidth="1"/>
    <col min="5" max="5" width="16.5703125" customWidth="1"/>
    <col min="6" max="6" width="14.5703125" customWidth="1"/>
    <col min="7" max="7" width="12" customWidth="1"/>
    <col min="8" max="8" width="15.140625" customWidth="1"/>
    <col min="9" max="9" width="12" customWidth="1"/>
    <col min="10" max="10" width="19.5703125" customWidth="1"/>
    <col min="11" max="11" width="13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134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141</v>
      </c>
      <c r="K1" s="1" t="s">
        <v>142</v>
      </c>
      <c r="L1" s="1" t="s">
        <v>14</v>
      </c>
    </row>
    <row r="2" spans="1:12" ht="25.5" x14ac:dyDescent="0.25">
      <c r="A2" s="2" t="s">
        <v>117</v>
      </c>
      <c r="B2" s="1" t="s">
        <v>126</v>
      </c>
      <c r="C2" s="1" t="s">
        <v>127</v>
      </c>
      <c r="D2" s="8" t="s">
        <v>131</v>
      </c>
      <c r="E2" s="9" t="s">
        <v>135</v>
      </c>
      <c r="F2" s="1">
        <v>1</v>
      </c>
      <c r="G2" s="1" t="s">
        <v>128</v>
      </c>
      <c r="H2" s="1">
        <v>3.4</v>
      </c>
      <c r="I2" s="1" t="s">
        <v>129</v>
      </c>
      <c r="J2" s="1">
        <v>50</v>
      </c>
      <c r="K2" s="3">
        <v>51.25</v>
      </c>
      <c r="L2" s="3">
        <f>Tabla3[[#This Row],[PVP]]-((Tabla3[[#This Row],[DESCUENTO (%)]]/100)*Tabla3[[#This Row],[PVP]])</f>
        <v>25.625</v>
      </c>
    </row>
    <row r="3" spans="1:12" ht="25.5" x14ac:dyDescent="0.25">
      <c r="A3" s="2" t="s">
        <v>118</v>
      </c>
      <c r="B3" s="1" t="s">
        <v>126</v>
      </c>
      <c r="C3" s="1" t="s">
        <v>127</v>
      </c>
      <c r="D3" s="8" t="s">
        <v>130</v>
      </c>
      <c r="E3" s="9" t="s">
        <v>135</v>
      </c>
      <c r="F3" s="1">
        <v>2</v>
      </c>
      <c r="G3" s="1" t="s">
        <v>128</v>
      </c>
      <c r="H3" s="1">
        <v>5.0999999999999996</v>
      </c>
      <c r="I3" s="1" t="s">
        <v>129</v>
      </c>
      <c r="J3" s="1">
        <v>50</v>
      </c>
      <c r="K3" s="3">
        <v>76.25</v>
      </c>
      <c r="L3" s="3">
        <f>Tabla3[[#This Row],[PVP]]-((Tabla3[[#This Row],[DESCUENTO (%)]]/100)*Tabla3[[#This Row],[PVP]])</f>
        <v>38.125</v>
      </c>
    </row>
    <row r="4" spans="1:12" ht="25.5" x14ac:dyDescent="0.25">
      <c r="A4" s="2" t="s">
        <v>119</v>
      </c>
      <c r="B4" s="1" t="s">
        <v>126</v>
      </c>
      <c r="C4" s="1" t="s">
        <v>127</v>
      </c>
      <c r="D4" s="8" t="s">
        <v>132</v>
      </c>
      <c r="E4" s="9" t="s">
        <v>135</v>
      </c>
      <c r="F4" s="1">
        <v>3</v>
      </c>
      <c r="G4" s="1" t="s">
        <v>128</v>
      </c>
      <c r="H4" s="1">
        <v>7.2</v>
      </c>
      <c r="I4" s="1" t="s">
        <v>129</v>
      </c>
      <c r="J4" s="1">
        <v>50</v>
      </c>
      <c r="K4" s="3">
        <v>110</v>
      </c>
      <c r="L4" s="3">
        <f>Tabla3[[#This Row],[PVP]]-((Tabla3[[#This Row],[DESCUENTO (%)]]/100)*Tabla3[[#This Row],[PVP]])</f>
        <v>55</v>
      </c>
    </row>
    <row r="5" spans="1:12" ht="25.5" x14ac:dyDescent="0.25">
      <c r="A5" s="2" t="s">
        <v>120</v>
      </c>
      <c r="B5" s="1" t="s">
        <v>126</v>
      </c>
      <c r="C5" s="1" t="s">
        <v>127</v>
      </c>
      <c r="D5" s="8" t="s">
        <v>133</v>
      </c>
      <c r="E5" s="9" t="s">
        <v>135</v>
      </c>
      <c r="F5" s="1">
        <v>4</v>
      </c>
      <c r="G5" s="1" t="s">
        <v>128</v>
      </c>
      <c r="H5" s="1">
        <v>9.6</v>
      </c>
      <c r="I5" s="1" t="s">
        <v>129</v>
      </c>
      <c r="J5" s="1">
        <v>50</v>
      </c>
      <c r="K5" s="3">
        <v>146.25</v>
      </c>
      <c r="L5" s="3">
        <f>Tabla3[[#This Row],[PVP]]-((Tabla3[[#This Row],[DESCUENTO (%)]]/100)*Tabla3[[#This Row],[PVP]])</f>
        <v>73.125</v>
      </c>
    </row>
    <row r="6" spans="1:12" ht="25.5" x14ac:dyDescent="0.25">
      <c r="A6" s="2" t="s">
        <v>121</v>
      </c>
      <c r="B6" s="1" t="s">
        <v>126</v>
      </c>
      <c r="C6" s="1" t="s">
        <v>127</v>
      </c>
      <c r="D6" s="8" t="s">
        <v>136</v>
      </c>
      <c r="E6" s="9" t="s">
        <v>135</v>
      </c>
      <c r="F6" s="1">
        <v>5</v>
      </c>
      <c r="G6" s="1" t="s">
        <v>128</v>
      </c>
      <c r="H6" s="1">
        <v>11.7</v>
      </c>
      <c r="I6" s="1" t="s">
        <v>129</v>
      </c>
      <c r="J6" s="1">
        <v>50</v>
      </c>
      <c r="K6" s="3">
        <v>188.75</v>
      </c>
      <c r="L6" s="3">
        <f>Tabla3[[#This Row],[PVP]]-((Tabla3[[#This Row],[DESCUENTO (%)]]/100)*Tabla3[[#This Row],[PVP]])</f>
        <v>94.375</v>
      </c>
    </row>
    <row r="7" spans="1:12" ht="25.5" x14ac:dyDescent="0.25">
      <c r="A7" s="2" t="s">
        <v>122</v>
      </c>
      <c r="B7" s="1" t="s">
        <v>126</v>
      </c>
      <c r="C7" s="1" t="s">
        <v>127</v>
      </c>
      <c r="D7" s="8" t="s">
        <v>137</v>
      </c>
      <c r="E7" s="9" t="s">
        <v>135</v>
      </c>
      <c r="F7" s="1">
        <v>6</v>
      </c>
      <c r="G7" s="1" t="s">
        <v>128</v>
      </c>
      <c r="H7" s="1">
        <v>14</v>
      </c>
      <c r="I7" s="1" t="s">
        <v>129</v>
      </c>
      <c r="J7" s="1">
        <v>50</v>
      </c>
      <c r="K7" s="3">
        <v>201.25</v>
      </c>
      <c r="L7" s="3">
        <f>Tabla3[[#This Row],[PVP]]-((Tabla3[[#This Row],[DESCUENTO (%)]]/100)*Tabla3[[#This Row],[PVP]])</f>
        <v>100.625</v>
      </c>
    </row>
    <row r="8" spans="1:12" ht="25.5" x14ac:dyDescent="0.25">
      <c r="A8" s="2" t="s">
        <v>123</v>
      </c>
      <c r="B8" s="1" t="s">
        <v>126</v>
      </c>
      <c r="C8" s="1" t="s">
        <v>127</v>
      </c>
      <c r="D8" s="8" t="s">
        <v>138</v>
      </c>
      <c r="E8" s="9" t="s">
        <v>135</v>
      </c>
      <c r="F8" s="1">
        <v>1</v>
      </c>
      <c r="G8" s="1" t="s">
        <v>128</v>
      </c>
      <c r="H8" s="1">
        <v>3.2</v>
      </c>
      <c r="I8" s="1" t="s">
        <v>153</v>
      </c>
      <c r="J8" s="1">
        <v>50</v>
      </c>
      <c r="K8" s="3">
        <v>67.5</v>
      </c>
      <c r="L8" s="3">
        <f>Tabla3[[#This Row],[PVP]]-((Tabla3[[#This Row],[DESCUENTO (%)]]/100)*Tabla3[[#This Row],[PVP]])</f>
        <v>33.75</v>
      </c>
    </row>
    <row r="9" spans="1:12" ht="25.5" x14ac:dyDescent="0.25">
      <c r="A9" s="2" t="s">
        <v>124</v>
      </c>
      <c r="B9" s="1" t="s">
        <v>126</v>
      </c>
      <c r="C9" s="1" t="s">
        <v>127</v>
      </c>
      <c r="D9" s="8" t="s">
        <v>139</v>
      </c>
      <c r="E9" s="9" t="s">
        <v>135</v>
      </c>
      <c r="F9" s="1">
        <v>2</v>
      </c>
      <c r="G9" s="1" t="s">
        <v>128</v>
      </c>
      <c r="H9" s="1">
        <v>7.3</v>
      </c>
      <c r="I9" s="1" t="s">
        <v>153</v>
      </c>
      <c r="J9" s="1">
        <v>50</v>
      </c>
      <c r="K9" s="3">
        <v>116.25</v>
      </c>
      <c r="L9" s="3">
        <f>Tabla3[[#This Row],[PVP]]-((Tabla3[[#This Row],[DESCUENTO (%)]]/100)*Tabla3[[#This Row],[PVP]])</f>
        <v>58.125</v>
      </c>
    </row>
    <row r="10" spans="1:12" ht="25.5" x14ac:dyDescent="0.25">
      <c r="A10" s="2" t="s">
        <v>125</v>
      </c>
      <c r="B10" s="1" t="s">
        <v>126</v>
      </c>
      <c r="C10" s="1" t="s">
        <v>127</v>
      </c>
      <c r="D10" s="8" t="s">
        <v>140</v>
      </c>
      <c r="E10" s="9" t="s">
        <v>135</v>
      </c>
      <c r="F10" s="1">
        <v>3</v>
      </c>
      <c r="G10" s="1" t="s">
        <v>128</v>
      </c>
      <c r="H10" s="1">
        <v>11.4</v>
      </c>
      <c r="I10" s="1" t="s">
        <v>153</v>
      </c>
      <c r="J10" s="1">
        <v>50</v>
      </c>
      <c r="K10" s="3">
        <v>173.75</v>
      </c>
      <c r="L10" s="3">
        <f>Tabla3[[#This Row],[PVP]]-((Tabla3[[#This Row],[DESCUENTO (%)]]/100)*Tabla3[[#This Row],[PVP]])</f>
        <v>86.875</v>
      </c>
    </row>
    <row r="11" spans="1:12" ht="25.5" x14ac:dyDescent="0.25">
      <c r="A11" s="2" t="s">
        <v>239</v>
      </c>
      <c r="B11" s="1" t="s">
        <v>126</v>
      </c>
      <c r="C11" s="1" t="s">
        <v>127</v>
      </c>
      <c r="D11" s="8" t="s">
        <v>143</v>
      </c>
      <c r="E11" s="9" t="s">
        <v>135</v>
      </c>
      <c r="F11" s="1">
        <v>1</v>
      </c>
      <c r="G11" s="1" t="s">
        <v>152</v>
      </c>
      <c r="H11" s="1">
        <v>3.2</v>
      </c>
      <c r="I11" s="1" t="s">
        <v>129</v>
      </c>
      <c r="J11" s="1">
        <v>50</v>
      </c>
      <c r="K11" s="3">
        <v>36.25</v>
      </c>
      <c r="L11" s="3">
        <f>Tabla3[[#This Row],[PVP]]-((Tabla3[[#This Row],[DESCUENTO (%)]]/100)*Tabla3[[#This Row],[PVP]])</f>
        <v>18.125</v>
      </c>
    </row>
    <row r="12" spans="1:12" ht="25.5" x14ac:dyDescent="0.25">
      <c r="A12" s="2" t="s">
        <v>240</v>
      </c>
      <c r="B12" s="1" t="s">
        <v>126</v>
      </c>
      <c r="C12" s="1" t="s">
        <v>127</v>
      </c>
      <c r="D12" s="8" t="s">
        <v>144</v>
      </c>
      <c r="E12" s="9" t="s">
        <v>135</v>
      </c>
      <c r="F12" s="1">
        <v>2</v>
      </c>
      <c r="G12" s="1" t="s">
        <v>152</v>
      </c>
      <c r="H12" s="1">
        <v>4.5</v>
      </c>
      <c r="I12" s="1" t="s">
        <v>129</v>
      </c>
      <c r="J12" s="1">
        <v>50</v>
      </c>
      <c r="K12" s="3">
        <v>58.75</v>
      </c>
      <c r="L12" s="3">
        <f>Tabla3[[#This Row],[PVP]]-((Tabla3[[#This Row],[DESCUENTO (%)]]/100)*Tabla3[[#This Row],[PVP]])</f>
        <v>29.375</v>
      </c>
    </row>
    <row r="13" spans="1:12" ht="25.5" x14ac:dyDescent="0.25">
      <c r="A13" s="2" t="s">
        <v>241</v>
      </c>
      <c r="B13" s="1" t="s">
        <v>126</v>
      </c>
      <c r="C13" s="1" t="s">
        <v>127</v>
      </c>
      <c r="D13" s="8" t="s">
        <v>145</v>
      </c>
      <c r="E13" s="9" t="s">
        <v>135</v>
      </c>
      <c r="F13" s="1">
        <v>3</v>
      </c>
      <c r="G13" s="1" t="s">
        <v>152</v>
      </c>
      <c r="H13" s="1">
        <v>6.8</v>
      </c>
      <c r="I13" s="1" t="s">
        <v>129</v>
      </c>
      <c r="J13" s="1">
        <v>50</v>
      </c>
      <c r="K13" s="3">
        <v>88.75</v>
      </c>
      <c r="L13" s="3">
        <f>Tabla3[[#This Row],[PVP]]-((Tabla3[[#This Row],[DESCUENTO (%)]]/100)*Tabla3[[#This Row],[PVP]])</f>
        <v>44.375</v>
      </c>
    </row>
    <row r="14" spans="1:12" ht="25.5" x14ac:dyDescent="0.25">
      <c r="A14" s="2" t="s">
        <v>242</v>
      </c>
      <c r="B14" s="1" t="s">
        <v>126</v>
      </c>
      <c r="C14" s="1" t="s">
        <v>127</v>
      </c>
      <c r="D14" s="8" t="s">
        <v>146</v>
      </c>
      <c r="E14" s="9" t="s">
        <v>135</v>
      </c>
      <c r="F14" s="1">
        <v>4</v>
      </c>
      <c r="G14" s="1" t="s">
        <v>152</v>
      </c>
      <c r="H14" s="1">
        <v>8.9</v>
      </c>
      <c r="I14" s="1" t="s">
        <v>129</v>
      </c>
      <c r="J14" s="1">
        <v>50</v>
      </c>
      <c r="K14" s="3">
        <v>116.25</v>
      </c>
      <c r="L14" s="3">
        <f>Tabla3[[#This Row],[PVP]]-((Tabla3[[#This Row],[DESCUENTO (%)]]/100)*Tabla3[[#This Row],[PVP]])</f>
        <v>58.125</v>
      </c>
    </row>
    <row r="15" spans="1:12" ht="25.5" x14ac:dyDescent="0.25">
      <c r="A15" s="2" t="s">
        <v>243</v>
      </c>
      <c r="B15" s="1" t="s">
        <v>126</v>
      </c>
      <c r="C15" s="1" t="s">
        <v>127</v>
      </c>
      <c r="D15" s="8" t="s">
        <v>147</v>
      </c>
      <c r="E15" s="9" t="s">
        <v>135</v>
      </c>
      <c r="F15" s="1">
        <v>5</v>
      </c>
      <c r="G15" s="1" t="s">
        <v>152</v>
      </c>
      <c r="H15" s="1">
        <v>11.4</v>
      </c>
      <c r="I15" s="1" t="s">
        <v>129</v>
      </c>
      <c r="J15" s="1">
        <v>50</v>
      </c>
      <c r="K15" s="3">
        <v>150</v>
      </c>
      <c r="L15" s="3">
        <f>Tabla3[[#This Row],[PVP]]-((Tabla3[[#This Row],[DESCUENTO (%)]]/100)*Tabla3[[#This Row],[PVP]])</f>
        <v>75</v>
      </c>
    </row>
    <row r="16" spans="1:12" ht="25.5" x14ac:dyDescent="0.25">
      <c r="A16" s="2" t="s">
        <v>244</v>
      </c>
      <c r="B16" s="1" t="s">
        <v>126</v>
      </c>
      <c r="C16" s="1" t="s">
        <v>127</v>
      </c>
      <c r="D16" s="8" t="s">
        <v>148</v>
      </c>
      <c r="E16" s="9" t="s">
        <v>135</v>
      </c>
      <c r="F16" s="1">
        <v>6</v>
      </c>
      <c r="G16" s="1" t="s">
        <v>152</v>
      </c>
      <c r="H16" s="1">
        <v>13.5</v>
      </c>
      <c r="I16" s="1" t="s">
        <v>129</v>
      </c>
      <c r="J16" s="1">
        <v>50</v>
      </c>
      <c r="K16" s="3">
        <v>167.5</v>
      </c>
      <c r="L16" s="3">
        <f>Tabla3[[#This Row],[PVP]]-((Tabla3[[#This Row],[DESCUENTO (%)]]/100)*Tabla3[[#This Row],[PVP]])</f>
        <v>83.75</v>
      </c>
    </row>
    <row r="17" spans="1:12" ht="25.5" x14ac:dyDescent="0.25">
      <c r="A17" s="2" t="s">
        <v>245</v>
      </c>
      <c r="B17" s="1" t="s">
        <v>126</v>
      </c>
      <c r="C17" s="1" t="s">
        <v>127</v>
      </c>
      <c r="D17" s="8" t="s">
        <v>149</v>
      </c>
      <c r="E17" s="9" t="s">
        <v>135</v>
      </c>
      <c r="F17" s="1">
        <v>1</v>
      </c>
      <c r="G17" s="1" t="s">
        <v>152</v>
      </c>
      <c r="H17" s="1">
        <v>2.4</v>
      </c>
      <c r="I17" s="1" t="s">
        <v>153</v>
      </c>
      <c r="J17" s="1">
        <v>50</v>
      </c>
      <c r="K17" s="3">
        <v>55</v>
      </c>
      <c r="L17" s="3">
        <f>Tabla3[[#This Row],[PVP]]-((Tabla3[[#This Row],[DESCUENTO (%)]]/100)*Tabla3[[#This Row],[PVP]])</f>
        <v>27.5</v>
      </c>
    </row>
    <row r="18" spans="1:12" ht="25.5" x14ac:dyDescent="0.25">
      <c r="A18" s="2" t="s">
        <v>246</v>
      </c>
      <c r="B18" s="1" t="s">
        <v>126</v>
      </c>
      <c r="C18" s="1" t="s">
        <v>127</v>
      </c>
      <c r="D18" s="8" t="s">
        <v>150</v>
      </c>
      <c r="E18" s="9" t="s">
        <v>135</v>
      </c>
      <c r="F18" s="1">
        <v>2</v>
      </c>
      <c r="G18" s="1" t="s">
        <v>152</v>
      </c>
      <c r="H18" s="1">
        <v>6.1</v>
      </c>
      <c r="I18" s="1" t="s">
        <v>153</v>
      </c>
      <c r="J18" s="1">
        <v>50</v>
      </c>
      <c r="K18" s="3">
        <v>101.25</v>
      </c>
      <c r="L18" s="3">
        <f>Tabla3[[#This Row],[PVP]]-((Tabla3[[#This Row],[DESCUENTO (%)]]/100)*Tabla3[[#This Row],[PVP]])</f>
        <v>50.625</v>
      </c>
    </row>
    <row r="19" spans="1:12" ht="25.5" x14ac:dyDescent="0.25">
      <c r="A19" s="2" t="s">
        <v>247</v>
      </c>
      <c r="B19" s="1" t="s">
        <v>126</v>
      </c>
      <c r="C19" s="1" t="s">
        <v>127</v>
      </c>
      <c r="D19" s="8" t="s">
        <v>151</v>
      </c>
      <c r="E19" s="9" t="s">
        <v>135</v>
      </c>
      <c r="F19" s="1">
        <v>3</v>
      </c>
      <c r="G19" s="1" t="s">
        <v>152</v>
      </c>
      <c r="H19" s="1">
        <v>9.8000000000000007</v>
      </c>
      <c r="I19" s="1" t="s">
        <v>153</v>
      </c>
      <c r="J19" s="1">
        <v>50</v>
      </c>
      <c r="K19" s="3">
        <v>152.5</v>
      </c>
      <c r="L19" s="3">
        <f>Tabla3[[#This Row],[PVP]]-((Tabla3[[#This Row],[DESCUENTO (%)]]/100)*Tabla3[[#This Row],[PVP]])</f>
        <v>76.25</v>
      </c>
    </row>
    <row r="20" spans="1:12" ht="25.5" x14ac:dyDescent="0.25">
      <c r="A20" s="2" t="s">
        <v>248</v>
      </c>
      <c r="B20" s="1" t="s">
        <v>126</v>
      </c>
      <c r="C20" s="1" t="s">
        <v>127</v>
      </c>
      <c r="D20" s="8" t="s">
        <v>154</v>
      </c>
      <c r="E20" s="9" t="s">
        <v>135</v>
      </c>
      <c r="F20" s="1">
        <v>1</v>
      </c>
      <c r="G20" s="1" t="s">
        <v>152</v>
      </c>
      <c r="H20" s="1">
        <v>3.1</v>
      </c>
      <c r="I20" s="1" t="s">
        <v>129</v>
      </c>
      <c r="J20" s="1">
        <v>50</v>
      </c>
      <c r="K20" s="3">
        <v>32.5</v>
      </c>
      <c r="L20" s="3">
        <f>Tabla3[[#This Row],[PVP]]-((Tabla3[[#This Row],[DESCUENTO (%)]]/100)*Tabla3[[#This Row],[PVP]])</f>
        <v>16.25</v>
      </c>
    </row>
    <row r="21" spans="1:12" ht="25.5" x14ac:dyDescent="0.25">
      <c r="A21" s="2" t="s">
        <v>249</v>
      </c>
      <c r="B21" s="1" t="s">
        <v>126</v>
      </c>
      <c r="C21" s="1" t="s">
        <v>127</v>
      </c>
      <c r="D21" s="8" t="s">
        <v>155</v>
      </c>
      <c r="E21" s="9" t="s">
        <v>135</v>
      </c>
      <c r="F21" s="1">
        <v>2</v>
      </c>
      <c r="G21" s="1" t="s">
        <v>152</v>
      </c>
      <c r="H21" s="1">
        <v>4.5</v>
      </c>
      <c r="I21" s="1" t="s">
        <v>129</v>
      </c>
      <c r="J21" s="1">
        <v>50</v>
      </c>
      <c r="K21" s="3">
        <v>56.25</v>
      </c>
      <c r="L21" s="3">
        <f>Tabla3[[#This Row],[PVP]]-((Tabla3[[#This Row],[DESCUENTO (%)]]/100)*Tabla3[[#This Row],[PVP]])</f>
        <v>28.125</v>
      </c>
    </row>
    <row r="22" spans="1:12" ht="25.5" x14ac:dyDescent="0.25">
      <c r="A22" s="2" t="s">
        <v>250</v>
      </c>
      <c r="B22" s="1" t="s">
        <v>126</v>
      </c>
      <c r="C22" s="1" t="s">
        <v>127</v>
      </c>
      <c r="D22" s="8" t="s">
        <v>156</v>
      </c>
      <c r="E22" s="9" t="s">
        <v>135</v>
      </c>
      <c r="F22" s="1">
        <v>3</v>
      </c>
      <c r="G22" s="1" t="s">
        <v>152</v>
      </c>
      <c r="H22" s="1">
        <v>6.8</v>
      </c>
      <c r="I22" s="1" t="s">
        <v>129</v>
      </c>
      <c r="J22" s="1">
        <v>50</v>
      </c>
      <c r="K22" s="3">
        <v>87.5</v>
      </c>
      <c r="L22" s="3">
        <f>Tabla3[[#This Row],[PVP]]-((Tabla3[[#This Row],[DESCUENTO (%)]]/100)*Tabla3[[#This Row],[PVP]])</f>
        <v>43.75</v>
      </c>
    </row>
    <row r="23" spans="1:12" ht="25.5" x14ac:dyDescent="0.25">
      <c r="A23" s="2" t="s">
        <v>251</v>
      </c>
      <c r="B23" s="1" t="s">
        <v>126</v>
      </c>
      <c r="C23" s="1" t="s">
        <v>127</v>
      </c>
      <c r="D23" s="8" t="s">
        <v>157</v>
      </c>
      <c r="E23" s="9" t="s">
        <v>135</v>
      </c>
      <c r="F23" s="1">
        <v>4</v>
      </c>
      <c r="G23" s="1" t="s">
        <v>152</v>
      </c>
      <c r="H23" s="1">
        <v>8.9</v>
      </c>
      <c r="I23" s="1" t="s">
        <v>129</v>
      </c>
      <c r="J23" s="1">
        <v>50</v>
      </c>
      <c r="K23" s="3">
        <v>115</v>
      </c>
      <c r="L23" s="3">
        <f>Tabla3[[#This Row],[PVP]]-((Tabla3[[#This Row],[DESCUENTO (%)]]/100)*Tabla3[[#This Row],[PVP]])</f>
        <v>57.5</v>
      </c>
    </row>
    <row r="24" spans="1:12" ht="25.5" x14ac:dyDescent="0.25">
      <c r="A24" s="2" t="s">
        <v>252</v>
      </c>
      <c r="B24" s="1" t="s">
        <v>126</v>
      </c>
      <c r="C24" s="1" t="s">
        <v>127</v>
      </c>
      <c r="D24" s="8" t="s">
        <v>158</v>
      </c>
      <c r="E24" s="9" t="s">
        <v>135</v>
      </c>
      <c r="F24" s="1">
        <v>5</v>
      </c>
      <c r="G24" s="1" t="s">
        <v>152</v>
      </c>
      <c r="H24" s="1">
        <v>11.4</v>
      </c>
      <c r="I24" s="1" t="s">
        <v>129</v>
      </c>
      <c r="J24" s="1">
        <v>50</v>
      </c>
      <c r="K24" s="3">
        <v>146.25</v>
      </c>
      <c r="L24" s="3">
        <f>Tabla3[[#This Row],[PVP]]-((Tabla3[[#This Row],[DESCUENTO (%)]]/100)*Tabla3[[#This Row],[PVP]])</f>
        <v>73.125</v>
      </c>
    </row>
    <row r="25" spans="1:12" ht="25.5" x14ac:dyDescent="0.25">
      <c r="A25" s="2" t="s">
        <v>253</v>
      </c>
      <c r="B25" s="1" t="s">
        <v>126</v>
      </c>
      <c r="C25" s="1" t="s">
        <v>127</v>
      </c>
      <c r="D25" s="8" t="s">
        <v>159</v>
      </c>
      <c r="E25" s="9" t="s">
        <v>135</v>
      </c>
      <c r="F25" s="1">
        <v>6</v>
      </c>
      <c r="G25" s="1" t="s">
        <v>152</v>
      </c>
      <c r="H25" s="1">
        <v>13.5</v>
      </c>
      <c r="I25" s="1" t="s">
        <v>129</v>
      </c>
      <c r="J25" s="1">
        <v>50</v>
      </c>
      <c r="K25" s="3">
        <v>165</v>
      </c>
      <c r="L25" s="3">
        <f>Tabla3[[#This Row],[PVP]]-((Tabla3[[#This Row],[DESCUENTO (%)]]/100)*Tabla3[[#This Row],[PVP]])</f>
        <v>82.5</v>
      </c>
    </row>
    <row r="26" spans="1:12" ht="25.5" x14ac:dyDescent="0.25">
      <c r="A26" s="2" t="s">
        <v>254</v>
      </c>
      <c r="B26" s="1" t="s">
        <v>126</v>
      </c>
      <c r="C26" s="1" t="s">
        <v>127</v>
      </c>
      <c r="D26" s="8" t="s">
        <v>160</v>
      </c>
      <c r="E26" s="9" t="s">
        <v>135</v>
      </c>
      <c r="F26" s="1">
        <v>1</v>
      </c>
      <c r="G26" s="1" t="s">
        <v>152</v>
      </c>
      <c r="H26" s="1">
        <v>1.7</v>
      </c>
      <c r="I26" s="1" t="s">
        <v>168</v>
      </c>
      <c r="J26" s="1">
        <v>50</v>
      </c>
      <c r="K26" s="3">
        <v>30</v>
      </c>
      <c r="L26" s="3">
        <f>Tabla3[[#This Row],[PVP]]-((Tabla3[[#This Row],[DESCUENTO (%)]]/100)*Tabla3[[#This Row],[PVP]])</f>
        <v>15</v>
      </c>
    </row>
    <row r="27" spans="1:12" ht="25.5" x14ac:dyDescent="0.25">
      <c r="A27" s="2" t="s">
        <v>255</v>
      </c>
      <c r="B27" s="1" t="s">
        <v>126</v>
      </c>
      <c r="C27" s="1" t="s">
        <v>127</v>
      </c>
      <c r="D27" s="8" t="s">
        <v>161</v>
      </c>
      <c r="E27" s="9" t="s">
        <v>135</v>
      </c>
      <c r="F27" s="1">
        <v>2</v>
      </c>
      <c r="G27" s="1" t="s">
        <v>152</v>
      </c>
      <c r="H27" s="1">
        <v>2.2000000000000002</v>
      </c>
      <c r="I27" s="1" t="s">
        <v>168</v>
      </c>
      <c r="J27" s="1">
        <v>50</v>
      </c>
      <c r="K27" s="3">
        <v>45</v>
      </c>
      <c r="L27" s="3">
        <f>Tabla3[[#This Row],[PVP]]-((Tabla3[[#This Row],[DESCUENTO (%)]]/100)*Tabla3[[#This Row],[PVP]])</f>
        <v>22.5</v>
      </c>
    </row>
    <row r="28" spans="1:12" ht="25.5" x14ac:dyDescent="0.25">
      <c r="A28" s="2" t="s">
        <v>256</v>
      </c>
      <c r="B28" s="1" t="s">
        <v>126</v>
      </c>
      <c r="C28" s="1" t="s">
        <v>127</v>
      </c>
      <c r="D28" s="8" t="s">
        <v>162</v>
      </c>
      <c r="E28" s="9" t="s">
        <v>135</v>
      </c>
      <c r="F28" s="1">
        <v>3</v>
      </c>
      <c r="G28" s="1" t="s">
        <v>152</v>
      </c>
      <c r="H28" s="1">
        <v>3</v>
      </c>
      <c r="I28" s="1" t="s">
        <v>168</v>
      </c>
      <c r="J28" s="1">
        <v>50</v>
      </c>
      <c r="K28" s="3">
        <v>58.75</v>
      </c>
      <c r="L28" s="3">
        <f>Tabla3[[#This Row],[PVP]]-((Tabla3[[#This Row],[DESCUENTO (%)]]/100)*Tabla3[[#This Row],[PVP]])</f>
        <v>29.375</v>
      </c>
    </row>
    <row r="29" spans="1:12" ht="25.5" x14ac:dyDescent="0.25">
      <c r="A29" s="2" t="s">
        <v>257</v>
      </c>
      <c r="B29" s="1" t="s">
        <v>126</v>
      </c>
      <c r="C29" s="1" t="s">
        <v>127</v>
      </c>
      <c r="D29" s="8" t="s">
        <v>163</v>
      </c>
      <c r="E29" s="9" t="s">
        <v>135</v>
      </c>
      <c r="F29" s="1">
        <v>4</v>
      </c>
      <c r="G29" s="1" t="s">
        <v>152</v>
      </c>
      <c r="H29" s="1">
        <v>3.4</v>
      </c>
      <c r="I29" s="1" t="s">
        <v>168</v>
      </c>
      <c r="J29" s="1">
        <v>50</v>
      </c>
      <c r="K29" s="3">
        <v>72.5</v>
      </c>
      <c r="L29" s="3">
        <f>Tabla3[[#This Row],[PVP]]-((Tabla3[[#This Row],[DESCUENTO (%)]]/100)*Tabla3[[#This Row],[PVP]])</f>
        <v>36.25</v>
      </c>
    </row>
    <row r="30" spans="1:12" ht="25.5" x14ac:dyDescent="0.25">
      <c r="A30" s="2" t="s">
        <v>258</v>
      </c>
      <c r="B30" s="1" t="s">
        <v>126</v>
      </c>
      <c r="C30" s="1" t="s">
        <v>127</v>
      </c>
      <c r="D30" s="8" t="s">
        <v>164</v>
      </c>
      <c r="E30" s="9" t="s">
        <v>135</v>
      </c>
      <c r="F30" s="1">
        <v>5</v>
      </c>
      <c r="G30" s="1" t="s">
        <v>152</v>
      </c>
      <c r="H30" s="1">
        <v>4</v>
      </c>
      <c r="I30" s="1" t="s">
        <v>168</v>
      </c>
      <c r="J30" s="1">
        <v>50</v>
      </c>
      <c r="K30" s="3">
        <v>87.5</v>
      </c>
      <c r="L30" s="3">
        <f>Tabla3[[#This Row],[PVP]]-((Tabla3[[#This Row],[DESCUENTO (%)]]/100)*Tabla3[[#This Row],[PVP]])</f>
        <v>43.75</v>
      </c>
    </row>
    <row r="31" spans="1:12" ht="25.5" x14ac:dyDescent="0.25">
      <c r="A31" s="2" t="s">
        <v>259</v>
      </c>
      <c r="B31" s="1" t="s">
        <v>126</v>
      </c>
      <c r="C31" s="1" t="s">
        <v>127</v>
      </c>
      <c r="D31" s="8" t="s">
        <v>165</v>
      </c>
      <c r="E31" s="9" t="s">
        <v>135</v>
      </c>
      <c r="F31" s="1">
        <v>6</v>
      </c>
      <c r="G31" s="1" t="s">
        <v>152</v>
      </c>
      <c r="H31" s="1">
        <v>4.5999999999999996</v>
      </c>
      <c r="I31" s="1" t="s">
        <v>168</v>
      </c>
      <c r="J31" s="1">
        <v>50</v>
      </c>
      <c r="K31" s="3">
        <v>91.25</v>
      </c>
      <c r="L31" s="3">
        <f>Tabla3[[#This Row],[PVP]]-((Tabla3[[#This Row],[DESCUENTO (%)]]/100)*Tabla3[[#This Row],[PVP]])</f>
        <v>45.625</v>
      </c>
    </row>
    <row r="32" spans="1:12" ht="25.5" x14ac:dyDescent="0.25">
      <c r="A32" s="2" t="s">
        <v>260</v>
      </c>
      <c r="B32" s="1" t="s">
        <v>126</v>
      </c>
      <c r="C32" s="1" t="s">
        <v>127</v>
      </c>
      <c r="D32" s="8" t="s">
        <v>166</v>
      </c>
      <c r="E32" s="9" t="s">
        <v>135</v>
      </c>
      <c r="F32" s="1">
        <v>7</v>
      </c>
      <c r="G32" s="1" t="s">
        <v>152</v>
      </c>
      <c r="H32" s="1">
        <v>5.2</v>
      </c>
      <c r="I32" s="1" t="s">
        <v>168</v>
      </c>
      <c r="J32" s="1">
        <v>50</v>
      </c>
      <c r="K32" s="3">
        <v>103.75</v>
      </c>
      <c r="L32" s="3">
        <f>Tabla3[[#This Row],[PVP]]-((Tabla3[[#This Row],[DESCUENTO (%)]]/100)*Tabla3[[#This Row],[PVP]])</f>
        <v>51.875</v>
      </c>
    </row>
    <row r="33" spans="1:12" ht="25.5" x14ac:dyDescent="0.25">
      <c r="A33" s="2" t="s">
        <v>261</v>
      </c>
      <c r="B33" s="1" t="s">
        <v>126</v>
      </c>
      <c r="C33" s="1" t="s">
        <v>127</v>
      </c>
      <c r="D33" s="8" t="s">
        <v>167</v>
      </c>
      <c r="E33" s="9" t="s">
        <v>135</v>
      </c>
      <c r="F33" s="1">
        <v>8</v>
      </c>
      <c r="G33" s="1" t="s">
        <v>152</v>
      </c>
      <c r="H33" s="1">
        <v>5.8</v>
      </c>
      <c r="I33" s="1" t="s">
        <v>168</v>
      </c>
      <c r="J33" s="1">
        <v>50</v>
      </c>
      <c r="K33" s="3">
        <v>116.25</v>
      </c>
      <c r="L33" s="3">
        <f>Tabla3[[#This Row],[PVP]]-((Tabla3[[#This Row],[DESCUENTO (%)]]/100)*Tabla3[[#This Row],[PVP]])</f>
        <v>58.125</v>
      </c>
    </row>
    <row r="34" spans="1:12" ht="25.5" x14ac:dyDescent="0.25">
      <c r="A34" s="2" t="s">
        <v>262</v>
      </c>
      <c r="B34" s="1" t="s">
        <v>126</v>
      </c>
      <c r="C34" s="1" t="s">
        <v>127</v>
      </c>
      <c r="D34" s="8" t="s">
        <v>169</v>
      </c>
      <c r="E34" s="9" t="s">
        <v>135</v>
      </c>
      <c r="F34" s="1">
        <v>1</v>
      </c>
      <c r="G34" s="1" t="s">
        <v>152</v>
      </c>
      <c r="H34" s="1">
        <v>1.3</v>
      </c>
      <c r="I34" s="1" t="s">
        <v>168</v>
      </c>
      <c r="J34" s="1">
        <v>50</v>
      </c>
      <c r="K34" s="3">
        <v>25</v>
      </c>
      <c r="L34" s="3">
        <f>Tabla3[[#This Row],[PVP]]-((Tabla3[[#This Row],[DESCUENTO (%)]]/100)*Tabla3[[#This Row],[PVP]])</f>
        <v>12.5</v>
      </c>
    </row>
    <row r="35" spans="1:12" ht="25.5" x14ac:dyDescent="0.25">
      <c r="A35" s="2" t="s">
        <v>263</v>
      </c>
      <c r="B35" s="1" t="s">
        <v>126</v>
      </c>
      <c r="C35" s="1" t="s">
        <v>127</v>
      </c>
      <c r="D35" s="8" t="s">
        <v>170</v>
      </c>
      <c r="E35" s="9" t="s">
        <v>135</v>
      </c>
      <c r="F35" s="1">
        <v>2</v>
      </c>
      <c r="G35" s="1" t="s">
        <v>152</v>
      </c>
      <c r="H35" s="1">
        <v>1.7</v>
      </c>
      <c r="I35" s="1" t="s">
        <v>168</v>
      </c>
      <c r="J35" s="1">
        <v>50</v>
      </c>
      <c r="K35" s="3">
        <v>36.25</v>
      </c>
      <c r="L35" s="3">
        <f>Tabla3[[#This Row],[PVP]]-((Tabla3[[#This Row],[DESCUENTO (%)]]/100)*Tabla3[[#This Row],[PVP]])</f>
        <v>18.125</v>
      </c>
    </row>
    <row r="36" spans="1:12" ht="25.5" x14ac:dyDescent="0.25">
      <c r="A36" s="2" t="s">
        <v>264</v>
      </c>
      <c r="B36" s="1" t="s">
        <v>126</v>
      </c>
      <c r="C36" s="1" t="s">
        <v>127</v>
      </c>
      <c r="D36" s="8" t="s">
        <v>171</v>
      </c>
      <c r="E36" s="9" t="s">
        <v>135</v>
      </c>
      <c r="F36" s="1">
        <v>3</v>
      </c>
      <c r="G36" s="1" t="s">
        <v>152</v>
      </c>
      <c r="H36" s="1">
        <v>2.2000000000000002</v>
      </c>
      <c r="I36" s="1" t="s">
        <v>168</v>
      </c>
      <c r="J36" s="1">
        <v>50</v>
      </c>
      <c r="K36" s="3">
        <v>47.5</v>
      </c>
      <c r="L36" s="3">
        <f>Tabla3[[#This Row],[PVP]]-((Tabla3[[#This Row],[DESCUENTO (%)]]/100)*Tabla3[[#This Row],[PVP]])</f>
        <v>23.75</v>
      </c>
    </row>
    <row r="37" spans="1:12" ht="25.5" x14ac:dyDescent="0.25">
      <c r="A37" s="2" t="s">
        <v>265</v>
      </c>
      <c r="B37" s="1" t="s">
        <v>126</v>
      </c>
      <c r="C37" s="1" t="s">
        <v>127</v>
      </c>
      <c r="D37" s="8" t="s">
        <v>172</v>
      </c>
      <c r="E37" s="9" t="s">
        <v>135</v>
      </c>
      <c r="F37" s="1">
        <v>4</v>
      </c>
      <c r="G37" s="1" t="s">
        <v>152</v>
      </c>
      <c r="H37" s="1">
        <v>2.6</v>
      </c>
      <c r="I37" s="1" t="s">
        <v>168</v>
      </c>
      <c r="J37" s="1">
        <v>50</v>
      </c>
      <c r="K37" s="3">
        <v>58.75</v>
      </c>
      <c r="L37" s="3">
        <f>Tabla3[[#This Row],[PVP]]-((Tabla3[[#This Row],[DESCUENTO (%)]]/100)*Tabla3[[#This Row],[PVP]])</f>
        <v>29.375</v>
      </c>
    </row>
    <row r="38" spans="1:12" ht="25.5" x14ac:dyDescent="0.25">
      <c r="A38" s="2" t="s">
        <v>266</v>
      </c>
      <c r="B38" s="1" t="s">
        <v>126</v>
      </c>
      <c r="C38" s="1" t="s">
        <v>127</v>
      </c>
      <c r="D38" s="8" t="s">
        <v>173</v>
      </c>
      <c r="E38" s="9" t="s">
        <v>135</v>
      </c>
      <c r="F38" s="1">
        <v>5</v>
      </c>
      <c r="G38" s="1" t="s">
        <v>152</v>
      </c>
      <c r="H38" s="1">
        <v>3</v>
      </c>
      <c r="I38" s="1" t="s">
        <v>168</v>
      </c>
      <c r="J38" s="1">
        <v>50</v>
      </c>
      <c r="K38" s="3">
        <v>70</v>
      </c>
      <c r="L38" s="3">
        <f>Tabla3[[#This Row],[PVP]]-((Tabla3[[#This Row],[DESCUENTO (%)]]/100)*Tabla3[[#This Row],[PVP]])</f>
        <v>35</v>
      </c>
    </row>
    <row r="39" spans="1:12" ht="25.5" x14ac:dyDescent="0.25">
      <c r="A39" s="2" t="s">
        <v>267</v>
      </c>
      <c r="B39" s="1" t="s">
        <v>126</v>
      </c>
      <c r="C39" s="1" t="s">
        <v>127</v>
      </c>
      <c r="D39" s="8" t="s">
        <v>174</v>
      </c>
      <c r="E39" s="9" t="s">
        <v>135</v>
      </c>
      <c r="F39" s="1">
        <v>6</v>
      </c>
      <c r="G39" s="1" t="s">
        <v>152</v>
      </c>
      <c r="H39" s="1">
        <v>3.5</v>
      </c>
      <c r="I39" s="1" t="s">
        <v>168</v>
      </c>
      <c r="J39" s="1">
        <v>50</v>
      </c>
      <c r="K39" s="3">
        <v>81.25</v>
      </c>
      <c r="L39" s="3">
        <f>Tabla3[[#This Row],[PVP]]-((Tabla3[[#This Row],[DESCUENTO (%)]]/100)*Tabla3[[#This Row],[PVP]])</f>
        <v>40.625</v>
      </c>
    </row>
    <row r="40" spans="1:12" ht="25.5" x14ac:dyDescent="0.25">
      <c r="A40" s="2" t="s">
        <v>268</v>
      </c>
      <c r="B40" s="1" t="s">
        <v>126</v>
      </c>
      <c r="C40" s="1" t="s">
        <v>127</v>
      </c>
      <c r="D40" s="8" t="s">
        <v>175</v>
      </c>
      <c r="E40" s="9" t="s">
        <v>135</v>
      </c>
      <c r="F40" s="1">
        <v>7</v>
      </c>
      <c r="G40" s="1" t="s">
        <v>152</v>
      </c>
      <c r="H40" s="1">
        <v>3.9</v>
      </c>
      <c r="I40" s="1" t="s">
        <v>168</v>
      </c>
      <c r="J40" s="1">
        <v>50</v>
      </c>
      <c r="K40" s="3">
        <v>92.5</v>
      </c>
      <c r="L40" s="3">
        <f>Tabla3[[#This Row],[PVP]]-((Tabla3[[#This Row],[DESCUENTO (%)]]/100)*Tabla3[[#This Row],[PVP]])</f>
        <v>46.25</v>
      </c>
    </row>
    <row r="41" spans="1:12" ht="25.5" x14ac:dyDescent="0.25">
      <c r="A41" s="2" t="s">
        <v>269</v>
      </c>
      <c r="B41" s="1" t="s">
        <v>126</v>
      </c>
      <c r="C41" s="1" t="s">
        <v>127</v>
      </c>
      <c r="D41" s="8" t="s">
        <v>176</v>
      </c>
      <c r="E41" s="9" t="s">
        <v>135</v>
      </c>
      <c r="F41" s="1">
        <v>8</v>
      </c>
      <c r="G41" s="1" t="s">
        <v>152</v>
      </c>
      <c r="H41" s="1">
        <v>4.4000000000000004</v>
      </c>
      <c r="I41" s="1" t="s">
        <v>168</v>
      </c>
      <c r="J41" s="1">
        <v>50</v>
      </c>
      <c r="K41" s="3">
        <v>103.75</v>
      </c>
      <c r="L41" s="3">
        <f>Tabla3[[#This Row],[PVP]]-((Tabla3[[#This Row],[DESCUENTO (%)]]/100)*Tabla3[[#This Row],[PVP]])</f>
        <v>51.875</v>
      </c>
    </row>
    <row r="42" spans="1:12" ht="25.5" x14ac:dyDescent="0.25">
      <c r="A42" s="2" t="s">
        <v>270</v>
      </c>
      <c r="B42" s="1" t="s">
        <v>126</v>
      </c>
      <c r="C42" s="1" t="s">
        <v>127</v>
      </c>
      <c r="D42" s="8" t="s">
        <v>177</v>
      </c>
      <c r="E42" s="9" t="s">
        <v>135</v>
      </c>
      <c r="F42" s="1">
        <v>1</v>
      </c>
      <c r="G42" s="1" t="s">
        <v>152</v>
      </c>
      <c r="H42" s="1">
        <v>1.6</v>
      </c>
      <c r="I42" s="1" t="s">
        <v>168</v>
      </c>
      <c r="J42" s="1">
        <v>50</v>
      </c>
      <c r="K42" s="3">
        <v>33.75</v>
      </c>
      <c r="L42" s="3">
        <f>Tabla3[[#This Row],[PVP]]-((Tabla3[[#This Row],[DESCUENTO (%)]]/100)*Tabla3[[#This Row],[PVP]])</f>
        <v>16.875</v>
      </c>
    </row>
    <row r="43" spans="1:12" ht="25.5" x14ac:dyDescent="0.25">
      <c r="A43" s="2" t="s">
        <v>271</v>
      </c>
      <c r="B43" s="1" t="s">
        <v>126</v>
      </c>
      <c r="C43" s="1" t="s">
        <v>127</v>
      </c>
      <c r="D43" s="8" t="s">
        <v>178</v>
      </c>
      <c r="E43" s="9" t="s">
        <v>135</v>
      </c>
      <c r="F43" s="1">
        <v>2</v>
      </c>
      <c r="G43" s="1" t="s">
        <v>152</v>
      </c>
      <c r="H43" s="1">
        <v>2.2999999999999998</v>
      </c>
      <c r="I43" s="1" t="s">
        <v>168</v>
      </c>
      <c r="J43" s="1">
        <v>50</v>
      </c>
      <c r="K43" s="3">
        <v>48.75</v>
      </c>
      <c r="L43" s="3">
        <f>Tabla3[[#This Row],[PVP]]-((Tabla3[[#This Row],[DESCUENTO (%)]]/100)*Tabla3[[#This Row],[PVP]])</f>
        <v>24.375</v>
      </c>
    </row>
    <row r="44" spans="1:12" ht="25.5" x14ac:dyDescent="0.25">
      <c r="A44" s="2" t="s">
        <v>272</v>
      </c>
      <c r="B44" s="1" t="s">
        <v>126</v>
      </c>
      <c r="C44" s="1" t="s">
        <v>127</v>
      </c>
      <c r="D44" s="8" t="s">
        <v>179</v>
      </c>
      <c r="E44" s="9" t="s">
        <v>135</v>
      </c>
      <c r="F44" s="1">
        <v>3</v>
      </c>
      <c r="G44" s="1" t="s">
        <v>152</v>
      </c>
      <c r="H44" s="1">
        <v>2.9</v>
      </c>
      <c r="I44" s="1" t="s">
        <v>168</v>
      </c>
      <c r="J44" s="1">
        <v>50</v>
      </c>
      <c r="K44" s="3">
        <v>65</v>
      </c>
      <c r="L44" s="3">
        <f>Tabla3[[#This Row],[PVP]]-((Tabla3[[#This Row],[DESCUENTO (%)]]/100)*Tabla3[[#This Row],[PVP]])</f>
        <v>32.5</v>
      </c>
    </row>
    <row r="45" spans="1:12" ht="25.5" x14ac:dyDescent="0.25">
      <c r="A45" s="2" t="s">
        <v>273</v>
      </c>
      <c r="B45" s="1" t="s">
        <v>126</v>
      </c>
      <c r="C45" s="1" t="s">
        <v>127</v>
      </c>
      <c r="D45" s="8" t="s">
        <v>180</v>
      </c>
      <c r="E45" s="9" t="s">
        <v>135</v>
      </c>
      <c r="F45" s="1">
        <v>4</v>
      </c>
      <c r="G45" s="1" t="s">
        <v>152</v>
      </c>
      <c r="H45" s="1">
        <v>3.6</v>
      </c>
      <c r="I45" s="1" t="s">
        <v>168</v>
      </c>
      <c r="J45" s="1">
        <v>50</v>
      </c>
      <c r="K45" s="3">
        <v>81.25</v>
      </c>
      <c r="L45" s="3">
        <f>Tabla3[[#This Row],[PVP]]-((Tabla3[[#This Row],[DESCUENTO (%)]]/100)*Tabla3[[#This Row],[PVP]])</f>
        <v>40.625</v>
      </c>
    </row>
    <row r="46" spans="1:12" ht="25.5" x14ac:dyDescent="0.25">
      <c r="A46" s="2" t="s">
        <v>274</v>
      </c>
      <c r="B46" s="1" t="s">
        <v>126</v>
      </c>
      <c r="C46" s="1" t="s">
        <v>127</v>
      </c>
      <c r="D46" s="8" t="s">
        <v>181</v>
      </c>
      <c r="E46" s="9" t="s">
        <v>135</v>
      </c>
      <c r="F46" s="1">
        <v>5</v>
      </c>
      <c r="G46" s="1" t="s">
        <v>152</v>
      </c>
      <c r="H46" s="1">
        <v>4.2</v>
      </c>
      <c r="I46" s="1" t="s">
        <v>168</v>
      </c>
      <c r="J46" s="1">
        <v>50</v>
      </c>
      <c r="K46" s="3">
        <v>96.25</v>
      </c>
      <c r="L46" s="3">
        <f>Tabla3[[#This Row],[PVP]]-((Tabla3[[#This Row],[DESCUENTO (%)]]/100)*Tabla3[[#This Row],[PVP]])</f>
        <v>48.125</v>
      </c>
    </row>
    <row r="47" spans="1:12" ht="25.5" x14ac:dyDescent="0.25">
      <c r="A47" s="2" t="s">
        <v>275</v>
      </c>
      <c r="B47" s="1" t="s">
        <v>126</v>
      </c>
      <c r="C47" s="1" t="s">
        <v>127</v>
      </c>
      <c r="D47" s="8" t="s">
        <v>182</v>
      </c>
      <c r="E47" s="9" t="s">
        <v>135</v>
      </c>
      <c r="F47" s="1">
        <v>6</v>
      </c>
      <c r="G47" s="1" t="s">
        <v>152</v>
      </c>
      <c r="H47" s="1">
        <v>4.9000000000000004</v>
      </c>
      <c r="I47" s="1" t="s">
        <v>168</v>
      </c>
      <c r="J47" s="1">
        <v>50</v>
      </c>
      <c r="K47" s="3">
        <v>101.25</v>
      </c>
      <c r="L47" s="3">
        <f>Tabla3[[#This Row],[PVP]]-((Tabla3[[#This Row],[DESCUENTO (%)]]/100)*Tabla3[[#This Row],[PVP]])</f>
        <v>50.625</v>
      </c>
    </row>
    <row r="48" spans="1:12" ht="25.5" x14ac:dyDescent="0.25">
      <c r="A48" s="2" t="s">
        <v>276</v>
      </c>
      <c r="B48" s="1" t="s">
        <v>126</v>
      </c>
      <c r="C48" s="1" t="s">
        <v>127</v>
      </c>
      <c r="D48" s="8" t="s">
        <v>183</v>
      </c>
      <c r="E48" s="9" t="s">
        <v>135</v>
      </c>
      <c r="F48" s="1">
        <v>7</v>
      </c>
      <c r="G48" s="1" t="s">
        <v>152</v>
      </c>
      <c r="H48" s="1">
        <v>5.5</v>
      </c>
      <c r="I48" s="1" t="s">
        <v>168</v>
      </c>
      <c r="J48" s="1">
        <v>50</v>
      </c>
      <c r="K48" s="3">
        <v>115</v>
      </c>
      <c r="L48" s="3">
        <f>Tabla3[[#This Row],[PVP]]-((Tabla3[[#This Row],[DESCUENTO (%)]]/100)*Tabla3[[#This Row],[PVP]])</f>
        <v>57.5</v>
      </c>
    </row>
    <row r="49" spans="1:12" ht="25.5" x14ac:dyDescent="0.25">
      <c r="A49" s="2" t="s">
        <v>277</v>
      </c>
      <c r="B49" s="1" t="s">
        <v>126</v>
      </c>
      <c r="C49" s="1" t="s">
        <v>127</v>
      </c>
      <c r="D49" s="8" t="s">
        <v>184</v>
      </c>
      <c r="E49" s="9" t="s">
        <v>135</v>
      </c>
      <c r="F49" s="1">
        <v>8</v>
      </c>
      <c r="G49" s="1" t="s">
        <v>152</v>
      </c>
      <c r="H49" s="1">
        <v>6.1</v>
      </c>
      <c r="I49" s="1" t="s">
        <v>168</v>
      </c>
      <c r="J49" s="1">
        <v>50</v>
      </c>
      <c r="K49" s="3">
        <v>128.75</v>
      </c>
      <c r="L49" s="3">
        <f>Tabla3[[#This Row],[PVP]]-((Tabla3[[#This Row],[DESCUENTO (%)]]/100)*Tabla3[[#This Row],[PVP]])</f>
        <v>64.375</v>
      </c>
    </row>
    <row r="50" spans="1:12" ht="25.5" x14ac:dyDescent="0.25">
      <c r="A50" s="2" t="s">
        <v>278</v>
      </c>
      <c r="B50" s="1" t="s">
        <v>126</v>
      </c>
      <c r="C50" s="1" t="s">
        <v>293</v>
      </c>
      <c r="D50" s="8" t="s">
        <v>185</v>
      </c>
      <c r="E50" s="9" t="s">
        <v>135</v>
      </c>
      <c r="F50" s="1">
        <v>1</v>
      </c>
      <c r="G50" s="1" t="s">
        <v>200</v>
      </c>
      <c r="H50" s="1">
        <v>5.8</v>
      </c>
      <c r="I50" s="1" t="s">
        <v>129</v>
      </c>
      <c r="J50" s="1">
        <v>50</v>
      </c>
      <c r="K50" s="3">
        <v>83.75</v>
      </c>
      <c r="L50" s="3">
        <f>Tabla3[[#This Row],[PVP]]-((Tabla3[[#This Row],[DESCUENTO (%)]]/100)*Tabla3[[#This Row],[PVP]])</f>
        <v>41.875</v>
      </c>
    </row>
    <row r="51" spans="1:12" ht="25.5" x14ac:dyDescent="0.25">
      <c r="A51" s="2" t="s">
        <v>279</v>
      </c>
      <c r="B51" s="1" t="s">
        <v>126</v>
      </c>
      <c r="C51" s="1" t="s">
        <v>293</v>
      </c>
      <c r="D51" s="8" t="s">
        <v>186</v>
      </c>
      <c r="E51" s="9" t="s">
        <v>135</v>
      </c>
      <c r="F51" s="1">
        <v>2</v>
      </c>
      <c r="G51" s="1" t="s">
        <v>200</v>
      </c>
      <c r="H51" s="1">
        <v>7.7</v>
      </c>
      <c r="I51" s="1" t="s">
        <v>129</v>
      </c>
      <c r="J51" s="1">
        <v>50</v>
      </c>
      <c r="K51" s="3">
        <v>110</v>
      </c>
      <c r="L51" s="3">
        <f>Tabla3[[#This Row],[PVP]]-((Tabla3[[#This Row],[DESCUENTO (%)]]/100)*Tabla3[[#This Row],[PVP]])</f>
        <v>55</v>
      </c>
    </row>
    <row r="52" spans="1:12" ht="25.5" x14ac:dyDescent="0.25">
      <c r="A52" s="2" t="s">
        <v>280</v>
      </c>
      <c r="B52" s="1" t="s">
        <v>126</v>
      </c>
      <c r="C52" s="1" t="s">
        <v>293</v>
      </c>
      <c r="D52" s="8" t="s">
        <v>187</v>
      </c>
      <c r="E52" s="9" t="s">
        <v>135</v>
      </c>
      <c r="F52" s="1">
        <v>3</v>
      </c>
      <c r="G52" s="1" t="s">
        <v>200</v>
      </c>
      <c r="H52" s="1">
        <v>10.1</v>
      </c>
      <c r="I52" s="1" t="s">
        <v>129</v>
      </c>
      <c r="J52" s="1">
        <v>50</v>
      </c>
      <c r="K52" s="3">
        <v>163.75</v>
      </c>
      <c r="L52" s="3">
        <f>Tabla3[[#This Row],[PVP]]-((Tabla3[[#This Row],[DESCUENTO (%)]]/100)*Tabla3[[#This Row],[PVP]])</f>
        <v>81.875</v>
      </c>
    </row>
    <row r="53" spans="1:12" ht="25.5" x14ac:dyDescent="0.25">
      <c r="A53" s="2" t="s">
        <v>281</v>
      </c>
      <c r="B53" s="1" t="s">
        <v>126</v>
      </c>
      <c r="C53" s="1" t="s">
        <v>293</v>
      </c>
      <c r="D53" s="8" t="s">
        <v>188</v>
      </c>
      <c r="E53" s="9" t="s">
        <v>135</v>
      </c>
      <c r="F53" s="1">
        <v>4</v>
      </c>
      <c r="G53" s="1" t="s">
        <v>200</v>
      </c>
      <c r="H53" s="1">
        <v>13.3</v>
      </c>
      <c r="I53" s="1" t="s">
        <v>129</v>
      </c>
      <c r="J53" s="1">
        <v>50</v>
      </c>
      <c r="K53" s="3">
        <v>192.5</v>
      </c>
      <c r="L53" s="3">
        <f>Tabla3[[#This Row],[PVP]]-((Tabla3[[#This Row],[DESCUENTO (%)]]/100)*Tabla3[[#This Row],[PVP]])</f>
        <v>96.25</v>
      </c>
    </row>
    <row r="54" spans="1:12" ht="25.5" x14ac:dyDescent="0.25">
      <c r="A54" s="2" t="s">
        <v>282</v>
      </c>
      <c r="B54" s="1" t="s">
        <v>126</v>
      </c>
      <c r="C54" s="1" t="s">
        <v>293</v>
      </c>
      <c r="D54" s="8" t="s">
        <v>189</v>
      </c>
      <c r="E54" s="9" t="s">
        <v>135</v>
      </c>
      <c r="F54" s="1">
        <v>5</v>
      </c>
      <c r="G54" s="1" t="s">
        <v>200</v>
      </c>
      <c r="H54" s="1">
        <v>17.8</v>
      </c>
      <c r="I54" s="1" t="s">
        <v>129</v>
      </c>
      <c r="J54" s="1">
        <v>50</v>
      </c>
      <c r="K54" s="3">
        <v>256.25</v>
      </c>
      <c r="L54" s="3">
        <f>Tabla3[[#This Row],[PVP]]-((Tabla3[[#This Row],[DESCUENTO (%)]]/100)*Tabla3[[#This Row],[PVP]])</f>
        <v>128.125</v>
      </c>
    </row>
    <row r="55" spans="1:12" ht="25.5" x14ac:dyDescent="0.25">
      <c r="A55" s="2" t="s">
        <v>283</v>
      </c>
      <c r="B55" s="1" t="s">
        <v>126</v>
      </c>
      <c r="C55" s="1" t="s">
        <v>293</v>
      </c>
      <c r="D55" s="8" t="s">
        <v>190</v>
      </c>
      <c r="E55" s="9" t="s">
        <v>135</v>
      </c>
      <c r="F55" s="1">
        <v>6</v>
      </c>
      <c r="G55" s="1" t="s">
        <v>200</v>
      </c>
      <c r="H55" s="1">
        <v>19.899999999999999</v>
      </c>
      <c r="I55" s="1" t="s">
        <v>129</v>
      </c>
      <c r="J55" s="1">
        <v>50</v>
      </c>
      <c r="K55" s="3">
        <v>292.5</v>
      </c>
      <c r="L55" s="3">
        <f>Tabla3[[#This Row],[PVP]]-((Tabla3[[#This Row],[DESCUENTO (%)]]/100)*Tabla3[[#This Row],[PVP]])</f>
        <v>146.25</v>
      </c>
    </row>
    <row r="56" spans="1:12" ht="25.5" x14ac:dyDescent="0.25">
      <c r="A56" s="2" t="s">
        <v>284</v>
      </c>
      <c r="B56" s="1" t="s">
        <v>126</v>
      </c>
      <c r="C56" s="1" t="s">
        <v>293</v>
      </c>
      <c r="D56" s="8" t="s">
        <v>191</v>
      </c>
      <c r="E56" s="9" t="s">
        <v>135</v>
      </c>
      <c r="F56" s="1">
        <v>1</v>
      </c>
      <c r="G56" s="1" t="s">
        <v>200</v>
      </c>
      <c r="H56" s="1">
        <v>6.5</v>
      </c>
      <c r="I56" s="1" t="s">
        <v>129</v>
      </c>
      <c r="J56" s="1">
        <v>50</v>
      </c>
      <c r="K56" s="3">
        <v>92.5</v>
      </c>
      <c r="L56" s="3">
        <f>Tabla3[[#This Row],[PVP]]-((Tabla3[[#This Row],[DESCUENTO (%)]]/100)*Tabla3[[#This Row],[PVP]])</f>
        <v>46.25</v>
      </c>
    </row>
    <row r="57" spans="1:12" ht="25.5" x14ac:dyDescent="0.25">
      <c r="A57" s="2" t="s">
        <v>285</v>
      </c>
      <c r="B57" s="1" t="s">
        <v>126</v>
      </c>
      <c r="C57" s="1" t="s">
        <v>293</v>
      </c>
      <c r="D57" s="8" t="s">
        <v>192</v>
      </c>
      <c r="E57" s="9" t="s">
        <v>135</v>
      </c>
      <c r="F57" s="1">
        <v>2</v>
      </c>
      <c r="G57" s="1" t="s">
        <v>200</v>
      </c>
      <c r="H57" s="1">
        <v>8.3000000000000007</v>
      </c>
      <c r="I57" s="1" t="s">
        <v>129</v>
      </c>
      <c r="J57" s="1">
        <v>50</v>
      </c>
      <c r="K57" s="3">
        <v>120</v>
      </c>
      <c r="L57" s="3">
        <f>Tabla3[[#This Row],[PVP]]-((Tabla3[[#This Row],[DESCUENTO (%)]]/100)*Tabla3[[#This Row],[PVP]])</f>
        <v>60</v>
      </c>
    </row>
    <row r="58" spans="1:12" ht="25.5" x14ac:dyDescent="0.25">
      <c r="A58" s="2" t="s">
        <v>286</v>
      </c>
      <c r="B58" s="1" t="s">
        <v>126</v>
      </c>
      <c r="C58" s="1" t="s">
        <v>293</v>
      </c>
      <c r="D58" s="8" t="s">
        <v>193</v>
      </c>
      <c r="E58" s="9" t="s">
        <v>135</v>
      </c>
      <c r="F58" s="1">
        <v>3</v>
      </c>
      <c r="G58" s="1" t="s">
        <v>200</v>
      </c>
      <c r="H58" s="1">
        <v>11.4</v>
      </c>
      <c r="I58" s="1" t="s">
        <v>129</v>
      </c>
      <c r="J58" s="1">
        <v>50</v>
      </c>
      <c r="K58" s="3">
        <v>177.5</v>
      </c>
      <c r="L58" s="3">
        <f>Tabla3[[#This Row],[PVP]]-((Tabla3[[#This Row],[DESCUENTO (%)]]/100)*Tabla3[[#This Row],[PVP]])</f>
        <v>88.75</v>
      </c>
    </row>
    <row r="59" spans="1:12" ht="25.5" x14ac:dyDescent="0.25">
      <c r="A59" s="2" t="s">
        <v>287</v>
      </c>
      <c r="B59" s="1" t="s">
        <v>126</v>
      </c>
      <c r="C59" s="1" t="s">
        <v>293</v>
      </c>
      <c r="D59" s="8" t="s">
        <v>194</v>
      </c>
      <c r="E59" s="9" t="s">
        <v>135</v>
      </c>
      <c r="F59" s="1">
        <v>4</v>
      </c>
      <c r="G59" s="1" t="s">
        <v>200</v>
      </c>
      <c r="H59" s="1">
        <v>14.2</v>
      </c>
      <c r="I59" s="1" t="s">
        <v>129</v>
      </c>
      <c r="J59" s="1">
        <v>50</v>
      </c>
      <c r="K59" s="3">
        <v>205</v>
      </c>
      <c r="L59" s="3">
        <f>Tabla3[[#This Row],[PVP]]-((Tabla3[[#This Row],[DESCUENTO (%)]]/100)*Tabla3[[#This Row],[PVP]])</f>
        <v>102.5</v>
      </c>
    </row>
    <row r="60" spans="1:12" ht="25.5" x14ac:dyDescent="0.25">
      <c r="A60" s="2" t="s">
        <v>288</v>
      </c>
      <c r="B60" s="1" t="s">
        <v>126</v>
      </c>
      <c r="C60" s="1" t="s">
        <v>293</v>
      </c>
      <c r="D60" s="8" t="s">
        <v>195</v>
      </c>
      <c r="E60" s="9" t="s">
        <v>135</v>
      </c>
      <c r="F60" s="1">
        <v>5</v>
      </c>
      <c r="G60" s="1" t="s">
        <v>200</v>
      </c>
      <c r="H60" s="1">
        <v>18.899999999999999</v>
      </c>
      <c r="I60" s="1" t="s">
        <v>129</v>
      </c>
      <c r="J60" s="1">
        <v>50</v>
      </c>
      <c r="K60" s="3">
        <v>265</v>
      </c>
      <c r="L60" s="3">
        <f>Tabla3[[#This Row],[PVP]]-((Tabla3[[#This Row],[DESCUENTO (%)]]/100)*Tabla3[[#This Row],[PVP]])</f>
        <v>132.5</v>
      </c>
    </row>
    <row r="61" spans="1:12" ht="25.5" x14ac:dyDescent="0.25">
      <c r="A61" s="2" t="s">
        <v>289</v>
      </c>
      <c r="B61" s="1" t="s">
        <v>126</v>
      </c>
      <c r="C61" s="1" t="s">
        <v>293</v>
      </c>
      <c r="D61" s="8" t="s">
        <v>196</v>
      </c>
      <c r="E61" s="9" t="s">
        <v>135</v>
      </c>
      <c r="F61" s="1">
        <v>6</v>
      </c>
      <c r="G61" s="1" t="s">
        <v>200</v>
      </c>
      <c r="H61" s="1">
        <v>20.9</v>
      </c>
      <c r="I61" s="1" t="s">
        <v>129</v>
      </c>
      <c r="J61" s="1">
        <v>50</v>
      </c>
      <c r="K61" s="3">
        <v>313.75</v>
      </c>
      <c r="L61" s="3">
        <f>Tabla3[[#This Row],[PVP]]-((Tabla3[[#This Row],[DESCUENTO (%)]]/100)*Tabla3[[#This Row],[PVP]])</f>
        <v>156.875</v>
      </c>
    </row>
    <row r="62" spans="1:12" ht="25.5" x14ac:dyDescent="0.25">
      <c r="A62" s="2" t="s">
        <v>290</v>
      </c>
      <c r="B62" s="1" t="s">
        <v>126</v>
      </c>
      <c r="C62" s="1" t="s">
        <v>293</v>
      </c>
      <c r="D62" s="8" t="s">
        <v>197</v>
      </c>
      <c r="E62" s="9" t="s">
        <v>135</v>
      </c>
      <c r="F62" s="1">
        <v>1</v>
      </c>
      <c r="G62" s="1" t="s">
        <v>200</v>
      </c>
      <c r="H62" s="1">
        <v>5.3</v>
      </c>
      <c r="I62" s="1" t="s">
        <v>153</v>
      </c>
      <c r="J62" s="1">
        <v>50</v>
      </c>
      <c r="K62" s="3">
        <v>92.5</v>
      </c>
      <c r="L62" s="3">
        <f>Tabla3[[#This Row],[PVP]]-((Tabla3[[#This Row],[DESCUENTO (%)]]/100)*Tabla3[[#This Row],[PVP]])</f>
        <v>46.25</v>
      </c>
    </row>
    <row r="63" spans="1:12" ht="25.5" x14ac:dyDescent="0.25">
      <c r="A63" s="2" t="s">
        <v>291</v>
      </c>
      <c r="B63" s="1" t="s">
        <v>126</v>
      </c>
      <c r="C63" s="1" t="s">
        <v>293</v>
      </c>
      <c r="D63" s="8" t="s">
        <v>198</v>
      </c>
      <c r="E63" s="9" t="s">
        <v>135</v>
      </c>
      <c r="F63" s="1">
        <v>2</v>
      </c>
      <c r="G63" s="1" t="s">
        <v>200</v>
      </c>
      <c r="H63" s="1">
        <v>10.4</v>
      </c>
      <c r="I63" s="1" t="s">
        <v>153</v>
      </c>
      <c r="J63" s="1">
        <v>50</v>
      </c>
      <c r="K63" s="3">
        <v>157.5</v>
      </c>
      <c r="L63" s="3">
        <f>Tabla3[[#This Row],[PVP]]-((Tabla3[[#This Row],[DESCUENTO (%)]]/100)*Tabla3[[#This Row],[PVP]])</f>
        <v>78.75</v>
      </c>
    </row>
    <row r="64" spans="1:12" ht="25.5" x14ac:dyDescent="0.25">
      <c r="A64" s="2" t="s">
        <v>292</v>
      </c>
      <c r="B64" s="1" t="s">
        <v>126</v>
      </c>
      <c r="C64" s="1" t="s">
        <v>293</v>
      </c>
      <c r="D64" s="8" t="s">
        <v>199</v>
      </c>
      <c r="E64" s="9" t="s">
        <v>135</v>
      </c>
      <c r="F64" s="1">
        <v>3</v>
      </c>
      <c r="G64" s="1" t="s">
        <v>200</v>
      </c>
      <c r="H64" s="1">
        <v>14.2</v>
      </c>
      <c r="I64" s="1" t="s">
        <v>153</v>
      </c>
      <c r="J64" s="1">
        <v>50</v>
      </c>
      <c r="K64" s="3">
        <v>231.25</v>
      </c>
      <c r="L64" s="3">
        <f>Tabla3[[#This Row],[PVP]]-((Tabla3[[#This Row],[DESCUENTO (%)]]/100)*Tabla3[[#This Row],[PVP]])</f>
        <v>115.625</v>
      </c>
    </row>
    <row r="65" spans="1:12" ht="25.5" x14ac:dyDescent="0.25">
      <c r="A65" s="2" t="s">
        <v>294</v>
      </c>
      <c r="B65" s="1" t="s">
        <v>126</v>
      </c>
      <c r="C65" s="1" t="s">
        <v>293</v>
      </c>
      <c r="D65" s="8" t="s">
        <v>201</v>
      </c>
      <c r="E65" s="9" t="s">
        <v>135</v>
      </c>
      <c r="F65" s="1">
        <v>1</v>
      </c>
      <c r="G65" s="1" t="s">
        <v>152</v>
      </c>
      <c r="H65" s="1">
        <v>7.1</v>
      </c>
      <c r="I65" s="1" t="s">
        <v>129</v>
      </c>
      <c r="J65" s="1">
        <v>50</v>
      </c>
      <c r="K65" s="3">
        <v>97.5</v>
      </c>
      <c r="L65" s="3">
        <f>Tabla3[[#This Row],[PVP]]-((Tabla3[[#This Row],[DESCUENTO (%)]]/100)*Tabla3[[#This Row],[PVP]])</f>
        <v>48.75</v>
      </c>
    </row>
    <row r="66" spans="1:12" ht="25.5" x14ac:dyDescent="0.25">
      <c r="A66" s="2" t="s">
        <v>295</v>
      </c>
      <c r="B66" s="1" t="s">
        <v>126</v>
      </c>
      <c r="C66" s="1" t="s">
        <v>293</v>
      </c>
      <c r="D66" s="8" t="s">
        <v>202</v>
      </c>
      <c r="E66" s="9" t="s">
        <v>135</v>
      </c>
      <c r="F66" s="1">
        <v>2</v>
      </c>
      <c r="G66" s="1" t="s">
        <v>152</v>
      </c>
      <c r="H66" s="1">
        <v>8.9</v>
      </c>
      <c r="I66" s="1" t="s">
        <v>129</v>
      </c>
      <c r="J66" s="1">
        <v>50</v>
      </c>
      <c r="K66" s="3">
        <v>123.75</v>
      </c>
      <c r="L66" s="3">
        <f>Tabla3[[#This Row],[PVP]]-((Tabla3[[#This Row],[DESCUENTO (%)]]/100)*Tabla3[[#This Row],[PVP]])</f>
        <v>61.875</v>
      </c>
    </row>
    <row r="67" spans="1:12" ht="25.5" x14ac:dyDescent="0.25">
      <c r="A67" s="2" t="s">
        <v>296</v>
      </c>
      <c r="B67" s="1" t="s">
        <v>126</v>
      </c>
      <c r="C67" s="1" t="s">
        <v>293</v>
      </c>
      <c r="D67" s="8" t="s">
        <v>203</v>
      </c>
      <c r="E67" s="9" t="s">
        <v>135</v>
      </c>
      <c r="F67" s="1">
        <v>3</v>
      </c>
      <c r="G67" s="1" t="s">
        <v>152</v>
      </c>
      <c r="H67" s="1">
        <v>11.2</v>
      </c>
      <c r="I67" s="1" t="s">
        <v>129</v>
      </c>
      <c r="J67" s="1">
        <v>50</v>
      </c>
      <c r="K67" s="3">
        <v>183.75</v>
      </c>
      <c r="L67" s="3">
        <f>Tabla3[[#This Row],[PVP]]-((Tabla3[[#This Row],[DESCUENTO (%)]]/100)*Tabla3[[#This Row],[PVP]])</f>
        <v>91.875</v>
      </c>
    </row>
    <row r="68" spans="1:12" ht="25.5" x14ac:dyDescent="0.25">
      <c r="A68" s="2" t="s">
        <v>297</v>
      </c>
      <c r="B68" s="1" t="s">
        <v>126</v>
      </c>
      <c r="C68" s="1" t="s">
        <v>293</v>
      </c>
      <c r="D68" s="8" t="s">
        <v>204</v>
      </c>
      <c r="E68" s="9" t="s">
        <v>135</v>
      </c>
      <c r="F68" s="1">
        <v>4</v>
      </c>
      <c r="G68" s="1" t="s">
        <v>152</v>
      </c>
      <c r="H68" s="1">
        <v>15.1</v>
      </c>
      <c r="I68" s="1" t="s">
        <v>129</v>
      </c>
      <c r="J68" s="1">
        <v>50</v>
      </c>
      <c r="K68" s="3">
        <v>211.25</v>
      </c>
      <c r="L68" s="3">
        <f>Tabla3[[#This Row],[PVP]]-((Tabla3[[#This Row],[DESCUENTO (%)]]/100)*Tabla3[[#This Row],[PVP]])</f>
        <v>105.625</v>
      </c>
    </row>
    <row r="69" spans="1:12" ht="25.5" x14ac:dyDescent="0.25">
      <c r="A69" s="2" t="s">
        <v>298</v>
      </c>
      <c r="B69" s="1" t="s">
        <v>126</v>
      </c>
      <c r="C69" s="1" t="s">
        <v>293</v>
      </c>
      <c r="D69" s="8" t="s">
        <v>205</v>
      </c>
      <c r="E69" s="9" t="s">
        <v>135</v>
      </c>
      <c r="F69" s="1">
        <v>5</v>
      </c>
      <c r="G69" s="1" t="s">
        <v>152</v>
      </c>
      <c r="H69" s="1">
        <v>20</v>
      </c>
      <c r="I69" s="1" t="s">
        <v>129</v>
      </c>
      <c r="J69" s="1">
        <v>50</v>
      </c>
      <c r="K69" s="3">
        <v>281.25</v>
      </c>
      <c r="L69" s="3">
        <f>Tabla3[[#This Row],[PVP]]-((Tabla3[[#This Row],[DESCUENTO (%)]]/100)*Tabla3[[#This Row],[PVP]])</f>
        <v>140.625</v>
      </c>
    </row>
    <row r="70" spans="1:12" ht="25.5" x14ac:dyDescent="0.25">
      <c r="A70" s="2" t="s">
        <v>299</v>
      </c>
      <c r="B70" s="1" t="s">
        <v>126</v>
      </c>
      <c r="C70" s="1" t="s">
        <v>293</v>
      </c>
      <c r="D70" s="8" t="s">
        <v>206</v>
      </c>
      <c r="E70" s="9" t="s">
        <v>135</v>
      </c>
      <c r="F70" s="1">
        <v>6</v>
      </c>
      <c r="G70" s="1" t="s">
        <v>152</v>
      </c>
      <c r="H70" s="1">
        <v>22</v>
      </c>
      <c r="I70" s="1" t="s">
        <v>129</v>
      </c>
      <c r="J70" s="1">
        <v>50</v>
      </c>
      <c r="K70" s="3">
        <v>322.5</v>
      </c>
      <c r="L70" s="3">
        <f>Tabla3[[#This Row],[PVP]]-((Tabla3[[#This Row],[DESCUENTO (%)]]/100)*Tabla3[[#This Row],[PVP]])</f>
        <v>161.25</v>
      </c>
    </row>
    <row r="71" spans="1:12" ht="25.5" x14ac:dyDescent="0.25">
      <c r="A71" s="2" t="s">
        <v>300</v>
      </c>
      <c r="B71" s="1" t="s">
        <v>126</v>
      </c>
      <c r="C71" s="1" t="s">
        <v>293</v>
      </c>
      <c r="D71" s="8" t="s">
        <v>207</v>
      </c>
      <c r="E71" s="9" t="s">
        <v>135</v>
      </c>
      <c r="F71" s="1">
        <v>1</v>
      </c>
      <c r="G71" s="1" t="s">
        <v>152</v>
      </c>
      <c r="H71" s="1">
        <v>8.1</v>
      </c>
      <c r="I71" s="1" t="s">
        <v>129</v>
      </c>
      <c r="J71" s="1">
        <v>50</v>
      </c>
      <c r="K71" s="3">
        <v>120</v>
      </c>
      <c r="L71" s="3">
        <f>Tabla3[[#This Row],[PVP]]-((Tabla3[[#This Row],[DESCUENTO (%)]]/100)*Tabla3[[#This Row],[PVP]])</f>
        <v>60</v>
      </c>
    </row>
    <row r="72" spans="1:12" ht="25.5" x14ac:dyDescent="0.25">
      <c r="A72" s="2" t="s">
        <v>301</v>
      </c>
      <c r="B72" s="1" t="s">
        <v>126</v>
      </c>
      <c r="C72" s="1" t="s">
        <v>293</v>
      </c>
      <c r="D72" s="8" t="s">
        <v>208</v>
      </c>
      <c r="E72" s="9" t="s">
        <v>135</v>
      </c>
      <c r="F72" s="1">
        <v>2</v>
      </c>
      <c r="G72" s="1" t="s">
        <v>152</v>
      </c>
      <c r="H72" s="1">
        <v>10</v>
      </c>
      <c r="I72" s="1" t="s">
        <v>129</v>
      </c>
      <c r="J72" s="1">
        <v>50</v>
      </c>
      <c r="K72" s="3">
        <v>147.5</v>
      </c>
      <c r="L72" s="3">
        <f>Tabla3[[#This Row],[PVP]]-((Tabla3[[#This Row],[DESCUENTO (%)]]/100)*Tabla3[[#This Row],[PVP]])</f>
        <v>73.75</v>
      </c>
    </row>
    <row r="73" spans="1:12" ht="25.5" x14ac:dyDescent="0.25">
      <c r="A73" s="2" t="s">
        <v>302</v>
      </c>
      <c r="B73" s="1" t="s">
        <v>126</v>
      </c>
      <c r="C73" s="1" t="s">
        <v>293</v>
      </c>
      <c r="D73" s="8" t="s">
        <v>209</v>
      </c>
      <c r="E73" s="9" t="s">
        <v>135</v>
      </c>
      <c r="F73" s="1">
        <v>3</v>
      </c>
      <c r="G73" s="1" t="s">
        <v>152</v>
      </c>
      <c r="H73" s="1">
        <v>13</v>
      </c>
      <c r="I73" s="1" t="s">
        <v>129</v>
      </c>
      <c r="J73" s="1">
        <v>50</v>
      </c>
      <c r="K73" s="3">
        <v>220</v>
      </c>
      <c r="L73" s="3">
        <f>Tabla3[[#This Row],[PVP]]-((Tabla3[[#This Row],[DESCUENTO (%)]]/100)*Tabla3[[#This Row],[PVP]])</f>
        <v>110</v>
      </c>
    </row>
    <row r="74" spans="1:12" ht="25.5" x14ac:dyDescent="0.25">
      <c r="A74" s="2" t="s">
        <v>303</v>
      </c>
      <c r="B74" s="1" t="s">
        <v>126</v>
      </c>
      <c r="C74" s="1" t="s">
        <v>293</v>
      </c>
      <c r="D74" s="8" t="s">
        <v>210</v>
      </c>
      <c r="E74" s="9" t="s">
        <v>135</v>
      </c>
      <c r="F74" s="1">
        <v>4</v>
      </c>
      <c r="G74" s="1" t="s">
        <v>152</v>
      </c>
      <c r="H74" s="1">
        <v>16.600000000000001</v>
      </c>
      <c r="I74" s="1" t="s">
        <v>129</v>
      </c>
      <c r="J74" s="1">
        <v>50</v>
      </c>
      <c r="K74" s="3">
        <v>248.75</v>
      </c>
      <c r="L74" s="3">
        <f>Tabla3[[#This Row],[PVP]]-((Tabla3[[#This Row],[DESCUENTO (%)]]/100)*Tabla3[[#This Row],[PVP]])</f>
        <v>124.375</v>
      </c>
    </row>
    <row r="75" spans="1:12" ht="25.5" x14ac:dyDescent="0.25">
      <c r="A75" s="2" t="s">
        <v>304</v>
      </c>
      <c r="B75" s="1" t="s">
        <v>126</v>
      </c>
      <c r="C75" s="1" t="s">
        <v>293</v>
      </c>
      <c r="D75" s="8" t="s">
        <v>211</v>
      </c>
      <c r="E75" s="9" t="s">
        <v>135</v>
      </c>
      <c r="F75" s="1">
        <v>5</v>
      </c>
      <c r="G75" s="1" t="s">
        <v>152</v>
      </c>
      <c r="H75" s="1">
        <v>22.1</v>
      </c>
      <c r="I75" s="1" t="s">
        <v>129</v>
      </c>
      <c r="J75" s="1">
        <v>50</v>
      </c>
      <c r="K75" s="3">
        <v>321.25</v>
      </c>
      <c r="L75" s="3">
        <f>Tabla3[[#This Row],[PVP]]-((Tabla3[[#This Row],[DESCUENTO (%)]]/100)*Tabla3[[#This Row],[PVP]])</f>
        <v>160.625</v>
      </c>
    </row>
    <row r="76" spans="1:12" ht="25.5" x14ac:dyDescent="0.25">
      <c r="A76" s="2" t="s">
        <v>305</v>
      </c>
      <c r="B76" s="1" t="s">
        <v>126</v>
      </c>
      <c r="C76" s="1" t="s">
        <v>293</v>
      </c>
      <c r="D76" s="8" t="s">
        <v>212</v>
      </c>
      <c r="E76" s="9" t="s">
        <v>135</v>
      </c>
      <c r="F76" s="1">
        <v>6</v>
      </c>
      <c r="G76" s="1" t="s">
        <v>152</v>
      </c>
      <c r="H76" s="1">
        <v>24.2</v>
      </c>
      <c r="I76" s="1" t="s">
        <v>129</v>
      </c>
      <c r="J76" s="1">
        <v>50</v>
      </c>
      <c r="K76" s="3">
        <v>383.75</v>
      </c>
      <c r="L76" s="3">
        <f>Tabla3[[#This Row],[PVP]]-((Tabla3[[#This Row],[DESCUENTO (%)]]/100)*Tabla3[[#This Row],[PVP]])</f>
        <v>191.875</v>
      </c>
    </row>
    <row r="77" spans="1:12" ht="25.5" x14ac:dyDescent="0.25">
      <c r="A77" s="2" t="s">
        <v>306</v>
      </c>
      <c r="B77" s="1" t="s">
        <v>126</v>
      </c>
      <c r="C77" s="1" t="s">
        <v>293</v>
      </c>
      <c r="D77" s="8" t="s">
        <v>213</v>
      </c>
      <c r="E77" s="9" t="s">
        <v>135</v>
      </c>
      <c r="F77" s="1">
        <v>1</v>
      </c>
      <c r="G77" s="1" t="s">
        <v>152</v>
      </c>
      <c r="H77" s="1">
        <v>6.2</v>
      </c>
      <c r="I77" s="1" t="s">
        <v>153</v>
      </c>
      <c r="J77" s="1">
        <v>50</v>
      </c>
      <c r="K77" s="3">
        <v>103.75</v>
      </c>
      <c r="L77" s="3">
        <f>Tabla3[[#This Row],[PVP]]-((Tabla3[[#This Row],[DESCUENTO (%)]]/100)*Tabla3[[#This Row],[PVP]])</f>
        <v>51.875</v>
      </c>
    </row>
    <row r="78" spans="1:12" ht="25.5" x14ac:dyDescent="0.25">
      <c r="A78" s="2" t="s">
        <v>307</v>
      </c>
      <c r="B78" s="1" t="s">
        <v>126</v>
      </c>
      <c r="C78" s="1" t="s">
        <v>293</v>
      </c>
      <c r="D78" s="8" t="s">
        <v>214</v>
      </c>
      <c r="E78" s="9" t="s">
        <v>135</v>
      </c>
      <c r="F78" s="1">
        <v>2</v>
      </c>
      <c r="G78" s="1" t="s">
        <v>152</v>
      </c>
      <c r="H78" s="1">
        <v>11.9</v>
      </c>
      <c r="I78" s="1" t="s">
        <v>153</v>
      </c>
      <c r="J78" s="1">
        <v>50</v>
      </c>
      <c r="K78" s="3">
        <v>173.75</v>
      </c>
      <c r="L78" s="3">
        <f>Tabla3[[#This Row],[PVP]]-((Tabla3[[#This Row],[DESCUENTO (%)]]/100)*Tabla3[[#This Row],[PVP]])</f>
        <v>86.875</v>
      </c>
    </row>
    <row r="79" spans="1:12" ht="25.5" x14ac:dyDescent="0.25">
      <c r="A79" s="2" t="s">
        <v>308</v>
      </c>
      <c r="B79" s="1" t="s">
        <v>126</v>
      </c>
      <c r="C79" s="1" t="s">
        <v>293</v>
      </c>
      <c r="D79" s="8" t="s">
        <v>215</v>
      </c>
      <c r="E79" s="9" t="s">
        <v>135</v>
      </c>
      <c r="F79" s="1">
        <v>3</v>
      </c>
      <c r="G79" s="1" t="s">
        <v>152</v>
      </c>
      <c r="H79" s="1">
        <v>15.6</v>
      </c>
      <c r="I79" s="1" t="s">
        <v>153</v>
      </c>
      <c r="J79" s="1">
        <v>50</v>
      </c>
      <c r="K79" s="3">
        <v>253.75</v>
      </c>
      <c r="L79" s="3">
        <f>Tabla3[[#This Row],[PVP]]-((Tabla3[[#This Row],[DESCUENTO (%)]]/100)*Tabla3[[#This Row],[PVP]])</f>
        <v>126.875</v>
      </c>
    </row>
    <row r="80" spans="1:12" ht="25.5" x14ac:dyDescent="0.25">
      <c r="A80" s="2" t="s">
        <v>309</v>
      </c>
      <c r="B80" s="1" t="s">
        <v>126</v>
      </c>
      <c r="C80" s="1" t="s">
        <v>216</v>
      </c>
      <c r="D80" s="13" t="s">
        <v>217</v>
      </c>
      <c r="E80" s="9" t="s">
        <v>135</v>
      </c>
      <c r="F80" s="1">
        <v>3</v>
      </c>
      <c r="G80" s="1" t="s">
        <v>224</v>
      </c>
      <c r="H80" s="1">
        <v>241.6</v>
      </c>
      <c r="I80" s="1" t="s">
        <v>168</v>
      </c>
      <c r="J80" s="1">
        <v>50</v>
      </c>
      <c r="K80" s="3">
        <v>144.28</v>
      </c>
      <c r="L80" s="3">
        <f>Tabla3[[#This Row],[PVP]]-((Tabla3[[#This Row],[DESCUENTO (%)]]/100)*Tabla3[[#This Row],[PVP]])</f>
        <v>72.14</v>
      </c>
    </row>
    <row r="81" spans="1:12" ht="25.5" x14ac:dyDescent="0.25">
      <c r="A81" s="2" t="s">
        <v>310</v>
      </c>
      <c r="B81" s="1" t="s">
        <v>126</v>
      </c>
      <c r="C81" s="1" t="s">
        <v>216</v>
      </c>
      <c r="D81" s="13" t="s">
        <v>218</v>
      </c>
      <c r="E81" s="9" t="s">
        <v>135</v>
      </c>
      <c r="F81" s="1">
        <v>4</v>
      </c>
      <c r="G81" s="1" t="s">
        <v>224</v>
      </c>
      <c r="H81" s="1">
        <v>302</v>
      </c>
      <c r="I81" s="1" t="s">
        <v>168</v>
      </c>
      <c r="J81" s="1">
        <v>50</v>
      </c>
      <c r="K81" s="3">
        <v>180.35</v>
      </c>
      <c r="L81" s="3">
        <f>Tabla3[[#This Row],[PVP]]-((Tabla3[[#This Row],[DESCUENTO (%)]]/100)*Tabla3[[#This Row],[PVP]])</f>
        <v>90.174999999999997</v>
      </c>
    </row>
    <row r="82" spans="1:12" ht="25.5" x14ac:dyDescent="0.25">
      <c r="A82" s="2" t="s">
        <v>311</v>
      </c>
      <c r="B82" s="1" t="s">
        <v>126</v>
      </c>
      <c r="C82" s="1" t="s">
        <v>216</v>
      </c>
      <c r="D82" s="13" t="s">
        <v>219</v>
      </c>
      <c r="E82" s="9" t="s">
        <v>135</v>
      </c>
      <c r="F82" s="1">
        <v>5</v>
      </c>
      <c r="G82" s="1" t="s">
        <v>224</v>
      </c>
      <c r="H82" s="1">
        <v>362.4</v>
      </c>
      <c r="I82" s="1" t="s">
        <v>168</v>
      </c>
      <c r="J82" s="1">
        <v>50</v>
      </c>
      <c r="K82" s="3">
        <v>216.42</v>
      </c>
      <c r="L82" s="3">
        <f>Tabla3[[#This Row],[PVP]]-((Tabla3[[#This Row],[DESCUENTO (%)]]/100)*Tabla3[[#This Row],[PVP]])</f>
        <v>108.21</v>
      </c>
    </row>
    <row r="83" spans="1:12" ht="25.5" x14ac:dyDescent="0.25">
      <c r="A83" s="2" t="s">
        <v>312</v>
      </c>
      <c r="B83" s="1" t="s">
        <v>126</v>
      </c>
      <c r="C83" s="1" t="s">
        <v>216</v>
      </c>
      <c r="D83" s="13" t="s">
        <v>220</v>
      </c>
      <c r="E83" s="9" t="s">
        <v>135</v>
      </c>
      <c r="F83" s="1">
        <v>6</v>
      </c>
      <c r="G83" s="1" t="s">
        <v>224</v>
      </c>
      <c r="H83" s="1">
        <v>422.8</v>
      </c>
      <c r="I83" s="1" t="s">
        <v>168</v>
      </c>
      <c r="J83" s="1">
        <v>50</v>
      </c>
      <c r="K83" s="3">
        <v>252.49</v>
      </c>
      <c r="L83" s="3">
        <f>Tabla3[[#This Row],[PVP]]-((Tabla3[[#This Row],[DESCUENTO (%)]]/100)*Tabla3[[#This Row],[PVP]])</f>
        <v>126.245</v>
      </c>
    </row>
    <row r="84" spans="1:12" ht="25.5" x14ac:dyDescent="0.25">
      <c r="A84" s="2" t="s">
        <v>313</v>
      </c>
      <c r="B84" s="1" t="s">
        <v>126</v>
      </c>
      <c r="C84" s="1" t="s">
        <v>216</v>
      </c>
      <c r="D84" s="13" t="s">
        <v>221</v>
      </c>
      <c r="E84" s="9" t="s">
        <v>135</v>
      </c>
      <c r="F84" s="1">
        <v>7</v>
      </c>
      <c r="G84" s="1" t="s">
        <v>224</v>
      </c>
      <c r="H84" s="1">
        <v>483.2</v>
      </c>
      <c r="I84" s="1" t="s">
        <v>168</v>
      </c>
      <c r="J84" s="1">
        <v>50</v>
      </c>
      <c r="K84" s="3">
        <v>288.56</v>
      </c>
      <c r="L84" s="3">
        <f>Tabla3[[#This Row],[PVP]]-((Tabla3[[#This Row],[DESCUENTO (%)]]/100)*Tabla3[[#This Row],[PVP]])</f>
        <v>144.28</v>
      </c>
    </row>
    <row r="85" spans="1:12" ht="25.5" x14ac:dyDescent="0.25">
      <c r="A85" s="2" t="s">
        <v>314</v>
      </c>
      <c r="B85" s="1" t="s">
        <v>126</v>
      </c>
      <c r="C85" s="1" t="s">
        <v>216</v>
      </c>
      <c r="D85" s="13" t="s">
        <v>222</v>
      </c>
      <c r="E85" s="9" t="s">
        <v>135</v>
      </c>
      <c r="F85" s="1">
        <v>8</v>
      </c>
      <c r="G85" s="1" t="s">
        <v>224</v>
      </c>
      <c r="H85" s="1">
        <v>543.6</v>
      </c>
      <c r="I85" s="1" t="s">
        <v>168</v>
      </c>
      <c r="J85" s="1">
        <v>50</v>
      </c>
      <c r="K85" s="3">
        <v>324.63</v>
      </c>
      <c r="L85" s="3">
        <f>Tabla3[[#This Row],[PVP]]-((Tabla3[[#This Row],[DESCUENTO (%)]]/100)*Tabla3[[#This Row],[PVP]])</f>
        <v>162.315</v>
      </c>
    </row>
    <row r="86" spans="1:12" ht="25.5" x14ac:dyDescent="0.25">
      <c r="A86" s="2" t="s">
        <v>315</v>
      </c>
      <c r="B86" s="1" t="s">
        <v>126</v>
      </c>
      <c r="C86" s="1" t="s">
        <v>216</v>
      </c>
      <c r="D86" s="13" t="s">
        <v>223</v>
      </c>
      <c r="E86" s="9" t="s">
        <v>135</v>
      </c>
      <c r="F86" s="1">
        <v>9</v>
      </c>
      <c r="G86" s="1" t="s">
        <v>224</v>
      </c>
      <c r="H86" s="1">
        <v>604</v>
      </c>
      <c r="I86" s="1" t="s">
        <v>168</v>
      </c>
      <c r="J86" s="1">
        <v>50</v>
      </c>
      <c r="K86" s="3">
        <v>360.7</v>
      </c>
      <c r="L86" s="3">
        <f>Tabla3[[#This Row],[PVP]]-((Tabla3[[#This Row],[DESCUENTO (%)]]/100)*Tabla3[[#This Row],[PVP]])</f>
        <v>180.35</v>
      </c>
    </row>
    <row r="87" spans="1:12" x14ac:dyDescent="0.25">
      <c r="A87" s="2" t="s">
        <v>316</v>
      </c>
      <c r="B87" s="1" t="s">
        <v>126</v>
      </c>
      <c r="C87" s="1" t="s">
        <v>236</v>
      </c>
      <c r="D87" s="10" t="s">
        <v>225</v>
      </c>
      <c r="E87" s="9" t="s">
        <v>135</v>
      </c>
      <c r="F87" s="1" t="s">
        <v>168</v>
      </c>
      <c r="G87" s="1" t="s">
        <v>152</v>
      </c>
      <c r="H87" s="1">
        <v>0.2</v>
      </c>
      <c r="I87" s="1" t="s">
        <v>168</v>
      </c>
      <c r="J87" s="1">
        <v>0</v>
      </c>
      <c r="K87" s="3">
        <v>3.7</v>
      </c>
      <c r="L87" s="3">
        <f>Tabla3[[#This Row],[PVP]]-((Tabla3[[#This Row],[DESCUENTO (%)]]/100)*Tabla3[[#This Row],[PVP]])</f>
        <v>3.7</v>
      </c>
    </row>
    <row r="88" spans="1:12" x14ac:dyDescent="0.25">
      <c r="A88" s="2" t="s">
        <v>317</v>
      </c>
      <c r="B88" s="1" t="s">
        <v>126</v>
      </c>
      <c r="C88" s="1" t="s">
        <v>236</v>
      </c>
      <c r="D88" s="10" t="s">
        <v>226</v>
      </c>
      <c r="E88" s="9" t="s">
        <v>135</v>
      </c>
      <c r="F88" s="1" t="s">
        <v>168</v>
      </c>
      <c r="G88" s="1" t="s">
        <v>152</v>
      </c>
      <c r="H88" s="1">
        <v>0.2</v>
      </c>
      <c r="I88" s="1" t="s">
        <v>168</v>
      </c>
      <c r="J88" s="1">
        <v>0</v>
      </c>
      <c r="K88" s="3">
        <v>5.4</v>
      </c>
      <c r="L88" s="3">
        <f>Tabla3[[#This Row],[PVP]]-((Tabla3[[#This Row],[DESCUENTO (%)]]/100)*Tabla3[[#This Row],[PVP]])</f>
        <v>5.4</v>
      </c>
    </row>
    <row r="89" spans="1:12" x14ac:dyDescent="0.25">
      <c r="A89" s="2" t="s">
        <v>318</v>
      </c>
      <c r="B89" s="1" t="s">
        <v>126</v>
      </c>
      <c r="C89" s="1"/>
      <c r="D89" s="10" t="s">
        <v>227</v>
      </c>
      <c r="E89" s="9" t="s">
        <v>135</v>
      </c>
      <c r="F89" s="1" t="s">
        <v>168</v>
      </c>
      <c r="G89" s="1" t="s">
        <v>168</v>
      </c>
      <c r="H89" s="1">
        <v>0.15</v>
      </c>
      <c r="I89" s="1" t="s">
        <v>168</v>
      </c>
      <c r="J89" s="1">
        <v>0</v>
      </c>
      <c r="K89" s="3">
        <v>1.45</v>
      </c>
      <c r="L89" s="3">
        <f>Tabla3[[#This Row],[PVP]]-((Tabla3[[#This Row],[DESCUENTO (%)]]/100)*Tabla3[[#This Row],[PVP]])</f>
        <v>1.45</v>
      </c>
    </row>
    <row r="90" spans="1:12" x14ac:dyDescent="0.25">
      <c r="A90" s="2" t="s">
        <v>319</v>
      </c>
      <c r="B90" s="1" t="s">
        <v>126</v>
      </c>
      <c r="C90" s="1"/>
      <c r="D90" s="10" t="s">
        <v>228</v>
      </c>
      <c r="E90" s="9" t="s">
        <v>135</v>
      </c>
      <c r="F90" s="1" t="s">
        <v>168</v>
      </c>
      <c r="G90" s="1" t="s">
        <v>168</v>
      </c>
      <c r="H90" s="1">
        <v>0.15</v>
      </c>
      <c r="I90" s="1" t="s">
        <v>168</v>
      </c>
      <c r="J90" s="1">
        <v>0</v>
      </c>
      <c r="K90" s="3">
        <v>1.58</v>
      </c>
      <c r="L90" s="3">
        <f>Tabla3[[#This Row],[PVP]]-((Tabla3[[#This Row],[DESCUENTO (%)]]/100)*Tabla3[[#This Row],[PVP]])</f>
        <v>1.58</v>
      </c>
    </row>
    <row r="91" spans="1:12" x14ac:dyDescent="0.25">
      <c r="A91" s="2" t="s">
        <v>320</v>
      </c>
      <c r="B91" s="1" t="s">
        <v>126</v>
      </c>
      <c r="C91" s="1"/>
      <c r="D91" s="11" t="s">
        <v>237</v>
      </c>
      <c r="E91" s="9" t="s">
        <v>135</v>
      </c>
      <c r="F91" s="1" t="s">
        <v>168</v>
      </c>
      <c r="G91" s="1" t="s">
        <v>168</v>
      </c>
      <c r="H91" s="1">
        <v>0.6</v>
      </c>
      <c r="I91" s="1" t="s">
        <v>168</v>
      </c>
      <c r="J91" s="1">
        <v>0</v>
      </c>
      <c r="K91" s="3">
        <v>12.5</v>
      </c>
      <c r="L91" s="3">
        <f>Tabla3[[#This Row],[PVP]]-((Tabla3[[#This Row],[DESCUENTO (%)]]/100)*Tabla3[[#This Row],[PVP]])</f>
        <v>12.5</v>
      </c>
    </row>
    <row r="92" spans="1:12" x14ac:dyDescent="0.25">
      <c r="A92" s="2" t="s">
        <v>321</v>
      </c>
      <c r="B92" s="1" t="s">
        <v>126</v>
      </c>
      <c r="C92" s="1"/>
      <c r="D92" s="12" t="s">
        <v>238</v>
      </c>
      <c r="E92" s="9" t="s">
        <v>135</v>
      </c>
      <c r="F92" s="1" t="s">
        <v>168</v>
      </c>
      <c r="G92" s="1" t="s">
        <v>168</v>
      </c>
      <c r="H92" s="1">
        <v>2.1</v>
      </c>
      <c r="I92" s="1" t="s">
        <v>168</v>
      </c>
      <c r="J92" s="1">
        <v>0</v>
      </c>
      <c r="K92" s="3">
        <v>41.25</v>
      </c>
      <c r="L92" s="3">
        <f>Tabla3[[#This Row],[PVP]]-((Tabla3[[#This Row],[DESCUENTO (%)]]/100)*Tabla3[[#This Row],[PVP]])</f>
        <v>41.25</v>
      </c>
    </row>
    <row r="93" spans="1:12" x14ac:dyDescent="0.25">
      <c r="A93" s="2" t="s">
        <v>322</v>
      </c>
      <c r="B93" s="1" t="s">
        <v>126</v>
      </c>
      <c r="C93" s="1"/>
      <c r="D93" s="12" t="s">
        <v>229</v>
      </c>
      <c r="E93" s="9" t="s">
        <v>135</v>
      </c>
      <c r="F93" s="1" t="s">
        <v>168</v>
      </c>
      <c r="G93" s="1" t="s">
        <v>168</v>
      </c>
      <c r="H93" s="1">
        <v>60</v>
      </c>
      <c r="I93" s="1" t="s">
        <v>168</v>
      </c>
      <c r="J93" s="1">
        <v>0</v>
      </c>
      <c r="K93" s="3">
        <v>30.55</v>
      </c>
      <c r="L93" s="3">
        <f>Tabla3[[#This Row],[PVP]]-((Tabla3[[#This Row],[DESCUENTO (%)]]/100)*Tabla3[[#This Row],[PVP]])</f>
        <v>30.55</v>
      </c>
    </row>
    <row r="94" spans="1:12" x14ac:dyDescent="0.25">
      <c r="A94" s="2" t="s">
        <v>323</v>
      </c>
      <c r="B94" s="1" t="s">
        <v>126</v>
      </c>
      <c r="C94" s="1"/>
      <c r="D94" s="12" t="s">
        <v>230</v>
      </c>
      <c r="E94" s="9" t="s">
        <v>135</v>
      </c>
      <c r="F94" s="1" t="s">
        <v>168</v>
      </c>
      <c r="G94" s="1" t="s">
        <v>224</v>
      </c>
      <c r="H94" s="1">
        <v>0.1</v>
      </c>
      <c r="I94" s="1" t="s">
        <v>168</v>
      </c>
      <c r="J94" s="1">
        <v>0</v>
      </c>
      <c r="K94" s="3">
        <v>1.3</v>
      </c>
      <c r="L94" s="3">
        <f>Tabla3[[#This Row],[PVP]]-((Tabla3[[#This Row],[DESCUENTO (%)]]/100)*Tabla3[[#This Row],[PVP]])</f>
        <v>1.3</v>
      </c>
    </row>
    <row r="95" spans="1:12" x14ac:dyDescent="0.25">
      <c r="A95" s="2" t="s">
        <v>324</v>
      </c>
      <c r="B95" s="1" t="s">
        <v>126</v>
      </c>
      <c r="C95" s="1"/>
      <c r="D95" s="12" t="s">
        <v>231</v>
      </c>
      <c r="E95" s="9" t="s">
        <v>135</v>
      </c>
      <c r="F95" s="1" t="s">
        <v>168</v>
      </c>
      <c r="G95" s="1" t="s">
        <v>224</v>
      </c>
      <c r="H95" s="1">
        <v>0.05</v>
      </c>
      <c r="I95" s="1" t="s">
        <v>168</v>
      </c>
      <c r="J95" s="1">
        <v>0</v>
      </c>
      <c r="K95" s="3">
        <v>1.1299999999999999</v>
      </c>
      <c r="L95" s="3">
        <f>Tabla3[[#This Row],[PVP]]-((Tabla3[[#This Row],[DESCUENTO (%)]]/100)*Tabla3[[#This Row],[PVP]])</f>
        <v>1.1299999999999999</v>
      </c>
    </row>
    <row r="96" spans="1:12" x14ac:dyDescent="0.25">
      <c r="A96" s="2" t="s">
        <v>325</v>
      </c>
      <c r="B96" s="1" t="s">
        <v>126</v>
      </c>
      <c r="C96" s="1"/>
      <c r="D96" s="12" t="s">
        <v>232</v>
      </c>
      <c r="E96" s="9" t="s">
        <v>135</v>
      </c>
      <c r="F96" s="1" t="s">
        <v>168</v>
      </c>
      <c r="G96" s="1" t="s">
        <v>224</v>
      </c>
      <c r="H96" s="1">
        <v>0.1</v>
      </c>
      <c r="I96" s="1" t="s">
        <v>168</v>
      </c>
      <c r="J96" s="1">
        <v>0</v>
      </c>
      <c r="K96" s="3">
        <v>1.3</v>
      </c>
      <c r="L96" s="3">
        <f>Tabla3[[#This Row],[PVP]]-((Tabla3[[#This Row],[DESCUENTO (%)]]/100)*Tabla3[[#This Row],[PVP]])</f>
        <v>1.3</v>
      </c>
    </row>
    <row r="97" spans="1:12" x14ac:dyDescent="0.25">
      <c r="A97" s="2" t="s">
        <v>326</v>
      </c>
      <c r="B97" s="1" t="s">
        <v>126</v>
      </c>
      <c r="C97" s="1"/>
      <c r="D97" s="12" t="s">
        <v>233</v>
      </c>
      <c r="E97" s="9" t="s">
        <v>135</v>
      </c>
      <c r="F97" s="1" t="s">
        <v>168</v>
      </c>
      <c r="G97" s="1" t="s">
        <v>224</v>
      </c>
      <c r="H97" s="1">
        <v>0.05</v>
      </c>
      <c r="I97" s="1" t="s">
        <v>168</v>
      </c>
      <c r="J97" s="1">
        <v>0</v>
      </c>
      <c r="K97" s="3">
        <v>1.1299999999999999</v>
      </c>
      <c r="L97" s="3">
        <f>Tabla3[[#This Row],[PVP]]-((Tabla3[[#This Row],[DESCUENTO (%)]]/100)*Tabla3[[#This Row],[PVP]])</f>
        <v>1.1299999999999999</v>
      </c>
    </row>
    <row r="98" spans="1:12" x14ac:dyDescent="0.25">
      <c r="A98" s="2" t="s">
        <v>327</v>
      </c>
      <c r="B98" s="1" t="s">
        <v>126</v>
      </c>
      <c r="C98" s="1"/>
      <c r="D98" s="12" t="s">
        <v>234</v>
      </c>
      <c r="E98" s="9" t="s">
        <v>135</v>
      </c>
      <c r="F98" s="1" t="s">
        <v>168</v>
      </c>
      <c r="G98" s="1" t="s">
        <v>224</v>
      </c>
      <c r="H98" s="1">
        <v>0.02</v>
      </c>
      <c r="I98" s="1" t="s">
        <v>168</v>
      </c>
      <c r="J98" s="1">
        <v>0</v>
      </c>
      <c r="K98" s="3">
        <v>0.15</v>
      </c>
      <c r="L98" s="3">
        <f>Tabla3[[#This Row],[PVP]]-((Tabla3[[#This Row],[DESCUENTO (%)]]/100)*Tabla3[[#This Row],[PVP]])</f>
        <v>0.15</v>
      </c>
    </row>
    <row r="99" spans="1:12" x14ac:dyDescent="0.25">
      <c r="A99" s="2" t="s">
        <v>328</v>
      </c>
      <c r="B99" s="1" t="s">
        <v>126</v>
      </c>
      <c r="C99" s="1"/>
      <c r="D99" s="12" t="s">
        <v>235</v>
      </c>
      <c r="E99" s="9" t="s">
        <v>135</v>
      </c>
      <c r="F99" s="1" t="s">
        <v>168</v>
      </c>
      <c r="G99" s="1" t="s">
        <v>224</v>
      </c>
      <c r="H99" s="1">
        <v>0.03</v>
      </c>
      <c r="I99" s="1" t="s">
        <v>168</v>
      </c>
      <c r="J99" s="1">
        <v>0</v>
      </c>
      <c r="K99" s="3">
        <v>0.18</v>
      </c>
      <c r="L99" s="3">
        <f>Tabla3[[#This Row],[PVP]]-((Tabla3[[#This Row],[DESCUENTO (%)]]/100)*Tabla3[[#This Row],[PVP]])</f>
        <v>0.18</v>
      </c>
    </row>
    <row r="100" spans="1:12" x14ac:dyDescent="0.25">
      <c r="A100" s="1"/>
      <c r="B100" s="1"/>
      <c r="C100" s="1"/>
      <c r="D100" s="1"/>
      <c r="E100" s="9"/>
      <c r="F100" s="1"/>
      <c r="G100" s="1"/>
      <c r="H100" s="1"/>
      <c r="I100" s="1"/>
      <c r="J100" s="1"/>
      <c r="K100" s="3"/>
      <c r="L100" s="3"/>
    </row>
    <row r="101" spans="1:1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3"/>
      <c r="L101" s="3"/>
    </row>
  </sheetData>
  <hyperlinks>
    <hyperlink ref="D2" r:id="rId1" display="Estructura coplanar 1p Teja Varilla Roscada Vertical 60 y 72cel"/>
    <hyperlink ref="D3" r:id="rId2" display="Estructura coplanar 2p Teja Varilla Roscada Vertical 60 y 72cel"/>
    <hyperlink ref="D4" r:id="rId3" display="Estructura coplanar 3p Teja Varilla Roscada Vertical 60 y 72cel"/>
    <hyperlink ref="D5" r:id="rId4" display="Estructura coplanar 4p Teja Varilla Roscada Vertical 60 y 72cel"/>
    <hyperlink ref="D6" r:id="rId5" display="Estructura coplanar 5p Teja Varilla Roscada Vertical 60 y 72cel"/>
    <hyperlink ref="D7" r:id="rId6" display="Estructura coplanar 6p Teja Varilla Roscada Vertical 60 y 72cel"/>
    <hyperlink ref="D8" r:id="rId7" display="Estructura coplanar 1p Teja Varilla Roscada Horizontal 60 y 72cel"/>
    <hyperlink ref="D9" r:id="rId8" display="Estructura coplanar 2p Teja Varilla Roscada Horizontal 60 y 72cel"/>
    <hyperlink ref="D10" r:id="rId9" display="Estructura coplanar 3p Teja Varilla Roscada Horizontal 60 y 72cel"/>
    <hyperlink ref="D11" r:id="rId10" display="Estructura coplanar 1p Metálica Continuo A Correas Vertical 60 y 72cel"/>
    <hyperlink ref="D12" r:id="rId11" display="Estructura coplanar 2p Metálica Continuo A Correas Vertical 60 y 72cel"/>
    <hyperlink ref="D13" r:id="rId12" display="Estructura coplanar 3p Metálica Continuo A Correas Vertical 60 y 72cel"/>
    <hyperlink ref="D14" r:id="rId13" display="Estructura coplanar 4p Metálica Continuo A Correas Vertical 60 y 72cel"/>
    <hyperlink ref="D15" r:id="rId14" display="Estructura coplanar 5p Metálica Continuo A Correas Vertical 60 y 72cel"/>
    <hyperlink ref="D16" r:id="rId15" display="Estructura coplanar 6p Metálica Continuo A Correas Vertical 60 y 72cel"/>
    <hyperlink ref="D17" r:id="rId16" display="Estructura coplanar 1p Metálica Continuo A Correas Horizontal 60 y 72cel"/>
    <hyperlink ref="D18" r:id="rId17" display="Estructura coplanar 2p Metálica Continuo A Correas Horizontal 60 y 72cel"/>
    <hyperlink ref="D19" r:id="rId18" display="Estructura coplanar 3p Metálica Continuo A Correas Horizontal 60 y 72cel"/>
    <hyperlink ref="D20" r:id="rId19" display="Estructura coplanar 1p Metálica Continuo A Chapa Vertical 60 y 72cel"/>
    <hyperlink ref="D21" r:id="rId20" display="Estructura coplanar 2p Metálica Continuo A Chapa Vertical 60 y 72cel"/>
    <hyperlink ref="D22" r:id="rId21" display="Estructura coplanar 3p Metálica Continuo A Chapa Vertical 60 y 72cel"/>
    <hyperlink ref="D23" r:id="rId22" display="Estructura coplanar 4p Metálica Continuo A Chapa Vertical 60 y 72cel"/>
    <hyperlink ref="D24" r:id="rId23" display="Estructura coplanar 5p Metálica Continuo A Chapa Vertical 60 y 72cel"/>
    <hyperlink ref="D25" r:id="rId24" display="Estructura coplanar 6p Metálica Continuo A Chapa Vertical 60 y 72cel"/>
    <hyperlink ref="D26" r:id="rId25" display="Estructura coplanar 1p Chapa Simple Microraíl Vertical 60 y 72cel"/>
    <hyperlink ref="D27" r:id="rId26" display="Estructura coplanar 2p Chapa Simple Microraíl Vertical 60 y 72cel"/>
    <hyperlink ref="D28" r:id="rId27" display="Estructura coplanar 3p Chapa Simple Microraíl Vertical 60 y 72cel"/>
    <hyperlink ref="D29" r:id="rId28" display="Estructura coplanar 4p Chapa Simple Microraíl Vertical 60 y 72cel"/>
    <hyperlink ref="D30" r:id="rId29" display="Estructura coplanar 5p Chapa Simple Microraíl Vertical 60 y 72cel"/>
    <hyperlink ref="D31" r:id="rId30" display="Estructura coplanar 6p Chapa Simple Microraíl Vertical 60 y 72cel"/>
    <hyperlink ref="D32" r:id="rId31" display="Estructura coplanar 7p Chapa Simple Microraíl Vertical 60 y 72cel"/>
    <hyperlink ref="D33" r:id="rId32" display="Estructura coplanar 8p Chapa Simple Microraíl Vertical 60 y 72cel"/>
    <hyperlink ref="D34" r:id="rId33" display="Estructura coplanar 1p Chapa Simple Microraíl Horizontal 60 y 72cel"/>
    <hyperlink ref="D35" r:id="rId34" display="Estructura coplanar 2p Chapa Simple Microraíl Horizontal 60 y 72cel"/>
    <hyperlink ref="D36" r:id="rId35" display="Estructura coplanar 3p Chapa Simple Microraíl Horizontal 60 y 72cel"/>
    <hyperlink ref="D37" r:id="rId36" display="Estructura coplanar 4p Chapa Simple Microraíl Horizontal 60 y 72cel"/>
    <hyperlink ref="D38" r:id="rId37" display="Estructura coplanar 5p Chapa Simple Microraíl Horizontal 60 y 72cel"/>
    <hyperlink ref="D39" r:id="rId38" display="Estructura coplanar 6p Chapa Simple Microraíl Horizontal 60 y 72cel"/>
    <hyperlink ref="D40" r:id="rId39" display="Estructura coplanar 7p Chapa Simple Microraíl Horizontal 60 y 72cel"/>
    <hyperlink ref="D41" r:id="rId40" display="Estructura coplanar 8p Chapa Simple Microraíl Horizontal 60 y 72cel"/>
    <hyperlink ref="D42" r:id="rId41" display="Estructura coplanar 1p Sandwich Microraíl Horizontal 60 y 72cel"/>
    <hyperlink ref="D43" r:id="rId42" display="Estructura coplanar 2p Sandwich Microraíl Horizontal 60 y 72cel"/>
    <hyperlink ref="D44" r:id="rId43" display="Estructura coplanar 3p Sandwich Microraíl Horizontal 60 y 72cel"/>
    <hyperlink ref="D45" r:id="rId44" display="Estructura coplanar 4p Sandwich Microraíl Horizontal 60 y 72cel"/>
    <hyperlink ref="D46" r:id="rId45" display="Estructura coplanar 5p Sandwich Microraíl Horizontal 60 y 72cel"/>
    <hyperlink ref="D47" r:id="rId46" display="Estructura coplanar 6p Sandwich Microraíl Horizontal 60 y 72cel"/>
    <hyperlink ref="D48" r:id="rId47" display="Estructura coplanar 7p Sandwich Microraíl Horizontal 60 y 72cel"/>
    <hyperlink ref="D49" r:id="rId48" display="Estructura coplanar 8p Sandwich Microraíl Horizontal 60 y 72cel"/>
    <hyperlink ref="D50" r:id="rId49" display="Estructura 30º triangular 1p Hormigón Vertical 60cel"/>
    <hyperlink ref="D51" r:id="rId50" display="Estructura 30º triangular 2p Hormigón Vertical 60cel"/>
    <hyperlink ref="D52" r:id="rId51" display="Estructura 30º triangular 3p Hormigón Vertical 60cel"/>
    <hyperlink ref="D53" r:id="rId52" display="Estructura 30º triangular 4p Hormigón Vertical 60cel"/>
    <hyperlink ref="D54" r:id="rId53" display="Estructura 30º triangular 5p Hormigón Vertical 60cel"/>
    <hyperlink ref="D55" r:id="rId54" display="Estructura 30º triangular 6p Hormigón Vertical 60cel"/>
    <hyperlink ref="D56" r:id="rId55" display="Estructura 30º triangular 1p Hormigón Vertical 72cel"/>
    <hyperlink ref="D57" r:id="rId56" display="Estructura 30º triangular 2p Hormigón Vertical 72cel"/>
    <hyperlink ref="D58" r:id="rId57" display="Estructura 30º triangular 3p Hormigón Vertical 72cel"/>
    <hyperlink ref="D59" r:id="rId58" display="Estructura 30º triangular 4p Hormigón Vertical 72cel"/>
    <hyperlink ref="D60" r:id="rId59" display="Estructura 30º triangular 5p Hormigón Vertical 72cel"/>
    <hyperlink ref="D61" r:id="rId60" display="Estructura 30º triangular 6p Hormigón Vertical 72cel"/>
    <hyperlink ref="D62" r:id="rId61" display="Estructura 30º triangular 1p Hormigón Horizontal 60 y 72cel"/>
    <hyperlink ref="D63" r:id="rId62" display="Estructura 30º triangular 2p Hormigón Horizontal 60 y 72cel"/>
    <hyperlink ref="D64" r:id="rId63" display="Estructura 30º triangular 3p Hormigón Horizontal 60 y 72cel"/>
    <hyperlink ref="D65" r:id="rId64" display="Estructura 30º triangular 1p Metálica Vertical 60cel"/>
    <hyperlink ref="D66" r:id="rId65" display="Estructura 30º triangular 2p Metálica Vertical 60cel"/>
    <hyperlink ref="D67" r:id="rId66" display="Estructura 30º triangular 3p Metálica Vertical 60cel"/>
    <hyperlink ref="D68" r:id="rId67" display="Estructura 30º triangular 4p Metálica Vertical 60cel"/>
    <hyperlink ref="D69" r:id="rId68" display="Estructura 30º triangular 5p Metálica Vertical 60cel"/>
    <hyperlink ref="D70" r:id="rId69" display="Estructura 30º triangular 6p Metálica Vertical 60cel"/>
    <hyperlink ref="D71" r:id="rId70" display="Estructura 30º triangular 1p Metálica Vertical 72cel"/>
    <hyperlink ref="D72" r:id="rId71" display="Estructura 30º triangular 2p Metálica Vertical 72cel"/>
    <hyperlink ref="D73" r:id="rId72" display="Estructura 30º triangular 3p Metálica Vertical 72cel"/>
    <hyperlink ref="D74" r:id="rId73" display="Estructura 30º triangular 4p Metálica Vertical 72cel"/>
    <hyperlink ref="D75" r:id="rId74" display="Estructura 30º triangular 5p Metálica Vertical 72cel"/>
    <hyperlink ref="D76" r:id="rId75" display="Estructura 30º triangular 6p Metálica Vertical 72cel"/>
    <hyperlink ref="D77" r:id="rId76" display="Estructura 30º triangular 1p Metálica Horizontal 60 y 72cel"/>
    <hyperlink ref="D78" r:id="rId77" display="Estructura 30º triangular 2p Metálica Horizontal 60 y 72cel"/>
    <hyperlink ref="D79" r:id="rId78" display="Estructura 30º triangular 3p Metálica Horizontal 60 y 72cel"/>
    <hyperlink ref="D91" r:id="rId79" display="Kit unión panel vertical"/>
  </hyperlinks>
  <pageMargins left="0.7" right="0.7" top="0.75" bottom="0.75" header="0.3" footer="0.3"/>
  <pageSetup paperSize="9" orientation="portrait" r:id="rId80"/>
  <legacyDrawing r:id="rId81"/>
  <tableParts count="1">
    <tablePart r:id="rId8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E12" sqref="E12"/>
    </sheetView>
  </sheetViews>
  <sheetFormatPr baseColWidth="10" defaultRowHeight="15" x14ac:dyDescent="0.25"/>
  <cols>
    <col min="1" max="1" width="17.28515625" customWidth="1"/>
    <col min="2" max="2" width="16.140625" customWidth="1"/>
    <col min="3" max="3" width="19.5703125" customWidth="1"/>
    <col min="4" max="4" width="50.42578125" customWidth="1"/>
    <col min="5" max="5" width="19.42578125" customWidth="1"/>
    <col min="6" max="6" width="16.140625" customWidth="1"/>
    <col min="7" max="7" width="12.42578125" customWidth="1"/>
    <col min="8" max="8" width="13.140625" customWidth="1"/>
    <col min="9" max="9" width="12.85546875" customWidth="1"/>
    <col min="10" max="10" width="16.28515625" customWidth="1"/>
    <col min="11" max="12" width="13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134</v>
      </c>
      <c r="F1" s="1" t="s">
        <v>331</v>
      </c>
      <c r="G1" s="1" t="s">
        <v>142</v>
      </c>
      <c r="H1" s="1" t="s">
        <v>14</v>
      </c>
    </row>
    <row r="2" spans="1:12" ht="27.75" customHeight="1" x14ac:dyDescent="0.25">
      <c r="A2" s="2" t="s">
        <v>329</v>
      </c>
      <c r="B2" s="1" t="s">
        <v>23</v>
      </c>
      <c r="C2" s="1" t="s">
        <v>330</v>
      </c>
      <c r="D2" s="4" t="s">
        <v>341</v>
      </c>
      <c r="E2" s="1" t="s">
        <v>332</v>
      </c>
      <c r="F2" s="1">
        <v>0</v>
      </c>
      <c r="G2" s="3">
        <v>29.61</v>
      </c>
      <c r="H2" s="3">
        <f>Tabla4[[#This Row],[PVP]]-(Tabla4[[#This Row],[PVP]]*Tabla4[[#This Row],[DESCUENTO]]/100)</f>
        <v>29.61</v>
      </c>
    </row>
    <row r="3" spans="1:12" ht="30.75" customHeight="1" x14ac:dyDescent="0.25">
      <c r="A3" s="2" t="s">
        <v>333</v>
      </c>
      <c r="B3" s="1" t="s">
        <v>23</v>
      </c>
      <c r="C3" s="1" t="s">
        <v>335</v>
      </c>
      <c r="D3" s="4" t="s">
        <v>336</v>
      </c>
      <c r="E3" s="1" t="s">
        <v>332</v>
      </c>
      <c r="F3" s="1">
        <v>0</v>
      </c>
      <c r="G3" s="3">
        <v>97.65</v>
      </c>
      <c r="H3" s="3">
        <f>Tabla4[[#This Row],[PVP]]-(Tabla4[[#This Row],[PVP]]*Tabla4[[#This Row],[DESCUENTO]]/100)</f>
        <v>97.65</v>
      </c>
    </row>
    <row r="4" spans="1:12" ht="45" x14ac:dyDescent="0.25">
      <c r="A4" s="2" t="s">
        <v>334</v>
      </c>
      <c r="B4" s="1" t="s">
        <v>23</v>
      </c>
      <c r="C4" s="1" t="s">
        <v>337</v>
      </c>
      <c r="D4" s="4" t="s">
        <v>338</v>
      </c>
      <c r="E4" s="1" t="s">
        <v>332</v>
      </c>
      <c r="F4" s="1">
        <v>0</v>
      </c>
      <c r="G4" s="3">
        <v>276.57</v>
      </c>
      <c r="H4" s="3">
        <f>Tabla4[[#This Row],[PVP]]-(Tabla4[[#This Row],[PVP]]*Tabla4[[#This Row],[DESCUENTO]]/100)</f>
        <v>276.57</v>
      </c>
    </row>
    <row r="5" spans="1:12" ht="63" customHeight="1" x14ac:dyDescent="0.25">
      <c r="A5" s="2" t="s">
        <v>339</v>
      </c>
      <c r="B5" s="1" t="s">
        <v>45</v>
      </c>
      <c r="C5" s="1" t="s">
        <v>340</v>
      </c>
      <c r="D5" s="4" t="s">
        <v>342</v>
      </c>
      <c r="E5" s="1" t="s">
        <v>332</v>
      </c>
      <c r="F5" s="1">
        <v>60</v>
      </c>
      <c r="G5" s="3">
        <v>216.71</v>
      </c>
      <c r="H5" s="3">
        <f>Tabla4[[#This Row],[PVP]]-(Tabla4[[#This Row],[PVP]]*Tabla4[[#This Row],[DESCUENTO]]/100)</f>
        <v>86.683999999999997</v>
      </c>
    </row>
    <row r="6" spans="1:12" ht="60" x14ac:dyDescent="0.25">
      <c r="A6" s="2" t="s">
        <v>343</v>
      </c>
      <c r="B6" s="1" t="s">
        <v>344</v>
      </c>
      <c r="C6" s="1" t="s">
        <v>345</v>
      </c>
      <c r="D6" s="4" t="s">
        <v>346</v>
      </c>
      <c r="E6" s="1" t="s">
        <v>135</v>
      </c>
      <c r="F6" s="1">
        <v>60</v>
      </c>
      <c r="G6" s="23">
        <v>182.5</v>
      </c>
      <c r="H6" s="3">
        <f>Tabla4[[#This Row],[PVP]]-(Tabla4[[#This Row],[PVP]]*Tabla4[[#This Row],[DESCUENTO]]/100)</f>
        <v>73</v>
      </c>
    </row>
    <row r="7" spans="1:12" ht="75" x14ac:dyDescent="0.25">
      <c r="A7" s="2" t="s">
        <v>347</v>
      </c>
      <c r="B7" s="1" t="s">
        <v>45</v>
      </c>
      <c r="C7" s="1" t="s">
        <v>348</v>
      </c>
      <c r="D7" s="4" t="s">
        <v>349</v>
      </c>
      <c r="E7" s="1" t="s">
        <v>332</v>
      </c>
      <c r="F7" s="1">
        <v>0</v>
      </c>
      <c r="G7" s="1">
        <v>144.9</v>
      </c>
      <c r="H7" s="3">
        <f>Tabla4[[#This Row],[PVP]]-(Tabla4[[#This Row],[PVP]]*Tabla4[[#This Row],[DESCUENTO]]/100)</f>
        <v>144.9</v>
      </c>
    </row>
    <row r="8" spans="1:12" x14ac:dyDescent="0.25">
      <c r="A8" s="1"/>
      <c r="B8" s="1"/>
      <c r="C8" s="1"/>
      <c r="D8" s="1"/>
      <c r="E8" s="1"/>
      <c r="F8" s="1"/>
      <c r="G8" s="1"/>
      <c r="H8" s="3"/>
    </row>
    <row r="9" spans="1:12" x14ac:dyDescent="0.25">
      <c r="A9" s="1"/>
      <c r="B9" s="1"/>
      <c r="C9" s="1"/>
      <c r="D9" s="1"/>
      <c r="E9" s="1"/>
      <c r="F9" s="1"/>
      <c r="G9" s="1"/>
      <c r="H9" s="3"/>
    </row>
    <row r="10" spans="1:12" x14ac:dyDescent="0.25">
      <c r="A10" s="1"/>
      <c r="B10" s="1"/>
      <c r="C10" s="1"/>
      <c r="D10" s="1"/>
      <c r="E10" s="1"/>
      <c r="F10" s="1"/>
      <c r="G10" s="1"/>
      <c r="H10" s="3"/>
    </row>
    <row r="11" spans="1:12" x14ac:dyDescent="0.25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spans="1:12" x14ac:dyDescent="0.25">
      <c r="A12" s="17"/>
      <c r="B12" s="18"/>
      <c r="C12" s="18"/>
      <c r="D12" s="19"/>
      <c r="E12" s="20"/>
      <c r="F12" s="18"/>
      <c r="G12" s="18"/>
      <c r="H12" s="18"/>
      <c r="I12" s="18"/>
      <c r="J12" s="18"/>
      <c r="K12" s="21"/>
      <c r="L12" s="2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7" sqref="C7"/>
    </sheetView>
  </sheetViews>
  <sheetFormatPr baseColWidth="10" defaultRowHeight="15" x14ac:dyDescent="0.25"/>
  <cols>
    <col min="1" max="1" width="16.28515625" customWidth="1"/>
    <col min="2" max="3" width="12" customWidth="1"/>
    <col min="4" max="4" width="29.85546875" customWidth="1"/>
    <col min="5" max="5" width="18.28515625" customWidth="1"/>
    <col min="6" max="9" width="12" customWidth="1"/>
    <col min="10" max="10" width="13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141</v>
      </c>
      <c r="F1" s="1" t="s">
        <v>350</v>
      </c>
      <c r="G1" s="1" t="s">
        <v>14</v>
      </c>
    </row>
    <row r="2" spans="1:7" x14ac:dyDescent="0.25">
      <c r="A2" s="1"/>
      <c r="B2" s="1"/>
      <c r="C2" s="1"/>
      <c r="D2" s="1"/>
      <c r="E2" s="1"/>
      <c r="F2" s="3"/>
      <c r="G2" s="3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MÓDULOS SOLARES</vt:lpstr>
      <vt:lpstr>INVERSORES</vt:lpstr>
      <vt:lpstr>ESTRUCTURAS</vt:lpstr>
      <vt:lpstr>MEDIDOR DE ENERGIA</vt:lpstr>
      <vt:lpstr>COMPLEMENTOS</vt:lpstr>
      <vt:lpstr>PROTECCIONES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2020-08-24T13:43:42Z</dcterms:created>
  <dcterms:modified xsi:type="dcterms:W3CDTF">2020-08-31T15:55:36Z</dcterms:modified>
</cp:coreProperties>
</file>