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20" windowWidth="28755" windowHeight="1309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4" i="2"/>
  <c r="D5"/>
  <c r="D6"/>
  <c r="D7"/>
  <c r="D8"/>
  <c r="D9"/>
  <c r="H3"/>
  <c r="H4"/>
  <c r="H5"/>
  <c r="H6"/>
  <c r="H7"/>
  <c r="H8"/>
  <c r="H9"/>
  <c r="D3"/>
  <c r="C4"/>
  <c r="C5"/>
  <c r="C6"/>
  <c r="C7"/>
  <c r="C8"/>
  <c r="C9"/>
  <c r="G3"/>
  <c r="G4"/>
  <c r="G5"/>
  <c r="G6"/>
  <c r="G7"/>
  <c r="G8"/>
  <c r="G9"/>
  <c r="C3"/>
  <c r="B4"/>
  <c r="B5"/>
  <c r="B6"/>
  <c r="B7"/>
  <c r="B8"/>
  <c r="B9"/>
  <c r="F3"/>
  <c r="F4"/>
  <c r="F5"/>
  <c r="F6"/>
  <c r="F7"/>
  <c r="F8"/>
  <c r="F9"/>
  <c r="B3"/>
  <c r="A4"/>
  <c r="A5"/>
  <c r="A6"/>
  <c r="A7"/>
  <c r="A8"/>
  <c r="A9"/>
  <c r="E3"/>
  <c r="E4"/>
  <c r="E5"/>
  <c r="E6"/>
  <c r="E7"/>
  <c r="E8"/>
  <c r="E9"/>
  <c r="A3"/>
</calcChain>
</file>

<file path=xl/sharedStrings.xml><?xml version="1.0" encoding="utf-8"?>
<sst xmlns="http://schemas.openxmlformats.org/spreadsheetml/2006/main" count="57" uniqueCount="49">
  <si>
    <t>POINT NAME</t>
  </si>
  <si>
    <t>DISTANCE_m</t>
  </si>
  <si>
    <t>DISTANCE_nm</t>
  </si>
  <si>
    <t>REFERENCE</t>
  </si>
  <si>
    <t>DESCRIPTION</t>
  </si>
  <si>
    <t>CUEVA</t>
  </si>
  <si>
    <t>MINGO</t>
  </si>
  <si>
    <t>PRICESMART TIBAS</t>
  </si>
  <si>
    <t>TRIBU</t>
  </si>
  <si>
    <t>MEXICO</t>
  </si>
  <si>
    <t>UCR</t>
  </si>
  <si>
    <t>MALL SAN PEDRO</t>
  </si>
  <si>
    <t>ICE</t>
  </si>
  <si>
    <t>EMBAJADA</t>
  </si>
  <si>
    <t>MACDO</t>
  </si>
  <si>
    <t>CENTRAL PARK</t>
  </si>
  <si>
    <t>CIMA</t>
  </si>
  <si>
    <t>MULTIPLAZA</t>
  </si>
  <si>
    <t>FORUM</t>
  </si>
  <si>
    <t>083°</t>
  </si>
  <si>
    <t>066°</t>
  </si>
  <si>
    <t>093°</t>
  </si>
  <si>
    <t>096°</t>
  </si>
  <si>
    <t>103°</t>
  </si>
  <si>
    <t>104°</t>
  </si>
  <si>
    <t>106°</t>
  </si>
  <si>
    <t>118°</t>
  </si>
  <si>
    <t>136°</t>
  </si>
  <si>
    <t>141°</t>
  </si>
  <si>
    <t>183°</t>
  </si>
  <si>
    <t>200°</t>
  </si>
  <si>
    <t>241°</t>
  </si>
  <si>
    <t>256°</t>
  </si>
  <si>
    <t>RICARDO SAPRISSA STADIUM</t>
  </si>
  <si>
    <t>SANTO DOMINGO CHURCH</t>
  </si>
  <si>
    <t>PRICESMART SUPERMARKET AT TIBAS</t>
  </si>
  <si>
    <t>2nd JUDICIAL CIRCUIT AT GOICOCHEA</t>
  </si>
  <si>
    <t>MEXICO HOSPITAL AT URUCA</t>
  </si>
  <si>
    <t>COSTA RICA UNIVERSITY AT SAN PEDRO</t>
  </si>
  <si>
    <t>COSTA RICA ELECTRICITY INSTITUTE (ICE) SABAN SUR</t>
  </si>
  <si>
    <t>US EMBASSY PAVAS</t>
  </si>
  <si>
    <t>MACDONALDS PAVAS</t>
  </si>
  <si>
    <t>CENTAL PARK APARTMENT BUILDING</t>
  </si>
  <si>
    <t>CIMA HOSPITAL</t>
  </si>
  <si>
    <t>MULTIPLAZA MALL</t>
  </si>
  <si>
    <t>OFICENTER FORUM TOWER</t>
  </si>
  <si>
    <t>DISTANCE</t>
  </si>
  <si>
    <t>TABLE OF REFERENCE POINTS</t>
  </si>
  <si>
    <t>ID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</si>
</sst>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0" fontId="2" fillId="2" borderId="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5"/>
  <sheetViews>
    <sheetView tabSelected="1" workbookViewId="0">
      <selection activeCell="A16" sqref="A16"/>
    </sheetView>
  </sheetViews>
  <sheetFormatPr defaultRowHeight="15"/>
  <cols>
    <col min="2" max="2" width="17.85546875" bestFit="1" customWidth="1"/>
    <col min="3" max="3" width="12.42578125" bestFit="1" customWidth="1"/>
    <col min="4" max="4" width="13.7109375" bestFit="1" customWidth="1"/>
    <col min="5" max="5" width="10.85546875" bestFit="1" customWidth="1"/>
    <col min="6" max="6" width="47.85546875" bestFit="1" customWidth="1"/>
  </cols>
  <sheetData>
    <row r="1" spans="1:6">
      <c r="A1" t="s">
        <v>48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>
      <c r="A2">
        <v>1</v>
      </c>
      <c r="B2" t="s">
        <v>5</v>
      </c>
      <c r="C2">
        <v>7200</v>
      </c>
      <c r="D2" s="1">
        <v>3.87</v>
      </c>
      <c r="E2" t="s">
        <v>19</v>
      </c>
      <c r="F2" t="s">
        <v>33</v>
      </c>
    </row>
    <row r="3" spans="1:6">
      <c r="A3">
        <v>2</v>
      </c>
      <c r="B3" t="s">
        <v>6</v>
      </c>
      <c r="C3">
        <v>6350</v>
      </c>
      <c r="D3" s="1">
        <v>3.43</v>
      </c>
      <c r="E3" t="s">
        <v>20</v>
      </c>
      <c r="F3" t="s">
        <v>34</v>
      </c>
    </row>
    <row r="4" spans="1:6">
      <c r="A4">
        <v>3</v>
      </c>
      <c r="B4" t="s">
        <v>7</v>
      </c>
      <c r="C4">
        <v>7900</v>
      </c>
      <c r="D4" s="1">
        <v>4.26</v>
      </c>
      <c r="E4" t="s">
        <v>21</v>
      </c>
      <c r="F4" t="s">
        <v>35</v>
      </c>
    </row>
    <row r="5" spans="1:6">
      <c r="A5">
        <v>4</v>
      </c>
      <c r="B5" t="s">
        <v>8</v>
      </c>
      <c r="C5">
        <v>8880</v>
      </c>
      <c r="D5" s="1">
        <v>4.79</v>
      </c>
      <c r="E5" t="s">
        <v>22</v>
      </c>
      <c r="F5" t="s">
        <v>36</v>
      </c>
    </row>
    <row r="6" spans="1:6">
      <c r="A6">
        <v>5</v>
      </c>
      <c r="B6" t="s">
        <v>9</v>
      </c>
      <c r="C6">
        <v>2950</v>
      </c>
      <c r="D6" s="1">
        <v>1.57</v>
      </c>
      <c r="E6" t="s">
        <v>23</v>
      </c>
      <c r="F6" t="s">
        <v>37</v>
      </c>
    </row>
    <row r="7" spans="1:6">
      <c r="A7">
        <v>6</v>
      </c>
      <c r="B7" t="s">
        <v>10</v>
      </c>
      <c r="C7">
        <v>9775</v>
      </c>
      <c r="D7" s="1">
        <v>5.27</v>
      </c>
      <c r="E7" t="s">
        <v>24</v>
      </c>
      <c r="F7" t="s">
        <v>38</v>
      </c>
    </row>
    <row r="8" spans="1:6">
      <c r="A8">
        <v>7</v>
      </c>
      <c r="B8" t="s">
        <v>11</v>
      </c>
      <c r="C8">
        <v>9550</v>
      </c>
      <c r="D8" s="1">
        <v>5.15</v>
      </c>
      <c r="E8" t="s">
        <v>25</v>
      </c>
      <c r="F8" t="s">
        <v>11</v>
      </c>
    </row>
    <row r="9" spans="1:6">
      <c r="A9">
        <v>8</v>
      </c>
      <c r="B9" t="s">
        <v>12</v>
      </c>
      <c r="C9">
        <v>4580</v>
      </c>
      <c r="D9" s="1">
        <v>2.4700000000000002</v>
      </c>
      <c r="E9" t="s">
        <v>26</v>
      </c>
      <c r="F9" t="s">
        <v>39</v>
      </c>
    </row>
    <row r="10" spans="1:6">
      <c r="A10">
        <v>9</v>
      </c>
      <c r="B10" t="s">
        <v>13</v>
      </c>
      <c r="C10">
        <v>2225</v>
      </c>
      <c r="D10" s="1">
        <v>1.19</v>
      </c>
      <c r="E10" t="s">
        <v>27</v>
      </c>
      <c r="F10" t="s">
        <v>40</v>
      </c>
    </row>
    <row r="11" spans="1:6">
      <c r="A11">
        <v>10</v>
      </c>
      <c r="B11" t="s">
        <v>14</v>
      </c>
      <c r="C11">
        <v>2000</v>
      </c>
      <c r="D11" s="1">
        <v>1.8</v>
      </c>
      <c r="E11" t="s">
        <v>28</v>
      </c>
      <c r="F11" t="s">
        <v>41</v>
      </c>
    </row>
    <row r="12" spans="1:6">
      <c r="A12">
        <v>11</v>
      </c>
      <c r="B12" t="s">
        <v>15</v>
      </c>
      <c r="C12">
        <v>2500</v>
      </c>
      <c r="D12" s="1">
        <v>1.35</v>
      </c>
      <c r="E12" t="s">
        <v>29</v>
      </c>
      <c r="F12" t="s">
        <v>42</v>
      </c>
    </row>
    <row r="13" spans="1:6">
      <c r="A13">
        <v>12</v>
      </c>
      <c r="B13" t="s">
        <v>16</v>
      </c>
      <c r="C13">
        <v>1985</v>
      </c>
      <c r="D13" s="1">
        <v>1.07</v>
      </c>
      <c r="E13" t="s">
        <v>30</v>
      </c>
      <c r="F13" t="s">
        <v>43</v>
      </c>
    </row>
    <row r="14" spans="1:6">
      <c r="A14">
        <v>13</v>
      </c>
      <c r="B14" t="s">
        <v>17</v>
      </c>
      <c r="C14">
        <v>2570</v>
      </c>
      <c r="D14" s="1">
        <v>1.38</v>
      </c>
      <c r="E14" t="s">
        <v>31</v>
      </c>
      <c r="F14" t="s">
        <v>44</v>
      </c>
    </row>
    <row r="15" spans="1:6">
      <c r="A15">
        <v>14</v>
      </c>
      <c r="B15" t="s">
        <v>18</v>
      </c>
      <c r="C15">
        <v>5900</v>
      </c>
      <c r="D15" s="1">
        <v>3.18</v>
      </c>
      <c r="E15" t="s">
        <v>32</v>
      </c>
      <c r="F15" t="s">
        <v>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9"/>
  <sheetViews>
    <sheetView workbookViewId="0">
      <selection sqref="A1:H9"/>
    </sheetView>
  </sheetViews>
  <sheetFormatPr defaultRowHeight="15"/>
  <cols>
    <col min="1" max="3" width="17.7109375" customWidth="1"/>
    <col min="4" max="4" width="22.7109375" customWidth="1"/>
    <col min="5" max="7" width="17.7109375" customWidth="1"/>
    <col min="8" max="8" width="22.85546875" customWidth="1"/>
  </cols>
  <sheetData>
    <row r="1" spans="1:8" ht="18.75">
      <c r="A1" s="2" t="s">
        <v>47</v>
      </c>
      <c r="B1" s="2"/>
      <c r="C1" s="2"/>
      <c r="D1" s="2"/>
      <c r="E1" s="2"/>
      <c r="F1" s="2"/>
      <c r="G1" s="2"/>
      <c r="H1" s="2"/>
    </row>
    <row r="2" spans="1:8">
      <c r="A2" s="3" t="s">
        <v>0</v>
      </c>
      <c r="B2" s="3" t="s">
        <v>46</v>
      </c>
      <c r="C2" s="3" t="s">
        <v>3</v>
      </c>
      <c r="D2" s="3" t="s">
        <v>4</v>
      </c>
      <c r="E2" s="3" t="s">
        <v>0</v>
      </c>
      <c r="F2" s="3" t="s">
        <v>46</v>
      </c>
      <c r="G2" s="3" t="s">
        <v>3</v>
      </c>
      <c r="H2" s="3" t="s">
        <v>4</v>
      </c>
    </row>
    <row r="3" spans="1:8" ht="45">
      <c r="A3" s="3" t="str">
        <f>+Sheet1!B2</f>
        <v>CUEVA</v>
      </c>
      <c r="B3" s="3" t="str">
        <f>+Sheet1!C2&amp;" m ( "&amp;Sheet1!D2&amp;"NM)"</f>
        <v>7200 m ( 3.87NM)</v>
      </c>
      <c r="C3" s="3" t="str">
        <f>Sheet1!E2</f>
        <v>083°</v>
      </c>
      <c r="D3" s="3" t="str">
        <f>Sheet1!F2</f>
        <v>RICARDO SAPRISSA STADIUM</v>
      </c>
      <c r="E3" s="3" t="str">
        <f>+Sheet1!B9</f>
        <v>ICE</v>
      </c>
      <c r="F3" s="3" t="str">
        <f>+Sheet1!C9&amp;" m ( "&amp;Sheet1!D9&amp;"NM)"</f>
        <v>4580 m ( 2.47NM)</v>
      </c>
      <c r="G3" s="3" t="str">
        <f>Sheet1!E9</f>
        <v>118°</v>
      </c>
      <c r="H3" s="3" t="str">
        <f>Sheet1!F9</f>
        <v>COSTA RICA ELECTRICITY INSTITUTE (ICE) SABAN SUR</v>
      </c>
    </row>
    <row r="4" spans="1:8" ht="30">
      <c r="A4" s="3" t="str">
        <f>+Sheet1!B3</f>
        <v>MINGO</v>
      </c>
      <c r="B4" s="3" t="str">
        <f>+Sheet1!C3&amp;" m ( "&amp;Sheet1!D3&amp;"NM)"</f>
        <v>6350 m ( 3.43NM)</v>
      </c>
      <c r="C4" s="3" t="str">
        <f>Sheet1!E3</f>
        <v>066°</v>
      </c>
      <c r="D4" s="3" t="str">
        <f>Sheet1!F3</f>
        <v>SANTO DOMINGO CHURCH</v>
      </c>
      <c r="E4" s="3" t="str">
        <f>+Sheet1!B10</f>
        <v>EMBAJADA</v>
      </c>
      <c r="F4" s="3" t="str">
        <f>+Sheet1!C10&amp;" m ( "&amp;Sheet1!D10&amp;"NM)"</f>
        <v>2225 m ( 1.19NM)</v>
      </c>
      <c r="G4" s="3" t="str">
        <f>Sheet1!E10</f>
        <v>136°</v>
      </c>
      <c r="H4" s="3" t="str">
        <f>Sheet1!F10</f>
        <v>US EMBASSY PAVAS</v>
      </c>
    </row>
    <row r="5" spans="1:8" ht="30">
      <c r="A5" s="3" t="str">
        <f>+Sheet1!B4</f>
        <v>PRICESMART TIBAS</v>
      </c>
      <c r="B5" s="3" t="str">
        <f>+Sheet1!C4&amp;" m ( "&amp;Sheet1!D4&amp;"NM)"</f>
        <v>7900 m ( 4.26NM)</v>
      </c>
      <c r="C5" s="3" t="str">
        <f>Sheet1!E4</f>
        <v>093°</v>
      </c>
      <c r="D5" s="3" t="str">
        <f>Sheet1!F4</f>
        <v>PRICESMART SUPERMARKET AT TIBAS</v>
      </c>
      <c r="E5" s="3" t="str">
        <f>+Sheet1!B11</f>
        <v>MACDO</v>
      </c>
      <c r="F5" s="3" t="str">
        <f>+Sheet1!C11&amp;" m ( "&amp;Sheet1!D11&amp;"NM)"</f>
        <v>2000 m ( 1.8NM)</v>
      </c>
      <c r="G5" s="3" t="str">
        <f>Sheet1!E11</f>
        <v>141°</v>
      </c>
      <c r="H5" s="3" t="str">
        <f>Sheet1!F11</f>
        <v>MACDONALDS PAVAS</v>
      </c>
    </row>
    <row r="6" spans="1:8" ht="30">
      <c r="A6" s="3" t="str">
        <f>+Sheet1!B5</f>
        <v>TRIBU</v>
      </c>
      <c r="B6" s="3" t="str">
        <f>+Sheet1!C5&amp;" m ( "&amp;Sheet1!D5&amp;"NM)"</f>
        <v>8880 m ( 4.79NM)</v>
      </c>
      <c r="C6" s="3" t="str">
        <f>Sheet1!E5</f>
        <v>096°</v>
      </c>
      <c r="D6" s="3" t="str">
        <f>Sheet1!F5</f>
        <v>2nd JUDICIAL CIRCUIT AT GOICOCHEA</v>
      </c>
      <c r="E6" s="3" t="str">
        <f>+Sheet1!B12</f>
        <v>CENTRAL PARK</v>
      </c>
      <c r="F6" s="3" t="str">
        <f>+Sheet1!C12&amp;" m ( "&amp;Sheet1!D12&amp;"NM)"</f>
        <v>2500 m ( 1.35NM)</v>
      </c>
      <c r="G6" s="3" t="str">
        <f>Sheet1!E12</f>
        <v>183°</v>
      </c>
      <c r="H6" s="3" t="str">
        <f>Sheet1!F12</f>
        <v>CENTAL PARK APARTMENT BUILDING</v>
      </c>
    </row>
    <row r="7" spans="1:8" ht="30">
      <c r="A7" s="3" t="str">
        <f>+Sheet1!B6</f>
        <v>MEXICO</v>
      </c>
      <c r="B7" s="3" t="str">
        <f>+Sheet1!C6&amp;" m ( "&amp;Sheet1!D6&amp;"NM)"</f>
        <v>2950 m ( 1.57NM)</v>
      </c>
      <c r="C7" s="3" t="str">
        <f>Sheet1!E6</f>
        <v>103°</v>
      </c>
      <c r="D7" s="3" t="str">
        <f>Sheet1!F6</f>
        <v>MEXICO HOSPITAL AT URUCA</v>
      </c>
      <c r="E7" s="3" t="str">
        <f>+Sheet1!B13</f>
        <v>CIMA</v>
      </c>
      <c r="F7" s="3" t="str">
        <f>+Sheet1!C13&amp;" m ( "&amp;Sheet1!D13&amp;"NM)"</f>
        <v>1985 m ( 1.07NM)</v>
      </c>
      <c r="G7" s="3" t="str">
        <f>Sheet1!E13</f>
        <v>200°</v>
      </c>
      <c r="H7" s="3" t="str">
        <f>Sheet1!F13</f>
        <v>CIMA HOSPITAL</v>
      </c>
    </row>
    <row r="8" spans="1:8" ht="45">
      <c r="A8" s="3" t="str">
        <f>+Sheet1!B7</f>
        <v>UCR</v>
      </c>
      <c r="B8" s="3" t="str">
        <f>+Sheet1!C7&amp;" m ( "&amp;Sheet1!D7&amp;"NM)"</f>
        <v>9775 m ( 5.27NM)</v>
      </c>
      <c r="C8" s="3" t="str">
        <f>Sheet1!E7</f>
        <v>104°</v>
      </c>
      <c r="D8" s="3" t="str">
        <f>Sheet1!F7</f>
        <v>COSTA RICA UNIVERSITY AT SAN PEDRO</v>
      </c>
      <c r="E8" s="3" t="str">
        <f>+Sheet1!B14</f>
        <v>MULTIPLAZA</v>
      </c>
      <c r="F8" s="3" t="str">
        <f>+Sheet1!C14&amp;" m ( "&amp;Sheet1!D14&amp;"NM)"</f>
        <v>2570 m ( 1.38NM)</v>
      </c>
      <c r="G8" s="3" t="str">
        <f>Sheet1!E14</f>
        <v>241°</v>
      </c>
      <c r="H8" s="3" t="str">
        <f>Sheet1!F14</f>
        <v>MULTIPLAZA MALL</v>
      </c>
    </row>
    <row r="9" spans="1:8" ht="30">
      <c r="A9" s="3" t="str">
        <f>+Sheet1!B8</f>
        <v>MALL SAN PEDRO</v>
      </c>
      <c r="B9" s="3" t="str">
        <f>+Sheet1!C8&amp;" m ( "&amp;Sheet1!D8&amp;"NM)"</f>
        <v>9550 m ( 5.15NM)</v>
      </c>
      <c r="C9" s="3" t="str">
        <f>Sheet1!E8</f>
        <v>106°</v>
      </c>
      <c r="D9" s="3" t="str">
        <f>Sheet1!F8</f>
        <v>MALL SAN PEDRO</v>
      </c>
      <c r="E9" s="3" t="str">
        <f>+Sheet1!B15</f>
        <v>FORUM</v>
      </c>
      <c r="F9" s="3" t="str">
        <f>+Sheet1!C15&amp;" m ( "&amp;Sheet1!D15&amp;"NM)"</f>
        <v>5900 m ( 3.18NM)</v>
      </c>
      <c r="G9" s="3" t="str">
        <f>Sheet1!E15</f>
        <v>256°</v>
      </c>
      <c r="H9" s="3" t="str">
        <f>Sheet1!F15</f>
        <v>OFICENTER FORUM TOWER</v>
      </c>
    </row>
  </sheetData>
  <mergeCells count="1">
    <mergeCell ref="A1:H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AISGIS01</dc:creator>
  <cp:lastModifiedBy>AISGIS01</cp:lastModifiedBy>
  <dcterms:created xsi:type="dcterms:W3CDTF">2011-02-02T19:51:43Z</dcterms:created>
  <dcterms:modified xsi:type="dcterms:W3CDTF">2011-02-02T20:10:15Z</dcterms:modified>
</cp:coreProperties>
</file>