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90" windowHeight="8445" tabRatio="989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<sst xmlns="http://schemas.openxmlformats.org/spreadsheetml/2006/main" count="207" uniqueCount="159">
  <si>
    <t>Mysol-PL  (2018.1-)</t>
  </si>
  <si>
    <t>■Impacto social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</si>
  <si>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</si>
  <si>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</si>
  <si>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</si>
  <si>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</si>
  <si>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</si>
  <si>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</si>
  <si>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</si>
  <si>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</si>
  <si>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</si>
  <si>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</si>
  <si>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Enero</t>
  </si>
  <si>
    <t>Febrero</t>
  </si>
  <si>
    <t>■CF</t>
  </si>
  <si>
    <t>No</t>
  </si>
  <si>
    <t>KBI</t>
  </si>
  <si>
    <t>Mensual acumulado</t>
  </si>
  <si>
    <t>Q1</t>
  </si>
  <si>
    <t>Q2</t>
  </si>
  <si>
    <t>Q3</t>
  </si>
  <si>
    <t>Q4</t>
  </si>
  <si>
    <t>Ventas CF</t>
  </si>
  <si>
    <t>Depositos</t>
  </si>
  <si>
    <t>Retiros</t>
  </si>
  <si>
    <t>Inversion CF (retiro -, deposito +)</t>
  </si>
  <si>
    <t>Finanzas CF</t>
  </si>
  <si>
    <t>Cambio neto en el mes actual</t>
  </si>
  <si>
    <t>prestamos a otros proyectos</t>
  </si>
  <si>
    <t>Saldo de la cuenta del mes actual</t>
  </si>
  <si>
    <t>Inversión incial (aproximado)</t>
  </si>
  <si>
    <t>Monto invertido / prestado</t>
  </si>
  <si>
    <t>Importe prestable adicional</t>
  </si>
  <si>
    <t>Coste por cierre</t>
  </si>
  <si>
    <t>Saldo de la cuenta del mes actual + monto prestable - costo de retiro</t>
  </si>
  <si>
    <t>Período continuo: saldo de la cuenta del mes actual / (CF + operativo CF de inversión + reembolso de préstamos)
Se muestra solo cuando (CF + la inversión CF + el reembolso del dinero prestado) es "-"</t>
  </si>
  <si>
    <t>CF disponible
Incremento / decremento neto de efectivo excluyendo préstamos y reembolsos</t>
  </si>
  <si>
    <r>
      <rPr>
        <sz val="8"/>
        <color rgb="FF000000"/>
        <rFont val="WenQuanYi Micro Hei"/>
        <charset val="134"/>
      </rPr>
      <t>グループ投資配当予定額（</t>
    </r>
    <r>
      <rPr>
        <sz val="8"/>
        <color rgb="FF000000"/>
        <rFont val="ＭＳ Ｐゴシック"/>
        <charset val="128"/>
      </rPr>
      <t>2017</t>
    </r>
    <r>
      <rPr>
        <sz val="8"/>
        <color rgb="FF000000"/>
        <rFont val="WenQuanYi Micro Hei"/>
        <charset val="134"/>
      </rPr>
      <t>年度分）　</t>
    </r>
    <r>
      <rPr>
        <sz val="8"/>
        <color rgb="FF000000"/>
        <rFont val="ＭＳ Ｐゴシック"/>
        <charset val="128"/>
      </rPr>
      <t>to BLJ</t>
    </r>
  </si>
  <si>
    <t>配当後残高　当月口座残高－グループ投資配当予定額</t>
  </si>
  <si>
    <r>
      <rPr>
        <sz val="8"/>
        <color rgb="FF000000"/>
        <rFont val="WenQuanYi Micro Hei"/>
        <charset val="134"/>
      </rPr>
      <t>初売上計上までの残月数（事業承認から</t>
    </r>
    <r>
      <rPr>
        <sz val="8"/>
        <color rgb="FF000000"/>
        <rFont val="ＭＳ Ｐゴシック"/>
        <charset val="128"/>
      </rPr>
      <t>6</t>
    </r>
    <r>
      <rPr>
        <sz val="8"/>
        <color rgb="FF000000"/>
        <rFont val="WenQuanYi Micro Hei"/>
        <charset val="134"/>
      </rPr>
      <t>ヶ月以内）</t>
    </r>
  </si>
  <si>
    <r>
      <rPr>
        <sz val="8"/>
        <color rgb="FF000000"/>
        <rFont val="WenQuanYi Micro Hei"/>
        <charset val="134"/>
      </rPr>
      <t>単月黒字化（</t>
    </r>
    <r>
      <rPr>
        <sz val="8"/>
        <color rgb="FF000000"/>
        <rFont val="ＭＳ Ｐゴシック"/>
        <charset val="128"/>
      </rPr>
      <t>2</t>
    </r>
    <r>
      <rPr>
        <sz val="8"/>
        <color rgb="FF000000"/>
        <rFont val="WenQuanYi Micro Hei"/>
        <charset val="134"/>
      </rPr>
      <t>ヶ月連続目標）までの残月数（初売上計上から</t>
    </r>
    <r>
      <rPr>
        <sz val="8"/>
        <color rgb="FF000000"/>
        <rFont val="ＭＳ Ｐゴシック"/>
        <charset val="128"/>
      </rPr>
      <t>12</t>
    </r>
    <r>
      <rPr>
        <sz val="8"/>
        <color rgb="FF000000"/>
        <rFont val="WenQuanYi Micro Hei"/>
        <charset val="134"/>
      </rPr>
      <t>ヶ月以内）</t>
    </r>
  </si>
  <si>
    <r>
      <rPr>
        <sz val="8"/>
        <color rgb="FF000000"/>
        <rFont val="WenQuanYi Micro Hei"/>
        <charset val="134"/>
      </rPr>
      <t>累損解消までの残月数（黒字化から</t>
    </r>
    <r>
      <rPr>
        <sz val="8"/>
        <color rgb="FF000000"/>
        <rFont val="ＭＳ Ｐゴシック"/>
        <charset val="128"/>
      </rPr>
      <t>12</t>
    </r>
    <r>
      <rPr>
        <sz val="8"/>
        <color rgb="FF000000"/>
        <rFont val="WenQuanYi Micro Hei"/>
        <charset val="134"/>
      </rPr>
      <t>ヶ月以内）</t>
    </r>
  </si>
  <si>
    <r>
      <rPr>
        <sz val="8"/>
        <color rgb="FF000000"/>
        <rFont val="WenQuanYi Micro Hei"/>
        <charset val="134"/>
      </rPr>
      <t>初期投資回収までの残月数（事業開始から</t>
    </r>
    <r>
      <rPr>
        <sz val="8"/>
        <color rgb="FF000000"/>
        <rFont val="ＭＳ Ｐゴシック"/>
        <charset val="128"/>
      </rPr>
      <t>36</t>
    </r>
    <r>
      <rPr>
        <sz val="8"/>
        <color rgb="FF000000"/>
        <rFont val="WenQuanYi Micro Hei"/>
        <charset val="134"/>
      </rPr>
      <t>ヶ月内）</t>
    </r>
  </si>
  <si>
    <r>
      <rPr>
        <sz val="10"/>
        <color rgb="FF000000"/>
        <rFont val="ＭＳ Ｐゴシック"/>
        <charset val="128"/>
      </rPr>
      <t>■PL</t>
    </r>
    <r>
      <rPr>
        <sz val="10"/>
        <color rgb="FFFF0000"/>
        <rFont val="WenQuanYi Micro Hei"/>
        <charset val="128"/>
      </rPr>
      <t>〔</t>
    </r>
    <r>
      <rPr>
        <sz val="10"/>
        <color rgb="FFFF0000"/>
        <rFont val="ＭＳ Ｐゴシック"/>
        <charset val="128"/>
      </rPr>
      <t>Excluyendo impuestos</t>
    </r>
    <r>
      <rPr>
        <sz val="10"/>
        <color rgb="FFFF0000"/>
        <rFont val="WenQuanYi Micro Hei"/>
        <charset val="128"/>
      </rPr>
      <t>〕</t>
    </r>
  </si>
  <si>
    <t>Relación con ventas</t>
  </si>
  <si>
    <t>Cantidad acumulada de ganancias y pérdidas</t>
  </si>
  <si>
    <t>Ingresos frente al mes anterior (indicador hasta un año después de las ventas)</t>
  </si>
  <si>
    <t>ventas totales PL 2018</t>
  </si>
  <si>
    <t>ventas totales PL 2017</t>
  </si>
  <si>
    <t>Utilidad operativa vs. fiscal 2016</t>
  </si>
  <si>
    <t>Utilidades totales PL 2018</t>
  </si>
  <si>
    <t>Utilidades totales PL 2017</t>
  </si>
  <si>
    <t>FY2017 relación de presupuesto de ventas</t>
  </si>
  <si>
    <t>Meta de ventas 2018</t>
  </si>
  <si>
    <t>1-0</t>
  </si>
  <si>
    <t>Ventas totales</t>
  </si>
  <si>
    <t>1-1</t>
  </si>
  <si>
    <t>Ventas</t>
  </si>
  <si>
    <t>2-0</t>
  </si>
  <si>
    <t>Costo variable</t>
  </si>
  <si>
    <t>Porcentaje de ventas</t>
  </si>
  <si>
    <t>2-1</t>
  </si>
  <si>
    <t>Costo total</t>
  </si>
  <si>
    <t>Porcentaje de ventas (calcular con el promedio de porcentajes en cada producto de la empresa)</t>
  </si>
  <si>
    <t>2-1-1</t>
  </si>
  <si>
    <t>Costo</t>
  </si>
  <si>
    <t>Ganancia bruta</t>
  </si>
  <si>
    <t>Margen bruto</t>
  </si>
  <si>
    <t>2-2</t>
  </si>
  <si>
    <t>Costo de publicidad</t>
  </si>
  <si>
    <t>2-2-1</t>
  </si>
  <si>
    <t>2-2-2</t>
  </si>
  <si>
    <t>2-2-3</t>
  </si>
  <si>
    <t>2-2-4</t>
  </si>
  <si>
    <t>2-2-5</t>
  </si>
  <si>
    <t>2-2-6</t>
  </si>
  <si>
    <t>2-2-7</t>
  </si>
  <si>
    <t>2-3</t>
  </si>
  <si>
    <t>Comisión de ventas</t>
  </si>
  <si>
    <t>2-3-1</t>
  </si>
  <si>
    <t>2-3-2</t>
  </si>
  <si>
    <t>2-4</t>
  </si>
  <si>
    <t>Costo de transporte</t>
  </si>
  <si>
    <t>2-4-1</t>
  </si>
  <si>
    <t>2-5</t>
  </si>
  <si>
    <t>Gastos de outsourcing empresarial corporativo (2% de las ventas).</t>
  </si>
  <si>
    <t>2-6</t>
  </si>
  <si>
    <t>Costo de creación de nuevas empresas (2% de las ventas, 1.6% a partir de julio).</t>
  </si>
  <si>
    <t>3-0</t>
  </si>
  <si>
    <t>Margen de ganancia</t>
  </si>
  <si>
    <t>Porcentaje de ganancia</t>
  </si>
  <si>
    <t>4-0</t>
  </si>
  <si>
    <t>Costo fijo</t>
  </si>
  <si>
    <t>4-1</t>
  </si>
  <si>
    <t>Consumibles / equipo adicional / gastos mensuales.</t>
  </si>
  <si>
    <t>4-1-1</t>
  </si>
  <si>
    <t>4-2</t>
  </si>
  <si>
    <t>Costo de telecomunicaciones</t>
  </si>
  <si>
    <t>4-2-1</t>
  </si>
  <si>
    <t>4-2-2</t>
  </si>
  <si>
    <t>4-2-3</t>
  </si>
  <si>
    <t>4-3</t>
  </si>
  <si>
    <t>Gastos de personal</t>
  </si>
  <si>
    <t>4-3-1</t>
  </si>
  <si>
    <t>4-3-2</t>
  </si>
  <si>
    <t>4-3-3</t>
  </si>
  <si>
    <t>4-3-4</t>
  </si>
  <si>
    <t>4-3-5</t>
  </si>
  <si>
    <t>4-4</t>
  </si>
  <si>
    <t>Costo de reclutamiento</t>
  </si>
  <si>
    <t>4-4-1</t>
  </si>
  <si>
    <t>4-5</t>
  </si>
  <si>
    <t>Costo de desarrollo del producto / servicio.</t>
  </si>
  <si>
    <t>4-5-1</t>
  </si>
  <si>
    <t>4-6</t>
  </si>
  <si>
    <t>Cuota de pago</t>
  </si>
  <si>
    <t>4-6-1</t>
  </si>
  <si>
    <t>4-6-2</t>
  </si>
  <si>
    <t>4-6-3</t>
  </si>
  <si>
    <t>4-7</t>
  </si>
  <si>
    <t>Otros gastos de SG&amp;A</t>
  </si>
  <si>
    <t>4-7-1</t>
  </si>
  <si>
    <t>4-7-2</t>
  </si>
  <si>
    <t>4-7-3</t>
  </si>
  <si>
    <t>4-7-4</t>
  </si>
  <si>
    <t>4-8</t>
  </si>
  <si>
    <t>Impuestos, seguros</t>
  </si>
  <si>
    <t>4-8-1</t>
  </si>
  <si>
    <t>4-8-2</t>
  </si>
  <si>
    <t>4-8-3</t>
  </si>
  <si>
    <t>4-9</t>
  </si>
  <si>
    <t>Inversión inicial</t>
  </si>
  <si>
    <t>4-9-1</t>
  </si>
  <si>
    <t>Depreciación</t>
  </si>
  <si>
    <t>4-9-2</t>
  </si>
  <si>
    <t>Depreciación de sistemas</t>
  </si>
  <si>
    <t>4-9-3</t>
  </si>
  <si>
    <t>Establecimiento de inversión</t>
  </si>
  <si>
    <t>5-0</t>
  </si>
  <si>
    <t>Estimar la ganancia operativa</t>
  </si>
  <si>
    <t>7-0</t>
  </si>
  <si>
    <t>Gastos ordinarios</t>
  </si>
  <si>
    <t>8-0</t>
  </si>
  <si>
    <t>Intereses recibidos / pago</t>
  </si>
  <si>
    <t>9-0</t>
  </si>
  <si>
    <t>Ingresos / gastos diversos</t>
  </si>
  <si>
    <t>10-0</t>
  </si>
  <si>
    <t>Ingreso neto antes de impuestos</t>
  </si>
  <si>
    <t>11-0</t>
  </si>
  <si>
    <t>Impuesto sobre ganancias, etc. (35% de ganancia)</t>
  </si>
  <si>
    <t>12-0</t>
  </si>
  <si>
    <t>Beneficio neto después de impuestos</t>
  </si>
  <si>
    <t>■Stock Index</t>
  </si>
  <si>
    <t>当月ベース</t>
  </si>
  <si>
    <t>Cantidad de existencias</t>
  </si>
  <si>
    <t>Periodo de rotación del inventario (meses)</t>
  </si>
  <si>
    <t>平均ベース</t>
  </si>
  <si>
    <t>Precio de costo promedio</t>
  </si>
  <si>
    <t>在庫回転期間（ヶ月） ※通年平均原価で計算</t>
  </si>
</sst>
</file>

<file path=xl/styles.xml><?xml version="1.0" encoding="utf-8"?>
<styleSheet xmlns="http://schemas.openxmlformats.org/spreadsheetml/2006/main">
  <numFmts count="16">
    <numFmt numFmtId="176" formatCode="#,##0.0_ "/>
    <numFmt numFmtId="177" formatCode="0.0_ "/>
    <numFmt numFmtId="178" formatCode="0.0_);[Red]\(0.0\)"/>
    <numFmt numFmtId="179" formatCode="#,##0.0_ ;[Red]\-#,##0.0\ "/>
    <numFmt numFmtId="180" formatCode="0_);[Red]\(0\)"/>
    <numFmt numFmtId="181" formatCode="0.0%"/>
    <numFmt numFmtId="182" formatCode="#,##0_ "/>
    <numFmt numFmtId="183" formatCode="#,##0_);[Red]\(#,##0\)"/>
    <numFmt numFmtId="184" formatCode="#,##0.0;[Red]#,##0.0"/>
    <numFmt numFmtId="185" formatCode="_ * #,##0_ ;_ * \-#,##0_ ;_ * \-_ ;_ @_ "/>
    <numFmt numFmtId="44" formatCode="_-&quot;£&quot;* #,##0.00_-;\-&quot;£&quot;* #,##0.00_-;_-&quot;£&quot;* &quot;-&quot;??_-;_-@_-"/>
    <numFmt numFmtId="186" formatCode="#,##0_ ;[Red]\-#,##0\ "/>
    <numFmt numFmtId="42" formatCode="_-&quot;£&quot;* #,##0_-;\-&quot;£&quot;* #,##0_-;_-&quot;£&quot;* &quot;-&quot;_-;_-@_-"/>
    <numFmt numFmtId="43" formatCode="_-* #,##0.00_-;\-* #,##0.00_-;_-* &quot;-&quot;??_-;_-@_-"/>
    <numFmt numFmtId="187" formatCode="_-* #,##0_-;\-* #,##0_-;_-* \-_-;_-@_-"/>
    <numFmt numFmtId="41" formatCode="_-* #,##0_-;\-* #,##0_-;_-* &quot;-&quot;_-;_-@_-"/>
  </numFmts>
  <fonts count="44">
    <font>
      <sz val="11"/>
      <color rgb="FF000000"/>
      <name val="Calibri"/>
      <charset val="134"/>
    </font>
    <font>
      <b/>
      <sz val="12"/>
      <color rgb="FF000000"/>
      <name val="ＭＳ Ｐゴシック"/>
      <charset val="128"/>
    </font>
    <font>
      <sz val="8"/>
      <color rgb="FF000000"/>
      <name val="ＭＳ Ｐゴシック"/>
      <charset val="128"/>
    </font>
    <font>
      <b/>
      <sz val="12"/>
      <name val="ＭＳ Ｐゴシック"/>
      <charset val="128"/>
    </font>
    <font>
      <b/>
      <sz val="10"/>
      <color rgb="FF000000"/>
      <name val="ＭＳ Ｐゴシック"/>
      <charset val="128"/>
    </font>
    <font>
      <sz val="8"/>
      <name val="ＭＳ Ｐゴシック"/>
      <charset val="128"/>
    </font>
    <font>
      <b/>
      <sz val="8"/>
      <color rgb="FF000000"/>
      <name val="ＭＳ Ｐゴシック"/>
      <charset val="128"/>
    </font>
    <font>
      <b/>
      <sz val="8"/>
      <name val="ＭＳ Ｐゴシック"/>
      <charset val="128"/>
    </font>
    <font>
      <b/>
      <sz val="9"/>
      <color rgb="FFFF0000"/>
      <name val="ＭＳ Ｐゴシック"/>
      <charset val="128"/>
    </font>
    <font>
      <sz val="8"/>
      <color rgb="FFFFFFFF"/>
      <name val="ＭＳ Ｐゴシック"/>
      <charset val="128"/>
    </font>
    <font>
      <sz val="6"/>
      <color rgb="FFFFFFFF"/>
      <name val="ＭＳ Ｐゴシック"/>
      <charset val="128"/>
    </font>
    <font>
      <sz val="8"/>
      <color rgb="FF000000"/>
      <name val="WenQuanYi Micro Hei"/>
      <charset val="134"/>
    </font>
    <font>
      <sz val="10"/>
      <color rgb="FF000000"/>
      <name val="ＭＳ Ｐゴシック"/>
      <charset val="128"/>
    </font>
    <font>
      <sz val="8"/>
      <color rgb="FFF3F3F3"/>
      <name val="ＭＳ Ｐゴシック"/>
      <charset val="128"/>
    </font>
    <font>
      <sz val="8"/>
      <name val="ＭＳ Ｐゴシック"/>
      <charset val="134"/>
    </font>
    <font>
      <sz val="6"/>
      <color rgb="FF000000"/>
      <name val="ＭＳ Ｐゴシック"/>
      <charset val="128"/>
    </font>
    <font>
      <sz val="8"/>
      <color rgb="FF000000"/>
      <name val="&quot;锛汲 锛般偞銈枫儍銈ﾯ&quot;"/>
      <charset val="134"/>
    </font>
    <font>
      <b/>
      <sz val="8"/>
      <color rgb="FFFF0000"/>
      <name val="ＭＳ Ｐゴシック"/>
      <charset val="128"/>
    </font>
    <font>
      <sz val="8"/>
      <color rgb="FFFF0000"/>
      <name val="ＭＳ Ｐゴシック"/>
      <charset val="128"/>
    </font>
    <font>
      <b/>
      <sz val="7"/>
      <color rgb="FF000000"/>
      <name val="ＭＳ Ｐゴシック"/>
      <charset val="128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indexed="8"/>
      <name val="ＭＳ Ｐゴシック"/>
      <charset val="128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name val="ＭＳ Ｐゴシック"/>
      <charset val="128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0"/>
      <color rgb="FFFF0000"/>
      <name val="WenQuanYi Micro Hei"/>
      <charset val="128"/>
    </font>
    <font>
      <sz val="10"/>
      <color rgb="FFFF0000"/>
      <name val="ＭＳ Ｐゴシック"/>
      <charset val="128"/>
    </font>
  </fonts>
  <fills count="49">
    <fill>
      <patternFill patternType="none"/>
    </fill>
    <fill>
      <patternFill patternType="gray125"/>
    </fill>
    <fill>
      <patternFill patternType="solid">
        <fgColor rgb="FFFFFFCC"/>
        <bgColor rgb="FFEBF1DE"/>
      </patternFill>
    </fill>
    <fill>
      <patternFill patternType="solid">
        <fgColor rgb="FF000080"/>
        <bgColor rgb="FF000080"/>
      </patternFill>
    </fill>
    <fill>
      <patternFill patternType="solid">
        <fgColor rgb="FFFABF8F"/>
        <bgColor rgb="FFFCD5B4"/>
      </patternFill>
    </fill>
    <fill>
      <patternFill patternType="solid">
        <fgColor rgb="FFFDE9D9"/>
        <bgColor rgb="FFF2DCDB"/>
      </patternFill>
    </fill>
    <fill>
      <patternFill patternType="solid">
        <fgColor rgb="FFB7DEE8"/>
        <bgColor rgb="FFC5D9F1"/>
      </patternFill>
    </fill>
    <fill>
      <patternFill patternType="solid">
        <fgColor rgb="FFF2DCDB"/>
        <bgColor rgb="FFE4DFEC"/>
      </patternFill>
    </fill>
    <fill>
      <patternFill patternType="solid">
        <fgColor rgb="FFFF7C80"/>
        <bgColor rgb="FFFF6600"/>
      </patternFill>
    </fill>
    <fill>
      <patternFill patternType="solid">
        <fgColor rgb="FFFCD5B4"/>
        <bgColor rgb="FFF2DCDB"/>
      </patternFill>
    </fill>
    <fill>
      <patternFill patternType="solid">
        <fgColor rgb="FF92D050"/>
        <bgColor rgb="FF969696"/>
      </patternFill>
    </fill>
    <fill>
      <patternFill patternType="solid">
        <fgColor rgb="FFEBF1DE"/>
        <bgColor rgb="FFF3F3F3"/>
      </patternFill>
    </fill>
    <fill>
      <patternFill patternType="solid">
        <fgColor rgb="FF3399FF"/>
        <bgColor rgb="FF538DD5"/>
      </patternFill>
    </fill>
    <fill>
      <patternFill patternType="solid">
        <fgColor rgb="FFCCECFF"/>
        <bgColor rgb="FFC5D9F1"/>
      </patternFill>
    </fill>
    <fill>
      <patternFill patternType="solid">
        <fgColor rgb="FF99CCFF"/>
        <bgColor rgb="FFB7DEE8"/>
      </patternFill>
    </fill>
    <fill>
      <patternFill patternType="solid">
        <fgColor rgb="FF538DD5"/>
        <bgColor rgb="FF3399FF"/>
      </patternFill>
    </fill>
    <fill>
      <patternFill patternType="solid">
        <fgColor rgb="FFC5D9F1"/>
        <bgColor rgb="FFB7DEE8"/>
      </patternFill>
    </fill>
    <fill>
      <patternFill patternType="solid">
        <fgColor rgb="FFE4DFEC"/>
        <bgColor rgb="FFF2DCDB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0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rgb="FF003366"/>
      </left>
      <right/>
      <top style="medium">
        <color rgb="FF003366"/>
      </top>
      <bottom/>
      <diagonal/>
    </border>
    <border>
      <left/>
      <right/>
      <top style="medium">
        <color rgb="FF003366"/>
      </top>
      <bottom/>
      <diagonal/>
    </border>
    <border>
      <left style="thin">
        <color rgb="FF003366"/>
      </left>
      <right style="thin">
        <color rgb="FF003366"/>
      </right>
      <top style="medium">
        <color rgb="FF003366"/>
      </top>
      <bottom/>
      <diagonal/>
    </border>
    <border>
      <left style="medium">
        <color rgb="FF1F497D"/>
      </left>
      <right/>
      <top style="medium">
        <color rgb="FF1F497D"/>
      </top>
      <bottom/>
      <diagonal/>
    </border>
    <border>
      <left/>
      <right/>
      <top style="medium">
        <color rgb="FF1F497D"/>
      </top>
      <bottom/>
      <diagonal/>
    </border>
    <border>
      <left style="thin">
        <color rgb="FF003366"/>
      </left>
      <right style="thin">
        <color rgb="FF003366"/>
      </right>
      <top style="medium">
        <color rgb="FF1F497D"/>
      </top>
      <bottom/>
      <diagonal/>
    </border>
    <border>
      <left style="medium">
        <color rgb="FF1F497D"/>
      </left>
      <right/>
      <top/>
      <bottom/>
      <diagonal/>
    </border>
    <border>
      <left style="thin">
        <color rgb="FF003366"/>
      </left>
      <right style="thin">
        <color rgb="FF003366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1F497D"/>
      </left>
      <right/>
      <top/>
      <bottom style="medium">
        <color rgb="FF1F497D"/>
      </bottom>
      <diagonal/>
    </border>
    <border>
      <left/>
      <right/>
      <top/>
      <bottom style="medium">
        <color rgb="FF1F497D"/>
      </bottom>
      <diagonal/>
    </border>
    <border>
      <left style="thin">
        <color rgb="FF003366"/>
      </left>
      <right style="thin">
        <color rgb="FF003366"/>
      </right>
      <top/>
      <bottom style="medium">
        <color rgb="FF1F497D"/>
      </bottom>
      <diagonal/>
    </border>
    <border>
      <left style="thin">
        <color rgb="FF003366"/>
      </left>
      <right style="thin">
        <color rgb="FF003366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rgb="FF003366"/>
      </left>
      <right/>
      <top/>
      <bottom/>
      <diagonal/>
    </border>
    <border>
      <left style="thin">
        <color rgb="FF003366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rgb="FF003366"/>
      </right>
      <top style="medium">
        <color rgb="FF003366"/>
      </top>
      <bottom/>
      <diagonal/>
    </border>
    <border>
      <left style="hair">
        <color rgb="FF003366"/>
      </left>
      <right style="hair">
        <color rgb="FF003366"/>
      </right>
      <top style="medium">
        <color rgb="FF003366"/>
      </top>
      <bottom/>
      <diagonal/>
    </border>
    <border>
      <left style="medium">
        <color rgb="FF003366"/>
      </left>
      <right style="hair">
        <color auto="1"/>
      </right>
      <top/>
      <bottom/>
      <diagonal/>
    </border>
    <border>
      <left/>
      <right style="hair">
        <color rgb="FF003366"/>
      </right>
      <top/>
      <bottom/>
      <diagonal/>
    </border>
    <border>
      <left/>
      <right style="medium">
        <color rgb="FF1F497D"/>
      </right>
      <top style="medium">
        <color rgb="FF1F497D"/>
      </top>
      <bottom/>
      <diagonal/>
    </border>
    <border>
      <left/>
      <right style="medium">
        <color rgb="FF1F497D"/>
      </right>
      <top/>
      <bottom/>
      <diagonal/>
    </border>
    <border>
      <left style="hair">
        <color rgb="FF003366"/>
      </left>
      <right/>
      <top/>
      <bottom/>
      <diagonal/>
    </border>
    <border>
      <left style="medium">
        <color theme="3"/>
      </left>
      <right/>
      <top/>
      <bottom/>
      <diagonal/>
    </border>
    <border>
      <left/>
      <right style="medium">
        <color rgb="FF1F497D"/>
      </right>
      <top/>
      <bottom style="medium">
        <color rgb="FF1F497D"/>
      </bottom>
      <diagonal/>
    </border>
    <border>
      <left style="medium">
        <color rgb="FF003366"/>
      </left>
      <right/>
      <top/>
      <bottom style="medium">
        <color rgb="FF1F497D"/>
      </bottom>
      <diagonal/>
    </border>
    <border>
      <left style="hair">
        <color rgb="FF003366"/>
      </left>
      <right/>
      <top/>
      <bottom style="medium">
        <color rgb="FF1F497D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 style="medium">
        <color rgb="FF003366"/>
      </right>
      <top/>
      <bottom/>
      <diagonal/>
    </border>
    <border>
      <left style="medium">
        <color rgb="FF003366"/>
      </left>
      <right style="hair">
        <color rgb="FF003366"/>
      </right>
      <top/>
      <bottom/>
      <diagonal/>
    </border>
    <border>
      <left style="thin">
        <color auto="1"/>
      </left>
      <right style="medium">
        <color rgb="FF003366"/>
      </right>
      <top/>
      <bottom/>
      <diagonal/>
    </border>
    <border>
      <left style="hair">
        <color rgb="FF003366"/>
      </left>
      <right style="hair">
        <color rgb="FF003366"/>
      </right>
      <top/>
      <bottom/>
      <diagonal/>
    </border>
    <border>
      <left style="dotted">
        <color rgb="FF1F497D"/>
      </left>
      <right style="hair">
        <color rgb="FF1F497D"/>
      </right>
      <top/>
      <bottom/>
      <diagonal/>
    </border>
    <border>
      <left style="dotted">
        <color rgb="FF1F497D"/>
      </left>
      <right style="hair">
        <color rgb="FF1F497D"/>
      </right>
      <top/>
      <bottom style="medium">
        <color rgb="FF1F497D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rgb="FF003366"/>
      </left>
      <right style="medium">
        <color rgb="FF003366"/>
      </right>
      <top style="medium">
        <color rgb="FF003366"/>
      </top>
      <bottom/>
      <diagonal/>
    </border>
    <border>
      <left style="hair">
        <color rgb="FF1F497D"/>
      </left>
      <right style="hair">
        <color rgb="FF1F497D"/>
      </right>
      <top/>
      <bottom/>
      <diagonal/>
    </border>
    <border>
      <left style="hair">
        <color rgb="FF1F497D"/>
      </left>
      <right style="dotted">
        <color rgb="FF1F497D"/>
      </right>
      <top/>
      <bottom/>
      <diagonal/>
    </border>
    <border>
      <left style="hair">
        <color rgb="FF1F497D"/>
      </left>
      <right style="hair">
        <color rgb="FF1F497D"/>
      </right>
      <top/>
      <bottom style="medium">
        <color rgb="FF1F497D"/>
      </bottom>
      <diagonal/>
    </border>
    <border>
      <left style="hair">
        <color rgb="FF1F497D"/>
      </left>
      <right style="dotted">
        <color rgb="FF1F497D"/>
      </right>
      <top/>
      <bottom style="medium">
        <color rgb="FF1F497D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rgb="FF003366"/>
      </left>
      <right style="hair">
        <color rgb="FF003366"/>
      </right>
      <top style="medium">
        <color rgb="FF003366"/>
      </top>
      <bottom/>
      <diagonal/>
    </border>
    <border>
      <left style="hair">
        <color rgb="FF003366"/>
      </left>
      <right style="medium">
        <color rgb="FF003366"/>
      </right>
      <top style="medium">
        <color rgb="FF003366"/>
      </top>
      <bottom/>
      <diagonal/>
    </border>
    <border>
      <left style="hair">
        <color rgb="FF003366"/>
      </left>
      <right style="medium">
        <color rgb="FF003366"/>
      </right>
      <top/>
      <bottom/>
      <diagonal/>
    </border>
    <border>
      <left style="medium">
        <color rgb="FF1F497D"/>
      </left>
      <right style="hair">
        <color rgb="FF003366"/>
      </right>
      <top/>
      <bottom/>
      <diagonal/>
    </border>
    <border>
      <left style="hair">
        <color rgb="FF003366"/>
      </left>
      <right style="medium">
        <color rgb="FF1F497D"/>
      </right>
      <top/>
      <bottom/>
      <diagonal/>
    </border>
    <border>
      <left style="medium">
        <color rgb="FF003366"/>
      </left>
      <right style="hair">
        <color rgb="FF003366"/>
      </right>
      <top/>
      <bottom style="medium">
        <color rgb="FF003366"/>
      </bottom>
      <diagonal/>
    </border>
    <border>
      <left style="hair">
        <color rgb="FF003366"/>
      </left>
      <right style="hair">
        <color rgb="FF003366"/>
      </right>
      <top/>
      <bottom style="medium">
        <color rgb="FF003366"/>
      </bottom>
      <diagonal/>
    </border>
    <border>
      <left style="hair">
        <color rgb="FF003366"/>
      </left>
      <right style="medium">
        <color rgb="FF003366"/>
      </right>
      <top/>
      <bottom style="medium">
        <color rgb="FF003366"/>
      </bottom>
      <diagonal/>
    </border>
    <border>
      <left style="medium">
        <color auto="1"/>
      </left>
      <right style="hair">
        <color rgb="FF003366"/>
      </right>
      <top style="medium">
        <color auto="1"/>
      </top>
      <bottom style="medium">
        <color auto="1"/>
      </bottom>
      <diagonal/>
    </border>
    <border>
      <left style="hair">
        <color rgb="FF003366"/>
      </left>
      <right style="hair">
        <color rgb="FF003366"/>
      </right>
      <top style="medium">
        <color auto="1"/>
      </top>
      <bottom style="medium">
        <color auto="1"/>
      </bottom>
      <diagonal/>
    </border>
    <border>
      <left style="hair">
        <color rgb="FF003366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indexed="56"/>
      </right>
      <top/>
      <bottom/>
      <diagonal/>
    </border>
    <border>
      <left style="medium">
        <color rgb="FF003366"/>
      </left>
      <right/>
      <top/>
      <bottom style="medium">
        <color rgb="FF003366"/>
      </bottom>
      <diagonal/>
    </border>
    <border>
      <left/>
      <right/>
      <top/>
      <bottom style="medium">
        <color rgb="FF003366"/>
      </bottom>
      <diagonal/>
    </border>
    <border>
      <left style="thin">
        <color rgb="FF003366"/>
      </left>
      <right style="thin">
        <color rgb="FF003366"/>
      </right>
      <top/>
      <bottom style="medium">
        <color rgb="FF003366"/>
      </bottom>
      <diagonal/>
    </border>
    <border>
      <left style="medium">
        <color auto="1"/>
      </left>
      <right/>
      <top/>
      <bottom/>
      <diagonal/>
    </border>
    <border>
      <left style="thin">
        <color rgb="FF003366"/>
      </left>
      <right style="medium">
        <color rgb="FF003366"/>
      </right>
      <top/>
      <bottom style="medium">
        <color auto="1"/>
      </bottom>
      <diagonal/>
    </border>
    <border>
      <left style="hair">
        <color rgb="FF003366"/>
      </left>
      <right/>
      <top/>
      <bottom style="medium">
        <color rgb="FF003366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rgb="FF003366"/>
      </right>
      <top/>
      <bottom style="medium">
        <color rgb="FF003366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0" fontId="28" fillId="0" borderId="0">
      <alignment vertical="center"/>
    </xf>
    <xf numFmtId="0" fontId="30" fillId="24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40" fillId="0" borderId="106" applyNumberFormat="0" applyFill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6" fillId="0" borderId="0">
      <alignment vertical="center"/>
    </xf>
    <xf numFmtId="0" fontId="29" fillId="35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8" fillId="0" borderId="104" applyNumberFormat="0" applyFill="0" applyAlignment="0" applyProtection="0">
      <alignment vertical="center"/>
    </xf>
    <xf numFmtId="0" fontId="33" fillId="26" borderId="103" applyNumberFormat="0" applyAlignment="0" applyProtection="0">
      <alignment vertical="center"/>
    </xf>
    <xf numFmtId="44" fontId="21" fillId="0" borderId="0" applyBorder="0" applyAlignment="0" applyProtection="0"/>
    <xf numFmtId="0" fontId="29" fillId="25" borderId="0" applyNumberFormat="0" applyBorder="0" applyAlignment="0" applyProtection="0">
      <alignment vertical="center"/>
    </xf>
    <xf numFmtId="0" fontId="32" fillId="23" borderId="102" applyNumberFormat="0" applyFont="0" applyAlignment="0" applyProtection="0">
      <alignment vertical="center"/>
    </xf>
    <xf numFmtId="0" fontId="31" fillId="22" borderId="101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4" fillId="26" borderId="101" applyNumberFormat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0" borderId="105" applyNumberFormat="0" applyFill="0" applyAlignment="0" applyProtection="0">
      <alignment vertical="center"/>
    </xf>
    <xf numFmtId="187" fontId="0" fillId="0" borderId="0" applyBorder="0" applyProtection="0">
      <alignment vertical="center"/>
    </xf>
    <xf numFmtId="0" fontId="41" fillId="0" borderId="100" applyNumberFormat="0" applyFill="0" applyAlignment="0" applyProtection="0">
      <alignment vertical="center"/>
    </xf>
    <xf numFmtId="41" fontId="21" fillId="0" borderId="0" applyBorder="0" applyAlignment="0" applyProtection="0"/>
    <xf numFmtId="0" fontId="29" fillId="4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42" fontId="21" fillId="0" borderId="0" applyBorder="0" applyAlignment="0" applyProtection="0"/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100" applyNumberFormat="0" applyFill="0" applyAlignment="0" applyProtection="0">
      <alignment vertical="center"/>
    </xf>
    <xf numFmtId="43" fontId="21" fillId="0" borderId="0" applyBorder="0" applyAlignment="0" applyProtection="0"/>
    <xf numFmtId="0" fontId="22" fillId="18" borderId="99" applyNumberFormat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9" fontId="21" fillId="0" borderId="0" applyBorder="0" applyAlignment="0" applyProtection="0"/>
    <xf numFmtId="0" fontId="20" fillId="0" borderId="0" applyNumberFormat="0" applyFill="0" applyBorder="0" applyAlignment="0" applyProtection="0">
      <alignment vertical="center"/>
    </xf>
  </cellStyleXfs>
  <cellXfs count="503">
    <xf numFmtId="0" fontId="0" fillId="0" borderId="0" xfId="0">
      <alignment vertical="center"/>
    </xf>
    <xf numFmtId="0" fontId="1" fillId="0" borderId="1" xfId="37" applyNumberFormat="1" applyFont="1" applyBorder="1" applyAlignment="1">
      <alignment vertical="center"/>
    </xf>
    <xf numFmtId="0" fontId="2" fillId="0" borderId="1" xfId="37" applyNumberFormat="1" applyFont="1" applyBorder="1" applyAlignment="1">
      <alignment vertical="center"/>
    </xf>
    <xf numFmtId="0" fontId="3" fillId="0" borderId="1" xfId="37" applyNumberFormat="1" applyFont="1" applyBorder="1" applyAlignment="1">
      <alignment horizontal="center" vertical="center"/>
    </xf>
    <xf numFmtId="0" fontId="4" fillId="0" borderId="0" xfId="37" applyNumberFormat="1" applyFont="1" applyFill="1" applyBorder="1" applyAlignment="1" applyProtection="1">
      <alignment vertical="center"/>
    </xf>
    <xf numFmtId="0" fontId="2" fillId="0" borderId="0" xfId="37" applyNumberFormat="1" applyFont="1" applyAlignment="1">
      <alignment vertical="center"/>
    </xf>
    <xf numFmtId="0" fontId="5" fillId="0" borderId="0" xfId="37" applyNumberFormat="1" applyFont="1" applyAlignment="1">
      <alignment vertical="center"/>
    </xf>
    <xf numFmtId="0" fontId="1" fillId="2" borderId="2" xfId="37" applyNumberFormat="1" applyFont="1" applyFill="1" applyBorder="1" applyAlignment="1">
      <alignment vertical="center"/>
    </xf>
    <xf numFmtId="0" fontId="6" fillId="2" borderId="3" xfId="37" applyNumberFormat="1" applyFont="1" applyFill="1" applyBorder="1" applyAlignment="1">
      <alignment vertical="center"/>
    </xf>
    <xf numFmtId="0" fontId="7" fillId="2" borderId="4" xfId="37" applyNumberFormat="1" applyFont="1" applyFill="1" applyBorder="1" applyAlignment="1">
      <alignment vertical="center"/>
    </xf>
    <xf numFmtId="0" fontId="1" fillId="0" borderId="0" xfId="37" applyNumberFormat="1" applyFont="1" applyBorder="1" applyAlignment="1">
      <alignment vertical="center"/>
    </xf>
    <xf numFmtId="0" fontId="2" fillId="0" borderId="0" xfId="37" applyNumberFormat="1" applyFont="1" applyBorder="1" applyAlignment="1">
      <alignment vertical="center"/>
    </xf>
    <xf numFmtId="0" fontId="5" fillId="0" borderId="0" xfId="37" applyNumberFormat="1" applyFont="1" applyBorder="1" applyAlignment="1">
      <alignment vertical="center"/>
    </xf>
    <xf numFmtId="0" fontId="8" fillId="0" borderId="0" xfId="37" applyNumberFormat="1" applyFont="1" applyAlignment="1">
      <alignment vertical="center"/>
    </xf>
    <xf numFmtId="0" fontId="4" fillId="0" borderId="0" xfId="37" applyNumberFormat="1" applyFont="1" applyAlignment="1">
      <alignment vertical="center"/>
    </xf>
    <xf numFmtId="0" fontId="9" fillId="3" borderId="5" xfId="37" applyNumberFormat="1" applyFont="1" applyFill="1" applyBorder="1" applyAlignment="1">
      <alignment horizontal="center" vertical="center"/>
    </xf>
    <xf numFmtId="0" fontId="9" fillId="3" borderId="6" xfId="37" applyNumberFormat="1" applyFont="1" applyFill="1" applyBorder="1" applyAlignment="1">
      <alignment horizontal="center" vertical="center"/>
    </xf>
    <xf numFmtId="0" fontId="10" fillId="3" borderId="6" xfId="37" applyNumberFormat="1" applyFont="1" applyFill="1" applyBorder="1" applyAlignment="1">
      <alignment horizontal="center" vertical="center"/>
    </xf>
    <xf numFmtId="0" fontId="9" fillId="3" borderId="7" xfId="37" applyNumberFormat="1" applyFont="1" applyFill="1" applyBorder="1" applyAlignment="1" applyProtection="1">
      <alignment horizontal="center" vertical="center"/>
    </xf>
    <xf numFmtId="49" fontId="5" fillId="4" borderId="8" xfId="37" applyNumberFormat="1" applyFont="1" applyFill="1" applyBorder="1" applyAlignment="1" applyProtection="1">
      <alignment vertical="center"/>
    </xf>
    <xf numFmtId="49" fontId="7" fillId="4" borderId="9" xfId="37" applyNumberFormat="1" applyFont="1" applyFill="1" applyBorder="1" applyAlignment="1" applyProtection="1">
      <alignment vertical="center"/>
    </xf>
    <xf numFmtId="0" fontId="5" fillId="4" borderId="9" xfId="37" applyNumberFormat="1" applyFont="1" applyFill="1" applyBorder="1" applyAlignment="1" applyProtection="1">
      <alignment vertical="center"/>
    </xf>
    <xf numFmtId="186" fontId="7" fillId="4" borderId="10" xfId="37" applyNumberFormat="1" applyFont="1" applyFill="1" applyBorder="1" applyAlignment="1" applyProtection="1">
      <alignment vertical="center"/>
    </xf>
    <xf numFmtId="49" fontId="5" fillId="0" borderId="11" xfId="37" applyNumberFormat="1" applyFont="1" applyBorder="1" applyAlignment="1" applyProtection="1">
      <alignment vertical="center" wrapText="1"/>
    </xf>
    <xf numFmtId="0" fontId="5" fillId="5" borderId="0" xfId="37" applyNumberFormat="1" applyFont="1" applyFill="1" applyBorder="1" applyAlignment="1" applyProtection="1">
      <alignment vertical="center"/>
    </xf>
    <xf numFmtId="186" fontId="5" fillId="5" borderId="12" xfId="37" applyNumberFormat="1" applyFont="1" applyFill="1" applyBorder="1" applyAlignment="1" applyProtection="1">
      <alignment vertical="center"/>
    </xf>
    <xf numFmtId="0" fontId="5" fillId="0" borderId="0" xfId="37" applyNumberFormat="1" applyFont="1" applyFill="1" applyBorder="1" applyAlignment="1" applyProtection="1">
      <alignment vertical="center"/>
    </xf>
    <xf numFmtId="186" fontId="5" fillId="0" borderId="12" xfId="37" applyNumberFormat="1" applyFont="1" applyBorder="1" applyAlignment="1" applyProtection="1">
      <alignment vertical="center"/>
    </xf>
    <xf numFmtId="49" fontId="5" fillId="4" borderId="11" xfId="37" applyNumberFormat="1" applyFont="1" applyFill="1" applyBorder="1" applyAlignment="1" applyProtection="1">
      <alignment vertical="center"/>
    </xf>
    <xf numFmtId="0" fontId="7" fillId="4" borderId="0" xfId="37" applyNumberFormat="1" applyFont="1" applyFill="1" applyBorder="1" applyAlignment="1" applyProtection="1">
      <alignment vertical="center"/>
    </xf>
    <xf numFmtId="0" fontId="5" fillId="4" borderId="0" xfId="37" applyNumberFormat="1" applyFont="1" applyFill="1" applyBorder="1" applyAlignment="1" applyProtection="1">
      <alignment vertical="center"/>
    </xf>
    <xf numFmtId="186" fontId="7" fillId="4" borderId="12" xfId="37" applyNumberFormat="1" applyFont="1" applyFill="1" applyBorder="1" applyAlignment="1" applyProtection="1">
      <alignment vertical="center"/>
    </xf>
    <xf numFmtId="186" fontId="7" fillId="4" borderId="13" xfId="37" applyNumberFormat="1" applyFont="1" applyFill="1" applyBorder="1" applyAlignment="1" applyProtection="1">
      <alignment vertical="center"/>
    </xf>
    <xf numFmtId="0" fontId="5" fillId="0" borderId="0" xfId="37" applyNumberFormat="1" applyFont="1" applyFill="1" applyBorder="1" applyAlignment="1">
      <alignment vertical="center"/>
    </xf>
    <xf numFmtId="49" fontId="5" fillId="0" borderId="11" xfId="37" applyNumberFormat="1" applyFont="1" applyBorder="1" applyAlignment="1" applyProtection="1">
      <alignment vertical="center"/>
    </xf>
    <xf numFmtId="186" fontId="5" fillId="0" borderId="13" xfId="37" applyNumberFormat="1" applyFont="1" applyBorder="1" applyAlignment="1" applyProtection="1">
      <alignment vertical="center"/>
    </xf>
    <xf numFmtId="49" fontId="5" fillId="0" borderId="14" xfId="37" applyNumberFormat="1" applyFont="1" applyBorder="1" applyAlignment="1" applyProtection="1">
      <alignment vertical="center"/>
    </xf>
    <xf numFmtId="0" fontId="5" fillId="0" borderId="15" xfId="37" applyNumberFormat="1" applyFont="1" applyFill="1" applyBorder="1" applyAlignment="1" applyProtection="1">
      <alignment vertical="center" wrapText="1"/>
    </xf>
    <xf numFmtId="0" fontId="5" fillId="0" borderId="15" xfId="37" applyNumberFormat="1" applyFont="1" applyFill="1" applyBorder="1" applyAlignment="1" applyProtection="1">
      <alignment vertical="center"/>
    </xf>
    <xf numFmtId="184" fontId="5" fillId="0" borderId="16" xfId="37" applyNumberFormat="1" applyFont="1" applyBorder="1" applyAlignment="1" applyProtection="1">
      <alignment vertical="center"/>
    </xf>
    <xf numFmtId="0" fontId="2" fillId="0" borderId="0" xfId="37" applyNumberFormat="1" applyFont="1" applyFill="1" applyBorder="1" applyAlignment="1" applyProtection="1">
      <alignment vertical="center"/>
    </xf>
    <xf numFmtId="49" fontId="7" fillId="6" borderId="2" xfId="37" applyNumberFormat="1" applyFont="1" applyFill="1" applyBorder="1" applyAlignment="1" applyProtection="1">
      <alignment vertical="center" wrapText="1"/>
    </xf>
    <xf numFmtId="0" fontId="7" fillId="6" borderId="3" xfId="37" applyNumberFormat="1" applyFont="1" applyFill="1" applyBorder="1" applyAlignment="1" applyProtection="1">
      <alignment vertical="center" wrapText="1"/>
    </xf>
    <xf numFmtId="0" fontId="7" fillId="6" borderId="3" xfId="37" applyNumberFormat="1" applyFont="1" applyFill="1" applyBorder="1" applyAlignment="1" applyProtection="1">
      <alignment vertical="center"/>
    </xf>
    <xf numFmtId="186" fontId="7" fillId="6" borderId="17" xfId="37" applyNumberFormat="1" applyFont="1" applyFill="1" applyBorder="1" applyAlignment="1" applyProtection="1">
      <alignment vertical="center"/>
    </xf>
    <xf numFmtId="0" fontId="1" fillId="0" borderId="18" xfId="37" applyNumberFormat="1" applyFont="1" applyBorder="1" applyAlignment="1">
      <alignment vertical="center"/>
    </xf>
    <xf numFmtId="0" fontId="11" fillId="0" borderId="19" xfId="37" applyNumberFormat="1" applyFont="1" applyFill="1" applyBorder="1" applyAlignment="1" applyProtection="1">
      <alignment vertical="center"/>
    </xf>
    <xf numFmtId="183" fontId="5" fillId="0" borderId="20" xfId="37" applyNumberFormat="1" applyFont="1" applyBorder="1" applyAlignment="1" applyProtection="1">
      <alignment vertical="center"/>
    </xf>
    <xf numFmtId="0" fontId="1" fillId="0" borderId="21" xfId="37" applyNumberFormat="1" applyFont="1" applyBorder="1" applyAlignment="1">
      <alignment vertical="center"/>
    </xf>
    <xf numFmtId="0" fontId="11" fillId="0" borderId="22" xfId="37" applyNumberFormat="1" applyFont="1" applyFill="1" applyBorder="1" applyAlignment="1" applyProtection="1">
      <alignment vertical="center"/>
    </xf>
    <xf numFmtId="0" fontId="2" fillId="0" borderId="22" xfId="37" applyNumberFormat="1" applyFont="1" applyFill="1" applyBorder="1" applyAlignment="1" applyProtection="1">
      <alignment vertical="center"/>
    </xf>
    <xf numFmtId="182" fontId="5" fillId="0" borderId="23" xfId="37" applyNumberFormat="1" applyFont="1" applyBorder="1" applyAlignment="1">
      <alignment vertical="center"/>
    </xf>
    <xf numFmtId="0" fontId="2" fillId="0" borderId="24" xfId="37" applyNumberFormat="1" applyFont="1" applyBorder="1" applyAlignment="1">
      <alignment vertical="center"/>
    </xf>
    <xf numFmtId="0" fontId="11" fillId="0" borderId="25" xfId="37" applyNumberFormat="1" applyFont="1" applyFill="1" applyBorder="1" applyAlignment="1" applyProtection="1">
      <alignment vertical="center"/>
    </xf>
    <xf numFmtId="0" fontId="5" fillId="0" borderId="25" xfId="37" applyNumberFormat="1" applyFont="1" applyBorder="1" applyAlignment="1">
      <alignment vertical="center"/>
    </xf>
    <xf numFmtId="0" fontId="2" fillId="0" borderId="26" xfId="37" applyNumberFormat="1" applyFont="1" applyBorder="1" applyAlignment="1">
      <alignment vertical="center"/>
    </xf>
    <xf numFmtId="0" fontId="11" fillId="0" borderId="0" xfId="37" applyNumberFormat="1" applyFont="1" applyFill="1" applyBorder="1" applyAlignment="1" applyProtection="1">
      <alignment vertical="center"/>
    </xf>
    <xf numFmtId="0" fontId="2" fillId="0" borderId="27" xfId="37" applyNumberFormat="1" applyFont="1" applyBorder="1" applyAlignment="1">
      <alignment vertical="center"/>
    </xf>
    <xf numFmtId="0" fontId="11" fillId="0" borderId="1" xfId="37" applyNumberFormat="1" applyFont="1" applyFill="1" applyBorder="1" applyAlignment="1" applyProtection="1">
      <alignment vertical="center"/>
    </xf>
    <xf numFmtId="0" fontId="2" fillId="0" borderId="1" xfId="37" applyNumberFormat="1" applyFont="1" applyFill="1" applyBorder="1" applyAlignment="1" applyProtection="1">
      <alignment vertical="center"/>
    </xf>
    <xf numFmtId="0" fontId="5" fillId="0" borderId="1" xfId="37" applyNumberFormat="1" applyFont="1" applyBorder="1" applyAlignment="1">
      <alignment vertical="center"/>
    </xf>
    <xf numFmtId="0" fontId="12" fillId="0" borderId="0" xfId="37" applyNumberFormat="1" applyFont="1" applyAlignment="1">
      <alignment vertical="center"/>
    </xf>
    <xf numFmtId="0" fontId="9" fillId="3" borderId="6" xfId="37" applyNumberFormat="1" applyFont="1" applyFill="1" applyBorder="1" applyAlignment="1" applyProtection="1">
      <alignment horizontal="center" vertical="center"/>
    </xf>
    <xf numFmtId="0" fontId="10" fillId="3" borderId="6" xfId="37" applyNumberFormat="1" applyFont="1" applyFill="1" applyBorder="1" applyAlignment="1" applyProtection="1">
      <alignment horizontal="center" vertical="center"/>
    </xf>
    <xf numFmtId="0" fontId="13" fillId="3" borderId="7" xfId="37" applyNumberFormat="1" applyFont="1" applyFill="1" applyBorder="1" applyAlignment="1" applyProtection="1">
      <alignment horizontal="center" vertical="center"/>
    </xf>
    <xf numFmtId="183" fontId="2" fillId="5" borderId="28" xfId="37" applyNumberFormat="1" applyFont="1" applyFill="1" applyBorder="1" applyAlignment="1">
      <alignment vertical="center"/>
    </xf>
    <xf numFmtId="183" fontId="6" fillId="5" borderId="0" xfId="37" applyNumberFormat="1" applyFont="1" applyFill="1" applyBorder="1" applyAlignment="1" applyProtection="1">
      <alignment vertical="center"/>
    </xf>
    <xf numFmtId="186" fontId="7" fillId="5" borderId="13" xfId="37" applyNumberFormat="1" applyFont="1" applyFill="1" applyBorder="1" applyAlignment="1">
      <alignment horizontal="right" vertical="center"/>
    </xf>
    <xf numFmtId="0" fontId="2" fillId="7" borderId="28" xfId="37" applyNumberFormat="1" applyFont="1" applyFill="1" applyBorder="1" applyAlignment="1">
      <alignment vertical="center"/>
    </xf>
    <xf numFmtId="0" fontId="6" fillId="7" borderId="0" xfId="37" applyNumberFormat="1" applyFont="1" applyFill="1" applyBorder="1" applyAlignment="1" applyProtection="1">
      <alignment vertical="center"/>
    </xf>
    <xf numFmtId="181" fontId="7" fillId="7" borderId="13" xfId="37" applyNumberFormat="1" applyFont="1" applyFill="1" applyBorder="1" applyAlignment="1" applyProtection="1">
      <alignment vertical="center"/>
    </xf>
    <xf numFmtId="183" fontId="5" fillId="7" borderId="28" xfId="37" applyNumberFormat="1" applyFont="1" applyFill="1" applyBorder="1" applyAlignment="1" applyProtection="1">
      <alignment vertical="center"/>
    </xf>
    <xf numFmtId="183" fontId="5" fillId="0" borderId="0" xfId="37" applyNumberFormat="1" applyFont="1" applyFill="1" applyBorder="1" applyAlignment="1" applyProtection="1">
      <alignment vertical="center"/>
    </xf>
    <xf numFmtId="183" fontId="5" fillId="0" borderId="29" xfId="37" applyNumberFormat="1" applyFont="1" applyBorder="1" applyAlignment="1" applyProtection="1">
      <alignment horizontal="right" vertical="center"/>
    </xf>
    <xf numFmtId="183" fontId="14" fillId="0" borderId="0" xfId="37" applyNumberFormat="1" applyFont="1" applyFill="1" applyBorder="1" applyAlignment="1" applyProtection="1">
      <alignment vertical="center"/>
    </xf>
    <xf numFmtId="183" fontId="5" fillId="0" borderId="26" xfId="37" applyNumberFormat="1" applyFont="1" applyBorder="1" applyAlignment="1" applyProtection="1">
      <alignment horizontal="right" vertical="center"/>
    </xf>
    <xf numFmtId="181" fontId="7" fillId="7" borderId="26" xfId="37" applyNumberFormat="1" applyFont="1" applyFill="1" applyBorder="1" applyAlignment="1" applyProtection="1">
      <alignment vertical="center"/>
    </xf>
    <xf numFmtId="183" fontId="7" fillId="0" borderId="0" xfId="37" applyNumberFormat="1" applyFont="1" applyFill="1" applyBorder="1" applyAlignment="1" applyProtection="1">
      <alignment vertical="center"/>
    </xf>
    <xf numFmtId="183" fontId="5" fillId="0" borderId="12" xfId="37" applyNumberFormat="1" applyFont="1" applyBorder="1" applyAlignment="1" applyProtection="1">
      <alignment horizontal="right" vertical="center"/>
    </xf>
    <xf numFmtId="181" fontId="2" fillId="0" borderId="0" xfId="37" applyNumberFormat="1" applyFont="1" applyBorder="1" applyAlignment="1" applyProtection="1">
      <alignment vertical="center"/>
    </xf>
    <xf numFmtId="181" fontId="2" fillId="0" borderId="0" xfId="37" applyNumberFormat="1" applyFont="1" applyBorder="1" applyAlignment="1" applyProtection="1"/>
    <xf numFmtId="183" fontId="2" fillId="0" borderId="22" xfId="37" applyNumberFormat="1" applyFont="1" applyFill="1" applyBorder="1" applyAlignment="1" applyProtection="1">
      <alignment vertical="center"/>
    </xf>
    <xf numFmtId="181" fontId="6" fillId="2" borderId="30" xfId="37" applyNumberFormat="1" applyFont="1" applyFill="1" applyBorder="1" applyAlignment="1" applyProtection="1">
      <alignment vertical="center"/>
    </xf>
    <xf numFmtId="183" fontId="6" fillId="2" borderId="2" xfId="37" applyNumberFormat="1" applyFont="1" applyFill="1" applyBorder="1" applyAlignment="1" applyProtection="1">
      <alignment vertical="center"/>
    </xf>
    <xf numFmtId="0" fontId="6" fillId="2" borderId="31" xfId="37" applyNumberFormat="1" applyFont="1" applyFill="1" applyBorder="1" applyAlignment="1">
      <alignment vertical="center"/>
    </xf>
    <xf numFmtId="183" fontId="2" fillId="0" borderId="0" xfId="37" applyNumberFormat="1" applyFont="1" applyBorder="1" applyAlignment="1" applyProtection="1">
      <alignment vertical="center"/>
    </xf>
    <xf numFmtId="183" fontId="2" fillId="0" borderId="0" xfId="37" applyNumberFormat="1" applyFont="1" applyBorder="1" applyAlignment="1" applyProtection="1"/>
    <xf numFmtId="181" fontId="9" fillId="3" borderId="32" xfId="37" applyNumberFormat="1" applyFont="1" applyFill="1" applyBorder="1" applyAlignment="1" applyProtection="1">
      <alignment horizontal="center" vertical="center" wrapText="1"/>
    </xf>
    <xf numFmtId="0" fontId="9" fillId="3" borderId="33" xfId="37" applyNumberFormat="1" applyFont="1" applyFill="1" applyBorder="1" applyAlignment="1">
      <alignment horizontal="left" vertical="center"/>
    </xf>
    <xf numFmtId="183" fontId="9" fillId="3" borderId="34" xfId="37" applyNumberFormat="1" applyFont="1" applyFill="1" applyBorder="1" applyAlignment="1" applyProtection="1">
      <alignment vertical="center"/>
    </xf>
    <xf numFmtId="0" fontId="9" fillId="3" borderId="35" xfId="37" applyNumberFormat="1" applyFont="1" applyFill="1" applyBorder="1" applyAlignment="1" applyProtection="1">
      <alignment vertical="center"/>
    </xf>
    <xf numFmtId="181" fontId="7" fillId="4" borderId="36" xfId="37" applyNumberFormat="1" applyFont="1" applyFill="1" applyBorder="1" applyAlignment="1" applyProtection="1">
      <alignment vertical="center"/>
    </xf>
    <xf numFmtId="186" fontId="7" fillId="4" borderId="8" xfId="37" applyNumberFormat="1" applyFont="1" applyFill="1" applyBorder="1" applyAlignment="1" applyProtection="1">
      <alignment vertical="center"/>
    </xf>
    <xf numFmtId="186" fontId="7" fillId="4" borderId="9" xfId="37" applyNumberFormat="1" applyFont="1" applyFill="1" applyBorder="1" applyAlignment="1" applyProtection="1">
      <alignment vertical="center"/>
    </xf>
    <xf numFmtId="181" fontId="5" fillId="5" borderId="37" xfId="37" applyNumberFormat="1" applyFont="1" applyFill="1" applyBorder="1" applyAlignment="1" applyProtection="1">
      <alignment vertical="center"/>
    </xf>
    <xf numFmtId="186" fontId="5" fillId="5" borderId="11" xfId="37" applyNumberFormat="1" applyFont="1" applyFill="1" applyBorder="1" applyAlignment="1" applyProtection="1">
      <alignment vertical="center"/>
    </xf>
    <xf numFmtId="186" fontId="5" fillId="5" borderId="38" xfId="37" applyNumberFormat="1" applyFont="1" applyFill="1" applyBorder="1" applyAlignment="1" applyProtection="1">
      <alignment vertical="center"/>
    </xf>
    <xf numFmtId="181" fontId="5" fillId="0" borderId="37" xfId="37" applyNumberFormat="1" applyFont="1" applyBorder="1" applyAlignment="1" applyProtection="1">
      <alignment vertical="center"/>
    </xf>
    <xf numFmtId="186" fontId="5" fillId="0" borderId="11" xfId="37" applyNumberFormat="1" applyFont="1" applyBorder="1" applyAlignment="1" applyProtection="1">
      <alignment vertical="center"/>
    </xf>
    <xf numFmtId="186" fontId="5" fillId="0" borderId="38" xfId="37" applyNumberFormat="1" applyFont="1" applyBorder="1" applyAlignment="1" applyProtection="1">
      <alignment vertical="center"/>
    </xf>
    <xf numFmtId="181" fontId="7" fillId="4" borderId="37" xfId="37" applyNumberFormat="1" applyFont="1" applyFill="1" applyBorder="1" applyAlignment="1" applyProtection="1">
      <alignment vertical="center"/>
    </xf>
    <xf numFmtId="186" fontId="7" fillId="4" borderId="11" xfId="37" applyNumberFormat="1" applyFont="1" applyFill="1" applyBorder="1" applyAlignment="1" applyProtection="1">
      <alignment vertical="center"/>
    </xf>
    <xf numFmtId="186" fontId="7" fillId="4" borderId="38" xfId="37" applyNumberFormat="1" applyFont="1" applyFill="1" applyBorder="1" applyAlignment="1" applyProtection="1">
      <alignment vertical="center"/>
    </xf>
    <xf numFmtId="186" fontId="5" fillId="0" borderId="11" xfId="37" applyNumberFormat="1" applyFont="1" applyBorder="1" applyAlignment="1" applyProtection="1">
      <alignment vertical="center" shrinkToFit="1"/>
    </xf>
    <xf numFmtId="186" fontId="5" fillId="0" borderId="38" xfId="37" applyNumberFormat="1" applyFont="1" applyBorder="1" applyAlignment="1" applyProtection="1">
      <alignment vertical="center" shrinkToFit="1"/>
    </xf>
    <xf numFmtId="186" fontId="5" fillId="0" borderId="39" xfId="39" applyNumberFormat="1" applyFont="1" applyFill="1" applyBorder="1" applyAlignment="1">
      <alignment vertical="center"/>
    </xf>
    <xf numFmtId="184" fontId="5" fillId="0" borderId="40" xfId="37" applyNumberFormat="1" applyFont="1" applyBorder="1" applyAlignment="1" applyProtection="1">
      <alignment vertical="center"/>
    </xf>
    <xf numFmtId="184" fontId="5" fillId="0" borderId="41" xfId="37" applyNumberFormat="1" applyFont="1" applyBorder="1" applyAlignment="1" applyProtection="1">
      <alignment vertical="center"/>
    </xf>
    <xf numFmtId="184" fontId="5" fillId="0" borderId="42" xfId="37" applyNumberFormat="1" applyFont="1" applyBorder="1" applyAlignment="1" applyProtection="1">
      <alignment vertical="center"/>
    </xf>
    <xf numFmtId="181" fontId="7" fillId="6" borderId="30" xfId="37" applyNumberFormat="1" applyFont="1" applyFill="1" applyBorder="1" applyAlignment="1" applyProtection="1">
      <alignment vertical="center"/>
    </xf>
    <xf numFmtId="186" fontId="7" fillId="6" borderId="31" xfId="37" applyNumberFormat="1" applyFont="1" applyFill="1" applyBorder="1" applyAlignment="1" applyProtection="1">
      <alignment vertical="center"/>
    </xf>
    <xf numFmtId="181" fontId="2" fillId="0" borderId="43" xfId="37" applyNumberFormat="1" applyFont="1" applyBorder="1" applyAlignment="1" applyProtection="1">
      <alignment vertical="center"/>
    </xf>
    <xf numFmtId="183" fontId="2" fillId="0" borderId="18" xfId="37" applyNumberFormat="1" applyFont="1" applyBorder="1" applyAlignment="1" applyProtection="1">
      <alignment vertical="center"/>
    </xf>
    <xf numFmtId="183" fontId="2" fillId="0" borderId="44" xfId="37" applyNumberFormat="1" applyFont="1" applyBorder="1" applyAlignment="1" applyProtection="1">
      <alignment vertical="center"/>
    </xf>
    <xf numFmtId="181" fontId="2" fillId="0" borderId="45" xfId="37" applyNumberFormat="1" applyFont="1" applyBorder="1" applyAlignment="1" applyProtection="1">
      <alignment vertical="center"/>
    </xf>
    <xf numFmtId="183" fontId="2" fillId="0" borderId="21" xfId="37" applyNumberFormat="1" applyFont="1" applyBorder="1" applyAlignment="1" applyProtection="1">
      <alignment vertical="center"/>
    </xf>
    <xf numFmtId="183" fontId="2" fillId="0" borderId="46" xfId="37" applyNumberFormat="1" applyFont="1" applyBorder="1" applyAlignment="1" applyProtection="1">
      <alignment vertical="center"/>
    </xf>
    <xf numFmtId="181" fontId="2" fillId="0" borderId="47" xfId="37" applyNumberFormat="1" applyFont="1" applyBorder="1" applyAlignment="1" applyProtection="1">
      <alignment vertical="center"/>
    </xf>
    <xf numFmtId="181" fontId="2" fillId="0" borderId="48" xfId="37" applyNumberFormat="1" applyFont="1" applyBorder="1" applyAlignment="1" applyProtection="1"/>
    <xf numFmtId="183" fontId="2" fillId="0" borderId="49" xfId="37" applyNumberFormat="1" applyFont="1" applyBorder="1" applyAlignment="1" applyProtection="1"/>
    <xf numFmtId="181" fontId="2" fillId="0" borderId="50" xfId="37" applyNumberFormat="1" applyFont="1" applyBorder="1" applyAlignment="1" applyProtection="1">
      <alignment vertical="center"/>
    </xf>
    <xf numFmtId="181" fontId="2" fillId="0" borderId="51" xfId="37" applyNumberFormat="1" applyFont="1" applyBorder="1" applyAlignment="1" applyProtection="1"/>
    <xf numFmtId="183" fontId="2" fillId="0" borderId="52" xfId="37" applyNumberFormat="1" applyFont="1" applyBorder="1" applyAlignment="1" applyProtection="1"/>
    <xf numFmtId="181" fontId="2" fillId="0" borderId="53" xfId="37" applyNumberFormat="1" applyFont="1" applyBorder="1" applyAlignment="1" applyProtection="1">
      <alignment vertical="center"/>
    </xf>
    <xf numFmtId="181" fontId="2" fillId="0" borderId="54" xfId="37" applyNumberFormat="1" applyFont="1" applyBorder="1" applyAlignment="1" applyProtection="1"/>
    <xf numFmtId="183" fontId="2" fillId="0" borderId="55" xfId="37" applyNumberFormat="1" applyFont="1" applyBorder="1" applyAlignment="1" applyProtection="1"/>
    <xf numFmtId="186" fontId="6" fillId="5" borderId="56" xfId="37" applyNumberFormat="1" applyFont="1" applyFill="1" applyBorder="1" applyAlignment="1" applyProtection="1">
      <alignment vertical="center"/>
    </xf>
    <xf numFmtId="186" fontId="6" fillId="5" borderId="57" xfId="37" applyNumberFormat="1" applyFont="1" applyFill="1" applyBorder="1" applyAlignment="1" applyProtection="1">
      <alignment horizontal="right" vertical="center"/>
    </xf>
    <xf numFmtId="186" fontId="6" fillId="5" borderId="35" xfId="37" applyNumberFormat="1" applyFont="1" applyFill="1" applyBorder="1" applyAlignment="1">
      <alignment horizontal="right" vertical="center"/>
    </xf>
    <xf numFmtId="181" fontId="6" fillId="7" borderId="56" xfId="37" applyNumberFormat="1" applyFont="1" applyFill="1" applyBorder="1" applyAlignment="1" applyProtection="1">
      <alignment vertical="center"/>
    </xf>
    <xf numFmtId="181" fontId="6" fillId="7" borderId="28" xfId="37" applyNumberFormat="1" applyFont="1" applyFill="1" applyBorder="1" applyAlignment="1" applyProtection="1">
      <alignment vertical="center"/>
    </xf>
    <xf numFmtId="181" fontId="6" fillId="7" borderId="38" xfId="37" applyNumberFormat="1" applyFont="1" applyFill="1" applyBorder="1" applyAlignment="1" applyProtection="1">
      <alignment vertical="center"/>
    </xf>
    <xf numFmtId="183" fontId="5" fillId="0" borderId="58" xfId="37" applyNumberFormat="1" applyFont="1" applyBorder="1" applyAlignment="1" applyProtection="1">
      <alignment vertical="center"/>
    </xf>
    <xf numFmtId="183" fontId="5" fillId="0" borderId="57" xfId="37" applyNumberFormat="1" applyFont="1" applyBorder="1" applyAlignment="1" applyProtection="1">
      <alignment vertical="center"/>
    </xf>
    <xf numFmtId="183" fontId="5" fillId="0" borderId="35" xfId="37" applyNumberFormat="1" applyFont="1" applyBorder="1" applyAlignment="1" applyProtection="1">
      <alignment horizontal="right" vertical="center"/>
    </xf>
    <xf numFmtId="183" fontId="5" fillId="0" borderId="57" xfId="37" applyNumberFormat="1" applyFont="1" applyBorder="1" applyAlignment="1" applyProtection="1">
      <alignment horizontal="right" vertical="center"/>
    </xf>
    <xf numFmtId="181" fontId="6" fillId="7" borderId="58" xfId="37" applyNumberFormat="1" applyFont="1" applyFill="1" applyBorder="1" applyAlignment="1" applyProtection="1">
      <alignment vertical="center"/>
    </xf>
    <xf numFmtId="181" fontId="6" fillId="7" borderId="57" xfId="37" applyNumberFormat="1" applyFont="1" applyFill="1" applyBorder="1" applyAlignment="1" applyProtection="1">
      <alignment vertical="center"/>
    </xf>
    <xf numFmtId="181" fontId="6" fillId="7" borderId="38" xfId="37" applyNumberFormat="1" applyFont="1" applyFill="1" applyBorder="1" applyAlignment="1">
      <alignment vertical="center"/>
    </xf>
    <xf numFmtId="183" fontId="5" fillId="0" borderId="56" xfId="37" applyNumberFormat="1" applyFont="1" applyBorder="1" applyAlignment="1" applyProtection="1">
      <alignment vertical="center"/>
    </xf>
    <xf numFmtId="0" fontId="9" fillId="3" borderId="59" xfId="37" applyNumberFormat="1" applyFont="1" applyFill="1" applyBorder="1" applyAlignment="1" applyProtection="1">
      <alignment vertical="center"/>
    </xf>
    <xf numFmtId="183" fontId="9" fillId="3" borderId="59" xfId="37" applyNumberFormat="1" applyFont="1" applyFill="1" applyBorder="1" applyAlignment="1" applyProtection="1">
      <alignment vertical="center"/>
    </xf>
    <xf numFmtId="186" fontId="7" fillId="4" borderId="38" xfId="37" applyNumberFormat="1" applyFont="1" applyFill="1" applyBorder="1" applyAlignment="1" applyProtection="1">
      <alignment vertical="center" shrinkToFit="1"/>
    </xf>
    <xf numFmtId="0" fontId="2" fillId="0" borderId="49" xfId="37" applyNumberFormat="1" applyFont="1" applyBorder="1" applyAlignment="1">
      <alignment vertical="center"/>
    </xf>
    <xf numFmtId="0" fontId="2" fillId="0" borderId="52" xfId="37" applyNumberFormat="1" applyFont="1" applyBorder="1" applyAlignment="1">
      <alignment vertical="center"/>
    </xf>
    <xf numFmtId="0" fontId="2" fillId="0" borderId="55" xfId="37" applyNumberFormat="1" applyFont="1" applyBorder="1" applyAlignment="1">
      <alignment vertical="center"/>
    </xf>
    <xf numFmtId="186" fontId="7" fillId="4" borderId="60" xfId="37" applyNumberFormat="1" applyFont="1" applyFill="1" applyBorder="1" applyAlignment="1" applyProtection="1">
      <alignment vertical="center"/>
    </xf>
    <xf numFmtId="186" fontId="5" fillId="5" borderId="60" xfId="37" applyNumberFormat="1" applyFont="1" applyFill="1" applyBorder="1" applyAlignment="1" applyProtection="1">
      <alignment vertical="center"/>
    </xf>
    <xf numFmtId="186" fontId="5" fillId="0" borderId="60" xfId="37" applyNumberFormat="1" applyFont="1" applyBorder="1" applyAlignment="1" applyProtection="1">
      <alignment vertical="center"/>
    </xf>
    <xf numFmtId="186" fontId="5" fillId="0" borderId="60" xfId="37" applyNumberFormat="1" applyFont="1" applyBorder="1" applyAlignment="1" applyProtection="1">
      <alignment vertical="center" shrinkToFit="1"/>
    </xf>
    <xf numFmtId="184" fontId="5" fillId="0" borderId="61" xfId="37" applyNumberFormat="1" applyFont="1" applyBorder="1" applyAlignment="1" applyProtection="1">
      <alignment vertical="center"/>
    </xf>
    <xf numFmtId="186" fontId="6" fillId="5" borderId="59" xfId="37" applyNumberFormat="1" applyFont="1" applyFill="1" applyBorder="1" applyAlignment="1">
      <alignment horizontal="right" vertical="center"/>
    </xf>
    <xf numFmtId="181" fontId="6" fillId="7" borderId="59" xfId="37" applyNumberFormat="1" applyFont="1" applyFill="1" applyBorder="1" applyAlignment="1" applyProtection="1">
      <alignment vertical="center"/>
    </xf>
    <xf numFmtId="183" fontId="5" fillId="0" borderId="59" xfId="37" applyNumberFormat="1" applyFont="1" applyBorder="1" applyAlignment="1" applyProtection="1">
      <alignment horizontal="right" vertical="center"/>
    </xf>
    <xf numFmtId="181" fontId="6" fillId="7" borderId="59" xfId="37" applyNumberFormat="1" applyFont="1" applyFill="1" applyBorder="1" applyAlignment="1">
      <alignment vertical="center"/>
    </xf>
    <xf numFmtId="0" fontId="15" fillId="0" borderId="22" xfId="37" applyNumberFormat="1" applyFont="1" applyBorder="1" applyAlignment="1">
      <alignment horizontal="center" vertical="center"/>
    </xf>
    <xf numFmtId="0" fontId="6" fillId="2" borderId="62" xfId="37" applyNumberFormat="1" applyFont="1" applyFill="1" applyBorder="1" applyAlignment="1">
      <alignment vertical="center"/>
    </xf>
    <xf numFmtId="0" fontId="6" fillId="0" borderId="63" xfId="37" applyNumberFormat="1" applyFont="1" applyBorder="1" applyAlignment="1">
      <alignment vertical="center"/>
    </xf>
    <xf numFmtId="0" fontId="9" fillId="3" borderId="6" xfId="37" applyNumberFormat="1" applyFont="1" applyFill="1" applyBorder="1" applyAlignment="1">
      <alignment horizontal="left" vertical="center"/>
    </xf>
    <xf numFmtId="0" fontId="9" fillId="3" borderId="64" xfId="37" applyNumberFormat="1" applyFont="1" applyFill="1" applyBorder="1" applyAlignment="1">
      <alignment horizontal="center" vertical="center" wrapText="1"/>
    </xf>
    <xf numFmtId="0" fontId="2" fillId="0" borderId="0" xfId="37" applyNumberFormat="1" applyFont="1" applyBorder="1" applyAlignment="1">
      <alignment horizontal="center" vertical="center"/>
    </xf>
    <xf numFmtId="186" fontId="7" fillId="4" borderId="65" xfId="37" applyNumberFormat="1" applyFont="1" applyFill="1" applyBorder="1" applyAlignment="1" applyProtection="1">
      <alignment vertical="center"/>
    </xf>
    <xf numFmtId="186" fontId="7" fillId="4" borderId="66" xfId="37" applyNumberFormat="1" applyFont="1" applyFill="1" applyBorder="1" applyAlignment="1" applyProtection="1">
      <alignment vertical="center"/>
    </xf>
    <xf numFmtId="186" fontId="6" fillId="4" borderId="36" xfId="37" applyNumberFormat="1" applyFont="1" applyFill="1" applyBorder="1" applyAlignment="1">
      <alignment vertical="center"/>
    </xf>
    <xf numFmtId="186" fontId="6" fillId="0" borderId="0" xfId="37" applyNumberFormat="1" applyFont="1" applyAlignment="1">
      <alignment vertical="center"/>
    </xf>
    <xf numFmtId="186" fontId="5" fillId="5" borderId="65" xfId="37" applyNumberFormat="1" applyFont="1" applyFill="1" applyBorder="1" applyAlignment="1" applyProtection="1">
      <alignment vertical="center"/>
    </xf>
    <xf numFmtId="186" fontId="5" fillId="5" borderId="66" xfId="37" applyNumberFormat="1" applyFont="1" applyFill="1" applyBorder="1" applyAlignment="1" applyProtection="1">
      <alignment vertical="center"/>
    </xf>
    <xf numFmtId="186" fontId="2" fillId="5" borderId="37" xfId="37" applyNumberFormat="1" applyFont="1" applyFill="1" applyBorder="1" applyAlignment="1">
      <alignment vertical="center"/>
    </xf>
    <xf numFmtId="186" fontId="2" fillId="0" borderId="0" xfId="37" applyNumberFormat="1" applyFont="1" applyBorder="1" applyAlignment="1">
      <alignment vertical="center"/>
    </xf>
    <xf numFmtId="186" fontId="5" fillId="0" borderId="65" xfId="37" applyNumberFormat="1" applyFont="1" applyBorder="1" applyAlignment="1" applyProtection="1">
      <alignment vertical="center"/>
    </xf>
    <xf numFmtId="186" fontId="5" fillId="0" borderId="66" xfId="37" applyNumberFormat="1" applyFont="1" applyBorder="1" applyAlignment="1" applyProtection="1">
      <alignment vertical="center"/>
    </xf>
    <xf numFmtId="186" fontId="2" fillId="0" borderId="37" xfId="37" applyNumberFormat="1" applyFont="1" applyBorder="1" applyAlignment="1">
      <alignment vertical="center"/>
    </xf>
    <xf numFmtId="186" fontId="2" fillId="0" borderId="0" xfId="37" applyNumberFormat="1" applyFont="1" applyAlignment="1">
      <alignment vertical="center"/>
    </xf>
    <xf numFmtId="186" fontId="6" fillId="4" borderId="37" xfId="37" applyNumberFormat="1" applyFont="1" applyFill="1" applyBorder="1" applyAlignment="1">
      <alignment vertical="center"/>
    </xf>
    <xf numFmtId="186" fontId="6" fillId="0" borderId="0" xfId="37" applyNumberFormat="1" applyFont="1" applyBorder="1" applyAlignment="1">
      <alignment vertical="center"/>
    </xf>
    <xf numFmtId="186" fontId="5" fillId="0" borderId="65" xfId="37" applyNumberFormat="1" applyFont="1" applyBorder="1" applyAlignment="1" applyProtection="1">
      <alignment vertical="center" shrinkToFit="1"/>
    </xf>
    <xf numFmtId="186" fontId="5" fillId="0" borderId="66" xfId="37" applyNumberFormat="1" applyFont="1" applyBorder="1" applyAlignment="1" applyProtection="1">
      <alignment vertical="center" shrinkToFit="1"/>
    </xf>
    <xf numFmtId="186" fontId="2" fillId="0" borderId="37" xfId="37" applyNumberFormat="1" applyFont="1" applyBorder="1" applyAlignment="1">
      <alignment vertical="center" shrinkToFit="1"/>
    </xf>
    <xf numFmtId="184" fontId="5" fillId="0" borderId="67" xfId="37" applyNumberFormat="1" applyFont="1" applyBorder="1" applyAlignment="1" applyProtection="1">
      <alignment vertical="center"/>
    </xf>
    <xf numFmtId="184" fontId="5" fillId="0" borderId="68" xfId="37" applyNumberFormat="1" applyFont="1" applyBorder="1" applyAlignment="1" applyProtection="1">
      <alignment vertical="center"/>
    </xf>
    <xf numFmtId="179" fontId="2" fillId="0" borderId="40" xfId="37" applyNumberFormat="1" applyFont="1" applyBorder="1" applyAlignment="1">
      <alignment vertical="center"/>
    </xf>
    <xf numFmtId="186" fontId="7" fillId="6" borderId="3" xfId="37" applyNumberFormat="1" applyFont="1" applyFill="1" applyBorder="1" applyAlignment="1" applyProtection="1">
      <alignment vertical="center"/>
    </xf>
    <xf numFmtId="186" fontId="6" fillId="6" borderId="62" xfId="37" applyNumberFormat="1" applyFont="1" applyFill="1" applyBorder="1" applyAlignment="1" applyProtection="1">
      <alignment vertical="center"/>
    </xf>
    <xf numFmtId="0" fontId="6" fillId="0" borderId="0" xfId="37" applyNumberFormat="1" applyFont="1" applyAlignment="1">
      <alignment vertical="center"/>
    </xf>
    <xf numFmtId="183" fontId="2" fillId="0" borderId="19" xfId="37" applyNumberFormat="1" applyFont="1" applyBorder="1" applyAlignment="1" applyProtection="1">
      <alignment vertical="center"/>
    </xf>
    <xf numFmtId="0" fontId="2" fillId="0" borderId="69" xfId="37" applyNumberFormat="1" applyFont="1" applyBorder="1" applyAlignment="1">
      <alignment vertical="center"/>
    </xf>
    <xf numFmtId="183" fontId="2" fillId="0" borderId="22" xfId="37" applyNumberFormat="1" applyFont="1" applyBorder="1" applyAlignment="1" applyProtection="1">
      <alignment vertical="center"/>
    </xf>
    <xf numFmtId="0" fontId="2" fillId="0" borderId="70" xfId="37" applyNumberFormat="1" applyFont="1" applyBorder="1" applyAlignment="1">
      <alignment vertical="center"/>
    </xf>
    <xf numFmtId="0" fontId="2" fillId="0" borderId="25" xfId="37" applyNumberFormat="1" applyFont="1" applyBorder="1" applyAlignment="1">
      <alignment vertical="center"/>
    </xf>
    <xf numFmtId="0" fontId="2" fillId="0" borderId="71" xfId="37" applyNumberFormat="1" applyFont="1" applyBorder="1" applyAlignment="1">
      <alignment vertical="center"/>
    </xf>
    <xf numFmtId="0" fontId="2" fillId="0" borderId="13" xfId="37" applyNumberFormat="1" applyFont="1" applyBorder="1" applyAlignment="1">
      <alignment vertical="center"/>
    </xf>
    <xf numFmtId="0" fontId="2" fillId="0" borderId="72" xfId="37" applyNumberFormat="1" applyFont="1" applyBorder="1" applyAlignment="1">
      <alignment vertical="center"/>
    </xf>
    <xf numFmtId="0" fontId="9" fillId="3" borderId="32" xfId="37" applyNumberFormat="1" applyFont="1" applyFill="1" applyBorder="1" applyAlignment="1">
      <alignment horizontal="center" vertical="center" wrapText="1"/>
    </xf>
    <xf numFmtId="183" fontId="6" fillId="5" borderId="56" xfId="37" applyNumberFormat="1" applyFont="1" applyFill="1" applyBorder="1" applyAlignment="1">
      <alignment vertical="center" shrinkToFit="1"/>
    </xf>
    <xf numFmtId="183" fontId="6" fillId="0" borderId="0" xfId="37" applyNumberFormat="1" applyFont="1" applyAlignment="1">
      <alignment vertical="center"/>
    </xf>
    <xf numFmtId="183" fontId="5" fillId="0" borderId="0" xfId="37" applyNumberFormat="1" applyFont="1" applyBorder="1" applyAlignment="1" applyProtection="1">
      <alignment vertical="center"/>
    </xf>
    <xf numFmtId="0" fontId="2" fillId="0" borderId="22" xfId="37" applyNumberFormat="1" applyFont="1" applyBorder="1" applyAlignment="1">
      <alignment vertical="center"/>
    </xf>
    <xf numFmtId="0" fontId="6" fillId="2" borderId="73" xfId="37" applyNumberFormat="1" applyFont="1" applyFill="1" applyBorder="1" applyAlignment="1">
      <alignment vertical="center"/>
    </xf>
    <xf numFmtId="0" fontId="6" fillId="2" borderId="74" xfId="37" applyNumberFormat="1" applyFont="1" applyFill="1" applyBorder="1" applyAlignment="1">
      <alignment vertical="center"/>
    </xf>
    <xf numFmtId="0" fontId="6" fillId="2" borderId="75" xfId="37" applyNumberFormat="1" applyFont="1" applyFill="1" applyBorder="1" applyAlignment="1">
      <alignment vertical="center"/>
    </xf>
    <xf numFmtId="0" fontId="9" fillId="3" borderId="76" xfId="37" applyNumberFormat="1" applyFont="1" applyFill="1" applyBorder="1" applyAlignment="1">
      <alignment horizontal="center" vertical="center" wrapText="1"/>
    </xf>
    <xf numFmtId="0" fontId="9" fillId="3" borderId="57" xfId="37" applyNumberFormat="1" applyFont="1" applyFill="1" applyBorder="1" applyAlignment="1">
      <alignment horizontal="center" vertical="center" wrapText="1"/>
    </xf>
    <xf numFmtId="186" fontId="6" fillId="4" borderId="76" xfId="37" applyNumberFormat="1" applyFont="1" applyFill="1" applyBorder="1" applyAlignment="1">
      <alignment vertical="center"/>
    </xf>
    <xf numFmtId="186" fontId="6" fillId="4" borderId="33" xfId="37" applyNumberFormat="1" applyFont="1" applyFill="1" applyBorder="1" applyAlignment="1">
      <alignment vertical="center"/>
    </xf>
    <xf numFmtId="186" fontId="6" fillId="4" borderId="77" xfId="37" applyNumberFormat="1" applyFont="1" applyFill="1" applyBorder="1" applyAlignment="1">
      <alignment vertical="center"/>
    </xf>
    <xf numFmtId="186" fontId="2" fillId="5" borderId="57" xfId="37" applyNumberFormat="1" applyFont="1" applyFill="1" applyBorder="1" applyAlignment="1">
      <alignment vertical="center"/>
    </xf>
    <xf numFmtId="186" fontId="2" fillId="5" borderId="59" xfId="37" applyNumberFormat="1" applyFont="1" applyFill="1" applyBorder="1" applyAlignment="1">
      <alignment vertical="center"/>
    </xf>
    <xf numFmtId="186" fontId="2" fillId="5" borderId="78" xfId="37" applyNumberFormat="1" applyFont="1" applyFill="1" applyBorder="1" applyAlignment="1">
      <alignment vertical="center"/>
    </xf>
    <xf numFmtId="186" fontId="2" fillId="0" borderId="57" xfId="37" applyNumberFormat="1" applyFont="1" applyBorder="1" applyAlignment="1">
      <alignment vertical="center"/>
    </xf>
    <xf numFmtId="186" fontId="2" fillId="0" borderId="59" xfId="37" applyNumberFormat="1" applyFont="1" applyBorder="1" applyAlignment="1">
      <alignment vertical="center"/>
    </xf>
    <xf numFmtId="186" fontId="2" fillId="0" borderId="78" xfId="37" applyNumberFormat="1" applyFont="1" applyBorder="1" applyAlignment="1">
      <alignment vertical="center"/>
    </xf>
    <xf numFmtId="186" fontId="6" fillId="4" borderId="57" xfId="37" applyNumberFormat="1" applyFont="1" applyFill="1" applyBorder="1" applyAlignment="1">
      <alignment vertical="center"/>
    </xf>
    <xf numFmtId="186" fontId="6" fillId="4" borderId="59" xfId="37" applyNumberFormat="1" applyFont="1" applyFill="1" applyBorder="1" applyAlignment="1">
      <alignment vertical="center"/>
    </xf>
    <xf numFmtId="186" fontId="6" fillId="4" borderId="78" xfId="37" applyNumberFormat="1" applyFont="1" applyFill="1" applyBorder="1" applyAlignment="1">
      <alignment vertical="center"/>
    </xf>
    <xf numFmtId="186" fontId="2" fillId="0" borderId="57" xfId="37" applyNumberFormat="1" applyFont="1" applyBorder="1" applyAlignment="1">
      <alignment vertical="center" shrinkToFit="1"/>
    </xf>
    <xf numFmtId="186" fontId="2" fillId="0" borderId="59" xfId="37" applyNumberFormat="1" applyFont="1" applyBorder="1" applyAlignment="1">
      <alignment vertical="center" shrinkToFit="1"/>
    </xf>
    <xf numFmtId="186" fontId="2" fillId="0" borderId="78" xfId="37" applyNumberFormat="1" applyFont="1" applyBorder="1" applyAlignment="1">
      <alignment vertical="center" shrinkToFit="1"/>
    </xf>
    <xf numFmtId="186" fontId="6" fillId="4" borderId="79" xfId="37" applyNumberFormat="1" applyFont="1" applyFill="1" applyBorder="1" applyAlignment="1">
      <alignment vertical="center"/>
    </xf>
    <xf numFmtId="186" fontId="6" fillId="4" borderId="80" xfId="37" applyNumberFormat="1" applyFont="1" applyFill="1" applyBorder="1" applyAlignment="1">
      <alignment vertical="center"/>
    </xf>
    <xf numFmtId="186" fontId="2" fillId="0" borderId="79" xfId="37" applyNumberFormat="1" applyFont="1" applyBorder="1" applyAlignment="1">
      <alignment vertical="center"/>
    </xf>
    <xf numFmtId="186" fontId="2" fillId="0" borderId="80" xfId="37" applyNumberFormat="1" applyFont="1" applyBorder="1" applyAlignment="1">
      <alignment vertical="center"/>
    </xf>
    <xf numFmtId="180" fontId="2" fillId="0" borderId="81" xfId="37" applyNumberFormat="1" applyFont="1" applyBorder="1" applyAlignment="1">
      <alignment vertical="center"/>
    </xf>
    <xf numFmtId="180" fontId="2" fillId="0" borderId="82" xfId="37" applyNumberFormat="1" applyFont="1" applyBorder="1" applyAlignment="1">
      <alignment vertical="center"/>
    </xf>
    <xf numFmtId="180" fontId="2" fillId="0" borderId="83" xfId="37" applyNumberFormat="1" applyFont="1" applyBorder="1" applyAlignment="1">
      <alignment vertical="center"/>
    </xf>
    <xf numFmtId="186" fontId="6" fillId="6" borderId="84" xfId="37" applyNumberFormat="1" applyFont="1" applyFill="1" applyBorder="1" applyAlignment="1">
      <alignment vertical="center"/>
    </xf>
    <xf numFmtId="186" fontId="6" fillId="6" borderId="85" xfId="37" applyNumberFormat="1" applyFont="1" applyFill="1" applyBorder="1" applyAlignment="1">
      <alignment vertical="center"/>
    </xf>
    <xf numFmtId="186" fontId="6" fillId="6" borderId="86" xfId="37" applyNumberFormat="1" applyFont="1" applyFill="1" applyBorder="1" applyAlignment="1">
      <alignment vertical="center"/>
    </xf>
    <xf numFmtId="0" fontId="2" fillId="0" borderId="48" xfId="37" applyNumberFormat="1" applyFont="1" applyBorder="1" applyAlignment="1">
      <alignment vertical="center"/>
    </xf>
    <xf numFmtId="0" fontId="2" fillId="0" borderId="87" xfId="37" applyNumberFormat="1" applyFont="1" applyBorder="1" applyAlignment="1">
      <alignment vertical="center"/>
    </xf>
    <xf numFmtId="0" fontId="2" fillId="0" borderId="51" xfId="37" applyNumberFormat="1" applyFont="1" applyBorder="1" applyAlignment="1">
      <alignment vertical="center"/>
    </xf>
    <xf numFmtId="0" fontId="2" fillId="0" borderId="88" xfId="37" applyNumberFormat="1" applyFont="1" applyBorder="1" applyAlignment="1">
      <alignment vertical="center"/>
    </xf>
    <xf numFmtId="0" fontId="2" fillId="0" borderId="54" xfId="37" applyNumberFormat="1" applyFont="1" applyBorder="1" applyAlignment="1">
      <alignment vertical="center"/>
    </xf>
    <xf numFmtId="0" fontId="2" fillId="0" borderId="89" xfId="37" applyNumberFormat="1" applyFont="1" applyBorder="1" applyAlignment="1">
      <alignment vertical="center"/>
    </xf>
    <xf numFmtId="183" fontId="6" fillId="5" borderId="57" xfId="37" applyNumberFormat="1" applyFont="1" applyFill="1" applyBorder="1" applyAlignment="1">
      <alignment vertical="center"/>
    </xf>
    <xf numFmtId="183" fontId="6" fillId="5" borderId="59" xfId="37" applyNumberFormat="1" applyFont="1" applyFill="1" applyBorder="1" applyAlignment="1">
      <alignment vertical="center"/>
    </xf>
    <xf numFmtId="183" fontId="6" fillId="5" borderId="78" xfId="37" applyNumberFormat="1" applyFont="1" applyFill="1" applyBorder="1" applyAlignment="1">
      <alignment vertical="center"/>
    </xf>
    <xf numFmtId="181" fontId="6" fillId="7" borderId="78" xfId="37" applyNumberFormat="1" applyFont="1" applyFill="1" applyBorder="1" applyAlignment="1" applyProtection="1">
      <alignment vertical="center"/>
    </xf>
    <xf numFmtId="183" fontId="5" fillId="0" borderId="59" xfId="37" applyNumberFormat="1" applyFont="1" applyBorder="1" applyAlignment="1" applyProtection="1">
      <alignment vertical="center"/>
    </xf>
    <xf numFmtId="183" fontId="5" fillId="0" borderId="78" xfId="37" applyNumberFormat="1" applyFont="1" applyBorder="1" applyAlignment="1" applyProtection="1">
      <alignment vertical="center"/>
    </xf>
    <xf numFmtId="0" fontId="2" fillId="7" borderId="0" xfId="37" applyNumberFormat="1" applyFont="1" applyFill="1" applyBorder="1" applyAlignment="1" applyProtection="1">
      <alignment vertical="center"/>
    </xf>
    <xf numFmtId="181" fontId="5" fillId="7" borderId="13" xfId="37" applyNumberFormat="1" applyFont="1" applyFill="1" applyBorder="1" applyAlignment="1" applyProtection="1">
      <alignment horizontal="right" vertical="center"/>
    </xf>
    <xf numFmtId="183" fontId="5" fillId="0" borderId="13" xfId="37" applyNumberFormat="1" applyFont="1" applyBorder="1" applyAlignment="1" applyProtection="1">
      <alignment vertical="center"/>
    </xf>
    <xf numFmtId="0" fontId="2" fillId="0" borderId="28" xfId="37" applyNumberFormat="1" applyFont="1" applyBorder="1" applyAlignment="1">
      <alignment vertical="center"/>
    </xf>
    <xf numFmtId="0" fontId="5" fillId="0" borderId="12" xfId="37" applyNumberFormat="1" applyFont="1" applyBorder="1" applyAlignment="1">
      <alignment vertical="center"/>
    </xf>
    <xf numFmtId="49" fontId="5" fillId="8" borderId="28" xfId="37" applyNumberFormat="1" applyFont="1" applyFill="1" applyBorder="1" applyAlignment="1" applyProtection="1">
      <alignment vertical="center"/>
    </xf>
    <xf numFmtId="0" fontId="7" fillId="8" borderId="0" xfId="37" applyNumberFormat="1" applyFont="1" applyFill="1" applyBorder="1" applyAlignment="1" applyProtection="1">
      <alignment vertical="center"/>
    </xf>
    <xf numFmtId="186" fontId="7" fillId="8" borderId="12" xfId="37" applyNumberFormat="1" applyFont="1" applyFill="1" applyBorder="1" applyAlignment="1" applyProtection="1">
      <alignment vertical="center"/>
    </xf>
    <xf numFmtId="49" fontId="5" fillId="8" borderId="28" xfId="37" applyNumberFormat="1" applyFont="1" applyFill="1" applyBorder="1" applyAlignment="1" applyProtection="1">
      <alignment vertical="center" wrapText="1"/>
    </xf>
    <xf numFmtId="0" fontId="5" fillId="0" borderId="28" xfId="37" applyNumberFormat="1" applyFont="1" applyBorder="1">
      <alignment vertical="center"/>
    </xf>
    <xf numFmtId="49" fontId="5" fillId="4" borderId="28" xfId="37" applyNumberFormat="1" applyFont="1" applyFill="1" applyBorder="1">
      <alignment vertical="center"/>
    </xf>
    <xf numFmtId="186" fontId="7" fillId="4" borderId="12" xfId="37" applyNumberFormat="1" applyFont="1" applyFill="1" applyBorder="1" applyAlignment="1">
      <alignment vertical="center"/>
    </xf>
    <xf numFmtId="181" fontId="5" fillId="5" borderId="12" xfId="37" applyNumberFormat="1" applyFont="1" applyFill="1" applyBorder="1" applyAlignment="1" applyProtection="1">
      <alignment vertical="center"/>
    </xf>
    <xf numFmtId="0" fontId="5" fillId="4" borderId="28" xfId="37" applyNumberFormat="1" applyFont="1" applyFill="1" applyBorder="1">
      <alignment vertical="center"/>
    </xf>
    <xf numFmtId="186" fontId="5" fillId="0" borderId="12" xfId="37" applyNumberFormat="1" applyFont="1" applyBorder="1" applyAlignment="1">
      <alignment vertical="center"/>
    </xf>
    <xf numFmtId="49" fontId="5" fillId="4" borderId="28" xfId="37" applyNumberFormat="1" applyFont="1" applyFill="1" applyBorder="1" applyAlignment="1" applyProtection="1">
      <alignment vertical="center"/>
    </xf>
    <xf numFmtId="0" fontId="16" fillId="9" borderId="0" xfId="37" applyNumberFormat="1" applyFont="1" applyFill="1" applyBorder="1" applyAlignment="1" applyProtection="1">
      <alignment vertical="center"/>
    </xf>
    <xf numFmtId="0" fontId="5" fillId="9" borderId="0" xfId="37" applyNumberFormat="1" applyFont="1" applyFill="1" applyBorder="1" applyAlignment="1" applyProtection="1">
      <alignment vertical="center"/>
    </xf>
    <xf numFmtId="186" fontId="5" fillId="9" borderId="12" xfId="37" applyNumberFormat="1" applyFont="1" applyFill="1" applyBorder="1" applyAlignment="1" applyProtection="1">
      <alignment vertical="center"/>
    </xf>
    <xf numFmtId="49" fontId="5" fillId="4" borderId="28" xfId="37" applyNumberFormat="1" applyFont="1" applyFill="1" applyBorder="1" applyAlignment="1" applyProtection="1">
      <alignment vertical="center" wrapText="1"/>
    </xf>
    <xf numFmtId="0" fontId="5" fillId="5" borderId="0" xfId="37" applyNumberFormat="1" applyFont="1" applyFill="1" applyBorder="1" applyAlignment="1" applyProtection="1">
      <alignment vertical="center" wrapText="1"/>
    </xf>
    <xf numFmtId="181" fontId="5" fillId="5" borderId="12" xfId="37" applyNumberFormat="1" applyFont="1" applyFill="1" applyBorder="1" applyAlignment="1" applyProtection="1">
      <alignment vertical="center" wrapText="1"/>
    </xf>
    <xf numFmtId="186" fontId="5" fillId="0" borderId="12" xfId="37" applyNumberFormat="1" applyFont="1" applyBorder="1">
      <alignment vertical="center"/>
    </xf>
    <xf numFmtId="186" fontId="5" fillId="9" borderId="12" xfId="37" applyNumberFormat="1" applyFont="1" applyFill="1" applyBorder="1" applyAlignment="1">
      <alignment vertical="center"/>
    </xf>
    <xf numFmtId="0" fontId="5" fillId="0" borderId="0" xfId="37" applyNumberFormat="1" applyFont="1" applyFill="1" applyBorder="1" applyAlignment="1" applyProtection="1">
      <alignment horizontal="left" vertical="center"/>
    </xf>
    <xf numFmtId="186" fontId="5" fillId="0" borderId="12" xfId="37" applyNumberFormat="1" applyFont="1" applyBorder="1" applyAlignment="1" applyProtection="1">
      <alignment horizontal="right" vertical="center"/>
    </xf>
    <xf numFmtId="0" fontId="5" fillId="9" borderId="0" xfId="37" applyNumberFormat="1" applyFont="1" applyFill="1" applyBorder="1" applyAlignment="1" applyProtection="1">
      <alignment horizontal="left" vertical="center" wrapText="1"/>
    </xf>
    <xf numFmtId="0" fontId="5" fillId="5" borderId="0" xfId="37" applyNumberFormat="1" applyFont="1" applyFill="1" applyBorder="1" applyAlignment="1" applyProtection="1">
      <alignment horizontal="left" vertical="center" wrapText="1"/>
    </xf>
    <xf numFmtId="0" fontId="5" fillId="0" borderId="0" xfId="37" applyNumberFormat="1" applyFont="1" applyFill="1" applyBorder="1" applyAlignment="1" applyProtection="1">
      <alignment horizontal="left" vertical="center" wrapText="1"/>
    </xf>
    <xf numFmtId="0" fontId="5" fillId="9" borderId="0" xfId="37" applyNumberFormat="1" applyFont="1" applyFill="1" applyBorder="1" applyAlignment="1" applyProtection="1">
      <alignment horizontal="left" vertical="center"/>
    </xf>
    <xf numFmtId="186" fontId="5" fillId="9" borderId="12" xfId="37" applyNumberFormat="1" applyFont="1" applyFill="1" applyBorder="1">
      <alignment vertical="center"/>
    </xf>
    <xf numFmtId="0" fontId="5" fillId="5" borderId="0" xfId="37" applyNumberFormat="1" applyFont="1" applyFill="1" applyBorder="1" applyAlignment="1" applyProtection="1">
      <alignment horizontal="left" vertical="center"/>
    </xf>
    <xf numFmtId="183" fontId="5" fillId="10" borderId="28" xfId="37" applyNumberFormat="1" applyFont="1" applyFill="1" applyBorder="1" applyAlignment="1" applyProtection="1">
      <alignment vertical="center"/>
    </xf>
    <xf numFmtId="183" fontId="7" fillId="10" borderId="0" xfId="37" applyNumberFormat="1" applyFont="1" applyFill="1" applyBorder="1" applyAlignment="1" applyProtection="1">
      <alignment vertical="center"/>
    </xf>
    <xf numFmtId="183" fontId="5" fillId="10" borderId="0" xfId="37" applyNumberFormat="1" applyFont="1" applyFill="1" applyBorder="1" applyAlignment="1" applyProtection="1">
      <alignment vertical="center"/>
    </xf>
    <xf numFmtId="186" fontId="7" fillId="10" borderId="12" xfId="37" applyNumberFormat="1" applyFont="1" applyFill="1" applyBorder="1" applyAlignment="1" applyProtection="1">
      <alignment vertical="center"/>
    </xf>
    <xf numFmtId="49" fontId="5" fillId="10" borderId="28" xfId="37" applyNumberFormat="1" applyFont="1" applyFill="1" applyBorder="1">
      <alignment vertical="center"/>
    </xf>
    <xf numFmtId="0" fontId="5" fillId="11" borderId="0" xfId="37" applyNumberFormat="1" applyFont="1" applyFill="1" applyBorder="1" applyAlignment="1" applyProtection="1">
      <alignment vertical="center"/>
    </xf>
    <xf numFmtId="181" fontId="5" fillId="11" borderId="12" xfId="37" applyNumberFormat="1" applyFont="1" applyFill="1" applyBorder="1" applyAlignment="1" applyProtection="1">
      <alignment vertical="center"/>
    </xf>
    <xf numFmtId="49" fontId="5" fillId="12" borderId="28" xfId="37" applyNumberFormat="1" applyFont="1" applyFill="1" applyBorder="1">
      <alignment vertical="center"/>
    </xf>
    <xf numFmtId="0" fontId="7" fillId="12" borderId="0" xfId="37" applyNumberFormat="1" applyFont="1" applyFill="1" applyBorder="1" applyAlignment="1" applyProtection="1">
      <alignment vertical="center"/>
    </xf>
    <xf numFmtId="0" fontId="5" fillId="12" borderId="0" xfId="37" applyNumberFormat="1" applyFont="1" applyFill="1" applyBorder="1" applyAlignment="1" applyProtection="1">
      <alignment vertical="center"/>
    </xf>
    <xf numFmtId="186" fontId="7" fillId="12" borderId="12" xfId="37" applyNumberFormat="1" applyFont="1" applyFill="1" applyBorder="1" applyAlignment="1">
      <alignment vertical="center"/>
    </xf>
    <xf numFmtId="0" fontId="5" fillId="13" borderId="0" xfId="37" applyNumberFormat="1" applyFont="1" applyFill="1" applyBorder="1" applyAlignment="1" applyProtection="1">
      <alignment vertical="center"/>
    </xf>
    <xf numFmtId="181" fontId="5" fillId="13" borderId="12" xfId="37" applyNumberFormat="1" applyFont="1" applyFill="1" applyBorder="1" applyAlignment="1" applyProtection="1">
      <alignment vertical="center"/>
    </xf>
    <xf numFmtId="0" fontId="5" fillId="12" borderId="28" xfId="37" applyNumberFormat="1" applyFont="1" applyFill="1" applyBorder="1">
      <alignment vertical="center"/>
    </xf>
    <xf numFmtId="0" fontId="5" fillId="14" borderId="0" xfId="37" applyNumberFormat="1" applyFont="1" applyFill="1" applyBorder="1" applyAlignment="1" applyProtection="1">
      <alignment vertical="center"/>
    </xf>
    <xf numFmtId="186" fontId="5" fillId="14" borderId="12" xfId="37" applyNumberFormat="1" applyFont="1" applyFill="1" applyBorder="1" applyAlignment="1" applyProtection="1">
      <alignment vertical="center"/>
    </xf>
    <xf numFmtId="0" fontId="5" fillId="14" borderId="0" xfId="37" applyNumberFormat="1" applyFont="1" applyFill="1" applyBorder="1" applyAlignment="1" applyProtection="1">
      <alignment horizontal="left" vertical="center" wrapText="1"/>
    </xf>
    <xf numFmtId="0" fontId="5" fillId="13" borderId="0" xfId="37" applyNumberFormat="1" applyFont="1" applyFill="1" applyBorder="1" applyAlignment="1" applyProtection="1">
      <alignment horizontal="left" vertical="center" wrapText="1"/>
    </xf>
    <xf numFmtId="181" fontId="2" fillId="7" borderId="56" xfId="37" applyNumberFormat="1" applyFont="1" applyFill="1" applyBorder="1" applyAlignment="1" applyProtection="1">
      <alignment vertical="center"/>
    </xf>
    <xf numFmtId="181" fontId="7" fillId="7" borderId="57" xfId="37" applyNumberFormat="1" applyFont="1" applyFill="1" applyBorder="1" applyAlignment="1">
      <alignment vertical="center"/>
    </xf>
    <xf numFmtId="181" fontId="7" fillId="7" borderId="35" xfId="37" applyNumberFormat="1" applyFont="1" applyFill="1" applyBorder="1" applyAlignment="1">
      <alignment vertical="center"/>
    </xf>
    <xf numFmtId="183" fontId="5" fillId="0" borderId="35" xfId="37" applyNumberFormat="1" applyFont="1" applyBorder="1" applyAlignment="1" applyProtection="1">
      <alignment vertical="center"/>
    </xf>
    <xf numFmtId="181" fontId="2" fillId="0" borderId="56" xfId="37" applyNumberFormat="1" applyFont="1" applyBorder="1" applyAlignment="1" applyProtection="1">
      <alignment vertical="center"/>
    </xf>
    <xf numFmtId="183" fontId="2" fillId="0" borderId="57" xfId="37" applyNumberFormat="1" applyFont="1" applyBorder="1" applyAlignment="1" applyProtection="1">
      <alignment vertical="center"/>
    </xf>
    <xf numFmtId="0" fontId="2" fillId="0" borderId="35" xfId="37" applyNumberFormat="1" applyFont="1" applyBorder="1" applyAlignment="1">
      <alignment vertical="center"/>
    </xf>
    <xf numFmtId="181" fontId="7" fillId="8" borderId="56" xfId="37" applyNumberFormat="1" applyFont="1" applyFill="1" applyBorder="1" applyAlignment="1" applyProtection="1">
      <alignment vertical="center"/>
    </xf>
    <xf numFmtId="186" fontId="7" fillId="8" borderId="28" xfId="37" applyNumberFormat="1" applyFont="1" applyFill="1" applyBorder="1" applyAlignment="1" applyProtection="1">
      <alignment vertical="center"/>
    </xf>
    <xf numFmtId="186" fontId="7" fillId="8" borderId="38" xfId="37" applyNumberFormat="1" applyFont="1" applyFill="1" applyBorder="1" applyAlignment="1" applyProtection="1">
      <alignment vertical="center"/>
    </xf>
    <xf numFmtId="181" fontId="5" fillId="0" borderId="56" xfId="37" applyNumberFormat="1" applyFont="1" applyBorder="1" applyAlignment="1" applyProtection="1">
      <alignment vertical="center"/>
    </xf>
    <xf numFmtId="186" fontId="5" fillId="0" borderId="28" xfId="37" applyNumberFormat="1" applyFont="1" applyBorder="1" applyAlignment="1" applyProtection="1">
      <alignment vertical="center"/>
    </xf>
    <xf numFmtId="181" fontId="7" fillId="4" borderId="56" xfId="37" applyNumberFormat="1" applyFont="1" applyFill="1" applyBorder="1" applyAlignment="1" applyProtection="1">
      <alignment vertical="center"/>
    </xf>
    <xf numFmtId="186" fontId="7" fillId="4" borderId="57" xfId="37" applyNumberFormat="1" applyFont="1" applyFill="1" applyBorder="1" applyAlignment="1">
      <alignment vertical="center"/>
    </xf>
    <xf numFmtId="186" fontId="7" fillId="4" borderId="59" xfId="37" applyNumberFormat="1" applyFont="1" applyFill="1" applyBorder="1" applyAlignment="1">
      <alignment vertical="center"/>
    </xf>
    <xf numFmtId="181" fontId="5" fillId="5" borderId="56" xfId="37" applyNumberFormat="1" applyFont="1" applyFill="1" applyBorder="1" applyAlignment="1" applyProtection="1">
      <alignment vertical="center"/>
    </xf>
    <xf numFmtId="181" fontId="5" fillId="5" borderId="57" xfId="37" applyNumberFormat="1" applyFont="1" applyFill="1" applyBorder="1" applyAlignment="1" applyProtection="1">
      <alignment vertical="center"/>
    </xf>
    <xf numFmtId="181" fontId="5" fillId="5" borderId="59" xfId="37" applyNumberFormat="1" applyFont="1" applyFill="1" applyBorder="1" applyAlignment="1" applyProtection="1">
      <alignment vertical="center"/>
    </xf>
    <xf numFmtId="186" fontId="5" fillId="0" borderId="57" xfId="37" applyNumberFormat="1" applyFont="1" applyBorder="1" applyAlignment="1">
      <alignment vertical="center"/>
    </xf>
    <xf numFmtId="186" fontId="5" fillId="0" borderId="59" xfId="37" applyNumberFormat="1" applyFont="1" applyBorder="1" applyAlignment="1">
      <alignment vertical="center"/>
    </xf>
    <xf numFmtId="181" fontId="5" fillId="9" borderId="56" xfId="37" applyNumberFormat="1" applyFont="1" applyFill="1" applyBorder="1" applyAlignment="1" applyProtection="1">
      <alignment vertical="center"/>
    </xf>
    <xf numFmtId="186" fontId="5" fillId="9" borderId="28" xfId="37" applyNumberFormat="1" applyFont="1" applyFill="1" applyBorder="1" applyAlignment="1" applyProtection="1">
      <alignment vertical="center"/>
    </xf>
    <xf numFmtId="186" fontId="5" fillId="9" borderId="38" xfId="37" applyNumberFormat="1" applyFont="1" applyFill="1" applyBorder="1" applyAlignment="1" applyProtection="1">
      <alignment vertical="center"/>
    </xf>
    <xf numFmtId="181" fontId="5" fillId="5" borderId="56" xfId="37" applyNumberFormat="1" applyFont="1" applyFill="1" applyBorder="1" applyAlignment="1" applyProtection="1">
      <alignment vertical="center" wrapText="1"/>
    </xf>
    <xf numFmtId="181" fontId="5" fillId="5" borderId="28" xfId="37" applyNumberFormat="1" applyFont="1" applyFill="1" applyBorder="1" applyAlignment="1" applyProtection="1">
      <alignment vertical="center" wrapText="1"/>
    </xf>
    <xf numFmtId="181" fontId="5" fillId="5" borderId="38" xfId="37" applyNumberFormat="1" applyFont="1" applyFill="1" applyBorder="1" applyAlignment="1" applyProtection="1">
      <alignment vertical="center" wrapText="1"/>
    </xf>
    <xf numFmtId="186" fontId="5" fillId="0" borderId="28" xfId="37" applyNumberFormat="1" applyFont="1" applyBorder="1">
      <alignment vertical="center"/>
    </xf>
    <xf numFmtId="186" fontId="5" fillId="0" borderId="38" xfId="37" applyNumberFormat="1" applyFont="1" applyBorder="1">
      <alignment vertical="center"/>
    </xf>
    <xf numFmtId="186" fontId="5" fillId="9" borderId="57" xfId="37" applyNumberFormat="1" applyFont="1" applyFill="1" applyBorder="1" applyAlignment="1">
      <alignment vertical="center"/>
    </xf>
    <xf numFmtId="186" fontId="5" fillId="9" borderId="59" xfId="37" applyNumberFormat="1" applyFont="1" applyFill="1" applyBorder="1" applyAlignment="1">
      <alignment vertical="center"/>
    </xf>
    <xf numFmtId="181" fontId="5" fillId="5" borderId="28" xfId="37" applyNumberFormat="1" applyFont="1" applyFill="1" applyBorder="1" applyAlignment="1" applyProtection="1">
      <alignment vertical="center"/>
    </xf>
    <xf numFmtId="181" fontId="5" fillId="5" borderId="38" xfId="37" applyNumberFormat="1" applyFont="1" applyFill="1" applyBorder="1" applyAlignment="1" applyProtection="1">
      <alignment vertical="center"/>
    </xf>
    <xf numFmtId="186" fontId="5" fillId="0" borderId="28" xfId="37" applyNumberFormat="1" applyFont="1" applyBorder="1" applyAlignment="1">
      <alignment vertical="center"/>
    </xf>
    <xf numFmtId="186" fontId="5" fillId="0" borderId="38" xfId="37" applyNumberFormat="1" applyFont="1" applyBorder="1" applyAlignment="1">
      <alignment vertical="center"/>
    </xf>
    <xf numFmtId="186" fontId="5" fillId="0" borderId="28" xfId="37" applyNumberFormat="1" applyFont="1" applyBorder="1" applyAlignment="1" applyProtection="1">
      <alignment horizontal="right" vertical="center"/>
    </xf>
    <xf numFmtId="186" fontId="5" fillId="0" borderId="38" xfId="37" applyNumberFormat="1" applyFont="1" applyBorder="1" applyAlignment="1" applyProtection="1">
      <alignment horizontal="right" vertical="center"/>
    </xf>
    <xf numFmtId="186" fontId="2" fillId="0" borderId="28" xfId="37" applyNumberFormat="1" applyFont="1" applyBorder="1" applyAlignment="1" applyProtection="1">
      <alignment vertical="center"/>
    </xf>
    <xf numFmtId="186" fontId="5" fillId="9" borderId="28" xfId="37" applyNumberFormat="1" applyFont="1" applyFill="1" applyBorder="1">
      <alignment vertical="center"/>
    </xf>
    <xf numFmtId="186" fontId="5" fillId="9" borderId="38" xfId="37" applyNumberFormat="1" applyFont="1" applyFill="1" applyBorder="1">
      <alignment vertical="center"/>
    </xf>
    <xf numFmtId="181" fontId="7" fillId="10" borderId="56" xfId="37" applyNumberFormat="1" applyFont="1" applyFill="1" applyBorder="1" applyAlignment="1" applyProtection="1">
      <alignment vertical="center"/>
    </xf>
    <xf numFmtId="182" fontId="7" fillId="10" borderId="28" xfId="37" applyNumberFormat="1" applyFont="1" applyFill="1" applyBorder="1" applyAlignment="1" applyProtection="1">
      <alignment vertical="center"/>
    </xf>
    <xf numFmtId="182" fontId="7" fillId="10" borderId="38" xfId="37" applyNumberFormat="1" applyFont="1" applyFill="1" applyBorder="1" applyAlignment="1" applyProtection="1">
      <alignment vertical="center"/>
    </xf>
    <xf numFmtId="181" fontId="5" fillId="11" borderId="56" xfId="37" applyNumberFormat="1" applyFont="1" applyFill="1" applyBorder="1" applyAlignment="1" applyProtection="1">
      <alignment vertical="center"/>
    </xf>
    <xf numFmtId="181" fontId="5" fillId="11" borderId="28" xfId="37" applyNumberFormat="1" applyFont="1" applyFill="1" applyBorder="1" applyAlignment="1" applyProtection="1">
      <alignment vertical="center"/>
    </xf>
    <xf numFmtId="181" fontId="5" fillId="11" borderId="38" xfId="37" applyNumberFormat="1" applyFont="1" applyFill="1" applyBorder="1" applyAlignment="1" applyProtection="1">
      <alignment vertical="center"/>
    </xf>
    <xf numFmtId="181" fontId="7" fillId="12" borderId="56" xfId="37" applyNumberFormat="1" applyFont="1" applyFill="1" applyBorder="1" applyAlignment="1" applyProtection="1">
      <alignment vertical="center"/>
    </xf>
    <xf numFmtId="186" fontId="7" fillId="12" borderId="57" xfId="37" applyNumberFormat="1" applyFont="1" applyFill="1" applyBorder="1" applyAlignment="1">
      <alignment vertical="center"/>
    </xf>
    <xf numFmtId="186" fontId="7" fillId="12" borderId="59" xfId="37" applyNumberFormat="1" applyFont="1" applyFill="1" applyBorder="1" applyAlignment="1">
      <alignment vertical="center"/>
    </xf>
    <xf numFmtId="181" fontId="5" fillId="13" borderId="56" xfId="37" applyNumberFormat="1" applyFont="1" applyFill="1" applyBorder="1" applyAlignment="1" applyProtection="1">
      <alignment vertical="center"/>
    </xf>
    <xf numFmtId="181" fontId="5" fillId="13" borderId="28" xfId="37" applyNumberFormat="1" applyFont="1" applyFill="1" applyBorder="1" applyAlignment="1" applyProtection="1">
      <alignment vertical="center"/>
    </xf>
    <xf numFmtId="181" fontId="5" fillId="13" borderId="38" xfId="37" applyNumberFormat="1" applyFont="1" applyFill="1" applyBorder="1" applyAlignment="1" applyProtection="1">
      <alignment vertical="center"/>
    </xf>
    <xf numFmtId="181" fontId="5" fillId="14" borderId="56" xfId="37" applyNumberFormat="1" applyFont="1" applyFill="1" applyBorder="1" applyAlignment="1" applyProtection="1">
      <alignment vertical="center"/>
    </xf>
    <xf numFmtId="186" fontId="5" fillId="14" borderId="28" xfId="37" applyNumberFormat="1" applyFont="1" applyFill="1" applyBorder="1" applyAlignment="1" applyProtection="1">
      <alignment vertical="center"/>
    </xf>
    <xf numFmtId="186" fontId="5" fillId="14" borderId="38" xfId="37" applyNumberFormat="1" applyFont="1" applyFill="1" applyBorder="1" applyAlignment="1" applyProtection="1">
      <alignment vertical="center"/>
    </xf>
    <xf numFmtId="38" fontId="5" fillId="0" borderId="90" xfId="39" applyNumberFormat="1" applyFont="1" applyFill="1" applyBorder="1" applyAlignment="1">
      <alignment horizontal="right" vertical="center"/>
    </xf>
    <xf numFmtId="0" fontId="5" fillId="0" borderId="59" xfId="37" applyNumberFormat="1" applyFont="1" applyBorder="1" applyAlignment="1">
      <alignment vertical="center"/>
    </xf>
    <xf numFmtId="186" fontId="5" fillId="9" borderId="59" xfId="37" applyNumberFormat="1" applyFont="1" applyFill="1" applyBorder="1" applyAlignment="1" applyProtection="1">
      <alignment vertical="center"/>
    </xf>
    <xf numFmtId="186" fontId="5" fillId="0" borderId="59" xfId="37" applyNumberFormat="1" applyFont="1" applyBorder="1" applyAlignment="1" applyProtection="1">
      <alignment horizontal="right" vertical="center"/>
    </xf>
    <xf numFmtId="186" fontId="5" fillId="0" borderId="59" xfId="37" applyNumberFormat="1" applyFont="1" applyBorder="1">
      <alignment vertical="center"/>
    </xf>
    <xf numFmtId="186" fontId="7" fillId="10" borderId="38" xfId="37" applyNumberFormat="1" applyFont="1" applyFill="1" applyBorder="1" applyAlignment="1" applyProtection="1">
      <alignment vertical="center"/>
    </xf>
    <xf numFmtId="0" fontId="5" fillId="0" borderId="38" xfId="37" applyNumberFormat="1" applyFont="1" applyBorder="1">
      <alignment vertical="center"/>
    </xf>
    <xf numFmtId="183" fontId="7" fillId="12" borderId="59" xfId="37" applyNumberFormat="1" applyFont="1" applyFill="1" applyBorder="1" applyAlignment="1">
      <alignment vertical="center"/>
    </xf>
    <xf numFmtId="181" fontId="7" fillId="7" borderId="59" xfId="37" applyNumberFormat="1" applyFont="1" applyFill="1" applyBorder="1" applyAlignment="1">
      <alignment vertical="center"/>
    </xf>
    <xf numFmtId="0" fontId="2" fillId="0" borderId="59" xfId="37" applyNumberFormat="1" applyFont="1" applyBorder="1" applyAlignment="1">
      <alignment vertical="center"/>
    </xf>
    <xf numFmtId="186" fontId="7" fillId="8" borderId="59" xfId="37" applyNumberFormat="1" applyFont="1" applyFill="1" applyBorder="1" applyAlignment="1" applyProtection="1">
      <alignment vertical="center"/>
    </xf>
    <xf numFmtId="186" fontId="5" fillId="0" borderId="59" xfId="37" applyNumberFormat="1" applyFont="1" applyBorder="1" applyAlignment="1" applyProtection="1">
      <alignment vertical="center"/>
    </xf>
    <xf numFmtId="181" fontId="5" fillId="5" borderId="59" xfId="37" applyNumberFormat="1" applyFont="1" applyFill="1" applyBorder="1" applyAlignment="1" applyProtection="1">
      <alignment vertical="center" wrapText="1"/>
    </xf>
    <xf numFmtId="186" fontId="5" fillId="9" borderId="59" xfId="37" applyNumberFormat="1" applyFont="1" applyFill="1" applyBorder="1">
      <alignment vertical="center"/>
    </xf>
    <xf numFmtId="186" fontId="7" fillId="10" borderId="59" xfId="37" applyNumberFormat="1" applyFont="1" applyFill="1" applyBorder="1" applyAlignment="1" applyProtection="1">
      <alignment vertical="center"/>
    </xf>
    <xf numFmtId="181" fontId="5" fillId="11" borderId="59" xfId="37" applyNumberFormat="1" applyFont="1" applyFill="1" applyBorder="1" applyAlignment="1" applyProtection="1">
      <alignment vertical="center"/>
    </xf>
    <xf numFmtId="181" fontId="5" fillId="13" borderId="59" xfId="37" applyNumberFormat="1" applyFont="1" applyFill="1" applyBorder="1" applyAlignment="1" applyProtection="1">
      <alignment vertical="center"/>
    </xf>
    <xf numFmtId="186" fontId="5" fillId="14" borderId="59" xfId="37" applyNumberFormat="1" applyFont="1" applyFill="1" applyBorder="1" applyAlignment="1" applyProtection="1">
      <alignment vertical="center"/>
    </xf>
    <xf numFmtId="181" fontId="17" fillId="7" borderId="56" xfId="37" applyNumberFormat="1" applyFont="1" applyFill="1" applyBorder="1" applyAlignment="1" applyProtection="1">
      <alignment vertical="center"/>
    </xf>
    <xf numFmtId="3" fontId="2" fillId="0" borderId="56" xfId="37" applyNumberFormat="1" applyFont="1" applyBorder="1" applyAlignment="1">
      <alignment vertical="center"/>
    </xf>
    <xf numFmtId="186" fontId="6" fillId="8" borderId="56" xfId="37" applyNumberFormat="1" applyFont="1" applyFill="1" applyBorder="1" applyAlignment="1">
      <alignment vertical="center"/>
    </xf>
    <xf numFmtId="186" fontId="2" fillId="0" borderId="56" xfId="37" applyNumberFormat="1" applyFont="1" applyBorder="1" applyAlignment="1">
      <alignment vertical="center"/>
    </xf>
    <xf numFmtId="186" fontId="6" fillId="4" borderId="56" xfId="37" applyNumberFormat="1" applyFont="1" applyFill="1" applyBorder="1" applyAlignment="1">
      <alignment vertical="center"/>
    </xf>
    <xf numFmtId="181" fontId="2" fillId="5" borderId="56" xfId="37" applyNumberFormat="1" applyFont="1" applyFill="1" applyBorder="1" applyAlignment="1" applyProtection="1">
      <alignment vertical="center"/>
    </xf>
    <xf numFmtId="186" fontId="2" fillId="9" borderId="56" xfId="37" applyNumberFormat="1" applyFont="1" applyFill="1" applyBorder="1" applyAlignment="1">
      <alignment vertical="center"/>
    </xf>
    <xf numFmtId="186" fontId="2" fillId="0" borderId="56" xfId="0" applyNumberFormat="1" applyFont="1" applyBorder="1" applyAlignment="1">
      <alignment vertical="center"/>
    </xf>
    <xf numFmtId="186" fontId="2" fillId="0" borderId="0" xfId="0" applyNumberFormat="1" applyFont="1" applyAlignment="1">
      <alignment vertical="center"/>
    </xf>
    <xf numFmtId="182" fontId="6" fillId="10" borderId="56" xfId="37" applyNumberFormat="1" applyFont="1" applyFill="1" applyBorder="1" applyAlignment="1" applyProtection="1">
      <alignment vertical="center"/>
    </xf>
    <xf numFmtId="186" fontId="2" fillId="0" borderId="0" xfId="37" applyNumberFormat="1" applyFont="1" applyBorder="1" applyAlignment="1" applyProtection="1">
      <alignment vertical="center"/>
    </xf>
    <xf numFmtId="181" fontId="2" fillId="11" borderId="56" xfId="37" applyNumberFormat="1" applyFont="1" applyFill="1" applyBorder="1" applyAlignment="1" applyProtection="1">
      <alignment vertical="center"/>
    </xf>
    <xf numFmtId="186" fontId="6" fillId="12" borderId="56" xfId="37" applyNumberFormat="1" applyFont="1" applyFill="1" applyBorder="1" applyAlignment="1">
      <alignment vertical="center"/>
    </xf>
    <xf numFmtId="181" fontId="2" fillId="13" borderId="56" xfId="37" applyNumberFormat="1" applyFont="1" applyFill="1" applyBorder="1" applyAlignment="1" applyProtection="1">
      <alignment vertical="center"/>
    </xf>
    <xf numFmtId="186" fontId="2" fillId="14" borderId="56" xfId="37" applyNumberFormat="1" applyFont="1" applyFill="1" applyBorder="1" applyAlignment="1">
      <alignment vertical="center"/>
    </xf>
    <xf numFmtId="181" fontId="18" fillId="7" borderId="57" xfId="37" applyNumberFormat="1" applyFont="1" applyFill="1" applyBorder="1" applyAlignment="1" applyProtection="1">
      <alignment vertical="center"/>
    </xf>
    <xf numFmtId="181" fontId="18" fillId="7" borderId="59" xfId="37" applyNumberFormat="1" applyFont="1" applyFill="1" applyBorder="1" applyAlignment="1" applyProtection="1">
      <alignment vertical="center"/>
    </xf>
    <xf numFmtId="181" fontId="18" fillId="7" borderId="78" xfId="37" applyNumberFormat="1" applyFont="1" applyFill="1" applyBorder="1" applyAlignment="1" applyProtection="1">
      <alignment vertical="center"/>
    </xf>
    <xf numFmtId="3" fontId="2" fillId="0" borderId="57" xfId="37" applyNumberFormat="1" applyFont="1" applyBorder="1" applyAlignment="1">
      <alignment vertical="center"/>
    </xf>
    <xf numFmtId="3" fontId="2" fillId="0" borderId="59" xfId="37" applyNumberFormat="1" applyFont="1" applyBorder="1" applyAlignment="1">
      <alignment vertical="center"/>
    </xf>
    <xf numFmtId="3" fontId="2" fillId="0" borderId="78" xfId="37" applyNumberFormat="1" applyFont="1" applyBorder="1" applyAlignment="1">
      <alignment vertical="center"/>
    </xf>
    <xf numFmtId="186" fontId="6" fillId="8" borderId="57" xfId="37" applyNumberFormat="1" applyFont="1" applyFill="1" applyBorder="1" applyAlignment="1">
      <alignment vertical="center"/>
    </xf>
    <xf numFmtId="186" fontId="6" fillId="8" borderId="59" xfId="37" applyNumberFormat="1" applyFont="1" applyFill="1" applyBorder="1" applyAlignment="1">
      <alignment vertical="center"/>
    </xf>
    <xf numFmtId="186" fontId="6" fillId="8" borderId="78" xfId="37" applyNumberFormat="1" applyFont="1" applyFill="1" applyBorder="1" applyAlignment="1">
      <alignment vertical="center"/>
    </xf>
    <xf numFmtId="181" fontId="2" fillId="5" borderId="57" xfId="37" applyNumberFormat="1" applyFont="1" applyFill="1" applyBorder="1" applyAlignment="1" applyProtection="1">
      <alignment vertical="center"/>
    </xf>
    <xf numFmtId="181" fontId="2" fillId="5" borderId="59" xfId="37" applyNumberFormat="1" applyFont="1" applyFill="1" applyBorder="1" applyAlignment="1" applyProtection="1">
      <alignment vertical="center"/>
    </xf>
    <xf numFmtId="181" fontId="2" fillId="5" borderId="78" xfId="37" applyNumberFormat="1" applyFont="1" applyFill="1" applyBorder="1" applyAlignment="1" applyProtection="1">
      <alignment vertical="center"/>
    </xf>
    <xf numFmtId="186" fontId="2" fillId="9" borderId="57" xfId="37" applyNumberFormat="1" applyFont="1" applyFill="1" applyBorder="1" applyAlignment="1">
      <alignment vertical="center"/>
    </xf>
    <xf numFmtId="186" fontId="2" fillId="9" borderId="59" xfId="37" applyNumberFormat="1" applyFont="1" applyFill="1" applyBorder="1" applyAlignment="1">
      <alignment vertical="center"/>
    </xf>
    <xf numFmtId="186" fontId="2" fillId="9" borderId="78" xfId="37" applyNumberFormat="1" applyFont="1" applyFill="1" applyBorder="1" applyAlignment="1">
      <alignment vertical="center"/>
    </xf>
    <xf numFmtId="186" fontId="2" fillId="0" borderId="57" xfId="0" applyNumberFormat="1" applyFont="1" applyBorder="1" applyAlignment="1">
      <alignment vertical="center"/>
    </xf>
    <xf numFmtId="186" fontId="2" fillId="0" borderId="59" xfId="0" applyNumberFormat="1" applyFont="1" applyBorder="1" applyAlignment="1">
      <alignment vertical="center"/>
    </xf>
    <xf numFmtId="186" fontId="2" fillId="0" borderId="78" xfId="0" applyNumberFormat="1" applyFont="1" applyBorder="1" applyAlignment="1">
      <alignment vertical="center"/>
    </xf>
    <xf numFmtId="186" fontId="6" fillId="10" borderId="57" xfId="37" applyNumberFormat="1" applyFont="1" applyFill="1" applyBorder="1" applyAlignment="1" applyProtection="1">
      <alignment vertical="center"/>
    </xf>
    <xf numFmtId="186" fontId="6" fillId="10" borderId="59" xfId="37" applyNumberFormat="1" applyFont="1" applyFill="1" applyBorder="1" applyAlignment="1" applyProtection="1">
      <alignment vertical="center"/>
    </xf>
    <xf numFmtId="186" fontId="6" fillId="10" borderId="78" xfId="37" applyNumberFormat="1" applyFont="1" applyFill="1" applyBorder="1" applyAlignment="1" applyProtection="1">
      <alignment vertical="center"/>
    </xf>
    <xf numFmtId="181" fontId="2" fillId="11" borderId="57" xfId="37" applyNumberFormat="1" applyFont="1" applyFill="1" applyBorder="1" applyAlignment="1" applyProtection="1">
      <alignment vertical="center"/>
    </xf>
    <xf numFmtId="181" fontId="2" fillId="11" borderId="59" xfId="37" applyNumberFormat="1" applyFont="1" applyFill="1" applyBorder="1" applyAlignment="1" applyProtection="1">
      <alignment vertical="center"/>
    </xf>
    <xf numFmtId="181" fontId="2" fillId="11" borderId="78" xfId="37" applyNumberFormat="1" applyFont="1" applyFill="1" applyBorder="1" applyAlignment="1" applyProtection="1">
      <alignment vertical="center"/>
    </xf>
    <xf numFmtId="186" fontId="6" fillId="12" borderId="57" xfId="37" applyNumberFormat="1" applyFont="1" applyFill="1" applyBorder="1" applyAlignment="1">
      <alignment vertical="center"/>
    </xf>
    <xf numFmtId="186" fontId="6" fillId="12" borderId="59" xfId="37" applyNumberFormat="1" applyFont="1" applyFill="1" applyBorder="1" applyAlignment="1">
      <alignment vertical="center"/>
    </xf>
    <xf numFmtId="186" fontId="6" fillId="12" borderId="78" xfId="37" applyNumberFormat="1" applyFont="1" applyFill="1" applyBorder="1" applyAlignment="1">
      <alignment vertical="center"/>
    </xf>
    <xf numFmtId="181" fontId="2" fillId="13" borderId="57" xfId="37" applyNumberFormat="1" applyFont="1" applyFill="1" applyBorder="1" applyAlignment="1" applyProtection="1">
      <alignment vertical="center"/>
    </xf>
    <xf numFmtId="181" fontId="2" fillId="13" borderId="59" xfId="37" applyNumberFormat="1" applyFont="1" applyFill="1" applyBorder="1" applyAlignment="1" applyProtection="1">
      <alignment vertical="center"/>
    </xf>
    <xf numFmtId="181" fontId="2" fillId="13" borderId="78" xfId="37" applyNumberFormat="1" applyFont="1" applyFill="1" applyBorder="1" applyAlignment="1" applyProtection="1">
      <alignment vertical="center"/>
    </xf>
    <xf numFmtId="186" fontId="2" fillId="14" borderId="57" xfId="37" applyNumberFormat="1" applyFont="1" applyFill="1" applyBorder="1" applyAlignment="1">
      <alignment vertical="center"/>
    </xf>
    <xf numFmtId="186" fontId="2" fillId="14" borderId="59" xfId="37" applyNumberFormat="1" applyFont="1" applyFill="1" applyBorder="1" applyAlignment="1">
      <alignment vertical="center"/>
    </xf>
    <xf numFmtId="186" fontId="2" fillId="14" borderId="78" xfId="37" applyNumberFormat="1" applyFont="1" applyFill="1" applyBorder="1" applyAlignment="1">
      <alignment vertical="center"/>
    </xf>
    <xf numFmtId="0" fontId="5" fillId="14" borderId="0" xfId="37" applyNumberFormat="1" applyFont="1" applyFill="1" applyBorder="1" applyAlignment="1" applyProtection="1">
      <alignment vertical="center" wrapText="1"/>
    </xf>
    <xf numFmtId="0" fontId="5" fillId="13" borderId="0" xfId="37" applyNumberFormat="1" applyFont="1" applyFill="1" applyBorder="1" applyAlignment="1" applyProtection="1">
      <alignment vertical="center" wrapText="1"/>
    </xf>
    <xf numFmtId="0" fontId="5" fillId="14" borderId="0" xfId="37" applyNumberFormat="1" applyFont="1" applyFill="1" applyBorder="1" applyAlignment="1" applyProtection="1">
      <alignment horizontal="left" vertical="center"/>
    </xf>
    <xf numFmtId="0" fontId="5" fillId="13" borderId="0" xfId="37" applyNumberFormat="1" applyFont="1" applyFill="1" applyBorder="1" applyAlignment="1" applyProtection="1">
      <alignment horizontal="left" vertical="center"/>
    </xf>
    <xf numFmtId="186" fontId="5" fillId="0" borderId="12" xfId="37" applyNumberFormat="1" applyFont="1" applyBorder="1" applyAlignment="1">
      <alignment horizontal="right" vertical="center"/>
    </xf>
    <xf numFmtId="183" fontId="5" fillId="15" borderId="28" xfId="37" applyNumberFormat="1" applyFont="1" applyFill="1" applyBorder="1" applyAlignment="1" applyProtection="1">
      <alignment vertical="center"/>
    </xf>
    <xf numFmtId="183" fontId="7" fillId="15" borderId="0" xfId="37" applyNumberFormat="1" applyFont="1" applyFill="1" applyBorder="1" applyAlignment="1" applyProtection="1">
      <alignment vertical="center"/>
    </xf>
    <xf numFmtId="186" fontId="7" fillId="15" borderId="12" xfId="37" applyNumberFormat="1" applyFont="1" applyFill="1" applyBorder="1" applyAlignment="1" applyProtection="1">
      <alignment vertical="center"/>
    </xf>
    <xf numFmtId="49" fontId="5" fillId="15" borderId="28" xfId="37" applyNumberFormat="1" applyFont="1" applyFill="1" applyBorder="1">
      <alignment vertical="center"/>
    </xf>
    <xf numFmtId="0" fontId="7" fillId="16" borderId="0" xfId="37" applyNumberFormat="1" applyFont="1" applyFill="1" applyBorder="1" applyAlignment="1" applyProtection="1">
      <alignment vertical="center"/>
    </xf>
    <xf numFmtId="0" fontId="5" fillId="16" borderId="0" xfId="37" applyNumberFormat="1" applyFont="1" applyFill="1" applyBorder="1" applyAlignment="1" applyProtection="1">
      <alignment vertical="center"/>
    </xf>
    <xf numFmtId="181" fontId="5" fillId="16" borderId="12" xfId="37" applyNumberFormat="1" applyFont="1" applyFill="1" applyBorder="1" applyAlignment="1" applyProtection="1">
      <alignment vertical="center"/>
    </xf>
    <xf numFmtId="183" fontId="5" fillId="15" borderId="91" xfId="37" applyNumberFormat="1" applyFont="1" applyFill="1" applyBorder="1" applyAlignment="1" applyProtection="1">
      <alignment vertical="center"/>
    </xf>
    <xf numFmtId="183" fontId="5" fillId="0" borderId="92" xfId="37" applyNumberFormat="1" applyFont="1" applyFill="1" applyBorder="1" applyAlignment="1" applyProtection="1">
      <alignment vertical="center"/>
    </xf>
    <xf numFmtId="186" fontId="5" fillId="0" borderId="93" xfId="37" applyNumberFormat="1" applyFont="1" applyBorder="1" applyAlignment="1" applyProtection="1">
      <alignment vertical="center"/>
    </xf>
    <xf numFmtId="49" fontId="5" fillId="0" borderId="0" xfId="37" applyNumberFormat="1" applyFont="1">
      <alignment vertical="center"/>
    </xf>
    <xf numFmtId="185" fontId="5" fillId="0" borderId="0" xfId="37" applyNumberFormat="1" applyFont="1" applyBorder="1">
      <alignment vertical="center"/>
    </xf>
    <xf numFmtId="0" fontId="19" fillId="17" borderId="18" xfId="37" applyNumberFormat="1" applyFont="1" applyFill="1" applyBorder="1" applyAlignment="1">
      <alignment vertical="center"/>
    </xf>
    <xf numFmtId="0" fontId="2" fillId="17" borderId="19" xfId="37" applyNumberFormat="1" applyFont="1" applyFill="1" applyBorder="1" applyAlignment="1" applyProtection="1">
      <alignment vertical="center"/>
    </xf>
    <xf numFmtId="182" fontId="5" fillId="17" borderId="20" xfId="37" applyNumberFormat="1" applyFont="1" applyFill="1" applyBorder="1" applyAlignment="1">
      <alignment vertical="center"/>
    </xf>
    <xf numFmtId="0" fontId="19" fillId="17" borderId="94" xfId="37" applyNumberFormat="1" applyFont="1" applyFill="1" applyBorder="1" applyAlignment="1">
      <alignment vertical="center"/>
    </xf>
    <xf numFmtId="0" fontId="2" fillId="17" borderId="0" xfId="37" applyNumberFormat="1" applyFont="1" applyFill="1" applyBorder="1" applyAlignment="1" applyProtection="1">
      <alignment vertical="center"/>
    </xf>
    <xf numFmtId="177" fontId="5" fillId="17" borderId="13" xfId="37" applyNumberFormat="1" applyFont="1" applyFill="1" applyBorder="1" applyAlignment="1">
      <alignment vertical="center"/>
    </xf>
    <xf numFmtId="186" fontId="5" fillId="17" borderId="13" xfId="37" applyNumberFormat="1" applyFont="1" applyFill="1" applyBorder="1" applyAlignment="1">
      <alignment vertical="center"/>
    </xf>
    <xf numFmtId="0" fontId="19" fillId="17" borderId="21" xfId="37" applyNumberFormat="1" applyFont="1" applyFill="1" applyBorder="1" applyAlignment="1">
      <alignment vertical="center"/>
    </xf>
    <xf numFmtId="0" fontId="11" fillId="17" borderId="22" xfId="37" applyNumberFormat="1" applyFont="1" applyFill="1" applyBorder="1" applyAlignment="1" applyProtection="1">
      <alignment vertical="center"/>
    </xf>
    <xf numFmtId="176" fontId="5" fillId="17" borderId="23" xfId="37" applyNumberFormat="1" applyFont="1" applyFill="1" applyBorder="1" applyAlignment="1">
      <alignment vertical="center"/>
    </xf>
    <xf numFmtId="186" fontId="5" fillId="0" borderId="28" xfId="37" applyNumberFormat="1" applyFont="1" applyBorder="1" applyAlignment="1">
      <alignment horizontal="right" vertical="center"/>
    </xf>
    <xf numFmtId="186" fontId="5" fillId="0" borderId="38" xfId="37" applyNumberFormat="1" applyFont="1" applyBorder="1" applyAlignment="1">
      <alignment horizontal="right" vertical="center"/>
    </xf>
    <xf numFmtId="181" fontId="7" fillId="15" borderId="56" xfId="37" applyNumberFormat="1" applyFont="1" applyFill="1" applyBorder="1" applyAlignment="1" applyProtection="1">
      <alignment vertical="center"/>
    </xf>
    <xf numFmtId="186" fontId="7" fillId="15" borderId="28" xfId="37" applyNumberFormat="1" applyFont="1" applyFill="1" applyBorder="1" applyAlignment="1" applyProtection="1">
      <alignment vertical="center"/>
    </xf>
    <xf numFmtId="186" fontId="7" fillId="15" borderId="38" xfId="37" applyNumberFormat="1" applyFont="1" applyFill="1" applyBorder="1" applyAlignment="1" applyProtection="1">
      <alignment vertical="center"/>
    </xf>
    <xf numFmtId="181" fontId="5" fillId="16" borderId="56" xfId="37" applyNumberFormat="1" applyFont="1" applyFill="1" applyBorder="1" applyAlignment="1" applyProtection="1">
      <alignment vertical="center"/>
    </xf>
    <xf numFmtId="181" fontId="5" fillId="16" borderId="28" xfId="37" applyNumberFormat="1" applyFont="1" applyFill="1" applyBorder="1" applyAlignment="1" applyProtection="1">
      <alignment vertical="center"/>
    </xf>
    <xf numFmtId="181" fontId="5" fillId="16" borderId="38" xfId="37" applyNumberFormat="1" applyFont="1" applyFill="1" applyBorder="1" applyAlignment="1" applyProtection="1">
      <alignment vertical="center"/>
    </xf>
    <xf numFmtId="181" fontId="5" fillId="0" borderId="95" xfId="37" applyNumberFormat="1" applyFont="1" applyBorder="1" applyAlignment="1" applyProtection="1">
      <alignment vertical="center"/>
    </xf>
    <xf numFmtId="186" fontId="5" fillId="0" borderId="91" xfId="37" applyNumberFormat="1" applyFont="1" applyBorder="1" applyAlignment="1" applyProtection="1">
      <alignment vertical="center"/>
    </xf>
    <xf numFmtId="186" fontId="5" fillId="0" borderId="96" xfId="37" applyNumberFormat="1" applyFont="1" applyBorder="1" applyAlignment="1" applyProtection="1">
      <alignment vertical="center"/>
    </xf>
    <xf numFmtId="181" fontId="5" fillId="0" borderId="0" xfId="37" applyNumberFormat="1" applyFont="1" applyBorder="1" applyAlignment="1" applyProtection="1">
      <alignment vertical="center"/>
    </xf>
    <xf numFmtId="181" fontId="2" fillId="17" borderId="43" xfId="37" applyNumberFormat="1" applyFont="1" applyFill="1" applyBorder="1" applyAlignment="1" applyProtection="1">
      <alignment vertical="center"/>
    </xf>
    <xf numFmtId="183" fontId="2" fillId="17" borderId="18" xfId="37" applyNumberFormat="1" applyFont="1" applyFill="1" applyBorder="1" applyAlignment="1" applyProtection="1">
      <alignment vertical="center"/>
    </xf>
    <xf numFmtId="182" fontId="2" fillId="17" borderId="44" xfId="37" applyNumberFormat="1" applyFont="1" applyFill="1" applyBorder="1" applyAlignment="1">
      <alignment vertical="center"/>
    </xf>
    <xf numFmtId="181" fontId="2" fillId="17" borderId="97" xfId="37" applyNumberFormat="1" applyFont="1" applyFill="1" applyBorder="1" applyAlignment="1" applyProtection="1">
      <alignment vertical="center"/>
    </xf>
    <xf numFmtId="179" fontId="2" fillId="17" borderId="94" xfId="37" applyNumberFormat="1" applyFont="1" applyFill="1" applyBorder="1" applyAlignment="1" applyProtection="1">
      <alignment vertical="center"/>
    </xf>
    <xf numFmtId="177" fontId="2" fillId="17" borderId="52" xfId="37" applyNumberFormat="1" applyFont="1" applyFill="1" applyBorder="1" applyAlignment="1">
      <alignment vertical="center"/>
    </xf>
    <xf numFmtId="183" fontId="2" fillId="17" borderId="94" xfId="37" applyNumberFormat="1" applyFont="1" applyFill="1" applyBorder="1" applyAlignment="1" applyProtection="1">
      <alignment vertical="center"/>
    </xf>
    <xf numFmtId="186" fontId="2" fillId="17" borderId="52" xfId="37" applyNumberFormat="1" applyFont="1" applyFill="1" applyBorder="1" applyAlignment="1">
      <alignment vertical="center"/>
    </xf>
    <xf numFmtId="181" fontId="2" fillId="17" borderId="45" xfId="37" applyNumberFormat="1" applyFont="1" applyFill="1" applyBorder="1" applyAlignment="1" applyProtection="1">
      <alignment vertical="center"/>
    </xf>
    <xf numFmtId="179" fontId="2" fillId="17" borderId="21" xfId="37" applyNumberFormat="1" applyFont="1" applyFill="1" applyBorder="1" applyAlignment="1" applyProtection="1">
      <alignment vertical="center"/>
    </xf>
    <xf numFmtId="177" fontId="2" fillId="17" borderId="46" xfId="37" applyNumberFormat="1" applyFont="1" applyFill="1" applyBorder="1" applyAlignment="1">
      <alignment vertical="center"/>
    </xf>
    <xf numFmtId="0" fontId="2" fillId="17" borderId="44" xfId="37" applyNumberFormat="1" applyFont="1" applyFill="1" applyBorder="1" applyAlignment="1">
      <alignment vertical="center"/>
    </xf>
    <xf numFmtId="178" fontId="2" fillId="17" borderId="52" xfId="37" applyNumberFormat="1" applyFont="1" applyFill="1" applyBorder="1" applyAlignment="1">
      <alignment vertical="center"/>
    </xf>
    <xf numFmtId="0" fontId="2" fillId="17" borderId="52" xfId="37" applyNumberFormat="1" applyFont="1" applyFill="1" applyBorder="1" applyAlignment="1">
      <alignment vertical="center"/>
    </xf>
    <xf numFmtId="178" fontId="2" fillId="17" borderId="46" xfId="37" applyNumberFormat="1" applyFont="1" applyFill="1" applyBorder="1" applyAlignment="1">
      <alignment vertical="center"/>
    </xf>
    <xf numFmtId="186" fontId="5" fillId="0" borderId="59" xfId="37" applyNumberFormat="1" applyFont="1" applyBorder="1" applyAlignment="1">
      <alignment horizontal="right" vertical="center"/>
    </xf>
    <xf numFmtId="186" fontId="7" fillId="15" borderId="59" xfId="37" applyNumberFormat="1" applyFont="1" applyFill="1" applyBorder="1" applyAlignment="1" applyProtection="1">
      <alignment vertical="center"/>
    </xf>
    <xf numFmtId="181" fontId="5" fillId="16" borderId="59" xfId="37" applyNumberFormat="1" applyFont="1" applyFill="1" applyBorder="1" applyAlignment="1" applyProtection="1">
      <alignment vertical="center"/>
    </xf>
    <xf numFmtId="186" fontId="5" fillId="0" borderId="82" xfId="37" applyNumberFormat="1" applyFont="1" applyBorder="1" applyAlignment="1" applyProtection="1">
      <alignment vertical="center"/>
    </xf>
    <xf numFmtId="183" fontId="2" fillId="17" borderId="44" xfId="37" applyNumberFormat="1" applyFont="1" applyFill="1" applyBorder="1" applyAlignment="1">
      <alignment vertical="center"/>
    </xf>
    <xf numFmtId="186" fontId="6" fillId="15" borderId="56" xfId="37" applyNumberFormat="1" applyFont="1" applyFill="1" applyBorder="1" applyAlignment="1" applyProtection="1">
      <alignment vertical="center"/>
    </xf>
    <xf numFmtId="186" fontId="6" fillId="0" borderId="0" xfId="37" applyNumberFormat="1" applyFont="1" applyBorder="1" applyAlignment="1" applyProtection="1">
      <alignment vertical="center"/>
    </xf>
    <xf numFmtId="181" fontId="2" fillId="16" borderId="56" xfId="37" applyNumberFormat="1" applyFont="1" applyFill="1" applyBorder="1" applyAlignment="1" applyProtection="1">
      <alignment vertical="center"/>
    </xf>
    <xf numFmtId="186" fontId="2" fillId="0" borderId="56" xfId="37" applyNumberFormat="1" applyFont="1" applyBorder="1" applyAlignment="1" applyProtection="1">
      <alignment vertical="center"/>
    </xf>
    <xf numFmtId="186" fontId="2" fillId="0" borderId="98" xfId="37" applyNumberFormat="1" applyFont="1" applyBorder="1" applyAlignment="1" applyProtection="1">
      <alignment vertical="center"/>
    </xf>
    <xf numFmtId="183" fontId="2" fillId="17" borderId="19" xfId="37" applyNumberFormat="1" applyFont="1" applyFill="1" applyBorder="1" applyAlignment="1">
      <alignment vertical="center"/>
    </xf>
    <xf numFmtId="183" fontId="2" fillId="17" borderId="69" xfId="37" applyNumberFormat="1" applyFont="1" applyFill="1" applyBorder="1" applyAlignment="1">
      <alignment vertical="center"/>
    </xf>
    <xf numFmtId="0" fontId="2" fillId="0" borderId="63" xfId="37" applyNumberFormat="1" applyFont="1" applyBorder="1" applyAlignment="1">
      <alignment vertical="center"/>
    </xf>
    <xf numFmtId="178" fontId="2" fillId="17" borderId="0" xfId="37" applyNumberFormat="1" applyFont="1" applyFill="1" applyBorder="1" applyAlignment="1">
      <alignment vertical="center"/>
    </xf>
    <xf numFmtId="178" fontId="2" fillId="17" borderId="63" xfId="37" applyNumberFormat="1" applyFont="1" applyFill="1" applyBorder="1" applyAlignment="1">
      <alignment vertical="center"/>
    </xf>
    <xf numFmtId="178" fontId="2" fillId="0" borderId="63" xfId="37" applyNumberFormat="1" applyFont="1" applyBorder="1" applyAlignment="1">
      <alignment vertical="center"/>
    </xf>
    <xf numFmtId="186" fontId="2" fillId="17" borderId="0" xfId="37" applyNumberFormat="1" applyFont="1" applyFill="1" applyBorder="1" applyAlignment="1">
      <alignment vertical="center"/>
    </xf>
    <xf numFmtId="0" fontId="2" fillId="17" borderId="63" xfId="37" applyNumberFormat="1" applyFont="1" applyFill="1" applyBorder="1" applyAlignment="1">
      <alignment vertical="center"/>
    </xf>
    <xf numFmtId="178" fontId="2" fillId="17" borderId="22" xfId="37" applyNumberFormat="1" applyFont="1" applyFill="1" applyBorder="1" applyAlignment="1">
      <alignment vertical="center"/>
    </xf>
    <xf numFmtId="178" fontId="2" fillId="17" borderId="70" xfId="37" applyNumberFormat="1" applyFont="1" applyFill="1" applyBorder="1" applyAlignment="1">
      <alignment vertical="center"/>
    </xf>
    <xf numFmtId="186" fontId="6" fillId="15" borderId="57" xfId="37" applyNumberFormat="1" applyFont="1" applyFill="1" applyBorder="1" applyAlignment="1" applyProtection="1">
      <alignment vertical="center"/>
    </xf>
    <xf numFmtId="186" fontId="6" fillId="15" borderId="59" xfId="37" applyNumberFormat="1" applyFont="1" applyFill="1" applyBorder="1" applyAlignment="1" applyProtection="1">
      <alignment vertical="center"/>
    </xf>
    <xf numFmtId="186" fontId="6" fillId="15" borderId="78" xfId="37" applyNumberFormat="1" applyFont="1" applyFill="1" applyBorder="1" applyAlignment="1" applyProtection="1">
      <alignment vertical="center"/>
    </xf>
    <xf numFmtId="181" fontId="2" fillId="16" borderId="57" xfId="37" applyNumberFormat="1" applyFont="1" applyFill="1" applyBorder="1" applyAlignment="1" applyProtection="1">
      <alignment vertical="center"/>
    </xf>
    <xf numFmtId="181" fontId="2" fillId="16" borderId="59" xfId="37" applyNumberFormat="1" applyFont="1" applyFill="1" applyBorder="1" applyAlignment="1" applyProtection="1">
      <alignment vertical="center"/>
    </xf>
    <xf numFmtId="181" fontId="2" fillId="16" borderId="78" xfId="37" applyNumberFormat="1" applyFont="1" applyFill="1" applyBorder="1" applyAlignment="1" applyProtection="1">
      <alignment vertical="center"/>
    </xf>
    <xf numFmtId="186" fontId="2" fillId="0" borderId="57" xfId="37" applyNumberFormat="1" applyFont="1" applyBorder="1" applyAlignment="1" applyProtection="1">
      <alignment vertical="center"/>
    </xf>
    <xf numFmtId="186" fontId="2" fillId="0" borderId="59" xfId="37" applyNumberFormat="1" applyFont="1" applyBorder="1" applyAlignment="1" applyProtection="1">
      <alignment vertical="center"/>
    </xf>
    <xf numFmtId="186" fontId="2" fillId="0" borderId="78" xfId="37" applyNumberFormat="1" applyFont="1" applyBorder="1" applyAlignment="1" applyProtection="1">
      <alignment vertical="center"/>
    </xf>
    <xf numFmtId="186" fontId="2" fillId="0" borderId="81" xfId="37" applyNumberFormat="1" applyFont="1" applyBorder="1" applyAlignment="1" applyProtection="1">
      <alignment vertical="center"/>
    </xf>
    <xf numFmtId="186" fontId="2" fillId="0" borderId="82" xfId="37" applyNumberFormat="1" applyFont="1" applyBorder="1" applyAlignment="1" applyProtection="1">
      <alignment vertical="center"/>
    </xf>
    <xf numFmtId="186" fontId="2" fillId="0" borderId="83" xfId="37" applyNumberFormat="1" applyFont="1" applyBorder="1" applyAlignment="1" applyProtection="1">
      <alignment vertical="center"/>
    </xf>
    <xf numFmtId="0" fontId="2" fillId="17" borderId="18" xfId="37" applyNumberFormat="1" applyFont="1" applyFill="1" applyBorder="1" applyAlignment="1">
      <alignment vertical="center"/>
    </xf>
    <xf numFmtId="0" fontId="2" fillId="17" borderId="43" xfId="37" applyNumberFormat="1" applyFont="1" applyFill="1" applyBorder="1" applyAlignment="1">
      <alignment vertical="center"/>
    </xf>
    <xf numFmtId="178" fontId="2" fillId="17" borderId="94" xfId="37" applyNumberFormat="1" applyFont="1" applyFill="1" applyBorder="1" applyAlignment="1">
      <alignment vertical="center"/>
    </xf>
    <xf numFmtId="178" fontId="2" fillId="17" borderId="97" xfId="37" applyNumberFormat="1" applyFont="1" applyFill="1" applyBorder="1" applyAlignment="1">
      <alignment vertical="center"/>
    </xf>
    <xf numFmtId="0" fontId="2" fillId="17" borderId="94" xfId="37" applyNumberFormat="1" applyFont="1" applyFill="1" applyBorder="1" applyAlignment="1">
      <alignment vertical="center"/>
    </xf>
    <xf numFmtId="0" fontId="2" fillId="17" borderId="97" xfId="37" applyNumberFormat="1" applyFont="1" applyFill="1" applyBorder="1" applyAlignment="1">
      <alignment vertical="center"/>
    </xf>
    <xf numFmtId="178" fontId="2" fillId="17" borderId="21" xfId="37" applyNumberFormat="1" applyFont="1" applyFill="1" applyBorder="1" applyAlignment="1">
      <alignment vertical="center"/>
    </xf>
    <xf numFmtId="178" fontId="2" fillId="17" borderId="45" xfId="37" applyNumberFormat="1" applyFont="1" applyFill="1" applyBorder="1" applyAlignment="1">
      <alignment vertical="center"/>
    </xf>
  </cellXfs>
  <cellStyles count="51">
    <cellStyle name="Normal" xfId="0" builtinId="0"/>
    <cellStyle name="標準_【MI】2014年度ver05_01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標準 2" xfId="19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  <cellStyle name="Hyperlink" xfId="50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7DEE8"/>
      <rgbColor rgb="00808080"/>
      <rgbColor rgb="00F2DCDB"/>
      <rgbColor rgb="00993366"/>
      <rgbColor rgb="00FFFFCC"/>
      <rgbColor rgb="00CCECFF"/>
      <rgbColor rgb="00660066"/>
      <rgbColor rgb="00FF7C80"/>
      <rgbColor rgb="000066CC"/>
      <rgbColor rgb="00C5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3F3F3"/>
      <rgbColor rgb="00EBF1DE"/>
      <rgbColor rgb="00FDE9D9"/>
      <rgbColor rgb="0099CCFF"/>
      <rgbColor rgb="00FCD5B4"/>
      <rgbColor rgb="00E4DFEC"/>
      <rgbColor rgb="00FABF8F"/>
      <rgbColor rgb="00538DD5"/>
      <rgbColor rgb="003399FF"/>
      <rgbColor rgb="0092D05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1F497D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D3D3D3"/>
      </a:dk1>
      <a:lt1>
        <a:sysClr val="window" lastClr="40404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76"/>
  <sheetViews>
    <sheetView showGridLines="0" tabSelected="1" topLeftCell="E55" workbookViewId="0">
      <selection activeCell="Q75" sqref="Q75"/>
    </sheetView>
  </sheetViews>
  <sheetFormatPr defaultColWidth="9" defaultRowHeight="12.75"/>
  <cols>
    <col min="1" max="1" width="4.92"/>
    <col min="2" max="2" width="41.3466666666667"/>
    <col min="3" max="3" width="8.78666666666667"/>
    <col min="4" max="4" width="12.4" customWidth="1"/>
    <col min="5" max="5" width="8.78666666666667"/>
    <col min="6" max="6" width="0.86"/>
    <col min="7" max="19" width="8.78666666666667"/>
    <col min="20" max="20" width="0.646666666666667"/>
    <col min="21" max="1025" width="8.78666666666667"/>
  </cols>
  <sheetData>
    <row r="1" ht="15" spans="1:24">
      <c r="A1" s="1" t="e">
        <f>#REF!</f>
        <v>#REF!</v>
      </c>
      <c r="B1" s="2"/>
      <c r="C1" s="2"/>
      <c r="D1" s="3" t="s">
        <v>0</v>
      </c>
      <c r="E1" s="79"/>
      <c r="G1" s="80"/>
      <c r="H1" s="80"/>
      <c r="I1" s="80"/>
      <c r="J1" s="80"/>
      <c r="K1" s="5">
        <v>2018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ht="13.5" spans="1:24">
      <c r="A2" s="4" t="s">
        <v>1</v>
      </c>
      <c r="B2" s="5"/>
      <c r="C2" s="5"/>
      <c r="D2" s="6"/>
      <c r="E2" s="79"/>
      <c r="G2" s="81" t="s">
        <v>2</v>
      </c>
      <c r="H2" s="50" t="s">
        <v>3</v>
      </c>
      <c r="I2" s="50" t="s">
        <v>4</v>
      </c>
      <c r="J2" s="50" t="s">
        <v>5</v>
      </c>
      <c r="K2" s="50" t="s">
        <v>6</v>
      </c>
      <c r="L2" s="50" t="s">
        <v>7</v>
      </c>
      <c r="M2" s="50" t="s">
        <v>8</v>
      </c>
      <c r="N2" s="50" t="s">
        <v>9</v>
      </c>
      <c r="O2" s="50" t="s">
        <v>10</v>
      </c>
      <c r="P2" s="50" t="s">
        <v>11</v>
      </c>
      <c r="Q2" s="50" t="s">
        <v>12</v>
      </c>
      <c r="R2" s="50" t="s">
        <v>13</v>
      </c>
      <c r="S2" s="155"/>
      <c r="T2" s="11"/>
      <c r="U2" s="196"/>
      <c r="V2" s="196"/>
      <c r="W2" s="196"/>
      <c r="X2" s="196"/>
    </row>
    <row r="3" ht="15.75" spans="1:24">
      <c r="A3" s="7"/>
      <c r="B3" s="8"/>
      <c r="C3" s="8"/>
      <c r="D3" s="9"/>
      <c r="E3" s="82"/>
      <c r="G3" s="83"/>
      <c r="H3" s="84"/>
      <c r="I3" s="84"/>
      <c r="J3" s="84"/>
      <c r="K3" s="84">
        <v>10</v>
      </c>
      <c r="L3" s="84"/>
      <c r="M3" s="84"/>
      <c r="N3" s="84"/>
      <c r="O3" s="84"/>
      <c r="P3" s="84"/>
      <c r="Q3" s="8"/>
      <c r="R3" s="8"/>
      <c r="S3" s="156"/>
      <c r="T3" s="157"/>
      <c r="U3" s="197">
        <f>I3</f>
        <v>0</v>
      </c>
      <c r="V3" s="198">
        <f>L3</f>
        <v>0</v>
      </c>
      <c r="W3" s="198">
        <f>O3</f>
        <v>0</v>
      </c>
      <c r="X3" s="199">
        <f>R3</f>
        <v>0</v>
      </c>
    </row>
    <row r="4" ht="3" customHeight="1" spans="1:24">
      <c r="A4" s="10"/>
      <c r="B4" s="11"/>
      <c r="C4" s="11"/>
      <c r="D4" s="12"/>
      <c r="E4" s="79"/>
      <c r="G4" s="85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 spans="1:24">
      <c r="A5" s="13"/>
      <c r="B5" s="13"/>
      <c r="C5" s="5"/>
      <c r="D5" s="6"/>
      <c r="E5" s="79"/>
      <c r="G5" s="80"/>
      <c r="H5" s="86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ht="13.5" spans="1:24">
      <c r="A6" s="14" t="s">
        <v>14</v>
      </c>
      <c r="B6" s="5"/>
      <c r="C6" s="5"/>
      <c r="D6" s="6"/>
      <c r="E6" s="79"/>
      <c r="G6" s="80"/>
      <c r="H6" s="86">
        <v>0</v>
      </c>
      <c r="I6" s="86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customHeight="1" spans="1:24">
      <c r="A7" s="15" t="s">
        <v>15</v>
      </c>
      <c r="B7" s="16" t="s">
        <v>16</v>
      </c>
      <c r="C7" s="17"/>
      <c r="D7" s="18" t="s">
        <v>17</v>
      </c>
      <c r="E7" s="87"/>
      <c r="G7" s="88"/>
      <c r="H7" s="88"/>
      <c r="I7" s="88"/>
      <c r="J7" s="88"/>
      <c r="K7" s="88"/>
      <c r="L7" s="88"/>
      <c r="M7" s="88"/>
      <c r="N7" s="88"/>
      <c r="O7" s="88"/>
      <c r="P7" s="88"/>
      <c r="Q7" s="158"/>
      <c r="R7" s="158"/>
      <c r="S7" s="159"/>
      <c r="T7" s="160"/>
      <c r="U7" s="200"/>
      <c r="V7" s="200"/>
      <c r="W7" s="200"/>
      <c r="X7" s="200"/>
    </row>
    <row r="8" ht="13.5" spans="1:24">
      <c r="A8" s="15"/>
      <c r="B8" s="16"/>
      <c r="C8" s="17"/>
      <c r="D8" s="18"/>
      <c r="E8" s="87"/>
      <c r="G8" s="89" t="s">
        <v>2</v>
      </c>
      <c r="H8" s="90" t="s">
        <v>3</v>
      </c>
      <c r="I8" s="140" t="s">
        <v>4</v>
      </c>
      <c r="J8" s="141" t="s">
        <v>5</v>
      </c>
      <c r="K8" s="140" t="s">
        <v>6</v>
      </c>
      <c r="L8" s="140" t="s">
        <v>7</v>
      </c>
      <c r="M8" s="140" t="s">
        <v>8</v>
      </c>
      <c r="N8" s="140" t="s">
        <v>9</v>
      </c>
      <c r="O8" s="140" t="s">
        <v>10</v>
      </c>
      <c r="P8" s="140" t="s">
        <v>11</v>
      </c>
      <c r="Q8" s="140" t="s">
        <v>12</v>
      </c>
      <c r="R8" s="140" t="s">
        <v>13</v>
      </c>
      <c r="S8" s="159"/>
      <c r="T8" s="160"/>
      <c r="U8" s="201" t="s">
        <v>18</v>
      </c>
      <c r="V8" s="201" t="s">
        <v>19</v>
      </c>
      <c r="W8" s="201" t="s">
        <v>20</v>
      </c>
      <c r="X8" s="201" t="s">
        <v>21</v>
      </c>
    </row>
    <row r="9" spans="1:24">
      <c r="A9" s="19"/>
      <c r="B9" s="20" t="s">
        <v>22</v>
      </c>
      <c r="C9" s="21"/>
      <c r="D9" s="22">
        <f>(D10-D16)</f>
        <v>0</v>
      </c>
      <c r="E9" s="91"/>
      <c r="G9" s="92">
        <f>(G10-G16)</f>
        <v>0</v>
      </c>
      <c r="H9" s="93">
        <f t="shared" ref="G9:R9" si="0">(H10-H16)</f>
        <v>0</v>
      </c>
      <c r="I9" s="93">
        <f t="shared" si="0"/>
        <v>0</v>
      </c>
      <c r="J9" s="93">
        <f t="shared" si="0"/>
        <v>0</v>
      </c>
      <c r="K9" s="93">
        <f t="shared" si="0"/>
        <v>0</v>
      </c>
      <c r="L9" s="93">
        <f t="shared" si="0"/>
        <v>0</v>
      </c>
      <c r="M9" s="93">
        <f t="shared" si="0"/>
        <v>0</v>
      </c>
      <c r="N9" s="93">
        <f t="shared" si="0"/>
        <v>0</v>
      </c>
      <c r="O9" s="93">
        <f t="shared" si="0"/>
        <v>0</v>
      </c>
      <c r="P9" s="146">
        <f t="shared" si="0"/>
        <v>0</v>
      </c>
      <c r="Q9" s="161">
        <f t="shared" si="0"/>
        <v>0</v>
      </c>
      <c r="R9" s="162">
        <f t="shared" si="0"/>
        <v>0</v>
      </c>
      <c r="S9" s="163">
        <f t="shared" ref="S9:S35" si="1">SUM(G9:R9)</f>
        <v>0</v>
      </c>
      <c r="T9" s="164"/>
      <c r="U9" s="202">
        <f t="shared" ref="U9:U42" si="2">I9</f>
        <v>0</v>
      </c>
      <c r="V9" s="203">
        <f t="shared" ref="V9:V42" si="3">L9</f>
        <v>0</v>
      </c>
      <c r="W9" s="203">
        <f t="shared" ref="W9:W42" si="4">O9</f>
        <v>0</v>
      </c>
      <c r="X9" s="204">
        <f>R9</f>
        <v>0</v>
      </c>
    </row>
    <row r="10" spans="1:24">
      <c r="A10" s="23"/>
      <c r="B10" s="24" t="s">
        <v>23</v>
      </c>
      <c r="C10" s="24"/>
      <c r="D10" s="25">
        <f>SUM(D11:D15)</f>
        <v>0</v>
      </c>
      <c r="E10" s="94"/>
      <c r="G10" s="95">
        <f>SUM(G11:G15)</f>
        <v>0</v>
      </c>
      <c r="H10" s="96">
        <f t="shared" ref="H10:R10" si="5">SUM(H11:H15)</f>
        <v>0</v>
      </c>
      <c r="I10" s="96">
        <f t="shared" si="5"/>
        <v>0</v>
      </c>
      <c r="J10" s="96">
        <f t="shared" si="5"/>
        <v>0</v>
      </c>
      <c r="K10" s="96">
        <f t="shared" si="5"/>
        <v>0</v>
      </c>
      <c r="L10" s="96">
        <f t="shared" si="5"/>
        <v>0</v>
      </c>
      <c r="M10" s="96">
        <f t="shared" si="5"/>
        <v>0</v>
      </c>
      <c r="N10" s="96">
        <f t="shared" si="5"/>
        <v>0</v>
      </c>
      <c r="O10" s="96">
        <f t="shared" si="5"/>
        <v>0</v>
      </c>
      <c r="P10" s="147">
        <f t="shared" si="5"/>
        <v>0</v>
      </c>
      <c r="Q10" s="165">
        <f t="shared" si="5"/>
        <v>0</v>
      </c>
      <c r="R10" s="166">
        <f t="shared" si="5"/>
        <v>0</v>
      </c>
      <c r="S10" s="167">
        <f t="shared" si="1"/>
        <v>0</v>
      </c>
      <c r="T10" s="168"/>
      <c r="U10" s="205">
        <f t="shared" si="2"/>
        <v>0</v>
      </c>
      <c r="V10" s="206">
        <f t="shared" si="3"/>
        <v>0</v>
      </c>
      <c r="W10" s="206">
        <f t="shared" si="4"/>
        <v>0</v>
      </c>
      <c r="X10" s="207">
        <f t="shared" ref="X10:X22" si="6">R10</f>
        <v>0</v>
      </c>
    </row>
    <row r="11" spans="1:24">
      <c r="A11" s="23"/>
      <c r="B11" s="26"/>
      <c r="C11" s="26"/>
      <c r="D11" s="27">
        <v>0</v>
      </c>
      <c r="E11" s="97"/>
      <c r="G11" s="98">
        <v>0</v>
      </c>
      <c r="H11" s="99">
        <v>0</v>
      </c>
      <c r="I11" s="99">
        <v>0</v>
      </c>
      <c r="J11" s="99">
        <v>0</v>
      </c>
      <c r="K11" s="99">
        <v>0</v>
      </c>
      <c r="L11" s="99">
        <v>0</v>
      </c>
      <c r="M11" s="99">
        <v>0</v>
      </c>
      <c r="N11" s="99">
        <v>0</v>
      </c>
      <c r="O11" s="99">
        <v>0</v>
      </c>
      <c r="P11" s="148">
        <v>0</v>
      </c>
      <c r="Q11" s="169">
        <v>0</v>
      </c>
      <c r="R11" s="170">
        <v>0</v>
      </c>
      <c r="S11" s="171">
        <f t="shared" si="1"/>
        <v>0</v>
      </c>
      <c r="T11" s="172"/>
      <c r="U11" s="208">
        <f t="shared" si="2"/>
        <v>0</v>
      </c>
      <c r="V11" s="209">
        <f t="shared" si="3"/>
        <v>0</v>
      </c>
      <c r="W11" s="209">
        <f t="shared" si="4"/>
        <v>0</v>
      </c>
      <c r="X11" s="210">
        <f t="shared" si="6"/>
        <v>0</v>
      </c>
    </row>
    <row r="12" spans="1:24">
      <c r="A12" s="23"/>
      <c r="B12" s="26"/>
      <c r="C12" s="26"/>
      <c r="D12" s="27">
        <v>0</v>
      </c>
      <c r="E12" s="97"/>
      <c r="G12" s="98">
        <v>0</v>
      </c>
      <c r="H12" s="99">
        <v>0</v>
      </c>
      <c r="I12" s="99">
        <v>0</v>
      </c>
      <c r="J12" s="99">
        <v>0</v>
      </c>
      <c r="K12" s="99">
        <v>0</v>
      </c>
      <c r="L12" s="99">
        <v>0</v>
      </c>
      <c r="M12" s="99">
        <v>0</v>
      </c>
      <c r="N12" s="99">
        <v>0</v>
      </c>
      <c r="O12" s="99">
        <v>0</v>
      </c>
      <c r="P12" s="148">
        <v>0</v>
      </c>
      <c r="Q12" s="169">
        <v>0</v>
      </c>
      <c r="R12" s="170">
        <v>0</v>
      </c>
      <c r="S12" s="171">
        <f t="shared" si="1"/>
        <v>0</v>
      </c>
      <c r="T12" s="172"/>
      <c r="U12" s="208">
        <f t="shared" si="2"/>
        <v>0</v>
      </c>
      <c r="V12" s="209">
        <f t="shared" si="3"/>
        <v>0</v>
      </c>
      <c r="W12" s="209">
        <f t="shared" si="4"/>
        <v>0</v>
      </c>
      <c r="X12" s="210">
        <f t="shared" si="6"/>
        <v>0</v>
      </c>
    </row>
    <row r="13" spans="1:24">
      <c r="A13" s="23"/>
      <c r="B13" s="26"/>
      <c r="C13" s="26"/>
      <c r="D13" s="27">
        <v>0</v>
      </c>
      <c r="E13" s="97"/>
      <c r="G13" s="98">
        <v>0</v>
      </c>
      <c r="H13" s="99">
        <v>0</v>
      </c>
      <c r="I13" s="99">
        <v>0</v>
      </c>
      <c r="J13" s="99">
        <v>0</v>
      </c>
      <c r="K13" s="99">
        <v>0</v>
      </c>
      <c r="L13" s="99">
        <v>0</v>
      </c>
      <c r="M13" s="99">
        <v>0</v>
      </c>
      <c r="N13" s="99">
        <v>0</v>
      </c>
      <c r="O13" s="99">
        <v>0</v>
      </c>
      <c r="P13" s="148">
        <v>0</v>
      </c>
      <c r="Q13" s="169">
        <v>0</v>
      </c>
      <c r="R13" s="170">
        <v>0</v>
      </c>
      <c r="S13" s="171">
        <f t="shared" si="1"/>
        <v>0</v>
      </c>
      <c r="T13" s="172"/>
      <c r="U13" s="208">
        <f t="shared" si="2"/>
        <v>0</v>
      </c>
      <c r="V13" s="209">
        <f t="shared" si="3"/>
        <v>0</v>
      </c>
      <c r="W13" s="209">
        <f t="shared" si="4"/>
        <v>0</v>
      </c>
      <c r="X13" s="210">
        <f t="shared" si="6"/>
        <v>0</v>
      </c>
    </row>
    <row r="14" spans="1:24">
      <c r="A14" s="23"/>
      <c r="B14" s="26"/>
      <c r="C14" s="26"/>
      <c r="D14" s="27">
        <v>0</v>
      </c>
      <c r="E14" s="97"/>
      <c r="G14" s="98">
        <v>0</v>
      </c>
      <c r="H14" s="99">
        <v>0</v>
      </c>
      <c r="I14" s="99">
        <v>0</v>
      </c>
      <c r="J14" s="99">
        <v>0</v>
      </c>
      <c r="K14" s="99">
        <v>0</v>
      </c>
      <c r="L14" s="99">
        <v>0</v>
      </c>
      <c r="M14" s="99">
        <v>0</v>
      </c>
      <c r="N14" s="99">
        <v>0</v>
      </c>
      <c r="O14" s="99">
        <v>0</v>
      </c>
      <c r="P14" s="148">
        <v>0</v>
      </c>
      <c r="Q14" s="169">
        <v>0</v>
      </c>
      <c r="R14" s="170">
        <v>0</v>
      </c>
      <c r="S14" s="171">
        <f t="shared" si="1"/>
        <v>0</v>
      </c>
      <c r="T14" s="172"/>
      <c r="U14" s="208">
        <f t="shared" si="2"/>
        <v>0</v>
      </c>
      <c r="V14" s="209">
        <f t="shared" si="3"/>
        <v>0</v>
      </c>
      <c r="W14" s="209">
        <f t="shared" si="4"/>
        <v>0</v>
      </c>
      <c r="X14" s="210">
        <f t="shared" si="6"/>
        <v>0</v>
      </c>
    </row>
    <row r="15" spans="1:24">
      <c r="A15" s="23"/>
      <c r="B15" s="26"/>
      <c r="C15" s="26"/>
      <c r="D15" s="27">
        <v>0</v>
      </c>
      <c r="E15" s="97"/>
      <c r="G15" s="98">
        <v>0</v>
      </c>
      <c r="H15" s="99">
        <v>0</v>
      </c>
      <c r="I15" s="99">
        <v>0</v>
      </c>
      <c r="J15" s="99">
        <v>0</v>
      </c>
      <c r="K15" s="99">
        <v>0</v>
      </c>
      <c r="L15" s="99">
        <v>0</v>
      </c>
      <c r="M15" s="99">
        <v>0</v>
      </c>
      <c r="N15" s="99">
        <v>0</v>
      </c>
      <c r="O15" s="99">
        <v>0</v>
      </c>
      <c r="P15" s="148">
        <v>0</v>
      </c>
      <c r="Q15" s="169">
        <v>0</v>
      </c>
      <c r="R15" s="170">
        <v>0</v>
      </c>
      <c r="S15" s="171">
        <f t="shared" si="1"/>
        <v>0</v>
      </c>
      <c r="T15" s="172"/>
      <c r="U15" s="208">
        <f t="shared" si="2"/>
        <v>0</v>
      </c>
      <c r="V15" s="209">
        <f t="shared" si="3"/>
        <v>0</v>
      </c>
      <c r="W15" s="209">
        <f t="shared" si="4"/>
        <v>0</v>
      </c>
      <c r="X15" s="210">
        <f t="shared" si="6"/>
        <v>0</v>
      </c>
    </row>
    <row r="16" spans="1:24">
      <c r="A16" s="23"/>
      <c r="B16" s="24" t="s">
        <v>24</v>
      </c>
      <c r="C16" s="24"/>
      <c r="D16" s="25">
        <f>SUM(D17:D22)</f>
        <v>0</v>
      </c>
      <c r="E16" s="94"/>
      <c r="G16" s="95">
        <f>SUM(G17:G22)</f>
        <v>0</v>
      </c>
      <c r="H16" s="96">
        <f t="shared" ref="H16:R16" si="7">SUM(H17:H22)</f>
        <v>0</v>
      </c>
      <c r="I16" s="96">
        <f t="shared" si="7"/>
        <v>0</v>
      </c>
      <c r="J16" s="96">
        <f t="shared" si="7"/>
        <v>0</v>
      </c>
      <c r="K16" s="96">
        <f t="shared" si="7"/>
        <v>0</v>
      </c>
      <c r="L16" s="96">
        <f t="shared" si="7"/>
        <v>0</v>
      </c>
      <c r="M16" s="96">
        <f t="shared" si="7"/>
        <v>0</v>
      </c>
      <c r="N16" s="96">
        <f t="shared" si="7"/>
        <v>0</v>
      </c>
      <c r="O16" s="96">
        <f t="shared" si="7"/>
        <v>0</v>
      </c>
      <c r="P16" s="147">
        <f t="shared" si="7"/>
        <v>0</v>
      </c>
      <c r="Q16" s="165">
        <f t="shared" si="7"/>
        <v>0</v>
      </c>
      <c r="R16" s="166">
        <f t="shared" si="7"/>
        <v>0</v>
      </c>
      <c r="S16" s="167">
        <f t="shared" si="1"/>
        <v>0</v>
      </c>
      <c r="T16" s="172"/>
      <c r="U16" s="205">
        <f t="shared" si="2"/>
        <v>0</v>
      </c>
      <c r="V16" s="206">
        <f t="shared" si="3"/>
        <v>0</v>
      </c>
      <c r="W16" s="206">
        <f t="shared" si="4"/>
        <v>0</v>
      </c>
      <c r="X16" s="207">
        <f t="shared" si="6"/>
        <v>0</v>
      </c>
    </row>
    <row r="17" spans="1:24">
      <c r="A17" s="23"/>
      <c r="B17" s="26"/>
      <c r="C17" s="26"/>
      <c r="D17" s="27">
        <v>0</v>
      </c>
      <c r="E17" s="97"/>
      <c r="G17" s="98">
        <v>0</v>
      </c>
      <c r="H17" s="99">
        <v>0</v>
      </c>
      <c r="I17" s="99">
        <v>0</v>
      </c>
      <c r="J17" s="99">
        <v>0</v>
      </c>
      <c r="K17" s="99">
        <v>0</v>
      </c>
      <c r="L17" s="99">
        <v>0</v>
      </c>
      <c r="M17" s="99">
        <v>0</v>
      </c>
      <c r="N17" s="99">
        <v>0</v>
      </c>
      <c r="O17" s="99">
        <v>0</v>
      </c>
      <c r="P17" s="148">
        <v>0</v>
      </c>
      <c r="Q17" s="169">
        <v>0</v>
      </c>
      <c r="R17" s="170">
        <v>0</v>
      </c>
      <c r="S17" s="171">
        <f t="shared" si="1"/>
        <v>0</v>
      </c>
      <c r="T17" s="172"/>
      <c r="U17" s="208">
        <f t="shared" si="2"/>
        <v>0</v>
      </c>
      <c r="V17" s="209">
        <f t="shared" si="3"/>
        <v>0</v>
      </c>
      <c r="W17" s="209">
        <f t="shared" si="4"/>
        <v>0</v>
      </c>
      <c r="X17" s="210">
        <f t="shared" si="6"/>
        <v>0</v>
      </c>
    </row>
    <row r="18" spans="1:24">
      <c r="A18" s="23"/>
      <c r="B18" s="26"/>
      <c r="C18" s="26"/>
      <c r="D18" s="27">
        <v>0</v>
      </c>
      <c r="E18" s="97"/>
      <c r="G18" s="98">
        <v>0</v>
      </c>
      <c r="H18" s="99">
        <v>0</v>
      </c>
      <c r="I18" s="99">
        <v>0</v>
      </c>
      <c r="J18" s="99">
        <v>0</v>
      </c>
      <c r="K18" s="99">
        <v>0</v>
      </c>
      <c r="L18" s="99">
        <v>0</v>
      </c>
      <c r="M18" s="99">
        <v>0</v>
      </c>
      <c r="N18" s="99">
        <v>0</v>
      </c>
      <c r="O18" s="99">
        <v>0</v>
      </c>
      <c r="P18" s="148">
        <v>0</v>
      </c>
      <c r="Q18" s="169">
        <v>0</v>
      </c>
      <c r="R18" s="170">
        <v>0</v>
      </c>
      <c r="S18" s="171">
        <f t="shared" si="1"/>
        <v>0</v>
      </c>
      <c r="T18" s="172"/>
      <c r="U18" s="208">
        <f t="shared" si="2"/>
        <v>0</v>
      </c>
      <c r="V18" s="209">
        <f t="shared" si="3"/>
        <v>0</v>
      </c>
      <c r="W18" s="209">
        <f t="shared" si="4"/>
        <v>0</v>
      </c>
      <c r="X18" s="210">
        <f t="shared" si="6"/>
        <v>0</v>
      </c>
    </row>
    <row r="19" spans="1:24">
      <c r="A19" s="23"/>
      <c r="B19" s="26"/>
      <c r="C19" s="26"/>
      <c r="D19" s="27">
        <v>0</v>
      </c>
      <c r="E19" s="97"/>
      <c r="G19" s="98">
        <v>0</v>
      </c>
      <c r="H19" s="99">
        <v>0</v>
      </c>
      <c r="I19" s="99">
        <v>0</v>
      </c>
      <c r="J19" s="99">
        <v>0</v>
      </c>
      <c r="K19" s="99">
        <v>0</v>
      </c>
      <c r="L19" s="99">
        <v>0</v>
      </c>
      <c r="M19" s="99">
        <v>0</v>
      </c>
      <c r="N19" s="99">
        <v>0</v>
      </c>
      <c r="O19" s="99">
        <v>0</v>
      </c>
      <c r="P19" s="148">
        <v>0</v>
      </c>
      <c r="Q19" s="169">
        <v>0</v>
      </c>
      <c r="R19" s="170">
        <v>0</v>
      </c>
      <c r="S19" s="171">
        <f t="shared" si="1"/>
        <v>0</v>
      </c>
      <c r="T19" s="172"/>
      <c r="U19" s="208">
        <f t="shared" si="2"/>
        <v>0</v>
      </c>
      <c r="V19" s="209">
        <f t="shared" si="3"/>
        <v>0</v>
      </c>
      <c r="W19" s="209">
        <f t="shared" si="4"/>
        <v>0</v>
      </c>
      <c r="X19" s="210">
        <f t="shared" si="6"/>
        <v>0</v>
      </c>
    </row>
    <row r="20" spans="1:24">
      <c r="A20" s="23"/>
      <c r="B20" s="26"/>
      <c r="C20" s="26"/>
      <c r="D20" s="27">
        <v>0</v>
      </c>
      <c r="E20" s="97"/>
      <c r="G20" s="98">
        <v>0</v>
      </c>
      <c r="H20" s="99">
        <v>0</v>
      </c>
      <c r="I20" s="99">
        <v>0</v>
      </c>
      <c r="J20" s="99">
        <v>0</v>
      </c>
      <c r="K20" s="99">
        <v>0</v>
      </c>
      <c r="L20" s="99">
        <v>0</v>
      </c>
      <c r="M20" s="99">
        <v>0</v>
      </c>
      <c r="N20" s="99">
        <v>0</v>
      </c>
      <c r="O20" s="99">
        <v>0</v>
      </c>
      <c r="P20" s="148">
        <v>0</v>
      </c>
      <c r="Q20" s="169">
        <v>0</v>
      </c>
      <c r="R20" s="170">
        <v>0</v>
      </c>
      <c r="S20" s="171">
        <f t="shared" si="1"/>
        <v>0</v>
      </c>
      <c r="T20" s="172"/>
      <c r="U20" s="208">
        <f t="shared" si="2"/>
        <v>0</v>
      </c>
      <c r="V20" s="209">
        <f t="shared" si="3"/>
        <v>0</v>
      </c>
      <c r="W20" s="209">
        <f t="shared" si="4"/>
        <v>0</v>
      </c>
      <c r="X20" s="210">
        <f t="shared" si="6"/>
        <v>0</v>
      </c>
    </row>
    <row r="21" spans="1:24">
      <c r="A21" s="23"/>
      <c r="B21" s="26"/>
      <c r="C21" s="26"/>
      <c r="D21" s="27">
        <v>0</v>
      </c>
      <c r="E21" s="97"/>
      <c r="G21" s="98">
        <v>0</v>
      </c>
      <c r="H21" s="99">
        <v>0</v>
      </c>
      <c r="I21" s="99">
        <v>0</v>
      </c>
      <c r="J21" s="99">
        <v>0</v>
      </c>
      <c r="K21" s="99">
        <v>0</v>
      </c>
      <c r="L21" s="99">
        <v>0</v>
      </c>
      <c r="M21" s="99">
        <v>0</v>
      </c>
      <c r="N21" s="99">
        <v>0</v>
      </c>
      <c r="O21" s="99">
        <v>0</v>
      </c>
      <c r="P21" s="148">
        <v>0</v>
      </c>
      <c r="Q21" s="169">
        <v>0</v>
      </c>
      <c r="R21" s="170">
        <v>0</v>
      </c>
      <c r="S21" s="171">
        <f t="shared" si="1"/>
        <v>0</v>
      </c>
      <c r="T21" s="172"/>
      <c r="U21" s="208">
        <f t="shared" si="2"/>
        <v>0</v>
      </c>
      <c r="V21" s="209">
        <f t="shared" si="3"/>
        <v>0</v>
      </c>
      <c r="W21" s="209">
        <f t="shared" si="4"/>
        <v>0</v>
      </c>
      <c r="X21" s="210">
        <f t="shared" si="6"/>
        <v>0</v>
      </c>
    </row>
    <row r="22" spans="1:24">
      <c r="A22" s="23"/>
      <c r="B22" s="26"/>
      <c r="C22" s="26"/>
      <c r="D22" s="27">
        <v>0</v>
      </c>
      <c r="E22" s="97"/>
      <c r="G22" s="98">
        <v>0</v>
      </c>
      <c r="H22" s="99">
        <v>0</v>
      </c>
      <c r="I22" s="99">
        <v>0</v>
      </c>
      <c r="J22" s="99">
        <v>0</v>
      </c>
      <c r="K22" s="99">
        <v>0</v>
      </c>
      <c r="L22" s="99">
        <v>0</v>
      </c>
      <c r="M22" s="99">
        <v>0</v>
      </c>
      <c r="N22" s="99">
        <v>0</v>
      </c>
      <c r="O22" s="99">
        <v>0</v>
      </c>
      <c r="P22" s="148">
        <v>0</v>
      </c>
      <c r="Q22" s="169">
        <v>0</v>
      </c>
      <c r="R22" s="170">
        <v>0</v>
      </c>
      <c r="S22" s="171">
        <f t="shared" si="1"/>
        <v>0</v>
      </c>
      <c r="T22" s="172"/>
      <c r="U22" s="208">
        <f t="shared" si="2"/>
        <v>0</v>
      </c>
      <c r="V22" s="209">
        <f t="shared" si="3"/>
        <v>0</v>
      </c>
      <c r="W22" s="209">
        <f t="shared" si="4"/>
        <v>0</v>
      </c>
      <c r="X22" s="210">
        <f t="shared" si="6"/>
        <v>0</v>
      </c>
    </row>
    <row r="23" spans="1:24">
      <c r="A23" s="28"/>
      <c r="B23" s="29" t="s">
        <v>25</v>
      </c>
      <c r="C23" s="30"/>
      <c r="D23" s="31">
        <v>0</v>
      </c>
      <c r="E23" s="100"/>
      <c r="G23" s="101">
        <f>SUM(G24:G28)</f>
        <v>0</v>
      </c>
      <c r="H23" s="102">
        <f t="shared" ref="H23:R23" si="8">SUM(H24:H28)</f>
        <v>0</v>
      </c>
      <c r="I23" s="102">
        <f t="shared" si="8"/>
        <v>0</v>
      </c>
      <c r="J23" s="102">
        <f t="shared" si="8"/>
        <v>0</v>
      </c>
      <c r="K23" s="102">
        <f t="shared" si="8"/>
        <v>0</v>
      </c>
      <c r="L23" s="102">
        <f t="shared" si="8"/>
        <v>0</v>
      </c>
      <c r="M23" s="102">
        <f t="shared" si="8"/>
        <v>0</v>
      </c>
      <c r="N23" s="102">
        <f t="shared" si="8"/>
        <v>0</v>
      </c>
      <c r="O23" s="102">
        <f t="shared" si="8"/>
        <v>0</v>
      </c>
      <c r="P23" s="146">
        <f t="shared" si="8"/>
        <v>0</v>
      </c>
      <c r="Q23" s="161">
        <f t="shared" si="8"/>
        <v>0</v>
      </c>
      <c r="R23" s="162">
        <f t="shared" si="8"/>
        <v>0</v>
      </c>
      <c r="S23" s="173">
        <f t="shared" si="1"/>
        <v>0</v>
      </c>
      <c r="T23" s="174"/>
      <c r="U23" s="211">
        <f t="shared" si="2"/>
        <v>0</v>
      </c>
      <c r="V23" s="212">
        <f t="shared" si="3"/>
        <v>0</v>
      </c>
      <c r="W23" s="212">
        <f t="shared" si="4"/>
        <v>0</v>
      </c>
      <c r="X23" s="213">
        <f t="shared" ref="X23:X42" si="9">R23</f>
        <v>0</v>
      </c>
    </row>
    <row r="24" spans="1:24">
      <c r="A24" s="23"/>
      <c r="B24" s="26"/>
      <c r="C24" s="26"/>
      <c r="D24" s="27">
        <v>0</v>
      </c>
      <c r="E24" s="97"/>
      <c r="G24" s="98"/>
      <c r="H24" s="99"/>
      <c r="I24" s="99"/>
      <c r="J24" s="99"/>
      <c r="K24" s="99"/>
      <c r="L24" s="99"/>
      <c r="M24" s="99"/>
      <c r="N24" s="99"/>
      <c r="O24" s="99"/>
      <c r="P24" s="148"/>
      <c r="Q24" s="169"/>
      <c r="R24" s="170"/>
      <c r="S24" s="171">
        <f t="shared" si="1"/>
        <v>0</v>
      </c>
      <c r="T24" s="172"/>
      <c r="U24" s="208">
        <f t="shared" si="2"/>
        <v>0</v>
      </c>
      <c r="V24" s="209">
        <f t="shared" si="3"/>
        <v>0</v>
      </c>
      <c r="W24" s="209">
        <f t="shared" si="4"/>
        <v>0</v>
      </c>
      <c r="X24" s="210">
        <f t="shared" si="9"/>
        <v>0</v>
      </c>
    </row>
    <row r="25" spans="1:24">
      <c r="A25" s="23"/>
      <c r="B25" s="26"/>
      <c r="C25" s="26"/>
      <c r="D25" s="27">
        <v>0</v>
      </c>
      <c r="E25" s="97"/>
      <c r="G25" s="98"/>
      <c r="H25" s="99"/>
      <c r="I25" s="99"/>
      <c r="J25" s="99"/>
      <c r="K25" s="99"/>
      <c r="L25" s="99"/>
      <c r="M25" s="99"/>
      <c r="N25" s="99"/>
      <c r="O25" s="99"/>
      <c r="P25" s="148"/>
      <c r="Q25" s="169"/>
      <c r="R25" s="170"/>
      <c r="S25" s="171">
        <f t="shared" si="1"/>
        <v>0</v>
      </c>
      <c r="T25" s="172"/>
      <c r="U25" s="208">
        <f t="shared" si="2"/>
        <v>0</v>
      </c>
      <c r="V25" s="209">
        <f t="shared" si="3"/>
        <v>0</v>
      </c>
      <c r="W25" s="209">
        <f t="shared" si="4"/>
        <v>0</v>
      </c>
      <c r="X25" s="210">
        <f t="shared" si="9"/>
        <v>0</v>
      </c>
    </row>
    <row r="26" spans="1:24">
      <c r="A26" s="23"/>
      <c r="B26" s="26"/>
      <c r="C26" s="26"/>
      <c r="D26" s="27">
        <v>0</v>
      </c>
      <c r="E26" s="97"/>
      <c r="G26" s="98"/>
      <c r="H26" s="99"/>
      <c r="I26" s="99"/>
      <c r="J26" s="99"/>
      <c r="K26" s="99"/>
      <c r="L26" s="99"/>
      <c r="M26" s="99"/>
      <c r="N26" s="99"/>
      <c r="O26" s="99"/>
      <c r="P26" s="148"/>
      <c r="Q26" s="169"/>
      <c r="R26" s="170"/>
      <c r="S26" s="171">
        <f t="shared" si="1"/>
        <v>0</v>
      </c>
      <c r="T26" s="172"/>
      <c r="U26" s="208">
        <f t="shared" si="2"/>
        <v>0</v>
      </c>
      <c r="V26" s="209">
        <f t="shared" si="3"/>
        <v>0</v>
      </c>
      <c r="W26" s="209">
        <f t="shared" si="4"/>
        <v>0</v>
      </c>
      <c r="X26" s="210">
        <f t="shared" si="9"/>
        <v>0</v>
      </c>
    </row>
    <row r="27" spans="1:24">
      <c r="A27" s="23"/>
      <c r="B27" s="26"/>
      <c r="C27" s="26"/>
      <c r="D27" s="27">
        <v>0</v>
      </c>
      <c r="E27" s="97"/>
      <c r="G27" s="98"/>
      <c r="H27" s="99"/>
      <c r="I27" s="99"/>
      <c r="J27" s="99"/>
      <c r="K27" s="99"/>
      <c r="L27" s="99"/>
      <c r="M27" s="99"/>
      <c r="N27" s="99"/>
      <c r="O27" s="99"/>
      <c r="P27" s="148"/>
      <c r="Q27" s="169"/>
      <c r="R27" s="170"/>
      <c r="S27" s="171">
        <f t="shared" si="1"/>
        <v>0</v>
      </c>
      <c r="T27" s="172"/>
      <c r="U27" s="208">
        <f t="shared" si="2"/>
        <v>0</v>
      </c>
      <c r="V27" s="209">
        <f t="shared" si="3"/>
        <v>0</v>
      </c>
      <c r="W27" s="209">
        <f t="shared" si="4"/>
        <v>0</v>
      </c>
      <c r="X27" s="210">
        <f t="shared" si="9"/>
        <v>0</v>
      </c>
    </row>
    <row r="28" spans="1:24">
      <c r="A28" s="23"/>
      <c r="B28" s="26"/>
      <c r="C28" s="26"/>
      <c r="D28" s="27">
        <v>0</v>
      </c>
      <c r="E28" s="97"/>
      <c r="G28" s="98"/>
      <c r="H28" s="99"/>
      <c r="I28" s="99"/>
      <c r="J28" s="99">
        <v>0</v>
      </c>
      <c r="K28" s="99"/>
      <c r="L28" s="99"/>
      <c r="M28" s="99"/>
      <c r="N28" s="99"/>
      <c r="O28" s="99"/>
      <c r="P28" s="148"/>
      <c r="Q28" s="169"/>
      <c r="R28" s="170"/>
      <c r="S28" s="171">
        <f t="shared" si="1"/>
        <v>0</v>
      </c>
      <c r="T28" s="172"/>
      <c r="U28" s="208">
        <f t="shared" si="2"/>
        <v>0</v>
      </c>
      <c r="V28" s="209">
        <f t="shared" si="3"/>
        <v>0</v>
      </c>
      <c r="W28" s="209">
        <f t="shared" si="4"/>
        <v>0</v>
      </c>
      <c r="X28" s="210">
        <f t="shared" si="9"/>
        <v>0</v>
      </c>
    </row>
    <row r="29" spans="1:24">
      <c r="A29" s="28"/>
      <c r="B29" s="29" t="s">
        <v>26</v>
      </c>
      <c r="C29" s="30"/>
      <c r="D29" s="31">
        <v>0</v>
      </c>
      <c r="E29" s="100"/>
      <c r="G29" s="101">
        <f>SUM(G30:G33)</f>
        <v>0</v>
      </c>
      <c r="H29" s="102">
        <f t="shared" ref="H29:R29" si="10">SUM(H30:H33)</f>
        <v>0</v>
      </c>
      <c r="I29" s="102">
        <f t="shared" si="10"/>
        <v>0</v>
      </c>
      <c r="J29" s="102">
        <f t="shared" si="10"/>
        <v>0</v>
      </c>
      <c r="K29" s="102">
        <f t="shared" si="10"/>
        <v>0</v>
      </c>
      <c r="L29" s="102">
        <f t="shared" si="10"/>
        <v>0</v>
      </c>
      <c r="M29" s="102">
        <f t="shared" si="10"/>
        <v>0</v>
      </c>
      <c r="N29" s="102">
        <f t="shared" si="10"/>
        <v>0</v>
      </c>
      <c r="O29" s="102">
        <f t="shared" si="10"/>
        <v>0</v>
      </c>
      <c r="P29" s="146">
        <f t="shared" si="10"/>
        <v>0</v>
      </c>
      <c r="Q29" s="161">
        <f t="shared" si="10"/>
        <v>0</v>
      </c>
      <c r="R29" s="162">
        <f t="shared" si="10"/>
        <v>0</v>
      </c>
      <c r="S29" s="173">
        <f t="shared" si="1"/>
        <v>0</v>
      </c>
      <c r="T29" s="174"/>
      <c r="U29" s="211">
        <f t="shared" si="2"/>
        <v>0</v>
      </c>
      <c r="V29" s="212">
        <f t="shared" si="3"/>
        <v>0</v>
      </c>
      <c r="W29" s="212">
        <f t="shared" si="4"/>
        <v>0</v>
      </c>
      <c r="X29" s="213">
        <f t="shared" si="9"/>
        <v>0</v>
      </c>
    </row>
    <row r="30" spans="1:24">
      <c r="A30" s="23"/>
      <c r="B30" s="26"/>
      <c r="C30" s="26"/>
      <c r="D30" s="27">
        <v>0</v>
      </c>
      <c r="E30" s="97"/>
      <c r="G30" s="103"/>
      <c r="H30" s="104"/>
      <c r="I30" s="104">
        <v>0</v>
      </c>
      <c r="J30" s="104">
        <v>0</v>
      </c>
      <c r="K30" s="104">
        <v>0</v>
      </c>
      <c r="L30" s="104">
        <v>0</v>
      </c>
      <c r="M30" s="104">
        <v>0</v>
      </c>
      <c r="N30" s="104">
        <v>0</v>
      </c>
      <c r="O30" s="104"/>
      <c r="P30" s="149"/>
      <c r="Q30" s="175"/>
      <c r="R30" s="176"/>
      <c r="S30" s="177">
        <f t="shared" si="1"/>
        <v>0</v>
      </c>
      <c r="T30" s="172"/>
      <c r="U30" s="214">
        <f t="shared" si="2"/>
        <v>0</v>
      </c>
      <c r="V30" s="215">
        <f t="shared" si="3"/>
        <v>0</v>
      </c>
      <c r="W30" s="215">
        <f t="shared" si="4"/>
        <v>0</v>
      </c>
      <c r="X30" s="216">
        <f t="shared" si="9"/>
        <v>0</v>
      </c>
    </row>
    <row r="31" spans="1:24">
      <c r="A31" s="23"/>
      <c r="B31" s="26"/>
      <c r="C31" s="26"/>
      <c r="D31" s="27">
        <v>0</v>
      </c>
      <c r="E31" s="97"/>
      <c r="G31" s="103"/>
      <c r="H31" s="104"/>
      <c r="I31" s="104"/>
      <c r="J31" s="104"/>
      <c r="K31" s="104"/>
      <c r="L31" s="104"/>
      <c r="M31" s="104"/>
      <c r="N31" s="104"/>
      <c r="O31" s="104"/>
      <c r="P31" s="149"/>
      <c r="Q31" s="175"/>
      <c r="R31" s="176"/>
      <c r="S31" s="177">
        <f t="shared" si="1"/>
        <v>0</v>
      </c>
      <c r="T31" s="172"/>
      <c r="U31" s="214">
        <f t="shared" si="2"/>
        <v>0</v>
      </c>
      <c r="V31" s="215">
        <f t="shared" si="3"/>
        <v>0</v>
      </c>
      <c r="W31" s="215">
        <f t="shared" si="4"/>
        <v>0</v>
      </c>
      <c r="X31" s="216">
        <f t="shared" si="9"/>
        <v>0</v>
      </c>
    </row>
    <row r="32" spans="1:24">
      <c r="A32" s="23"/>
      <c r="B32" s="26"/>
      <c r="C32" s="26"/>
      <c r="D32" s="27">
        <v>0</v>
      </c>
      <c r="E32" s="97"/>
      <c r="G32" s="98"/>
      <c r="H32" s="99"/>
      <c r="I32" s="99"/>
      <c r="J32" s="99"/>
      <c r="K32" s="99"/>
      <c r="L32" s="99"/>
      <c r="M32" s="99"/>
      <c r="N32" s="99"/>
      <c r="O32" s="99"/>
      <c r="P32" s="148"/>
      <c r="Q32" s="169"/>
      <c r="R32" s="170"/>
      <c r="S32" s="177">
        <f t="shared" si="1"/>
        <v>0</v>
      </c>
      <c r="T32" s="172"/>
      <c r="U32" s="208">
        <f t="shared" si="2"/>
        <v>0</v>
      </c>
      <c r="V32" s="209">
        <f t="shared" si="3"/>
        <v>0</v>
      </c>
      <c r="W32" s="209">
        <f t="shared" si="4"/>
        <v>0</v>
      </c>
      <c r="X32" s="210">
        <f t="shared" si="9"/>
        <v>0</v>
      </c>
    </row>
    <row r="33" spans="1:24">
      <c r="A33" s="23"/>
      <c r="B33" s="26"/>
      <c r="C33" s="26"/>
      <c r="D33" s="27">
        <v>0</v>
      </c>
      <c r="E33" s="97"/>
      <c r="G33" s="98"/>
      <c r="H33" s="99"/>
      <c r="I33" s="99"/>
      <c r="J33" s="99"/>
      <c r="K33" s="99"/>
      <c r="L33" s="99"/>
      <c r="M33" s="99"/>
      <c r="N33" s="99"/>
      <c r="O33" s="99"/>
      <c r="P33" s="148"/>
      <c r="Q33" s="169"/>
      <c r="R33" s="170"/>
      <c r="S33" s="177">
        <f t="shared" si="1"/>
        <v>0</v>
      </c>
      <c r="T33" s="172"/>
      <c r="U33" s="208">
        <f t="shared" si="2"/>
        <v>0</v>
      </c>
      <c r="V33" s="209">
        <f t="shared" si="3"/>
        <v>0</v>
      </c>
      <c r="W33" s="209">
        <f t="shared" si="4"/>
        <v>0</v>
      </c>
      <c r="X33" s="210">
        <f t="shared" si="9"/>
        <v>0</v>
      </c>
    </row>
    <row r="34" spans="1:24">
      <c r="A34" s="28"/>
      <c r="B34" s="29" t="s">
        <v>27</v>
      </c>
      <c r="C34" s="30"/>
      <c r="D34" s="32">
        <f>(D9-D23+D29)</f>
        <v>0</v>
      </c>
      <c r="E34" s="100"/>
      <c r="G34" s="101">
        <f>(G9-G23+G29)</f>
        <v>0</v>
      </c>
      <c r="H34" s="102">
        <f t="shared" ref="H34:R34" si="11">(H9-H23+H29)</f>
        <v>0</v>
      </c>
      <c r="I34" s="102">
        <f t="shared" si="11"/>
        <v>0</v>
      </c>
      <c r="J34" s="102">
        <f t="shared" si="11"/>
        <v>0</v>
      </c>
      <c r="K34" s="102">
        <f t="shared" si="11"/>
        <v>0</v>
      </c>
      <c r="L34" s="102">
        <f t="shared" si="11"/>
        <v>0</v>
      </c>
      <c r="M34" s="102">
        <f t="shared" si="11"/>
        <v>0</v>
      </c>
      <c r="N34" s="102">
        <f t="shared" si="11"/>
        <v>0</v>
      </c>
      <c r="O34" s="102">
        <f t="shared" si="11"/>
        <v>0</v>
      </c>
      <c r="P34" s="146">
        <f t="shared" si="11"/>
        <v>0</v>
      </c>
      <c r="Q34" s="161">
        <f t="shared" si="11"/>
        <v>0</v>
      </c>
      <c r="R34" s="162">
        <f t="shared" si="11"/>
        <v>0</v>
      </c>
      <c r="S34" s="173">
        <f t="shared" si="1"/>
        <v>0</v>
      </c>
      <c r="T34" s="164"/>
      <c r="U34" s="217">
        <f t="shared" si="2"/>
        <v>0</v>
      </c>
      <c r="V34" s="212">
        <f t="shared" si="3"/>
        <v>0</v>
      </c>
      <c r="W34" s="212">
        <f t="shared" si="4"/>
        <v>0</v>
      </c>
      <c r="X34" s="218">
        <f t="shared" si="9"/>
        <v>0</v>
      </c>
    </row>
    <row r="35" spans="1:24">
      <c r="A35" s="23"/>
      <c r="B35" s="33" t="s">
        <v>28</v>
      </c>
      <c r="C35" s="26"/>
      <c r="D35" s="27">
        <v>0</v>
      </c>
      <c r="E35" s="97"/>
      <c r="G35" s="105">
        <v>0</v>
      </c>
      <c r="H35" s="99">
        <v>0</v>
      </c>
      <c r="I35" s="99">
        <v>0</v>
      </c>
      <c r="J35" s="99">
        <v>0</v>
      </c>
      <c r="K35" s="99">
        <v>0</v>
      </c>
      <c r="L35" s="99">
        <v>0</v>
      </c>
      <c r="M35" s="99">
        <v>0</v>
      </c>
      <c r="N35" s="99">
        <v>0</v>
      </c>
      <c r="O35" s="99">
        <v>0</v>
      </c>
      <c r="P35" s="148">
        <v>0</v>
      </c>
      <c r="Q35" s="169">
        <v>0</v>
      </c>
      <c r="R35" s="170">
        <v>0</v>
      </c>
      <c r="S35" s="171">
        <f t="shared" si="1"/>
        <v>0</v>
      </c>
      <c r="T35" s="172"/>
      <c r="U35" s="208">
        <f t="shared" si="2"/>
        <v>0</v>
      </c>
      <c r="V35" s="209">
        <f t="shared" si="3"/>
        <v>0</v>
      </c>
      <c r="W35" s="209">
        <f t="shared" si="4"/>
        <v>0</v>
      </c>
      <c r="X35" s="210">
        <f t="shared" si="9"/>
        <v>0</v>
      </c>
    </row>
    <row r="36" spans="1:24">
      <c r="A36" s="28"/>
      <c r="B36" s="29" t="s">
        <v>29</v>
      </c>
      <c r="C36" s="30"/>
      <c r="D36" s="32">
        <v>0</v>
      </c>
      <c r="E36" s="100"/>
      <c r="G36" s="101">
        <f>(G35+G34)</f>
        <v>0</v>
      </c>
      <c r="H36" s="102">
        <f>(H35+H34+G36)</f>
        <v>0</v>
      </c>
      <c r="I36" s="102">
        <f t="shared" ref="I36:R36" si="12">(I35+I34+H36)</f>
        <v>0</v>
      </c>
      <c r="J36" s="102">
        <f t="shared" si="12"/>
        <v>0</v>
      </c>
      <c r="K36" s="102">
        <f t="shared" si="12"/>
        <v>0</v>
      </c>
      <c r="L36" s="102">
        <f t="shared" si="12"/>
        <v>0</v>
      </c>
      <c r="M36" s="102">
        <f t="shared" si="12"/>
        <v>0</v>
      </c>
      <c r="N36" s="102">
        <f t="shared" si="12"/>
        <v>0</v>
      </c>
      <c r="O36" s="102">
        <f t="shared" si="12"/>
        <v>0</v>
      </c>
      <c r="P36" s="146">
        <f t="shared" si="12"/>
        <v>0</v>
      </c>
      <c r="Q36" s="161">
        <f t="shared" si="12"/>
        <v>0</v>
      </c>
      <c r="R36" s="162">
        <f t="shared" si="12"/>
        <v>0</v>
      </c>
      <c r="S36" s="173"/>
      <c r="T36" s="164"/>
      <c r="U36" s="217">
        <f t="shared" si="2"/>
        <v>0</v>
      </c>
      <c r="V36" s="212">
        <f t="shared" si="3"/>
        <v>0</v>
      </c>
      <c r="W36" s="212">
        <f t="shared" si="4"/>
        <v>0</v>
      </c>
      <c r="X36" s="218">
        <f t="shared" si="9"/>
        <v>0</v>
      </c>
    </row>
    <row r="37" spans="1:24">
      <c r="A37" s="34"/>
      <c r="B37" s="26" t="s">
        <v>30</v>
      </c>
      <c r="C37" s="26"/>
      <c r="D37" s="35"/>
      <c r="E37" s="97"/>
      <c r="G37" s="98"/>
      <c r="H37" s="99"/>
      <c r="I37" s="104"/>
      <c r="J37" s="104"/>
      <c r="K37" s="99"/>
      <c r="L37" s="99"/>
      <c r="M37" s="99"/>
      <c r="N37" s="99"/>
      <c r="O37" s="99"/>
      <c r="P37" s="148"/>
      <c r="Q37" s="169"/>
      <c r="R37" s="170"/>
      <c r="S37" s="171"/>
      <c r="T37" s="172"/>
      <c r="U37" s="219">
        <f t="shared" si="2"/>
        <v>0</v>
      </c>
      <c r="V37" s="209">
        <f t="shared" si="3"/>
        <v>0</v>
      </c>
      <c r="W37" s="209">
        <f t="shared" si="4"/>
        <v>0</v>
      </c>
      <c r="X37" s="220">
        <f t="shared" si="9"/>
        <v>0</v>
      </c>
    </row>
    <row r="38" spans="1:24">
      <c r="A38" s="34"/>
      <c r="B38" s="26" t="s">
        <v>31</v>
      </c>
      <c r="C38" s="26"/>
      <c r="D38" s="35">
        <v>0</v>
      </c>
      <c r="E38" s="97"/>
      <c r="G38" s="98">
        <f>G29</f>
        <v>0</v>
      </c>
      <c r="H38" s="99">
        <f>H29</f>
        <v>0</v>
      </c>
      <c r="I38" s="104">
        <f>I29</f>
        <v>0</v>
      </c>
      <c r="J38" s="104">
        <f>J29</f>
        <v>0</v>
      </c>
      <c r="K38" s="104">
        <f>K29</f>
        <v>0</v>
      </c>
      <c r="L38" s="99">
        <f t="shared" ref="L38:R38" si="13">L29</f>
        <v>0</v>
      </c>
      <c r="M38" s="99">
        <f t="shared" si="13"/>
        <v>0</v>
      </c>
      <c r="N38" s="99">
        <f t="shared" si="13"/>
        <v>0</v>
      </c>
      <c r="O38" s="99">
        <f t="shared" si="13"/>
        <v>0</v>
      </c>
      <c r="P38" s="148">
        <f t="shared" si="13"/>
        <v>0</v>
      </c>
      <c r="Q38" s="169">
        <f t="shared" si="13"/>
        <v>0</v>
      </c>
      <c r="R38" s="170">
        <f t="shared" si="13"/>
        <v>0</v>
      </c>
      <c r="S38" s="171"/>
      <c r="T38" s="172"/>
      <c r="U38" s="219">
        <f t="shared" si="2"/>
        <v>0</v>
      </c>
      <c r="V38" s="209">
        <f t="shared" si="3"/>
        <v>0</v>
      </c>
      <c r="W38" s="209">
        <f t="shared" si="4"/>
        <v>0</v>
      </c>
      <c r="X38" s="220">
        <f t="shared" si="9"/>
        <v>0</v>
      </c>
    </row>
    <row r="39" spans="1:24">
      <c r="A39" s="34"/>
      <c r="B39" s="26" t="s">
        <v>32</v>
      </c>
      <c r="C39" s="26"/>
      <c r="D39" s="35"/>
      <c r="E39" s="97"/>
      <c r="G39" s="98"/>
      <c r="H39" s="99"/>
      <c r="I39" s="104"/>
      <c r="J39" s="104"/>
      <c r="K39" s="104"/>
      <c r="L39" s="104"/>
      <c r="M39" s="104"/>
      <c r="N39" s="104"/>
      <c r="O39" s="104"/>
      <c r="P39" s="149"/>
      <c r="Q39" s="175"/>
      <c r="R39" s="176"/>
      <c r="S39" s="171"/>
      <c r="T39" s="172"/>
      <c r="U39" s="219">
        <f t="shared" si="2"/>
        <v>0</v>
      </c>
      <c r="V39" s="209">
        <f t="shared" si="3"/>
        <v>0</v>
      </c>
      <c r="W39" s="209">
        <f t="shared" si="4"/>
        <v>0</v>
      </c>
      <c r="X39" s="220">
        <f t="shared" si="9"/>
        <v>0</v>
      </c>
    </row>
    <row r="40" spans="1:24">
      <c r="A40" s="34"/>
      <c r="B40" s="26" t="s">
        <v>33</v>
      </c>
      <c r="C40" s="26"/>
      <c r="D40" s="35"/>
      <c r="E40" s="97"/>
      <c r="G40" s="98"/>
      <c r="H40" s="99"/>
      <c r="I40" s="104"/>
      <c r="J40" s="104"/>
      <c r="K40" s="104"/>
      <c r="L40" s="99"/>
      <c r="M40" s="99"/>
      <c r="N40" s="99"/>
      <c r="O40" s="99"/>
      <c r="P40" s="148"/>
      <c r="Q40" s="169"/>
      <c r="R40" s="170"/>
      <c r="S40" s="171"/>
      <c r="T40" s="172"/>
      <c r="U40" s="219">
        <f t="shared" si="2"/>
        <v>0</v>
      </c>
      <c r="V40" s="209">
        <f t="shared" si="3"/>
        <v>0</v>
      </c>
      <c r="W40" s="209">
        <f t="shared" si="4"/>
        <v>0</v>
      </c>
      <c r="X40" s="220">
        <f t="shared" si="9"/>
        <v>0</v>
      </c>
    </row>
    <row r="41" spans="1:24">
      <c r="A41" s="28"/>
      <c r="B41" s="29" t="s">
        <v>34</v>
      </c>
      <c r="C41" s="30"/>
      <c r="D41" s="32">
        <v>0</v>
      </c>
      <c r="E41" s="100"/>
      <c r="G41" s="101">
        <f>(G40+G39+G36)</f>
        <v>0</v>
      </c>
      <c r="H41" s="102">
        <f t="shared" ref="H41:R41" si="14">(H40+H39+H36)</f>
        <v>0</v>
      </c>
      <c r="I41" s="142">
        <f t="shared" si="14"/>
        <v>0</v>
      </c>
      <c r="J41" s="142">
        <f t="shared" si="14"/>
        <v>0</v>
      </c>
      <c r="K41" s="142">
        <f t="shared" si="14"/>
        <v>0</v>
      </c>
      <c r="L41" s="142">
        <f t="shared" si="14"/>
        <v>0</v>
      </c>
      <c r="M41" s="102">
        <f t="shared" si="14"/>
        <v>0</v>
      </c>
      <c r="N41" s="102">
        <f t="shared" si="14"/>
        <v>0</v>
      </c>
      <c r="O41" s="102">
        <f t="shared" si="14"/>
        <v>0</v>
      </c>
      <c r="P41" s="146">
        <f t="shared" si="14"/>
        <v>0</v>
      </c>
      <c r="Q41" s="161">
        <f t="shared" si="14"/>
        <v>0</v>
      </c>
      <c r="R41" s="162">
        <f t="shared" si="14"/>
        <v>0</v>
      </c>
      <c r="S41" s="173"/>
      <c r="T41" s="164"/>
      <c r="U41" s="217">
        <f t="shared" si="2"/>
        <v>0</v>
      </c>
      <c r="V41" s="212">
        <f t="shared" si="3"/>
        <v>0</v>
      </c>
      <c r="W41" s="212">
        <f t="shared" si="4"/>
        <v>0</v>
      </c>
      <c r="X41" s="218">
        <f t="shared" si="9"/>
        <v>0</v>
      </c>
    </row>
    <row r="42" ht="42.75" spans="1:24">
      <c r="A42" s="36"/>
      <c r="B42" s="37" t="s">
        <v>35</v>
      </c>
      <c r="C42" s="38"/>
      <c r="D42" s="39" t="e">
        <f>#DIV/0!</f>
        <v>#DIV/0!</v>
      </c>
      <c r="E42" s="106"/>
      <c r="G42" s="107" t="e">
        <f>IF(G41/-(G9+G23+G33)&lt;0,"",G41/-(G9+G23+G33))</f>
        <v>#DIV/0!</v>
      </c>
      <c r="H42" s="108" t="e">
        <f>IF(H41/-(H9+H23+H33)&lt;0,"",H41/-(H9+H23+H33))</f>
        <v>#DIV/0!</v>
      </c>
      <c r="I42" s="108" t="e">
        <f>IF(I41/-(I9+I23+I33)&lt;0,"",I41/-(I9+I23+I33))</f>
        <v>#DIV/0!</v>
      </c>
      <c r="J42" s="108" t="e">
        <f>IF(J41/-(J9+J23+J33)&lt;0,"",J41/-(J9+J23+J33))</f>
        <v>#DIV/0!</v>
      </c>
      <c r="K42" s="108" t="e">
        <f>IF(K41/-(K9+K23+K33)&lt;0,"",K41/-(K9+K23+K33))</f>
        <v>#DIV/0!</v>
      </c>
      <c r="L42" s="108" t="e">
        <f t="shared" ref="L42:R42" si="15">IF(L41/-(L9+L23+L33)&lt;0,"",L41/-(L9+L23+L33))</f>
        <v>#DIV/0!</v>
      </c>
      <c r="M42" s="108" t="e">
        <f t="shared" si="15"/>
        <v>#DIV/0!</v>
      </c>
      <c r="N42" s="108" t="e">
        <f t="shared" si="15"/>
        <v>#DIV/0!</v>
      </c>
      <c r="O42" s="108" t="e">
        <f t="shared" si="15"/>
        <v>#DIV/0!</v>
      </c>
      <c r="P42" s="150" t="e">
        <f t="shared" si="15"/>
        <v>#DIV/0!</v>
      </c>
      <c r="Q42" s="178" t="e">
        <f t="shared" si="15"/>
        <v>#DIV/0!</v>
      </c>
      <c r="R42" s="179" t="e">
        <f t="shared" si="15"/>
        <v>#DIV/0!</v>
      </c>
      <c r="S42" s="180"/>
      <c r="T42" s="172"/>
      <c r="U42" s="221" t="e">
        <f t="shared" si="2"/>
        <v>#DIV/0!</v>
      </c>
      <c r="V42" s="222" t="e">
        <f t="shared" si="3"/>
        <v>#DIV/0!</v>
      </c>
      <c r="W42" s="222" t="e">
        <f t="shared" si="4"/>
        <v>#DIV/0!</v>
      </c>
      <c r="X42" s="223" t="e">
        <f t="shared" si="9"/>
        <v>#DIV/0!</v>
      </c>
    </row>
    <row r="43" ht="5" customHeight="1" spans="1:24">
      <c r="A43" s="10"/>
      <c r="B43" s="40"/>
      <c r="C43" s="40"/>
      <c r="D43" s="12"/>
      <c r="E43" s="79"/>
      <c r="G43" s="85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</row>
    <row r="44" ht="32.25" spans="1:24">
      <c r="A44" s="41"/>
      <c r="B44" s="42" t="s">
        <v>36</v>
      </c>
      <c r="C44" s="43"/>
      <c r="D44" s="44">
        <v>0</v>
      </c>
      <c r="E44" s="109"/>
      <c r="G44" s="110">
        <f>G9+G23</f>
        <v>0</v>
      </c>
      <c r="H44" s="110">
        <f>H9+H23</f>
        <v>0</v>
      </c>
      <c r="I44" s="110">
        <f>I9+I23</f>
        <v>0</v>
      </c>
      <c r="J44" s="110">
        <f>J9+J23</f>
        <v>0</v>
      </c>
      <c r="K44" s="110">
        <f>K9+K23</f>
        <v>0</v>
      </c>
      <c r="L44" s="110">
        <f t="shared" ref="L44:R44" si="16">L9+L23</f>
        <v>0</v>
      </c>
      <c r="M44" s="110">
        <f t="shared" si="16"/>
        <v>0</v>
      </c>
      <c r="N44" s="110">
        <f t="shared" si="16"/>
        <v>0</v>
      </c>
      <c r="O44" s="110">
        <f t="shared" si="16"/>
        <v>0</v>
      </c>
      <c r="P44" s="110">
        <f t="shared" si="16"/>
        <v>0</v>
      </c>
      <c r="Q44" s="181">
        <f t="shared" si="16"/>
        <v>0</v>
      </c>
      <c r="R44" s="181">
        <f t="shared" si="16"/>
        <v>0</v>
      </c>
      <c r="S44" s="182">
        <f>SUM(G44:R44)</f>
        <v>0</v>
      </c>
      <c r="T44" s="183"/>
      <c r="U44" s="224">
        <f>I44</f>
        <v>0</v>
      </c>
      <c r="V44" s="225">
        <f>L44</f>
        <v>0</v>
      </c>
      <c r="W44" s="225">
        <f>O44</f>
        <v>0</v>
      </c>
      <c r="X44" s="226">
        <f>R44</f>
        <v>0</v>
      </c>
    </row>
    <row r="45" ht="15.75" spans="1:24">
      <c r="A45" s="10"/>
      <c r="B45" s="40"/>
      <c r="C45" s="40"/>
      <c r="D45" s="12"/>
      <c r="E45" s="79"/>
      <c r="G45" s="85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  <row r="46" ht="15" spans="1:24">
      <c r="A46" s="45"/>
      <c r="B46" s="46" t="s">
        <v>37</v>
      </c>
      <c r="C46" s="46"/>
      <c r="D46" s="47">
        <v>0</v>
      </c>
      <c r="E46" s="111"/>
      <c r="G46" s="112">
        <f>$D$81</f>
        <v>0</v>
      </c>
      <c r="H46" s="113">
        <f>$D$81</f>
        <v>0</v>
      </c>
      <c r="I46" s="113">
        <f>$D$81</f>
        <v>0</v>
      </c>
      <c r="J46" s="113">
        <f>$D$81</f>
        <v>0</v>
      </c>
      <c r="K46" s="113">
        <v>0</v>
      </c>
      <c r="L46" s="113">
        <f>$D$81</f>
        <v>0</v>
      </c>
      <c r="M46" s="113">
        <f>$D$81</f>
        <v>0</v>
      </c>
      <c r="N46" s="113">
        <f>$D$81</f>
        <v>0</v>
      </c>
      <c r="O46" s="113">
        <f>$D$81</f>
        <v>0</v>
      </c>
      <c r="P46" s="113">
        <f>$D$81</f>
        <v>0</v>
      </c>
      <c r="Q46" s="184"/>
      <c r="R46" s="184"/>
      <c r="S46" s="185"/>
      <c r="T46" s="11"/>
      <c r="U46" s="11"/>
      <c r="V46" s="11"/>
      <c r="W46" s="11"/>
      <c r="X46" s="11"/>
    </row>
    <row r="47" ht="15.75" spans="1:24">
      <c r="A47" s="48"/>
      <c r="B47" s="49" t="s">
        <v>38</v>
      </c>
      <c r="C47" s="50"/>
      <c r="D47" s="51">
        <v>0</v>
      </c>
      <c r="E47" s="114"/>
      <c r="G47" s="115">
        <f>G41-G46</f>
        <v>0</v>
      </c>
      <c r="H47" s="116">
        <f>H41-H46</f>
        <v>0</v>
      </c>
      <c r="I47" s="116">
        <f>I41-I46</f>
        <v>0</v>
      </c>
      <c r="J47" s="116">
        <f>J41-J46</f>
        <v>0</v>
      </c>
      <c r="K47" s="116">
        <v>0</v>
      </c>
      <c r="L47" s="116">
        <f>L41-L46</f>
        <v>0</v>
      </c>
      <c r="M47" s="116">
        <f>M41-M46</f>
        <v>0</v>
      </c>
      <c r="N47" s="116">
        <f>N41-N46</f>
        <v>0</v>
      </c>
      <c r="O47" s="116">
        <f>O41-O46</f>
        <v>0</v>
      </c>
      <c r="P47" s="116">
        <f>P41-P46</f>
        <v>0</v>
      </c>
      <c r="Q47" s="186"/>
      <c r="R47" s="186"/>
      <c r="S47" s="187"/>
      <c r="T47" s="11"/>
      <c r="U47" s="11"/>
      <c r="V47" s="11"/>
      <c r="W47" s="11"/>
      <c r="X47" s="11"/>
    </row>
    <row r="48" ht="3" customHeight="1" spans="1:24">
      <c r="A48" s="10"/>
      <c r="B48" s="40"/>
      <c r="C48" s="40"/>
      <c r="D48" s="12"/>
      <c r="E48" s="79"/>
      <c r="G48" s="85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</row>
    <row r="49" spans="1:24">
      <c r="A49" s="52"/>
      <c r="B49" s="53" t="s">
        <v>39</v>
      </c>
      <c r="C49" s="53"/>
      <c r="D49" s="54"/>
      <c r="E49" s="117"/>
      <c r="G49" s="118"/>
      <c r="H49" s="119"/>
      <c r="I49" s="143"/>
      <c r="J49" s="143"/>
      <c r="K49" s="143"/>
      <c r="L49" s="143"/>
      <c r="M49" s="143"/>
      <c r="N49" s="143"/>
      <c r="O49" s="143"/>
      <c r="P49" s="143"/>
      <c r="Q49" s="188"/>
      <c r="R49" s="188"/>
      <c r="S49" s="189"/>
      <c r="T49" s="5"/>
      <c r="U49" s="227"/>
      <c r="V49" s="143"/>
      <c r="W49" s="143"/>
      <c r="X49" s="228"/>
    </row>
    <row r="50" spans="1:24">
      <c r="A50" s="55"/>
      <c r="B50" s="56" t="s">
        <v>40</v>
      </c>
      <c r="C50" s="40"/>
      <c r="D50" s="12"/>
      <c r="E50" s="120"/>
      <c r="G50" s="121"/>
      <c r="H50" s="122"/>
      <c r="I50" s="144"/>
      <c r="J50" s="144"/>
      <c r="K50" s="144"/>
      <c r="L50" s="144"/>
      <c r="M50" s="144"/>
      <c r="N50" s="144"/>
      <c r="O50" s="144"/>
      <c r="P50" s="144"/>
      <c r="Q50" s="11"/>
      <c r="R50" s="11"/>
      <c r="S50" s="190"/>
      <c r="T50" s="5"/>
      <c r="U50" s="229"/>
      <c r="V50" s="144"/>
      <c r="W50" s="144"/>
      <c r="X50" s="230"/>
    </row>
    <row r="51" spans="1:24">
      <c r="A51" s="55"/>
      <c r="B51" s="56" t="s">
        <v>41</v>
      </c>
      <c r="C51" s="40"/>
      <c r="D51" s="12"/>
      <c r="E51" s="120"/>
      <c r="G51" s="121"/>
      <c r="H51" s="122"/>
      <c r="I51" s="144"/>
      <c r="J51" s="144"/>
      <c r="K51" s="144"/>
      <c r="L51" s="144"/>
      <c r="M51" s="144"/>
      <c r="N51" s="144"/>
      <c r="O51" s="144"/>
      <c r="P51" s="144"/>
      <c r="Q51" s="11"/>
      <c r="R51" s="11"/>
      <c r="S51" s="190"/>
      <c r="T51" s="5"/>
      <c r="U51" s="229"/>
      <c r="V51" s="144"/>
      <c r="W51" s="144"/>
      <c r="X51" s="230"/>
    </row>
    <row r="52" spans="1:24">
      <c r="A52" s="57"/>
      <c r="B52" s="58" t="s">
        <v>42</v>
      </c>
      <c r="C52" s="59"/>
      <c r="D52" s="60"/>
      <c r="E52" s="123"/>
      <c r="G52" s="124"/>
      <c r="H52" s="125"/>
      <c r="I52" s="145"/>
      <c r="J52" s="145"/>
      <c r="K52" s="145"/>
      <c r="L52" s="145"/>
      <c r="M52" s="145"/>
      <c r="N52" s="145"/>
      <c r="O52" s="145"/>
      <c r="P52" s="145"/>
      <c r="Q52" s="2"/>
      <c r="R52" s="2"/>
      <c r="S52" s="191"/>
      <c r="T52" s="5"/>
      <c r="U52" s="231"/>
      <c r="V52" s="145"/>
      <c r="W52" s="145"/>
      <c r="X52" s="232"/>
    </row>
    <row r="53" ht="4" customHeight="1" spans="1:24">
      <c r="A53" s="10"/>
      <c r="B53" s="40"/>
      <c r="C53" s="40"/>
      <c r="D53" s="12"/>
      <c r="E53" s="79"/>
      <c r="G53" s="85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</row>
    <row r="54" spans="1:24">
      <c r="A54" s="5"/>
      <c r="B54" s="40"/>
      <c r="C54" s="40"/>
      <c r="D54" s="6"/>
      <c r="E54" s="79"/>
      <c r="G54" s="80"/>
      <c r="H54" s="86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ht="13.5" spans="1:24">
      <c r="A55" s="61" t="s">
        <v>43</v>
      </c>
      <c r="B55" s="40"/>
      <c r="C55" s="40"/>
      <c r="D55" s="6"/>
      <c r="E55" s="79"/>
      <c r="G55" s="80"/>
      <c r="H55" s="86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customHeight="1" spans="1:24">
      <c r="A56" s="15" t="s">
        <v>15</v>
      </c>
      <c r="B56" s="62" t="s">
        <v>16</v>
      </c>
      <c r="C56" s="63"/>
      <c r="D56" s="64" t="s">
        <v>17</v>
      </c>
      <c r="E56" s="87" t="s">
        <v>44</v>
      </c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158"/>
      <c r="R56" s="158"/>
      <c r="S56" s="192"/>
      <c r="T56" s="160"/>
      <c r="U56" s="200"/>
      <c r="V56" s="200"/>
      <c r="W56" s="200"/>
      <c r="X56" s="200"/>
    </row>
    <row r="57" spans="1:24">
      <c r="A57" s="15"/>
      <c r="B57" s="62"/>
      <c r="C57" s="63"/>
      <c r="D57" s="64"/>
      <c r="E57" s="87"/>
      <c r="G57" s="89" t="s">
        <v>2</v>
      </c>
      <c r="H57" s="90" t="s">
        <v>3</v>
      </c>
      <c r="I57" s="140" t="s">
        <v>4</v>
      </c>
      <c r="J57" s="141" t="s">
        <v>5</v>
      </c>
      <c r="K57" s="140" t="s">
        <v>6</v>
      </c>
      <c r="L57" s="140" t="s">
        <v>7</v>
      </c>
      <c r="M57" s="140" t="s">
        <v>8</v>
      </c>
      <c r="N57" s="140" t="s">
        <v>9</v>
      </c>
      <c r="O57" s="140" t="s">
        <v>10</v>
      </c>
      <c r="P57" s="140" t="s">
        <v>11</v>
      </c>
      <c r="Q57" s="140" t="s">
        <v>12</v>
      </c>
      <c r="R57" s="140" t="s">
        <v>13</v>
      </c>
      <c r="S57" s="192"/>
      <c r="T57" s="160"/>
      <c r="U57" s="201" t="s">
        <v>18</v>
      </c>
      <c r="V57" s="201" t="s">
        <v>19</v>
      </c>
      <c r="W57" s="201" t="s">
        <v>20</v>
      </c>
      <c r="X57" s="201" t="s">
        <v>21</v>
      </c>
    </row>
    <row r="58" spans="1:24">
      <c r="A58" s="65"/>
      <c r="B58" s="66" t="s">
        <v>45</v>
      </c>
      <c r="C58" s="66"/>
      <c r="D58" s="67">
        <v>0</v>
      </c>
      <c r="E58" s="126"/>
      <c r="G58" s="127"/>
      <c r="H58" s="128">
        <f ca="1">H163+G58</f>
        <v>0</v>
      </c>
      <c r="I58" s="128">
        <f ca="1">I163+H58</f>
        <v>0</v>
      </c>
      <c r="J58" s="128">
        <f ca="1">J163+I58</f>
        <v>0</v>
      </c>
      <c r="K58" s="128">
        <f ca="1">K163+J58</f>
        <v>0</v>
      </c>
      <c r="L58" s="128"/>
      <c r="M58" s="128"/>
      <c r="N58" s="128"/>
      <c r="O58" s="128"/>
      <c r="P58" s="151"/>
      <c r="Q58" s="151"/>
      <c r="R58" s="151"/>
      <c r="S58" s="193"/>
      <c r="T58" s="194"/>
      <c r="U58" s="233"/>
      <c r="V58" s="234"/>
      <c r="W58" s="234"/>
      <c r="X58" s="235">
        <f>R58</f>
        <v>0</v>
      </c>
    </row>
    <row r="59" spans="1:24">
      <c r="A59" s="68"/>
      <c r="B59" s="69" t="s">
        <v>46</v>
      </c>
      <c r="C59" s="69"/>
      <c r="D59" s="70">
        <v>0</v>
      </c>
      <c r="E59" s="129"/>
      <c r="G59" s="130"/>
      <c r="H59" s="131"/>
      <c r="I59" s="131"/>
      <c r="J59" s="131"/>
      <c r="K59" s="131"/>
      <c r="L59" s="131"/>
      <c r="M59" s="131"/>
      <c r="N59" s="131"/>
      <c r="O59" s="131"/>
      <c r="P59" s="152"/>
      <c r="Q59" s="152"/>
      <c r="R59" s="152"/>
      <c r="S59" s="129" t="e">
        <f ca="1">S69/S58</f>
        <v>#DIV/0!</v>
      </c>
      <c r="T59" s="183"/>
      <c r="U59" s="137"/>
      <c r="V59" s="152"/>
      <c r="W59" s="152"/>
      <c r="X59" s="236">
        <f>R59</f>
        <v>0</v>
      </c>
    </row>
    <row r="60" spans="1:24">
      <c r="A60" s="71"/>
      <c r="B60" s="72" t="s">
        <v>47</v>
      </c>
      <c r="C60" s="72"/>
      <c r="D60" s="73">
        <v>0</v>
      </c>
      <c r="E60" s="132"/>
      <c r="G60" s="133">
        <f ca="1">G69</f>
        <v>0</v>
      </c>
      <c r="H60" s="134">
        <f ca="1" t="shared" ref="H60:R60" si="17">H69</f>
        <v>0</v>
      </c>
      <c r="I60" s="134">
        <f ca="1" t="shared" si="17"/>
        <v>0</v>
      </c>
      <c r="J60" s="134">
        <f ca="1" t="shared" si="17"/>
        <v>0</v>
      </c>
      <c r="K60" s="134">
        <f ca="1" t="shared" si="17"/>
        <v>0</v>
      </c>
      <c r="L60" s="134">
        <f t="shared" si="17"/>
        <v>0</v>
      </c>
      <c r="M60" s="134">
        <f t="shared" si="17"/>
        <v>0</v>
      </c>
      <c r="N60" s="134">
        <f t="shared" si="17"/>
        <v>0</v>
      </c>
      <c r="O60" s="134">
        <f t="shared" si="17"/>
        <v>0</v>
      </c>
      <c r="P60" s="153">
        <f t="shared" si="17"/>
        <v>0</v>
      </c>
      <c r="Q60" s="153">
        <f t="shared" si="17"/>
        <v>0</v>
      </c>
      <c r="R60" s="153">
        <f t="shared" si="17"/>
        <v>0</v>
      </c>
      <c r="S60" s="139">
        <f ca="1">SUM(G60:R60)</f>
        <v>0</v>
      </c>
      <c r="T60" s="195"/>
      <c r="U60" s="133"/>
      <c r="V60" s="237"/>
      <c r="W60" s="237"/>
      <c r="X60" s="238">
        <f>SUM(P60:R60)</f>
        <v>0</v>
      </c>
    </row>
    <row r="61" spans="1:24">
      <c r="A61" s="71"/>
      <c r="B61" s="74" t="s">
        <v>48</v>
      </c>
      <c r="C61" s="72"/>
      <c r="D61" s="75"/>
      <c r="E61" s="132"/>
      <c r="G61" s="135"/>
      <c r="H61" s="134"/>
      <c r="I61" s="134"/>
      <c r="J61" s="134"/>
      <c r="K61" s="134"/>
      <c r="L61" s="134"/>
      <c r="M61" s="134"/>
      <c r="N61" s="134"/>
      <c r="O61" s="134"/>
      <c r="P61" s="153"/>
      <c r="Q61" s="153"/>
      <c r="R61" s="153"/>
      <c r="S61" s="139">
        <f>SUM(G61:R61)</f>
        <v>0</v>
      </c>
      <c r="T61" s="195"/>
      <c r="U61" s="133"/>
      <c r="V61" s="237"/>
      <c r="W61" s="237"/>
      <c r="X61" s="238"/>
    </row>
    <row r="62" spans="1:24">
      <c r="A62" s="68"/>
      <c r="B62" s="69" t="s">
        <v>49</v>
      </c>
      <c r="C62" s="69"/>
      <c r="D62" s="76"/>
      <c r="E62" s="136"/>
      <c r="G62" s="137"/>
      <c r="H62" s="138"/>
      <c r="I62" s="138"/>
      <c r="J62" s="138"/>
      <c r="K62" s="131"/>
      <c r="L62" s="138"/>
      <c r="M62" s="138"/>
      <c r="N62" s="138"/>
      <c r="O62" s="138"/>
      <c r="P62" s="154"/>
      <c r="Q62" s="154"/>
      <c r="R62" s="154"/>
      <c r="S62" s="129"/>
      <c r="T62" s="183"/>
      <c r="U62" s="137"/>
      <c r="V62" s="152"/>
      <c r="W62" s="152"/>
      <c r="X62" s="236">
        <f>R62</f>
        <v>0</v>
      </c>
    </row>
    <row r="63" spans="1:24">
      <c r="A63" s="71"/>
      <c r="B63" s="72" t="s">
        <v>50</v>
      </c>
      <c r="C63" s="77"/>
      <c r="D63" s="78"/>
      <c r="E63" s="139"/>
      <c r="G63" s="135">
        <f ca="1">G163</f>
        <v>0</v>
      </c>
      <c r="H63" s="134">
        <f ca="1">H163</f>
        <v>0</v>
      </c>
      <c r="I63" s="134">
        <f ca="1">I163</f>
        <v>0</v>
      </c>
      <c r="J63" s="134">
        <f ca="1">J163</f>
        <v>0</v>
      </c>
      <c r="K63" s="134">
        <f ca="1">K163</f>
        <v>0</v>
      </c>
      <c r="L63" s="134">
        <f t="shared" ref="L63:R63" si="18">L163</f>
        <v>0</v>
      </c>
      <c r="M63" s="134">
        <f t="shared" si="18"/>
        <v>0</v>
      </c>
      <c r="N63" s="134">
        <f t="shared" si="18"/>
        <v>0</v>
      </c>
      <c r="O63" s="134">
        <f t="shared" si="18"/>
        <v>0</v>
      </c>
      <c r="P63" s="153">
        <f t="shared" si="18"/>
        <v>0</v>
      </c>
      <c r="Q63" s="153">
        <f t="shared" si="18"/>
        <v>0</v>
      </c>
      <c r="R63" s="153">
        <f t="shared" si="18"/>
        <v>0</v>
      </c>
      <c r="S63" s="139">
        <f ca="1">SUM(G63:R63)</f>
        <v>0</v>
      </c>
      <c r="T63" s="195"/>
      <c r="U63" s="133"/>
      <c r="V63" s="237"/>
      <c r="W63" s="237"/>
      <c r="X63" s="238">
        <f>SUM(P63:R63)</f>
        <v>0</v>
      </c>
    </row>
    <row r="64" spans="1:24">
      <c r="A64" s="71"/>
      <c r="B64" s="72" t="s">
        <v>51</v>
      </c>
      <c r="C64" s="72"/>
      <c r="D64" s="73"/>
      <c r="E64" s="132"/>
      <c r="G64" s="133"/>
      <c r="H64" s="134"/>
      <c r="I64" s="134"/>
      <c r="J64" s="134"/>
      <c r="K64" s="134"/>
      <c r="L64" s="134"/>
      <c r="M64" s="134"/>
      <c r="N64" s="134"/>
      <c r="O64" s="134"/>
      <c r="P64" s="153"/>
      <c r="Q64" s="153"/>
      <c r="R64" s="153"/>
      <c r="S64" s="139"/>
      <c r="T64" s="195"/>
      <c r="U64" s="133"/>
      <c r="V64" s="237"/>
      <c r="W64" s="237"/>
      <c r="X64" s="238"/>
    </row>
    <row r="65" spans="1:24">
      <c r="A65" s="68"/>
      <c r="B65" s="69" t="s">
        <v>52</v>
      </c>
      <c r="C65" s="239"/>
      <c r="D65" s="240" t="e">
        <f>#DIV/0!</f>
        <v>#DIV/0!</v>
      </c>
      <c r="E65" s="289"/>
      <c r="G65" s="290" t="e">
        <f ca="1" t="shared" ref="G65:L65" si="19">G69/G67</f>
        <v>#DIV/0!</v>
      </c>
      <c r="H65" s="291" t="e">
        <f ca="1" t="shared" si="19"/>
        <v>#DIV/0!</v>
      </c>
      <c r="I65" s="291" t="e">
        <f ca="1" t="shared" si="19"/>
        <v>#DIV/0!</v>
      </c>
      <c r="J65" s="291" t="e">
        <f ca="1" t="shared" si="19"/>
        <v>#DIV/0!</v>
      </c>
      <c r="K65" s="291" t="e">
        <f ca="1" t="shared" si="19"/>
        <v>#DIV/0!</v>
      </c>
      <c r="L65" s="291" t="e">
        <f t="shared" si="19"/>
        <v>#DIV/0!</v>
      </c>
      <c r="M65" s="291" t="e">
        <f t="shared" ref="M65:R65" si="20">M69/M67</f>
        <v>#DIV/0!</v>
      </c>
      <c r="N65" s="291" t="e">
        <f t="shared" si="20"/>
        <v>#DIV/0!</v>
      </c>
      <c r="O65" s="291" t="e">
        <f t="shared" si="20"/>
        <v>#DIV/0!</v>
      </c>
      <c r="P65" s="351" t="e">
        <f t="shared" si="20"/>
        <v>#DIV/0!</v>
      </c>
      <c r="Q65" s="351" t="e">
        <f t="shared" si="20"/>
        <v>#DIV/0!</v>
      </c>
      <c r="R65" s="351" t="e">
        <f t="shared" si="20"/>
        <v>#DIV/0!</v>
      </c>
      <c r="S65" s="361"/>
      <c r="T65" s="5"/>
      <c r="U65" s="376"/>
      <c r="V65" s="377"/>
      <c r="W65" s="377"/>
      <c r="X65" s="378" t="e">
        <f>R65</f>
        <v>#DIV/0!</v>
      </c>
    </row>
    <row r="66" spans="1:24">
      <c r="A66" s="71"/>
      <c r="B66" s="72" t="s">
        <v>47</v>
      </c>
      <c r="C66" s="72"/>
      <c r="D66" s="73">
        <v>0</v>
      </c>
      <c r="E66" s="132"/>
      <c r="G66" s="133">
        <f ca="1">G69</f>
        <v>0</v>
      </c>
      <c r="H66" s="134">
        <f ca="1">H69</f>
        <v>0</v>
      </c>
      <c r="I66" s="134">
        <f ca="1">I69</f>
        <v>0</v>
      </c>
      <c r="J66" s="134">
        <f ca="1">J69</f>
        <v>0</v>
      </c>
      <c r="K66" s="343">
        <f ca="1">K69</f>
        <v>0</v>
      </c>
      <c r="L66" s="134">
        <f t="shared" ref="L66:R66" si="21">L69</f>
        <v>0</v>
      </c>
      <c r="M66" s="134">
        <f t="shared" si="21"/>
        <v>0</v>
      </c>
      <c r="N66" s="134">
        <f t="shared" si="21"/>
        <v>0</v>
      </c>
      <c r="O66" s="134">
        <f t="shared" si="21"/>
        <v>0</v>
      </c>
      <c r="P66" s="153">
        <f t="shared" si="21"/>
        <v>0</v>
      </c>
      <c r="Q66" s="153">
        <f t="shared" si="21"/>
        <v>0</v>
      </c>
      <c r="R66" s="153">
        <f t="shared" si="21"/>
        <v>0</v>
      </c>
      <c r="S66" s="139">
        <f ca="1">SUM(G66:R66)</f>
        <v>0</v>
      </c>
      <c r="T66" s="195"/>
      <c r="U66" s="133"/>
      <c r="V66" s="237"/>
      <c r="W66" s="237"/>
      <c r="X66" s="238">
        <f>SUM(P66:R66)</f>
        <v>0</v>
      </c>
    </row>
    <row r="67" spans="1:24">
      <c r="A67" s="71"/>
      <c r="B67" s="72" t="s">
        <v>53</v>
      </c>
      <c r="C67" s="72"/>
      <c r="D67" s="241"/>
      <c r="E67" s="139"/>
      <c r="G67" s="133"/>
      <c r="H67" s="292"/>
      <c r="I67" s="292"/>
      <c r="J67" s="292"/>
      <c r="K67" s="292"/>
      <c r="L67" s="292"/>
      <c r="M67" s="292"/>
      <c r="N67" s="292"/>
      <c r="O67" s="292"/>
      <c r="P67" s="237"/>
      <c r="Q67" s="237"/>
      <c r="R67" s="237"/>
      <c r="S67" s="139">
        <f>SUM(G67:R67)</f>
        <v>0</v>
      </c>
      <c r="T67" s="195"/>
      <c r="U67" s="133"/>
      <c r="V67" s="237"/>
      <c r="W67" s="237"/>
      <c r="X67" s="238"/>
    </row>
    <row r="68" spans="1:24">
      <c r="A68" s="242"/>
      <c r="B68" s="40"/>
      <c r="C68" s="40"/>
      <c r="D68" s="243"/>
      <c r="E68" s="293"/>
      <c r="G68" s="294"/>
      <c r="H68" s="295"/>
      <c r="I68" s="295"/>
      <c r="J68" s="295"/>
      <c r="K68" s="295"/>
      <c r="L68" s="295"/>
      <c r="M68" s="295"/>
      <c r="N68" s="295"/>
      <c r="O68" s="295"/>
      <c r="P68" s="352"/>
      <c r="Q68" s="352"/>
      <c r="R68" s="352"/>
      <c r="S68" s="362"/>
      <c r="T68" s="5"/>
      <c r="U68" s="379"/>
      <c r="V68" s="380"/>
      <c r="W68" s="380"/>
      <c r="X68" s="381"/>
    </row>
    <row r="69" spans="1:24">
      <c r="A69" s="244" t="s">
        <v>54</v>
      </c>
      <c r="B69" s="245" t="s">
        <v>55</v>
      </c>
      <c r="C69" s="245"/>
      <c r="D69" s="246">
        <f>D70</f>
        <v>0</v>
      </c>
      <c r="E69" s="296"/>
      <c r="G69" s="297">
        <f ca="1">G70</f>
        <v>0</v>
      </c>
      <c r="H69" s="298">
        <f ca="1">H70</f>
        <v>0</v>
      </c>
      <c r="I69" s="298">
        <f ca="1">I70</f>
        <v>0</v>
      </c>
      <c r="J69" s="298">
        <f ca="1">J70</f>
        <v>0</v>
      </c>
      <c r="K69" s="298">
        <f ca="1">SUM(K70:K70)</f>
        <v>0</v>
      </c>
      <c r="L69" s="298">
        <f t="shared" ref="L69:R69" si="22">SUM(L70:L70)</f>
        <v>0</v>
      </c>
      <c r="M69" s="298">
        <f t="shared" si="22"/>
        <v>0</v>
      </c>
      <c r="N69" s="298">
        <f t="shared" si="22"/>
        <v>0</v>
      </c>
      <c r="O69" s="298">
        <f t="shared" si="22"/>
        <v>0</v>
      </c>
      <c r="P69" s="353">
        <f t="shared" si="22"/>
        <v>0</v>
      </c>
      <c r="Q69" s="353">
        <f t="shared" si="22"/>
        <v>0</v>
      </c>
      <c r="R69" s="353">
        <f t="shared" si="22"/>
        <v>0</v>
      </c>
      <c r="S69" s="363">
        <f ca="1">SUM(G69:R69)</f>
        <v>0</v>
      </c>
      <c r="T69" s="164"/>
      <c r="U69" s="382"/>
      <c r="V69" s="383"/>
      <c r="W69" s="383"/>
      <c r="X69" s="384">
        <f>SUM(P69:R69)</f>
        <v>0</v>
      </c>
    </row>
    <row r="70" spans="1:24">
      <c r="A70" s="247" t="s">
        <v>56</v>
      </c>
      <c r="B70" s="26" t="s">
        <v>57</v>
      </c>
      <c r="C70" s="26"/>
      <c r="D70" s="27"/>
      <c r="E70" s="299" t="e">
        <f>D70/$D$69</f>
        <v>#DIV/0!</v>
      </c>
      <c r="G70" s="300">
        <f ca="1">SUM(G70:G70)</f>
        <v>0</v>
      </c>
      <c r="H70" s="300">
        <f ca="1">SUM(H70:H70)</f>
        <v>0</v>
      </c>
      <c r="I70" s="300">
        <f ca="1">SUM(I70:I70)</f>
        <v>0</v>
      </c>
      <c r="J70" s="300">
        <f ca="1">SUM(J70:J70)</f>
        <v>0</v>
      </c>
      <c r="K70" s="300">
        <f ca="1">SUM(K70:K70)</f>
        <v>0</v>
      </c>
      <c r="L70" s="300">
        <f t="shared" ref="H70:R70" si="23">(L10)</f>
        <v>0</v>
      </c>
      <c r="M70" s="300">
        <f t="shared" si="23"/>
        <v>0</v>
      </c>
      <c r="N70" s="300">
        <f t="shared" si="23"/>
        <v>0</v>
      </c>
      <c r="O70" s="300">
        <f t="shared" si="23"/>
        <v>0</v>
      </c>
      <c r="P70" s="300">
        <f t="shared" si="23"/>
        <v>0</v>
      </c>
      <c r="Q70" s="300">
        <f t="shared" si="23"/>
        <v>0</v>
      </c>
      <c r="R70" s="300">
        <f t="shared" si="23"/>
        <v>0</v>
      </c>
      <c r="S70" s="364">
        <f ca="1">SUM(G70:R70)</f>
        <v>0</v>
      </c>
      <c r="T70" s="172"/>
      <c r="U70" s="208"/>
      <c r="V70" s="209"/>
      <c r="W70" s="209"/>
      <c r="X70" s="210">
        <f>SUM(P70:R71)</f>
        <v>0</v>
      </c>
    </row>
    <row r="71" ht="5" customHeight="1" spans="1:24">
      <c r="A71" s="248"/>
      <c r="B71" s="26"/>
      <c r="C71" s="26"/>
      <c r="D71" s="27"/>
      <c r="E71" s="299"/>
      <c r="G71" s="300"/>
      <c r="H71" s="99"/>
      <c r="I71" s="99"/>
      <c r="J71" s="99"/>
      <c r="K71" s="99"/>
      <c r="L71" s="99"/>
      <c r="M71" s="99"/>
      <c r="N71" s="99"/>
      <c r="O71" s="99"/>
      <c r="P71" s="354"/>
      <c r="Q71" s="354"/>
      <c r="R71" s="354"/>
      <c r="S71" s="364"/>
      <c r="T71" s="172"/>
      <c r="U71" s="208"/>
      <c r="V71" s="209"/>
      <c r="W71" s="209"/>
      <c r="X71" s="210"/>
    </row>
    <row r="72" spans="1:24">
      <c r="A72" s="249" t="s">
        <v>58</v>
      </c>
      <c r="B72" s="29" t="s">
        <v>59</v>
      </c>
      <c r="C72" s="29"/>
      <c r="D72" s="250">
        <v>0</v>
      </c>
      <c r="E72" s="301"/>
      <c r="G72" s="302">
        <f ca="1">G75+G82+G92+G101+G104+G97</f>
        <v>0</v>
      </c>
      <c r="H72" s="303">
        <f ca="1">H75+H82+H92+H101+H104+H97</f>
        <v>0</v>
      </c>
      <c r="I72" s="303">
        <f ca="1">I75+I82+I92+I101+I104+I97</f>
        <v>0</v>
      </c>
      <c r="J72" s="303">
        <f ca="1">J75+J82+J92+J101+J104+J97</f>
        <v>0</v>
      </c>
      <c r="K72" s="303">
        <f ca="1">K75+K82+K92+K101+K104+K97</f>
        <v>0</v>
      </c>
      <c r="L72" s="303">
        <f t="shared" ref="L72:R72" si="24">L75+L82+L92+L101+L104+L97</f>
        <v>0</v>
      </c>
      <c r="M72" s="303">
        <f t="shared" si="24"/>
        <v>0</v>
      </c>
      <c r="N72" s="303">
        <f t="shared" si="24"/>
        <v>0</v>
      </c>
      <c r="O72" s="303">
        <f t="shared" si="24"/>
        <v>0</v>
      </c>
      <c r="P72" s="303">
        <f t="shared" si="24"/>
        <v>0</v>
      </c>
      <c r="Q72" s="303">
        <f t="shared" si="24"/>
        <v>0</v>
      </c>
      <c r="R72" s="303">
        <f t="shared" si="24"/>
        <v>0</v>
      </c>
      <c r="S72" s="365">
        <f ca="1">SUM(G72:R72)</f>
        <v>0</v>
      </c>
      <c r="T72" s="164"/>
      <c r="U72" s="211"/>
      <c r="V72" s="212"/>
      <c r="W72" s="212"/>
      <c r="X72" s="213">
        <f>SUM(P72:R72)</f>
        <v>0</v>
      </c>
    </row>
    <row r="73" spans="1:24">
      <c r="A73" s="249"/>
      <c r="B73" s="24" t="s">
        <v>60</v>
      </c>
      <c r="C73" s="24"/>
      <c r="D73" s="251" t="e">
        <f>#DIV/0!</f>
        <v>#DIV/0!</v>
      </c>
      <c r="E73" s="304"/>
      <c r="G73" s="305" t="e">
        <f ca="1">G72/G69</f>
        <v>#DIV/0!</v>
      </c>
      <c r="H73" s="306" t="e">
        <f ca="1">H72/H69</f>
        <v>#DIV/0!</v>
      </c>
      <c r="I73" s="306" t="e">
        <f ca="1">I72/I69</f>
        <v>#DIV/0!</v>
      </c>
      <c r="J73" s="306" t="e">
        <f ca="1">J72/J69</f>
        <v>#DIV/0!</v>
      </c>
      <c r="K73" s="306" t="e">
        <f ca="1">K72/K69</f>
        <v>#DIV/0!</v>
      </c>
      <c r="L73" s="306" t="e">
        <f t="shared" ref="L73:R73" si="25">L72/L69</f>
        <v>#DIV/0!</v>
      </c>
      <c r="M73" s="306" t="e">
        <f t="shared" si="25"/>
        <v>#DIV/0!</v>
      </c>
      <c r="N73" s="306" t="e">
        <f t="shared" si="25"/>
        <v>#DIV/0!</v>
      </c>
      <c r="O73" s="306" t="e">
        <f t="shared" si="25"/>
        <v>#DIV/0!</v>
      </c>
      <c r="P73" s="306" t="e">
        <f t="shared" si="25"/>
        <v>#DIV/0!</v>
      </c>
      <c r="Q73" s="306" t="e">
        <f t="shared" si="25"/>
        <v>#DIV/0!</v>
      </c>
      <c r="R73" s="306" t="e">
        <f t="shared" si="25"/>
        <v>#DIV/0!</v>
      </c>
      <c r="S73" s="366" t="e">
        <f ca="1">S72/$S$69</f>
        <v>#DIV/0!</v>
      </c>
      <c r="T73" s="79"/>
      <c r="U73" s="385"/>
      <c r="V73" s="386"/>
      <c r="W73" s="386"/>
      <c r="X73" s="387" t="e">
        <f>X72/$X$69</f>
        <v>#DIV/0!</v>
      </c>
    </row>
    <row r="74" ht="5" customHeight="1" spans="1:24">
      <c r="A74" s="252"/>
      <c r="B74" s="26"/>
      <c r="C74" s="26"/>
      <c r="D74" s="253"/>
      <c r="E74" s="299"/>
      <c r="G74" s="307"/>
      <c r="H74" s="308"/>
      <c r="I74" s="308"/>
      <c r="J74" s="308"/>
      <c r="K74" s="308"/>
      <c r="L74" s="308"/>
      <c r="M74" s="308"/>
      <c r="N74" s="308"/>
      <c r="O74" s="308"/>
      <c r="P74" s="308"/>
      <c r="Q74" s="308"/>
      <c r="R74" s="308"/>
      <c r="S74" s="364"/>
      <c r="T74" s="172"/>
      <c r="U74" s="208"/>
      <c r="V74" s="209"/>
      <c r="W74" s="209"/>
      <c r="X74" s="210"/>
    </row>
    <row r="75" spans="1:24">
      <c r="A75" s="254" t="s">
        <v>61</v>
      </c>
      <c r="B75" s="255" t="s">
        <v>62</v>
      </c>
      <c r="C75" s="256"/>
      <c r="D75" s="257">
        <v>0</v>
      </c>
      <c r="E75" s="309"/>
      <c r="G75" s="310">
        <f ca="1">SUM(G77:G77)</f>
        <v>0</v>
      </c>
      <c r="H75" s="311">
        <f ca="1">SUM(H77:H77)</f>
        <v>0</v>
      </c>
      <c r="I75" s="311">
        <f ca="1">SUM(I77:I77)</f>
        <v>0</v>
      </c>
      <c r="J75" s="311">
        <f ca="1">SUM(J77:J77)</f>
        <v>0</v>
      </c>
      <c r="K75" s="311">
        <f ca="1">SUM(K77:K77)</f>
        <v>0</v>
      </c>
      <c r="L75" s="311">
        <f t="shared" ref="L75:R75" si="26">SUM(L77:L77)</f>
        <v>0</v>
      </c>
      <c r="M75" s="311">
        <f t="shared" si="26"/>
        <v>0</v>
      </c>
      <c r="N75" s="311">
        <f t="shared" si="26"/>
        <v>0</v>
      </c>
      <c r="O75" s="311">
        <f t="shared" si="26"/>
        <v>0</v>
      </c>
      <c r="P75" s="345">
        <f t="shared" si="26"/>
        <v>0</v>
      </c>
      <c r="Q75" s="345">
        <f t="shared" si="26"/>
        <v>0</v>
      </c>
      <c r="R75" s="345">
        <f t="shared" si="26"/>
        <v>0</v>
      </c>
      <c r="S75" s="367">
        <f ca="1">SUM(G75:R75)</f>
        <v>0</v>
      </c>
      <c r="T75" s="172"/>
      <c r="U75" s="388"/>
      <c r="V75" s="389"/>
      <c r="W75" s="389"/>
      <c r="X75" s="390">
        <f>SUM(P75:R75)</f>
        <v>0</v>
      </c>
    </row>
    <row r="76" ht="21" spans="1:24">
      <c r="A76" s="258"/>
      <c r="B76" s="259" t="s">
        <v>63</v>
      </c>
      <c r="C76" s="259"/>
      <c r="D76" s="260" t="e">
        <f>#DIV/0!</f>
        <v>#DIV/0!</v>
      </c>
      <c r="E76" s="312"/>
      <c r="G76" s="313"/>
      <c r="H76" s="314"/>
      <c r="I76" s="314"/>
      <c r="J76" s="314"/>
      <c r="K76" s="314"/>
      <c r="L76" s="314"/>
      <c r="M76" s="314"/>
      <c r="N76" s="314"/>
      <c r="O76" s="314"/>
      <c r="P76" s="355"/>
      <c r="Q76" s="355"/>
      <c r="R76" s="355"/>
      <c r="S76" s="366" t="e">
        <f ca="1">S75/$S$69</f>
        <v>#DIV/0!</v>
      </c>
      <c r="T76" s="79"/>
      <c r="U76" s="385"/>
      <c r="V76" s="386"/>
      <c r="W76" s="386"/>
      <c r="X76" s="387" t="e">
        <f>X75/$X$69</f>
        <v>#DIV/0!</v>
      </c>
    </row>
    <row r="77" spans="1:24">
      <c r="A77" s="249" t="s">
        <v>64</v>
      </c>
      <c r="B77" s="26" t="s">
        <v>65</v>
      </c>
      <c r="C77" s="26"/>
      <c r="D77" s="27">
        <v>0</v>
      </c>
      <c r="E77" s="299" t="e">
        <f>D77/$D$69</f>
        <v>#DIV/0!</v>
      </c>
      <c r="G77" s="300">
        <f ca="1">G69*G76</f>
        <v>0</v>
      </c>
      <c r="H77" s="99">
        <f ca="1">H69*H76</f>
        <v>0</v>
      </c>
      <c r="I77" s="99">
        <f ca="1">I69*I76</f>
        <v>0</v>
      </c>
      <c r="J77" s="99">
        <f ca="1">J69*J76</f>
        <v>0</v>
      </c>
      <c r="K77" s="99">
        <f ca="1">K69*K76</f>
        <v>0</v>
      </c>
      <c r="L77" s="99">
        <f t="shared" ref="L77:R77" si="27">L69*L76</f>
        <v>0</v>
      </c>
      <c r="M77" s="99">
        <f t="shared" si="27"/>
        <v>0</v>
      </c>
      <c r="N77" s="99">
        <f t="shared" si="27"/>
        <v>0</v>
      </c>
      <c r="O77" s="99">
        <f t="shared" si="27"/>
        <v>0</v>
      </c>
      <c r="P77" s="354">
        <f t="shared" si="27"/>
        <v>0</v>
      </c>
      <c r="Q77" s="354">
        <f t="shared" si="27"/>
        <v>0</v>
      </c>
      <c r="R77" s="354">
        <f t="shared" si="27"/>
        <v>0</v>
      </c>
      <c r="S77" s="364">
        <f ca="1">SUM(G77:R77)</f>
        <v>0</v>
      </c>
      <c r="T77" s="172"/>
      <c r="U77" s="208"/>
      <c r="V77" s="209"/>
      <c r="W77" s="209"/>
      <c r="X77" s="210">
        <f>SUM(P77:R77)</f>
        <v>0</v>
      </c>
    </row>
    <row r="78" ht="4" customHeight="1" spans="1:24">
      <c r="A78" s="252"/>
      <c r="B78" s="26"/>
      <c r="C78" s="26"/>
      <c r="D78" s="261"/>
      <c r="E78" s="299"/>
      <c r="G78" s="315"/>
      <c r="H78" s="316"/>
      <c r="I78" s="316"/>
      <c r="J78" s="316"/>
      <c r="K78" s="316"/>
      <c r="L78" s="316"/>
      <c r="M78" s="316"/>
      <c r="N78" s="316"/>
      <c r="O78" s="316"/>
      <c r="P78" s="347"/>
      <c r="Q78" s="347"/>
      <c r="R78" s="347"/>
      <c r="S78" s="364"/>
      <c r="T78" s="172"/>
      <c r="U78" s="208"/>
      <c r="V78" s="209"/>
      <c r="W78" s="209"/>
      <c r="X78" s="210"/>
    </row>
    <row r="79" spans="1:24">
      <c r="A79" s="249"/>
      <c r="B79" s="256" t="s">
        <v>66</v>
      </c>
      <c r="C79" s="256"/>
      <c r="D79" s="262">
        <v>0</v>
      </c>
      <c r="E79" s="309"/>
      <c r="G79" s="317">
        <f ca="1">G69-G75</f>
        <v>0</v>
      </c>
      <c r="H79" s="318">
        <f ca="1">H69-H75</f>
        <v>0</v>
      </c>
      <c r="I79" s="318">
        <f ca="1">I69-I75</f>
        <v>0</v>
      </c>
      <c r="J79" s="318">
        <f ca="1">J69-J75</f>
        <v>0</v>
      </c>
      <c r="K79" s="318">
        <f ca="1">K69-K75</f>
        <v>0</v>
      </c>
      <c r="L79" s="318">
        <f t="shared" ref="L79:R79" si="28">L69-L75</f>
        <v>0</v>
      </c>
      <c r="M79" s="318">
        <f t="shared" si="28"/>
        <v>0</v>
      </c>
      <c r="N79" s="318">
        <f t="shared" si="28"/>
        <v>0</v>
      </c>
      <c r="O79" s="318">
        <f t="shared" si="28"/>
        <v>0</v>
      </c>
      <c r="P79" s="318">
        <f t="shared" si="28"/>
        <v>0</v>
      </c>
      <c r="Q79" s="318">
        <f t="shared" si="28"/>
        <v>0</v>
      </c>
      <c r="R79" s="318">
        <f t="shared" si="28"/>
        <v>0</v>
      </c>
      <c r="S79" s="367">
        <f ca="1">SUM(G79:P79)</f>
        <v>0</v>
      </c>
      <c r="T79" s="172"/>
      <c r="U79" s="388"/>
      <c r="V79" s="389"/>
      <c r="W79" s="389"/>
      <c r="X79" s="390">
        <f>SUM(P79:R79)</f>
        <v>0</v>
      </c>
    </row>
    <row r="80" spans="1:24">
      <c r="A80" s="249"/>
      <c r="B80" s="24" t="s">
        <v>67</v>
      </c>
      <c r="C80" s="24"/>
      <c r="D80" s="251" t="e">
        <f>#DIV/0!</f>
        <v>#DIV/0!</v>
      </c>
      <c r="E80" s="304"/>
      <c r="G80" s="305" t="e">
        <f ca="1">G79/G69</f>
        <v>#DIV/0!</v>
      </c>
      <c r="H80" s="306" t="e">
        <f ca="1">H79/H69</f>
        <v>#DIV/0!</v>
      </c>
      <c r="I80" s="306" t="e">
        <f ca="1">I79/I69</f>
        <v>#DIV/0!</v>
      </c>
      <c r="J80" s="306" t="e">
        <f ca="1">J79/J69</f>
        <v>#DIV/0!</v>
      </c>
      <c r="K80" s="306" t="e">
        <f ca="1">K79/K69</f>
        <v>#DIV/0!</v>
      </c>
      <c r="L80" s="306" t="e">
        <f t="shared" ref="L80:R80" si="29">L79/L69</f>
        <v>#DIV/0!</v>
      </c>
      <c r="M80" s="306" t="e">
        <f t="shared" si="29"/>
        <v>#DIV/0!</v>
      </c>
      <c r="N80" s="306" t="e">
        <f t="shared" si="29"/>
        <v>#DIV/0!</v>
      </c>
      <c r="O80" s="306" t="e">
        <f t="shared" si="29"/>
        <v>#DIV/0!</v>
      </c>
      <c r="P80" s="306" t="e">
        <f t="shared" si="29"/>
        <v>#DIV/0!</v>
      </c>
      <c r="Q80" s="306" t="e">
        <f t="shared" si="29"/>
        <v>#DIV/0!</v>
      </c>
      <c r="R80" s="306" t="e">
        <f t="shared" si="29"/>
        <v>#DIV/0!</v>
      </c>
      <c r="S80" s="366" t="e">
        <f ca="1">S79/S72</f>
        <v>#DIV/0!</v>
      </c>
      <c r="T80" s="79"/>
      <c r="U80" s="385"/>
      <c r="V80" s="386"/>
      <c r="W80" s="386"/>
      <c r="X80" s="387" t="e">
        <f>X79/$X$69</f>
        <v>#DIV/0!</v>
      </c>
    </row>
    <row r="81" ht="4" customHeight="1" spans="1:24">
      <c r="A81" s="252"/>
      <c r="B81" s="26"/>
      <c r="C81" s="26"/>
      <c r="D81" s="253"/>
      <c r="E81" s="299"/>
      <c r="G81" s="307"/>
      <c r="H81" s="308"/>
      <c r="I81" s="308"/>
      <c r="J81" s="308"/>
      <c r="K81" s="344"/>
      <c r="L81" s="308"/>
      <c r="M81" s="308"/>
      <c r="N81" s="308"/>
      <c r="O81" s="308"/>
      <c r="P81" s="308"/>
      <c r="Q81" s="308"/>
      <c r="R81" s="308"/>
      <c r="S81" s="364"/>
      <c r="T81" s="172"/>
      <c r="U81" s="208"/>
      <c r="V81" s="209"/>
      <c r="W81" s="209"/>
      <c r="X81" s="210"/>
    </row>
    <row r="82" spans="1:24">
      <c r="A82" s="249" t="s">
        <v>68</v>
      </c>
      <c r="B82" s="256" t="s">
        <v>69</v>
      </c>
      <c r="C82" s="256"/>
      <c r="D82" s="257">
        <v>0</v>
      </c>
      <c r="E82" s="309"/>
      <c r="G82" s="310">
        <f>SUM(G84:G90)</f>
        <v>0</v>
      </c>
      <c r="H82" s="311">
        <f>SUM(H84:H90)</f>
        <v>0</v>
      </c>
      <c r="I82" s="311">
        <f>SUM(I84:I90)</f>
        <v>0</v>
      </c>
      <c r="J82" s="311">
        <f>SUM(J84:J90)</f>
        <v>0</v>
      </c>
      <c r="K82" s="311">
        <f>SUM(K84:K90)</f>
        <v>0</v>
      </c>
      <c r="L82" s="311">
        <f t="shared" ref="L82:R82" si="30">SUM(L84:L90)</f>
        <v>0</v>
      </c>
      <c r="M82" s="311">
        <f t="shared" si="30"/>
        <v>0</v>
      </c>
      <c r="N82" s="311">
        <f t="shared" si="30"/>
        <v>0</v>
      </c>
      <c r="O82" s="311">
        <f t="shared" si="30"/>
        <v>0</v>
      </c>
      <c r="P82" s="345">
        <f t="shared" si="30"/>
        <v>0</v>
      </c>
      <c r="Q82" s="345">
        <f t="shared" si="30"/>
        <v>0</v>
      </c>
      <c r="R82" s="345">
        <f t="shared" si="30"/>
        <v>0</v>
      </c>
      <c r="S82" s="367">
        <f>SUM(G82:R82)</f>
        <v>0</v>
      </c>
      <c r="T82" s="172"/>
      <c r="U82" s="388"/>
      <c r="V82" s="389"/>
      <c r="W82" s="389"/>
      <c r="X82" s="390">
        <f>SUM(P82:R82)</f>
        <v>0</v>
      </c>
    </row>
    <row r="83" spans="1:24">
      <c r="A83" s="249"/>
      <c r="B83" s="24" t="s">
        <v>60</v>
      </c>
      <c r="C83" s="24"/>
      <c r="D83" s="251" t="e">
        <f>#DIV/0!</f>
        <v>#DIV/0!</v>
      </c>
      <c r="E83" s="304"/>
      <c r="G83" s="319" t="e">
        <f ca="1">G82/G69</f>
        <v>#DIV/0!</v>
      </c>
      <c r="H83" s="320" t="e">
        <f ca="1">H82/H69</f>
        <v>#DIV/0!</v>
      </c>
      <c r="I83" s="320" t="e">
        <f ca="1">I82/I69</f>
        <v>#DIV/0!</v>
      </c>
      <c r="J83" s="320" t="e">
        <f ca="1">J82/J69</f>
        <v>#DIV/0!</v>
      </c>
      <c r="K83" s="320" t="e">
        <f ca="1">K82/K69</f>
        <v>#DIV/0!</v>
      </c>
      <c r="L83" s="320" t="e">
        <f t="shared" ref="L83:R83" si="31">L82/L69</f>
        <v>#DIV/0!</v>
      </c>
      <c r="M83" s="320" t="e">
        <f t="shared" si="31"/>
        <v>#DIV/0!</v>
      </c>
      <c r="N83" s="320" t="e">
        <f t="shared" si="31"/>
        <v>#DIV/0!</v>
      </c>
      <c r="O83" s="320" t="e">
        <f t="shared" si="31"/>
        <v>#DIV/0!</v>
      </c>
      <c r="P83" s="306" t="e">
        <f t="shared" si="31"/>
        <v>#DIV/0!</v>
      </c>
      <c r="Q83" s="306" t="e">
        <f t="shared" si="31"/>
        <v>#DIV/0!</v>
      </c>
      <c r="R83" s="306" t="e">
        <f t="shared" si="31"/>
        <v>#DIV/0!</v>
      </c>
      <c r="S83" s="366" t="e">
        <f ca="1">S82/$S$69</f>
        <v>#DIV/0!</v>
      </c>
      <c r="T83" s="79"/>
      <c r="U83" s="385"/>
      <c r="V83" s="386"/>
      <c r="W83" s="386"/>
      <c r="X83" s="387" t="e">
        <f>X82/$X$69</f>
        <v>#DIV/0!</v>
      </c>
    </row>
    <row r="84" spans="1:24">
      <c r="A84" s="249" t="s">
        <v>70</v>
      </c>
      <c r="B84" s="26"/>
      <c r="C84" s="26"/>
      <c r="D84" s="27">
        <v>0</v>
      </c>
      <c r="E84" s="299" t="e">
        <f t="shared" ref="E84:E90" si="32">D84/$D$69</f>
        <v>#DIV/0!</v>
      </c>
      <c r="G84" s="300"/>
      <c r="H84" s="99"/>
      <c r="I84" s="99"/>
      <c r="J84" s="99"/>
      <c r="K84" s="99"/>
      <c r="L84" s="99"/>
      <c r="M84" s="99"/>
      <c r="N84" s="99"/>
      <c r="O84" s="99"/>
      <c r="P84" s="354"/>
      <c r="Q84" s="354"/>
      <c r="R84" s="354"/>
      <c r="S84" s="364">
        <f t="shared" ref="S84:S90" si="33">SUM(G84:R84)</f>
        <v>0</v>
      </c>
      <c r="T84" s="172"/>
      <c r="U84" s="208"/>
      <c r="V84" s="209"/>
      <c r="W84" s="209"/>
      <c r="X84" s="210">
        <f>SUM(P84:R84)</f>
        <v>0</v>
      </c>
    </row>
    <row r="85" spans="1:24">
      <c r="A85" s="249" t="s">
        <v>71</v>
      </c>
      <c r="B85" s="26"/>
      <c r="C85" s="26"/>
      <c r="D85" s="27">
        <v>0</v>
      </c>
      <c r="E85" s="299" t="e">
        <f t="shared" si="32"/>
        <v>#DIV/0!</v>
      </c>
      <c r="G85" s="300"/>
      <c r="H85" s="99"/>
      <c r="I85" s="99"/>
      <c r="J85" s="99"/>
      <c r="K85" s="99"/>
      <c r="L85" s="99"/>
      <c r="M85" s="99"/>
      <c r="N85" s="99"/>
      <c r="O85" s="99"/>
      <c r="P85" s="354"/>
      <c r="Q85" s="354"/>
      <c r="R85" s="354"/>
      <c r="S85" s="364">
        <f t="shared" si="33"/>
        <v>0</v>
      </c>
      <c r="T85" s="172"/>
      <c r="U85" s="208"/>
      <c r="V85" s="209"/>
      <c r="W85" s="209"/>
      <c r="X85" s="210">
        <f t="shared" ref="X85:X90" si="34">SUM(P85:R85)</f>
        <v>0</v>
      </c>
    </row>
    <row r="86" spans="1:24">
      <c r="A86" s="249" t="s">
        <v>72</v>
      </c>
      <c r="B86" s="26"/>
      <c r="C86" s="26"/>
      <c r="D86" s="27">
        <v>0</v>
      </c>
      <c r="E86" s="299" t="e">
        <f t="shared" si="32"/>
        <v>#DIV/0!</v>
      </c>
      <c r="G86" s="300"/>
      <c r="H86" s="99"/>
      <c r="I86" s="99"/>
      <c r="J86" s="99"/>
      <c r="K86" s="99"/>
      <c r="L86" s="99"/>
      <c r="M86" s="99"/>
      <c r="N86" s="99"/>
      <c r="O86" s="99"/>
      <c r="P86" s="354"/>
      <c r="Q86" s="354"/>
      <c r="R86" s="354"/>
      <c r="S86" s="364">
        <f t="shared" si="33"/>
        <v>0</v>
      </c>
      <c r="T86" s="172"/>
      <c r="U86" s="208"/>
      <c r="V86" s="209"/>
      <c r="W86" s="209"/>
      <c r="X86" s="210">
        <f t="shared" si="34"/>
        <v>0</v>
      </c>
    </row>
    <row r="87" spans="1:24">
      <c r="A87" s="249" t="s">
        <v>73</v>
      </c>
      <c r="B87" s="26"/>
      <c r="C87" s="26"/>
      <c r="D87" s="27">
        <v>0</v>
      </c>
      <c r="E87" s="299" t="e">
        <f t="shared" si="32"/>
        <v>#DIV/0!</v>
      </c>
      <c r="G87" s="300"/>
      <c r="H87" s="99"/>
      <c r="I87" s="99"/>
      <c r="J87" s="99"/>
      <c r="K87" s="99"/>
      <c r="L87" s="99"/>
      <c r="M87" s="99"/>
      <c r="N87" s="99"/>
      <c r="O87" s="99"/>
      <c r="P87" s="354"/>
      <c r="Q87" s="354"/>
      <c r="R87" s="354"/>
      <c r="S87" s="364">
        <f t="shared" si="33"/>
        <v>0</v>
      </c>
      <c r="T87" s="172"/>
      <c r="U87" s="208"/>
      <c r="V87" s="209"/>
      <c r="W87" s="209"/>
      <c r="X87" s="210">
        <f t="shared" si="34"/>
        <v>0</v>
      </c>
    </row>
    <row r="88" spans="1:24">
      <c r="A88" s="249" t="s">
        <v>74</v>
      </c>
      <c r="B88" s="26"/>
      <c r="C88" s="26"/>
      <c r="D88" s="27">
        <v>0</v>
      </c>
      <c r="E88" s="299" t="e">
        <f t="shared" si="32"/>
        <v>#DIV/0!</v>
      </c>
      <c r="G88" s="300"/>
      <c r="H88" s="99"/>
      <c r="I88" s="99"/>
      <c r="J88" s="99"/>
      <c r="K88" s="99"/>
      <c r="L88" s="99"/>
      <c r="M88" s="99"/>
      <c r="N88" s="99"/>
      <c r="O88" s="99"/>
      <c r="P88" s="354"/>
      <c r="Q88" s="354"/>
      <c r="R88" s="354"/>
      <c r="S88" s="364">
        <f t="shared" si="33"/>
        <v>0</v>
      </c>
      <c r="T88" s="172"/>
      <c r="U88" s="208"/>
      <c r="V88" s="209"/>
      <c r="W88" s="209"/>
      <c r="X88" s="210">
        <f t="shared" si="34"/>
        <v>0</v>
      </c>
    </row>
    <row r="89" spans="1:24">
      <c r="A89" s="249" t="s">
        <v>75</v>
      </c>
      <c r="B89" s="26"/>
      <c r="C89" s="26"/>
      <c r="D89" s="27">
        <v>0</v>
      </c>
      <c r="E89" s="299" t="e">
        <f t="shared" si="32"/>
        <v>#DIV/0!</v>
      </c>
      <c r="G89" s="300"/>
      <c r="H89" s="99"/>
      <c r="I89" s="99"/>
      <c r="J89" s="99"/>
      <c r="K89" s="99"/>
      <c r="L89" s="99"/>
      <c r="M89" s="99"/>
      <c r="N89" s="99"/>
      <c r="O89" s="99"/>
      <c r="P89" s="354"/>
      <c r="Q89" s="354"/>
      <c r="R89" s="354"/>
      <c r="S89" s="364">
        <f t="shared" si="33"/>
        <v>0</v>
      </c>
      <c r="T89" s="172"/>
      <c r="U89" s="208"/>
      <c r="V89" s="209"/>
      <c r="W89" s="209"/>
      <c r="X89" s="210">
        <f t="shared" si="34"/>
        <v>0</v>
      </c>
    </row>
    <row r="90" spans="1:24">
      <c r="A90" s="249" t="s">
        <v>76</v>
      </c>
      <c r="B90" s="26"/>
      <c r="C90" s="26"/>
      <c r="D90" s="261">
        <v>0</v>
      </c>
      <c r="E90" s="299" t="e">
        <f t="shared" si="32"/>
        <v>#DIV/0!</v>
      </c>
      <c r="G90" s="321"/>
      <c r="H90" s="322"/>
      <c r="I90" s="322"/>
      <c r="J90" s="322"/>
      <c r="K90" s="322"/>
      <c r="L90" s="322"/>
      <c r="M90" s="322"/>
      <c r="N90" s="322"/>
      <c r="O90" s="322"/>
      <c r="P90" s="308"/>
      <c r="Q90" s="308"/>
      <c r="R90" s="308"/>
      <c r="S90" s="368">
        <f t="shared" si="33"/>
        <v>0</v>
      </c>
      <c r="T90" s="369"/>
      <c r="U90" s="391"/>
      <c r="V90" s="392"/>
      <c r="W90" s="392"/>
      <c r="X90" s="393">
        <f t="shared" si="34"/>
        <v>0</v>
      </c>
    </row>
    <row r="91" ht="4" customHeight="1" spans="1:24">
      <c r="A91" s="252"/>
      <c r="B91" s="26"/>
      <c r="C91" s="26"/>
      <c r="D91" s="27"/>
      <c r="E91" s="299"/>
      <c r="G91" s="300"/>
      <c r="H91" s="99"/>
      <c r="I91" s="99"/>
      <c r="J91" s="99"/>
      <c r="K91" s="99"/>
      <c r="L91" s="99"/>
      <c r="M91" s="99"/>
      <c r="N91" s="99"/>
      <c r="O91" s="99"/>
      <c r="P91" s="354"/>
      <c r="Q91" s="354"/>
      <c r="R91" s="354"/>
      <c r="S91" s="364"/>
      <c r="T91" s="172"/>
      <c r="U91" s="208"/>
      <c r="V91" s="209"/>
      <c r="W91" s="209"/>
      <c r="X91" s="210"/>
    </row>
    <row r="92" spans="1:24">
      <c r="A92" s="249" t="s">
        <v>77</v>
      </c>
      <c r="B92" s="256" t="s">
        <v>78</v>
      </c>
      <c r="C92" s="256"/>
      <c r="D92" s="257">
        <v>0</v>
      </c>
      <c r="E92" s="309"/>
      <c r="G92" s="310">
        <f>SUM(G94:G95)</f>
        <v>0</v>
      </c>
      <c r="H92" s="311">
        <f>SUM(H94:H95)</f>
        <v>0</v>
      </c>
      <c r="I92" s="311">
        <f>SUM(I94:I95)</f>
        <v>0</v>
      </c>
      <c r="J92" s="311">
        <f>SUM(J94:J95)</f>
        <v>0</v>
      </c>
      <c r="K92" s="311">
        <f>SUM(K94:K95)</f>
        <v>0</v>
      </c>
      <c r="L92" s="311">
        <f t="shared" ref="L92:R92" si="35">SUM(L94:L95)</f>
        <v>0</v>
      </c>
      <c r="M92" s="311">
        <f t="shared" si="35"/>
        <v>0</v>
      </c>
      <c r="N92" s="311">
        <f t="shared" si="35"/>
        <v>0</v>
      </c>
      <c r="O92" s="311">
        <f t="shared" si="35"/>
        <v>0</v>
      </c>
      <c r="P92" s="345">
        <f t="shared" si="35"/>
        <v>0</v>
      </c>
      <c r="Q92" s="345">
        <f t="shared" si="35"/>
        <v>0</v>
      </c>
      <c r="R92" s="345">
        <f t="shared" si="35"/>
        <v>0</v>
      </c>
      <c r="S92" s="367">
        <f>SUM(G92:R92)</f>
        <v>0</v>
      </c>
      <c r="T92" s="172"/>
      <c r="U92" s="388"/>
      <c r="V92" s="389"/>
      <c r="W92" s="389"/>
      <c r="X92" s="390">
        <f>SUM(P92:R92)</f>
        <v>0</v>
      </c>
    </row>
    <row r="93" spans="1:24">
      <c r="A93" s="249"/>
      <c r="B93" s="24" t="s">
        <v>60</v>
      </c>
      <c r="C93" s="24"/>
      <c r="D93" s="251" t="e">
        <f>#DIV/0!</f>
        <v>#DIV/0!</v>
      </c>
      <c r="E93" s="304"/>
      <c r="G93" s="319" t="e">
        <f ca="1">G92/G69</f>
        <v>#DIV/0!</v>
      </c>
      <c r="H93" s="320" t="e">
        <f ca="1">H92/H69</f>
        <v>#DIV/0!</v>
      </c>
      <c r="I93" s="320" t="e">
        <f ca="1">I92/I69</f>
        <v>#DIV/0!</v>
      </c>
      <c r="J93" s="320" t="e">
        <f ca="1">J92/J69</f>
        <v>#DIV/0!</v>
      </c>
      <c r="K93" s="320" t="e">
        <f ca="1">K92/K69</f>
        <v>#DIV/0!</v>
      </c>
      <c r="L93" s="320" t="e">
        <f t="shared" ref="L93:R93" si="36">L92/L69</f>
        <v>#DIV/0!</v>
      </c>
      <c r="M93" s="320" t="e">
        <f t="shared" si="36"/>
        <v>#DIV/0!</v>
      </c>
      <c r="N93" s="320" t="e">
        <f t="shared" si="36"/>
        <v>#DIV/0!</v>
      </c>
      <c r="O93" s="320" t="e">
        <f t="shared" si="36"/>
        <v>#DIV/0!</v>
      </c>
      <c r="P93" s="306" t="e">
        <f t="shared" si="36"/>
        <v>#DIV/0!</v>
      </c>
      <c r="Q93" s="306" t="e">
        <f t="shared" si="36"/>
        <v>#DIV/0!</v>
      </c>
      <c r="R93" s="306" t="e">
        <f t="shared" si="36"/>
        <v>#DIV/0!</v>
      </c>
      <c r="S93" s="366" t="e">
        <f>S92/$S$68</f>
        <v>#DIV/0!</v>
      </c>
      <c r="T93" s="79"/>
      <c r="U93" s="385"/>
      <c r="V93" s="386"/>
      <c r="W93" s="386"/>
      <c r="X93" s="387" t="e">
        <f>X92/$X$69</f>
        <v>#DIV/0!</v>
      </c>
    </row>
    <row r="94" spans="1:24">
      <c r="A94" s="249" t="s">
        <v>79</v>
      </c>
      <c r="B94" s="26"/>
      <c r="C94" s="26"/>
      <c r="D94" s="27">
        <v>0</v>
      </c>
      <c r="E94" s="299" t="e">
        <f>D94/$D$69</f>
        <v>#DIV/0!</v>
      </c>
      <c r="G94" s="300"/>
      <c r="H94" s="99"/>
      <c r="I94" s="99"/>
      <c r="J94" s="99"/>
      <c r="K94" s="99"/>
      <c r="L94" s="99"/>
      <c r="M94" s="99"/>
      <c r="N94" s="99"/>
      <c r="O94" s="99"/>
      <c r="P94" s="354"/>
      <c r="Q94" s="354"/>
      <c r="R94" s="354"/>
      <c r="S94" s="364">
        <f>SUM(G94:R94)</f>
        <v>0</v>
      </c>
      <c r="T94" s="172"/>
      <c r="U94" s="208"/>
      <c r="V94" s="209"/>
      <c r="W94" s="209"/>
      <c r="X94" s="210">
        <f>SUM(P94:R94)</f>
        <v>0</v>
      </c>
    </row>
    <row r="95" spans="1:24">
      <c r="A95" s="249" t="s">
        <v>80</v>
      </c>
      <c r="B95" s="263"/>
      <c r="C95" s="26"/>
      <c r="D95" s="264">
        <v>0</v>
      </c>
      <c r="E95" s="299" t="e">
        <f>D95/$D$69</f>
        <v>#DIV/0!</v>
      </c>
      <c r="G95" s="323"/>
      <c r="H95" s="324"/>
      <c r="I95" s="324"/>
      <c r="J95" s="324"/>
      <c r="K95" s="324"/>
      <c r="L95" s="324"/>
      <c r="M95" s="324"/>
      <c r="N95" s="324"/>
      <c r="O95" s="324"/>
      <c r="P95" s="346"/>
      <c r="Q95" s="346"/>
      <c r="R95" s="346"/>
      <c r="S95" s="364">
        <f>SUM(G95:R95)</f>
        <v>0</v>
      </c>
      <c r="T95" s="172"/>
      <c r="U95" s="208"/>
      <c r="V95" s="209"/>
      <c r="W95" s="209"/>
      <c r="X95" s="210">
        <f>SUM(P95:R95)</f>
        <v>0</v>
      </c>
    </row>
    <row r="96" ht="4" customHeight="1" spans="1:24">
      <c r="A96" s="252"/>
      <c r="B96" s="26"/>
      <c r="C96" s="26"/>
      <c r="D96" s="27"/>
      <c r="E96" s="299"/>
      <c r="G96" s="300"/>
      <c r="H96" s="99"/>
      <c r="I96" s="99"/>
      <c r="J96" s="99"/>
      <c r="K96" s="99"/>
      <c r="L96" s="99"/>
      <c r="M96" s="99"/>
      <c r="N96" s="99"/>
      <c r="O96" s="99"/>
      <c r="P96" s="354"/>
      <c r="Q96" s="354"/>
      <c r="R96" s="354"/>
      <c r="S96" s="364"/>
      <c r="T96" s="172"/>
      <c r="U96" s="208"/>
      <c r="V96" s="209"/>
      <c r="W96" s="209"/>
      <c r="X96" s="210"/>
    </row>
    <row r="97" customHeight="1" spans="1:24">
      <c r="A97" s="249" t="s">
        <v>81</v>
      </c>
      <c r="B97" s="265" t="s">
        <v>82</v>
      </c>
      <c r="C97" s="265"/>
      <c r="D97" s="257">
        <v>0</v>
      </c>
      <c r="E97" s="309"/>
      <c r="G97" s="310">
        <f>SUM(G99)</f>
        <v>0</v>
      </c>
      <c r="H97" s="311">
        <f>SUM(H99)</f>
        <v>0</v>
      </c>
      <c r="I97" s="345">
        <f>SUM(I99)</f>
        <v>0</v>
      </c>
      <c r="J97" s="311">
        <f>SUM(J99)</f>
        <v>0</v>
      </c>
      <c r="K97" s="311">
        <f>SUM(K99)</f>
        <v>0</v>
      </c>
      <c r="L97" s="311">
        <f t="shared" ref="L97:R97" si="37">SUM(L99)</f>
        <v>0</v>
      </c>
      <c r="M97" s="311">
        <f t="shared" si="37"/>
        <v>0</v>
      </c>
      <c r="N97" s="311">
        <f t="shared" si="37"/>
        <v>0</v>
      </c>
      <c r="O97" s="311">
        <f t="shared" si="37"/>
        <v>0</v>
      </c>
      <c r="P97" s="345">
        <f t="shared" si="37"/>
        <v>0</v>
      </c>
      <c r="Q97" s="345">
        <f t="shared" si="37"/>
        <v>0</v>
      </c>
      <c r="R97" s="345">
        <f t="shared" si="37"/>
        <v>0</v>
      </c>
      <c r="S97" s="367">
        <f>SUM(G97:R97)</f>
        <v>0</v>
      </c>
      <c r="T97" s="172"/>
      <c r="U97" s="388"/>
      <c r="V97" s="389"/>
      <c r="W97" s="389"/>
      <c r="X97" s="390">
        <f>SUM(P97:R97)</f>
        <v>0</v>
      </c>
    </row>
    <row r="98" spans="1:24">
      <c r="A98" s="249"/>
      <c r="B98" s="24" t="s">
        <v>60</v>
      </c>
      <c r="C98" s="266"/>
      <c r="D98" s="251" t="e">
        <f>#DIV/0!</f>
        <v>#DIV/0!</v>
      </c>
      <c r="E98" s="304"/>
      <c r="G98" s="319" t="e">
        <f ca="1">G97/G69</f>
        <v>#DIV/0!</v>
      </c>
      <c r="H98" s="320" t="e">
        <f ca="1">H97/H69</f>
        <v>#DIV/0!</v>
      </c>
      <c r="I98" s="320" t="e">
        <f ca="1">I97/I69</f>
        <v>#DIV/0!</v>
      </c>
      <c r="J98" s="320" t="e">
        <f ca="1">J97/J69</f>
        <v>#DIV/0!</v>
      </c>
      <c r="K98" s="320" t="e">
        <f ca="1">K97/K69</f>
        <v>#DIV/0!</v>
      </c>
      <c r="L98" s="320" t="e">
        <f t="shared" ref="L98:R98" si="38">L97/L69</f>
        <v>#DIV/0!</v>
      </c>
      <c r="M98" s="320" t="e">
        <f t="shared" si="38"/>
        <v>#DIV/0!</v>
      </c>
      <c r="N98" s="320" t="e">
        <f t="shared" si="38"/>
        <v>#DIV/0!</v>
      </c>
      <c r="O98" s="320" t="e">
        <f t="shared" si="38"/>
        <v>#DIV/0!</v>
      </c>
      <c r="P98" s="320" t="e">
        <f t="shared" si="38"/>
        <v>#DIV/0!</v>
      </c>
      <c r="Q98" s="320" t="e">
        <f t="shared" si="38"/>
        <v>#DIV/0!</v>
      </c>
      <c r="R98" s="320" t="e">
        <f t="shared" si="38"/>
        <v>#DIV/0!</v>
      </c>
      <c r="S98" s="366" t="e">
        <f ca="1">S97/$S$69</f>
        <v>#DIV/0!</v>
      </c>
      <c r="T98" s="79"/>
      <c r="U98" s="385"/>
      <c r="V98" s="386"/>
      <c r="W98" s="386"/>
      <c r="X98" s="387" t="e">
        <f>X97/$X$69</f>
        <v>#DIV/0!</v>
      </c>
    </row>
    <row r="99" spans="1:24">
      <c r="A99" s="249" t="s">
        <v>83</v>
      </c>
      <c r="B99" s="26"/>
      <c r="C99" s="267"/>
      <c r="D99" s="264">
        <v>0</v>
      </c>
      <c r="E99" s="299" t="e">
        <f>D99/$D$69</f>
        <v>#DIV/0!</v>
      </c>
      <c r="G99" s="323"/>
      <c r="H99" s="324"/>
      <c r="I99" s="346"/>
      <c r="J99" s="324"/>
      <c r="K99" s="324"/>
      <c r="L99" s="324"/>
      <c r="M99" s="324"/>
      <c r="N99" s="324"/>
      <c r="O99" s="324"/>
      <c r="P99" s="346"/>
      <c r="Q99" s="346"/>
      <c r="R99" s="346"/>
      <c r="S99" s="364">
        <f>SUM(G99:R99)</f>
        <v>0</v>
      </c>
      <c r="T99" s="172"/>
      <c r="U99" s="208"/>
      <c r="V99" s="209"/>
      <c r="W99" s="209"/>
      <c r="X99" s="210">
        <f>SUM(P99:R99)</f>
        <v>0</v>
      </c>
    </row>
    <row r="100" ht="4" customHeight="1" spans="1:24">
      <c r="A100" s="252"/>
      <c r="B100" s="26"/>
      <c r="C100" s="26"/>
      <c r="D100" s="261"/>
      <c r="E100" s="299"/>
      <c r="G100" s="325"/>
      <c r="H100" s="316"/>
      <c r="I100" s="347"/>
      <c r="J100" s="316"/>
      <c r="K100" s="316"/>
      <c r="L100" s="316"/>
      <c r="M100" s="316"/>
      <c r="N100" s="316"/>
      <c r="O100" s="316"/>
      <c r="P100" s="347"/>
      <c r="Q100" s="347"/>
      <c r="R100" s="347"/>
      <c r="S100" s="364"/>
      <c r="T100" s="172"/>
      <c r="U100" s="208"/>
      <c r="V100" s="209"/>
      <c r="W100" s="209"/>
      <c r="X100" s="210"/>
    </row>
    <row r="101" spans="1:24">
      <c r="A101" s="249" t="s">
        <v>84</v>
      </c>
      <c r="B101" s="268" t="s">
        <v>85</v>
      </c>
      <c r="C101" s="268"/>
      <c r="D101" s="269">
        <v>0</v>
      </c>
      <c r="E101" s="309"/>
      <c r="G101" s="326"/>
      <c r="H101" s="327"/>
      <c r="I101" s="327"/>
      <c r="J101" s="327"/>
      <c r="K101" s="327"/>
      <c r="L101" s="327"/>
      <c r="M101" s="327"/>
      <c r="N101" s="327"/>
      <c r="O101" s="327"/>
      <c r="P101" s="356"/>
      <c r="Q101" s="356"/>
      <c r="R101" s="356"/>
      <c r="S101" s="367">
        <f>SUM(G101:R101)</f>
        <v>0</v>
      </c>
      <c r="T101" s="172"/>
      <c r="U101" s="388"/>
      <c r="V101" s="389"/>
      <c r="W101" s="389"/>
      <c r="X101" s="390">
        <f>SUM(P101:R101)</f>
        <v>0</v>
      </c>
    </row>
    <row r="102" spans="1:24">
      <c r="A102" s="249"/>
      <c r="B102" s="24" t="s">
        <v>60</v>
      </c>
      <c r="C102" s="270"/>
      <c r="D102" s="251" t="e">
        <f>#DIV/0!</f>
        <v>#DIV/0!</v>
      </c>
      <c r="E102" s="304"/>
      <c r="G102" s="319" t="e">
        <f ca="1">G101/G69</f>
        <v>#DIV/0!</v>
      </c>
      <c r="H102" s="320" t="e">
        <f ca="1">H101/H69</f>
        <v>#DIV/0!</v>
      </c>
      <c r="I102" s="320" t="e">
        <f ca="1">I101/I69</f>
        <v>#DIV/0!</v>
      </c>
      <c r="J102" s="320" t="e">
        <f ca="1">J101/J69</f>
        <v>#DIV/0!</v>
      </c>
      <c r="K102" s="320" t="e">
        <f ca="1">K101/K69</f>
        <v>#DIV/0!</v>
      </c>
      <c r="L102" s="320" t="e">
        <f t="shared" ref="L102:S102" si="39">L101/L69</f>
        <v>#DIV/0!</v>
      </c>
      <c r="M102" s="320" t="e">
        <f t="shared" si="39"/>
        <v>#DIV/0!</v>
      </c>
      <c r="N102" s="320" t="e">
        <f t="shared" si="39"/>
        <v>#DIV/0!</v>
      </c>
      <c r="O102" s="320" t="e">
        <f t="shared" si="39"/>
        <v>#DIV/0!</v>
      </c>
      <c r="P102" s="306" t="e">
        <f t="shared" si="39"/>
        <v>#DIV/0!</v>
      </c>
      <c r="Q102" s="306" t="e">
        <f t="shared" si="39"/>
        <v>#DIV/0!</v>
      </c>
      <c r="R102" s="306" t="e">
        <f t="shared" si="39"/>
        <v>#DIV/0!</v>
      </c>
      <c r="S102" s="366" t="e">
        <f ca="1" t="shared" si="39"/>
        <v>#DIV/0!</v>
      </c>
      <c r="T102" s="5"/>
      <c r="U102" s="385"/>
      <c r="V102" s="386"/>
      <c r="W102" s="386"/>
      <c r="X102" s="387" t="e">
        <f>X101/$X$69</f>
        <v>#DIV/0!</v>
      </c>
    </row>
    <row r="103" ht="3" customHeight="1" spans="1:24">
      <c r="A103" s="252"/>
      <c r="B103" s="26"/>
      <c r="C103" s="26"/>
      <c r="D103" s="261"/>
      <c r="E103" s="299"/>
      <c r="G103" s="325"/>
      <c r="H103" s="316"/>
      <c r="I103" s="316"/>
      <c r="J103" s="316"/>
      <c r="K103" s="316"/>
      <c r="L103" s="316"/>
      <c r="M103" s="316"/>
      <c r="N103" s="316"/>
      <c r="O103" s="316"/>
      <c r="P103" s="347"/>
      <c r="Q103" s="347"/>
      <c r="R103" s="347"/>
      <c r="S103" s="364"/>
      <c r="T103" s="172"/>
      <c r="U103" s="208"/>
      <c r="V103" s="209"/>
      <c r="W103" s="209"/>
      <c r="X103" s="210"/>
    </row>
    <row r="104" spans="1:24">
      <c r="A104" s="249" t="s">
        <v>86</v>
      </c>
      <c r="B104" s="268" t="s">
        <v>87</v>
      </c>
      <c r="C104" s="268"/>
      <c r="D104" s="269">
        <v>0</v>
      </c>
      <c r="E104" s="309"/>
      <c r="G104" s="326"/>
      <c r="H104" s="327"/>
      <c r="I104" s="327"/>
      <c r="J104" s="327"/>
      <c r="K104" s="327"/>
      <c r="L104" s="327"/>
      <c r="M104" s="327"/>
      <c r="N104" s="327"/>
      <c r="O104" s="327"/>
      <c r="P104" s="356"/>
      <c r="Q104" s="356"/>
      <c r="R104" s="356"/>
      <c r="S104" s="367">
        <f>SUM(G104:R104)</f>
        <v>0</v>
      </c>
      <c r="T104" s="172"/>
      <c r="U104" s="388"/>
      <c r="V104" s="389"/>
      <c r="W104" s="389"/>
      <c r="X104" s="390">
        <f>SUM(P104:R104)</f>
        <v>0</v>
      </c>
    </row>
    <row r="105" spans="1:24">
      <c r="A105" s="249"/>
      <c r="B105" s="24" t="s">
        <v>60</v>
      </c>
      <c r="C105" s="270"/>
      <c r="D105" s="251" t="e">
        <f>#DIV/0!</f>
        <v>#DIV/0!</v>
      </c>
      <c r="E105" s="304"/>
      <c r="G105" s="319" t="e">
        <f ca="1">G104/G69</f>
        <v>#DIV/0!</v>
      </c>
      <c r="H105" s="320" t="e">
        <f ca="1">H104/H69</f>
        <v>#DIV/0!</v>
      </c>
      <c r="I105" s="320" t="e">
        <f ca="1">I104/I69</f>
        <v>#DIV/0!</v>
      </c>
      <c r="J105" s="320" t="e">
        <f ca="1">J104/J69</f>
        <v>#DIV/0!</v>
      </c>
      <c r="K105" s="320" t="e">
        <f ca="1">K104/K69</f>
        <v>#DIV/0!</v>
      </c>
      <c r="L105" s="320" t="e">
        <f t="shared" ref="L105:S105" si="40">L104/L69</f>
        <v>#DIV/0!</v>
      </c>
      <c r="M105" s="320" t="e">
        <f t="shared" si="40"/>
        <v>#DIV/0!</v>
      </c>
      <c r="N105" s="320" t="e">
        <f t="shared" si="40"/>
        <v>#DIV/0!</v>
      </c>
      <c r="O105" s="320" t="e">
        <f t="shared" si="40"/>
        <v>#DIV/0!</v>
      </c>
      <c r="P105" s="306" t="e">
        <f t="shared" si="40"/>
        <v>#DIV/0!</v>
      </c>
      <c r="Q105" s="306" t="e">
        <f t="shared" si="40"/>
        <v>#DIV/0!</v>
      </c>
      <c r="R105" s="306" t="e">
        <f t="shared" si="40"/>
        <v>#DIV/0!</v>
      </c>
      <c r="S105" s="366" t="e">
        <f ca="1" t="shared" si="40"/>
        <v>#DIV/0!</v>
      </c>
      <c r="T105" s="5"/>
      <c r="U105" s="385"/>
      <c r="V105" s="386"/>
      <c r="W105" s="386"/>
      <c r="X105" s="387" t="e">
        <f>X104/$X$69</f>
        <v>#DIV/0!</v>
      </c>
    </row>
    <row r="106" ht="5" customHeight="1" spans="1:24">
      <c r="A106" s="248"/>
      <c r="B106" s="26"/>
      <c r="C106" s="26"/>
      <c r="D106" s="261"/>
      <c r="E106" s="299"/>
      <c r="G106" s="325"/>
      <c r="H106" s="316"/>
      <c r="I106" s="316"/>
      <c r="J106" s="316"/>
      <c r="K106" s="316"/>
      <c r="L106" s="316"/>
      <c r="M106" s="316"/>
      <c r="N106" s="316"/>
      <c r="O106" s="316"/>
      <c r="P106" s="347"/>
      <c r="Q106" s="347"/>
      <c r="R106" s="347"/>
      <c r="S106" s="364"/>
      <c r="T106" s="172"/>
      <c r="U106" s="208"/>
      <c r="V106" s="209"/>
      <c r="W106" s="209"/>
      <c r="X106" s="210"/>
    </row>
    <row r="107" spans="1:24">
      <c r="A107" s="271" t="s">
        <v>88</v>
      </c>
      <c r="B107" s="272" t="s">
        <v>89</v>
      </c>
      <c r="C107" s="273"/>
      <c r="D107" s="274">
        <v>0</v>
      </c>
      <c r="E107" s="328"/>
      <c r="G107" s="329">
        <f ca="1">G69-G72</f>
        <v>0</v>
      </c>
      <c r="H107" s="330">
        <f ca="1">H69-H72</f>
        <v>0</v>
      </c>
      <c r="I107" s="330">
        <f ca="1">I69-I72</f>
        <v>0</v>
      </c>
      <c r="J107" s="330">
        <f ca="1">J69-J72</f>
        <v>0</v>
      </c>
      <c r="K107" s="348">
        <f ca="1">K69-K72</f>
        <v>0</v>
      </c>
      <c r="L107" s="348">
        <f t="shared" ref="L107:R107" si="41">L69-L72</f>
        <v>0</v>
      </c>
      <c r="M107" s="348">
        <f t="shared" si="41"/>
        <v>0</v>
      </c>
      <c r="N107" s="348">
        <f t="shared" si="41"/>
        <v>0</v>
      </c>
      <c r="O107" s="348">
        <f t="shared" si="41"/>
        <v>0</v>
      </c>
      <c r="P107" s="357">
        <f t="shared" si="41"/>
        <v>0</v>
      </c>
      <c r="Q107" s="357">
        <f t="shared" si="41"/>
        <v>0</v>
      </c>
      <c r="R107" s="357">
        <f t="shared" si="41"/>
        <v>0</v>
      </c>
      <c r="S107" s="370">
        <f ca="1">SUM(G107:R107)</f>
        <v>0</v>
      </c>
      <c r="T107" s="371"/>
      <c r="U107" s="394"/>
      <c r="V107" s="395"/>
      <c r="W107" s="395"/>
      <c r="X107" s="396">
        <f>SUM(P107:R107)</f>
        <v>0</v>
      </c>
    </row>
    <row r="108" spans="1:24">
      <c r="A108" s="275"/>
      <c r="B108" s="276" t="s">
        <v>90</v>
      </c>
      <c r="C108" s="276"/>
      <c r="D108" s="277" t="e">
        <f>#DIV/0!</f>
        <v>#DIV/0!</v>
      </c>
      <c r="E108" s="331"/>
      <c r="G108" s="332" t="e">
        <f ca="1">G107/G69</f>
        <v>#DIV/0!</v>
      </c>
      <c r="H108" s="333" t="e">
        <f ca="1">H107/H69</f>
        <v>#DIV/0!</v>
      </c>
      <c r="I108" s="333" t="e">
        <f ca="1">I107/I69</f>
        <v>#DIV/0!</v>
      </c>
      <c r="J108" s="333" t="e">
        <f ca="1">J107/J69</f>
        <v>#DIV/0!</v>
      </c>
      <c r="K108" s="333" t="e">
        <f ca="1">K107/K69</f>
        <v>#DIV/0!</v>
      </c>
      <c r="L108" s="333" t="e">
        <f t="shared" ref="L108:R108" si="42">L107/L69</f>
        <v>#DIV/0!</v>
      </c>
      <c r="M108" s="333" t="e">
        <f t="shared" si="42"/>
        <v>#DIV/0!</v>
      </c>
      <c r="N108" s="333" t="e">
        <f t="shared" si="42"/>
        <v>#DIV/0!</v>
      </c>
      <c r="O108" s="333" t="e">
        <f t="shared" si="42"/>
        <v>#DIV/0!</v>
      </c>
      <c r="P108" s="358" t="e">
        <f t="shared" si="42"/>
        <v>#DIV/0!</v>
      </c>
      <c r="Q108" s="358" t="e">
        <f t="shared" si="42"/>
        <v>#DIV/0!</v>
      </c>
      <c r="R108" s="358" t="e">
        <f t="shared" si="42"/>
        <v>#DIV/0!</v>
      </c>
      <c r="S108" s="372" t="e">
        <f ca="1">S107/S72</f>
        <v>#DIV/0!</v>
      </c>
      <c r="T108" s="5"/>
      <c r="U108" s="397"/>
      <c r="V108" s="398"/>
      <c r="W108" s="398"/>
      <c r="X108" s="399" t="e">
        <f>X107/$X$69</f>
        <v>#DIV/0!</v>
      </c>
    </row>
    <row r="109" ht="4" customHeight="1" spans="1:24">
      <c r="A109" s="248"/>
      <c r="B109" s="26"/>
      <c r="C109" s="26"/>
      <c r="D109" s="261"/>
      <c r="E109" s="299"/>
      <c r="G109" s="325"/>
      <c r="H109" s="316"/>
      <c r="I109" s="316"/>
      <c r="J109" s="316"/>
      <c r="K109" s="349"/>
      <c r="L109" s="316"/>
      <c r="M109" s="316"/>
      <c r="N109" s="316"/>
      <c r="O109" s="316"/>
      <c r="P109" s="347"/>
      <c r="Q109" s="347"/>
      <c r="R109" s="347"/>
      <c r="S109" s="364"/>
      <c r="T109" s="172"/>
      <c r="U109" s="208"/>
      <c r="V109" s="209"/>
      <c r="W109" s="209"/>
      <c r="X109" s="210"/>
    </row>
    <row r="110" spans="1:24">
      <c r="A110" s="278" t="s">
        <v>91</v>
      </c>
      <c r="B110" s="279" t="s">
        <v>92</v>
      </c>
      <c r="C110" s="280"/>
      <c r="D110" s="281">
        <v>0</v>
      </c>
      <c r="E110" s="334"/>
      <c r="G110" s="335">
        <f>G113+G117+G123+G131+G135+G139+G145+G157+G151</f>
        <v>0</v>
      </c>
      <c r="H110" s="336">
        <f>H113+H117+H123+H131+H135+H139+H145+H157+H151</f>
        <v>0</v>
      </c>
      <c r="I110" s="336">
        <f>I113+I117+I123+I131+I135+I139+I145+I157+I151</f>
        <v>0</v>
      </c>
      <c r="J110" s="336">
        <f>J113+J117+J123+J131+J135+J139+J145+J157+J151</f>
        <v>0</v>
      </c>
      <c r="K110" s="350">
        <f>K113+K117+K123+K131+K135+K139+K145+K157+K151</f>
        <v>0</v>
      </c>
      <c r="L110" s="350">
        <f t="shared" ref="L110:R110" si="43">L113+L117+L123+L131+L135+L139+L145+L157+L151</f>
        <v>0</v>
      </c>
      <c r="M110" s="350">
        <f t="shared" si="43"/>
        <v>0</v>
      </c>
      <c r="N110" s="350">
        <f t="shared" si="43"/>
        <v>0</v>
      </c>
      <c r="O110" s="350">
        <f t="shared" si="43"/>
        <v>0</v>
      </c>
      <c r="P110" s="350">
        <f t="shared" si="43"/>
        <v>0</v>
      </c>
      <c r="Q110" s="350">
        <f t="shared" si="43"/>
        <v>0</v>
      </c>
      <c r="R110" s="350">
        <f t="shared" si="43"/>
        <v>0</v>
      </c>
      <c r="S110" s="373">
        <f>SUM(G110:R110)</f>
        <v>0</v>
      </c>
      <c r="T110" s="172"/>
      <c r="U110" s="400"/>
      <c r="V110" s="401"/>
      <c r="W110" s="401"/>
      <c r="X110" s="402">
        <f>SUM(P110:R110)</f>
        <v>0</v>
      </c>
    </row>
    <row r="111" spans="1:24">
      <c r="A111" s="278"/>
      <c r="B111" s="282" t="s">
        <v>60</v>
      </c>
      <c r="C111" s="282"/>
      <c r="D111" s="283" t="e">
        <f>#DIV/0!</f>
        <v>#DIV/0!</v>
      </c>
      <c r="E111" s="337"/>
      <c r="G111" s="338" t="e">
        <f ca="1">G110/G69</f>
        <v>#DIV/0!</v>
      </c>
      <c r="H111" s="339" t="e">
        <f ca="1">H110/H69</f>
        <v>#DIV/0!</v>
      </c>
      <c r="I111" s="339" t="e">
        <f ca="1">I110/I69</f>
        <v>#DIV/0!</v>
      </c>
      <c r="J111" s="339" t="e">
        <f ca="1">J110/J69</f>
        <v>#DIV/0!</v>
      </c>
      <c r="K111" s="339" t="e">
        <f ca="1">K110/K69</f>
        <v>#DIV/0!</v>
      </c>
      <c r="L111" s="339" t="e">
        <f t="shared" ref="L111:R111" si="44">L110/L69</f>
        <v>#DIV/0!</v>
      </c>
      <c r="M111" s="339" t="e">
        <f t="shared" si="44"/>
        <v>#DIV/0!</v>
      </c>
      <c r="N111" s="339" t="e">
        <f t="shared" si="44"/>
        <v>#DIV/0!</v>
      </c>
      <c r="O111" s="339" t="e">
        <f t="shared" si="44"/>
        <v>#DIV/0!</v>
      </c>
      <c r="P111" s="359" t="e">
        <f t="shared" si="44"/>
        <v>#DIV/0!</v>
      </c>
      <c r="Q111" s="359" t="e">
        <f t="shared" si="44"/>
        <v>#DIV/0!</v>
      </c>
      <c r="R111" s="359" t="e">
        <f t="shared" si="44"/>
        <v>#DIV/0!</v>
      </c>
      <c r="S111" s="374" t="e">
        <f ca="1">S110/$S$69</f>
        <v>#DIV/0!</v>
      </c>
      <c r="T111" s="5"/>
      <c r="U111" s="403"/>
      <c r="V111" s="404"/>
      <c r="W111" s="404"/>
      <c r="X111" s="405" t="e">
        <f>X110/$X$69</f>
        <v>#DIV/0!</v>
      </c>
    </row>
    <row r="112" ht="6" customHeight="1" spans="1:24">
      <c r="A112" s="284"/>
      <c r="B112" s="26"/>
      <c r="C112" s="26"/>
      <c r="D112" s="261"/>
      <c r="E112" s="299"/>
      <c r="G112" s="315"/>
      <c r="H112" s="316"/>
      <c r="I112" s="316"/>
      <c r="J112" s="316"/>
      <c r="K112" s="316"/>
      <c r="L112" s="316"/>
      <c r="M112" s="316"/>
      <c r="N112" s="316"/>
      <c r="O112" s="316"/>
      <c r="P112" s="347"/>
      <c r="Q112" s="347"/>
      <c r="R112" s="347"/>
      <c r="S112" s="368"/>
      <c r="T112" s="369"/>
      <c r="U112" s="391"/>
      <c r="V112" s="392"/>
      <c r="W112" s="392"/>
      <c r="X112" s="393"/>
    </row>
    <row r="113" spans="1:24">
      <c r="A113" s="278" t="s">
        <v>93</v>
      </c>
      <c r="B113" s="285" t="s">
        <v>94</v>
      </c>
      <c r="C113" s="285"/>
      <c r="D113" s="286">
        <v>0</v>
      </c>
      <c r="E113" s="340"/>
      <c r="G113" s="341">
        <f>G115</f>
        <v>0</v>
      </c>
      <c r="H113" s="342">
        <f>H115</f>
        <v>0</v>
      </c>
      <c r="I113" s="342">
        <f>I115</f>
        <v>0</v>
      </c>
      <c r="J113" s="342">
        <f>J115</f>
        <v>0</v>
      </c>
      <c r="K113" s="342">
        <f>K115</f>
        <v>0</v>
      </c>
      <c r="L113" s="342">
        <f t="shared" ref="L113:R113" si="45">L115</f>
        <v>0</v>
      </c>
      <c r="M113" s="342">
        <f t="shared" si="45"/>
        <v>0</v>
      </c>
      <c r="N113" s="342">
        <f t="shared" si="45"/>
        <v>0</v>
      </c>
      <c r="O113" s="342">
        <f t="shared" si="45"/>
        <v>0</v>
      </c>
      <c r="P113" s="360">
        <f t="shared" si="45"/>
        <v>0</v>
      </c>
      <c r="Q113" s="360">
        <f t="shared" si="45"/>
        <v>0</v>
      </c>
      <c r="R113" s="360">
        <f t="shared" si="45"/>
        <v>0</v>
      </c>
      <c r="S113" s="375">
        <f>SUM(G113:R113)</f>
        <v>0</v>
      </c>
      <c r="T113" s="172"/>
      <c r="U113" s="406"/>
      <c r="V113" s="407"/>
      <c r="W113" s="407"/>
      <c r="X113" s="408">
        <f>SUM(P113:R113)</f>
        <v>0</v>
      </c>
    </row>
    <row r="114" spans="1:24">
      <c r="A114" s="278"/>
      <c r="B114" s="282" t="s">
        <v>60</v>
      </c>
      <c r="C114" s="282"/>
      <c r="D114" s="283" t="e">
        <f>#DIV/0!</f>
        <v>#DIV/0!</v>
      </c>
      <c r="E114" s="337"/>
      <c r="G114" s="338" t="e">
        <f ca="1">G113/G69</f>
        <v>#DIV/0!</v>
      </c>
      <c r="H114" s="339" t="e">
        <f ca="1">H113/H69</f>
        <v>#DIV/0!</v>
      </c>
      <c r="I114" s="339" t="e">
        <f ca="1">I113/I69</f>
        <v>#DIV/0!</v>
      </c>
      <c r="J114" s="339" t="e">
        <f ca="1">J113/J69</f>
        <v>#DIV/0!</v>
      </c>
      <c r="K114" s="339" t="e">
        <f ca="1">K113/K69</f>
        <v>#DIV/0!</v>
      </c>
      <c r="L114" s="339" t="e">
        <f t="shared" ref="L114:R114" si="46">L113/L69</f>
        <v>#DIV/0!</v>
      </c>
      <c r="M114" s="339" t="e">
        <f t="shared" si="46"/>
        <v>#DIV/0!</v>
      </c>
      <c r="N114" s="339" t="e">
        <f t="shared" si="46"/>
        <v>#DIV/0!</v>
      </c>
      <c r="O114" s="339" t="e">
        <f t="shared" si="46"/>
        <v>#DIV/0!</v>
      </c>
      <c r="P114" s="359" t="e">
        <f t="shared" si="46"/>
        <v>#DIV/0!</v>
      </c>
      <c r="Q114" s="359" t="e">
        <f t="shared" si="46"/>
        <v>#DIV/0!</v>
      </c>
      <c r="R114" s="359" t="e">
        <f t="shared" si="46"/>
        <v>#DIV/0!</v>
      </c>
      <c r="S114" s="374" t="e">
        <f ca="1">S113/$S$69</f>
        <v>#DIV/0!</v>
      </c>
      <c r="T114" s="79"/>
      <c r="U114" s="403"/>
      <c r="V114" s="404"/>
      <c r="W114" s="404"/>
      <c r="X114" s="405" t="e">
        <f>X113/$X$69</f>
        <v>#DIV/0!</v>
      </c>
    </row>
    <row r="115" spans="1:24">
      <c r="A115" s="278" t="s">
        <v>95</v>
      </c>
      <c r="B115" s="26"/>
      <c r="C115" s="26"/>
      <c r="D115" s="264">
        <v>0</v>
      </c>
      <c r="E115" s="299" t="e">
        <f>D115/$D$69</f>
        <v>#DIV/0!</v>
      </c>
      <c r="G115" s="323"/>
      <c r="H115" s="324"/>
      <c r="I115" s="324"/>
      <c r="J115" s="324">
        <v>0</v>
      </c>
      <c r="K115" s="324"/>
      <c r="L115" s="324"/>
      <c r="M115" s="324"/>
      <c r="N115" s="324"/>
      <c r="O115" s="324"/>
      <c r="P115" s="346"/>
      <c r="Q115" s="346"/>
      <c r="R115" s="346"/>
      <c r="S115" s="364">
        <f>SUM(G115:R116)</f>
        <v>0</v>
      </c>
      <c r="T115" s="172"/>
      <c r="U115" s="208"/>
      <c r="V115" s="209"/>
      <c r="W115" s="209"/>
      <c r="X115" s="210">
        <f>SUM(P115:R115)</f>
        <v>0</v>
      </c>
    </row>
    <row r="116" ht="4" customHeight="1" spans="1:24">
      <c r="A116" s="284"/>
      <c r="B116" s="26"/>
      <c r="C116" s="26"/>
      <c r="D116" s="261"/>
      <c r="E116" s="299"/>
      <c r="G116" s="315"/>
      <c r="H116" s="316"/>
      <c r="I116" s="316"/>
      <c r="J116" s="316"/>
      <c r="K116" s="316"/>
      <c r="L116" s="316"/>
      <c r="M116" s="316"/>
      <c r="N116" s="316"/>
      <c r="O116" s="316"/>
      <c r="P116" s="347"/>
      <c r="Q116" s="347"/>
      <c r="R116" s="347"/>
      <c r="S116" s="364"/>
      <c r="T116" s="172"/>
      <c r="U116" s="208"/>
      <c r="V116" s="209"/>
      <c r="W116" s="209"/>
      <c r="X116" s="210"/>
    </row>
    <row r="117" customHeight="1" spans="1:24">
      <c r="A117" s="278" t="s">
        <v>96</v>
      </c>
      <c r="B117" s="287" t="s">
        <v>97</v>
      </c>
      <c r="C117" s="287"/>
      <c r="D117" s="286">
        <v>0</v>
      </c>
      <c r="E117" s="340"/>
      <c r="G117" s="341">
        <f>SUM(G119:G121)</f>
        <v>0</v>
      </c>
      <c r="H117" s="342">
        <f>SUM(H119:H121)</f>
        <v>0</v>
      </c>
      <c r="I117" s="342">
        <f>SUM(I119:I121)</f>
        <v>0</v>
      </c>
      <c r="J117" s="342">
        <f>SUM(J119:J121)</f>
        <v>0</v>
      </c>
      <c r="K117" s="342">
        <f>SUM(K119:K121)</f>
        <v>0</v>
      </c>
      <c r="L117" s="342">
        <f t="shared" ref="L117:R117" si="47">SUM(L119:L121)</f>
        <v>0</v>
      </c>
      <c r="M117" s="342">
        <f t="shared" si="47"/>
        <v>0</v>
      </c>
      <c r="N117" s="342">
        <f t="shared" si="47"/>
        <v>0</v>
      </c>
      <c r="O117" s="342">
        <f t="shared" si="47"/>
        <v>0</v>
      </c>
      <c r="P117" s="360">
        <f t="shared" si="47"/>
        <v>0</v>
      </c>
      <c r="Q117" s="360">
        <f t="shared" si="47"/>
        <v>0</v>
      </c>
      <c r="R117" s="360">
        <f t="shared" si="47"/>
        <v>0</v>
      </c>
      <c r="S117" s="375">
        <f>SUM(G117:R117)</f>
        <v>0</v>
      </c>
      <c r="T117" s="172"/>
      <c r="U117" s="406"/>
      <c r="V117" s="407"/>
      <c r="W117" s="407"/>
      <c r="X117" s="408">
        <f>SUM(P117:R117)</f>
        <v>0</v>
      </c>
    </row>
    <row r="118" spans="1:24">
      <c r="A118" s="278"/>
      <c r="B118" s="282" t="s">
        <v>60</v>
      </c>
      <c r="C118" s="288"/>
      <c r="D118" s="283" t="e">
        <f>#DIV/0!</f>
        <v>#DIV/0!</v>
      </c>
      <c r="E118" s="337"/>
      <c r="G118" s="338" t="e">
        <f ca="1">G117/G69</f>
        <v>#DIV/0!</v>
      </c>
      <c r="H118" s="339" t="e">
        <f ca="1">H117/H69</f>
        <v>#DIV/0!</v>
      </c>
      <c r="I118" s="339" t="e">
        <f ca="1">I117/I69</f>
        <v>#DIV/0!</v>
      </c>
      <c r="J118" s="339" t="e">
        <f ca="1">J117/J69</f>
        <v>#DIV/0!</v>
      </c>
      <c r="K118" s="339" t="e">
        <f ca="1">K117/K69</f>
        <v>#DIV/0!</v>
      </c>
      <c r="L118" s="339" t="e">
        <f t="shared" ref="L118:R118" si="48">L117/L69</f>
        <v>#DIV/0!</v>
      </c>
      <c r="M118" s="339" t="e">
        <f t="shared" si="48"/>
        <v>#DIV/0!</v>
      </c>
      <c r="N118" s="339" t="e">
        <f t="shared" si="48"/>
        <v>#DIV/0!</v>
      </c>
      <c r="O118" s="339" t="e">
        <f t="shared" si="48"/>
        <v>#DIV/0!</v>
      </c>
      <c r="P118" s="359" t="e">
        <f t="shared" si="48"/>
        <v>#DIV/0!</v>
      </c>
      <c r="Q118" s="359" t="e">
        <f t="shared" si="48"/>
        <v>#DIV/0!</v>
      </c>
      <c r="R118" s="359" t="e">
        <f t="shared" si="48"/>
        <v>#DIV/0!</v>
      </c>
      <c r="S118" s="374" t="e">
        <f ca="1">S117/$S$69</f>
        <v>#DIV/0!</v>
      </c>
      <c r="T118" s="79"/>
      <c r="U118" s="403"/>
      <c r="V118" s="404"/>
      <c r="W118" s="404"/>
      <c r="X118" s="405" t="e">
        <f>X117/$X$69</f>
        <v>#DIV/0!</v>
      </c>
    </row>
    <row r="119" spans="1:24">
      <c r="A119" s="278" t="s">
        <v>98</v>
      </c>
      <c r="B119" s="26"/>
      <c r="C119" s="26"/>
      <c r="D119" s="264">
        <v>0</v>
      </c>
      <c r="E119" s="299" t="e">
        <f>D119/$D$69</f>
        <v>#DIV/0!</v>
      </c>
      <c r="G119" s="323"/>
      <c r="H119" s="324"/>
      <c r="I119" s="324"/>
      <c r="J119" s="324"/>
      <c r="K119" s="324"/>
      <c r="L119" s="324"/>
      <c r="M119" s="324"/>
      <c r="N119" s="324"/>
      <c r="O119" s="324"/>
      <c r="P119" s="346"/>
      <c r="Q119" s="346"/>
      <c r="R119" s="346"/>
      <c r="S119" s="364">
        <f>SUM(G119:R119)</f>
        <v>0</v>
      </c>
      <c r="T119" s="172"/>
      <c r="U119" s="208"/>
      <c r="V119" s="209"/>
      <c r="W119" s="209"/>
      <c r="X119" s="210">
        <f>SUM(P119:R119)</f>
        <v>0</v>
      </c>
    </row>
    <row r="120" spans="1:24">
      <c r="A120" s="278" t="s">
        <v>99</v>
      </c>
      <c r="B120" s="26"/>
      <c r="C120" s="26"/>
      <c r="D120" s="27">
        <v>0</v>
      </c>
      <c r="E120" s="299" t="e">
        <f>D120/$D$69</f>
        <v>#DIV/0!</v>
      </c>
      <c r="G120" s="323"/>
      <c r="H120" s="99"/>
      <c r="I120" s="99"/>
      <c r="J120" s="99"/>
      <c r="K120" s="99"/>
      <c r="L120" s="99"/>
      <c r="M120" s="99"/>
      <c r="N120" s="99"/>
      <c r="O120" s="99"/>
      <c r="P120" s="354"/>
      <c r="Q120" s="354"/>
      <c r="R120" s="354"/>
      <c r="S120" s="364">
        <f>SUM(G120:R120)</f>
        <v>0</v>
      </c>
      <c r="T120" s="172"/>
      <c r="U120" s="208"/>
      <c r="V120" s="209"/>
      <c r="W120" s="209"/>
      <c r="X120" s="210">
        <f>SUM(P120:R120)</f>
        <v>0</v>
      </c>
    </row>
    <row r="121" spans="1:24">
      <c r="A121" s="278" t="s">
        <v>100</v>
      </c>
      <c r="B121" s="26"/>
      <c r="C121" s="26"/>
      <c r="D121" s="27">
        <v>0</v>
      </c>
      <c r="E121" s="299" t="e">
        <f>D121/$D$69</f>
        <v>#DIV/0!</v>
      </c>
      <c r="G121" s="323"/>
      <c r="H121" s="99"/>
      <c r="I121" s="99"/>
      <c r="J121" s="99"/>
      <c r="K121" s="99"/>
      <c r="L121" s="99"/>
      <c r="M121" s="99"/>
      <c r="N121" s="99"/>
      <c r="O121" s="99"/>
      <c r="P121" s="354"/>
      <c r="Q121" s="354"/>
      <c r="R121" s="354"/>
      <c r="S121" s="364">
        <f>SUM(G121:R121)</f>
        <v>0</v>
      </c>
      <c r="T121" s="172"/>
      <c r="U121" s="208"/>
      <c r="V121" s="209"/>
      <c r="W121" s="209"/>
      <c r="X121" s="210">
        <f>SUM(P121:R121)</f>
        <v>0</v>
      </c>
    </row>
    <row r="122" ht="5" customHeight="1" spans="1:24">
      <c r="A122" s="284"/>
      <c r="B122" s="26"/>
      <c r="C122" s="26"/>
      <c r="D122" s="27"/>
      <c r="E122" s="299"/>
      <c r="G122" s="300"/>
      <c r="H122" s="99"/>
      <c r="I122" s="99"/>
      <c r="J122" s="99"/>
      <c r="K122" s="99"/>
      <c r="L122" s="99"/>
      <c r="M122" s="99"/>
      <c r="N122" s="99"/>
      <c r="O122" s="99"/>
      <c r="P122" s="354"/>
      <c r="Q122" s="354"/>
      <c r="R122" s="354"/>
      <c r="S122" s="364"/>
      <c r="T122" s="172"/>
      <c r="U122" s="208"/>
      <c r="V122" s="209"/>
      <c r="W122" s="209"/>
      <c r="X122" s="210"/>
    </row>
    <row r="123" customHeight="1" spans="1:24">
      <c r="A123" s="278" t="s">
        <v>101</v>
      </c>
      <c r="B123" s="287" t="s">
        <v>102</v>
      </c>
      <c r="C123" s="287"/>
      <c r="D123" s="286">
        <v>514883</v>
      </c>
      <c r="E123" s="340"/>
      <c r="G123" s="341">
        <f>SUM(G125:G129)</f>
        <v>0</v>
      </c>
      <c r="H123" s="342">
        <f>SUM(H125:H129)</f>
        <v>0</v>
      </c>
      <c r="I123" s="342">
        <f>SUM(I125:I129)</f>
        <v>0</v>
      </c>
      <c r="J123" s="342">
        <f>SUM(J125:J129)</f>
        <v>0</v>
      </c>
      <c r="K123" s="342">
        <f>SUM(K125:K129)</f>
        <v>0</v>
      </c>
      <c r="L123" s="342">
        <f t="shared" ref="L123:R123" si="49">SUM(L125:L129)</f>
        <v>0</v>
      </c>
      <c r="M123" s="342">
        <f t="shared" si="49"/>
        <v>0</v>
      </c>
      <c r="N123" s="342">
        <f t="shared" si="49"/>
        <v>0</v>
      </c>
      <c r="O123" s="342">
        <f t="shared" si="49"/>
        <v>0</v>
      </c>
      <c r="P123" s="360">
        <f t="shared" si="49"/>
        <v>0</v>
      </c>
      <c r="Q123" s="360">
        <f t="shared" si="49"/>
        <v>0</v>
      </c>
      <c r="R123" s="360">
        <f t="shared" si="49"/>
        <v>0</v>
      </c>
      <c r="S123" s="375">
        <f>SUM(G123:P123)</f>
        <v>0</v>
      </c>
      <c r="T123" s="172"/>
      <c r="U123" s="406"/>
      <c r="V123" s="407"/>
      <c r="W123" s="407"/>
      <c r="X123" s="408">
        <f>SUM(P123:R123)</f>
        <v>0</v>
      </c>
    </row>
    <row r="124" spans="1:24">
      <c r="A124" s="278"/>
      <c r="B124" s="282" t="s">
        <v>60</v>
      </c>
      <c r="C124" s="288"/>
      <c r="D124" s="283" t="e">
        <f>#DIV/0!</f>
        <v>#DIV/0!</v>
      </c>
      <c r="E124" s="337"/>
      <c r="G124" s="338" t="e">
        <f ca="1">G123/G69</f>
        <v>#DIV/0!</v>
      </c>
      <c r="H124" s="339" t="e">
        <f ca="1">H123/H69</f>
        <v>#DIV/0!</v>
      </c>
      <c r="I124" s="339" t="e">
        <f ca="1">I123/I69</f>
        <v>#DIV/0!</v>
      </c>
      <c r="J124" s="339" t="e">
        <f ca="1">J123/J69</f>
        <v>#DIV/0!</v>
      </c>
      <c r="K124" s="339" t="e">
        <f ca="1">K123/K69</f>
        <v>#DIV/0!</v>
      </c>
      <c r="L124" s="339" t="e">
        <f t="shared" ref="L124:R124" si="50">L123/L69</f>
        <v>#DIV/0!</v>
      </c>
      <c r="M124" s="339" t="e">
        <f t="shared" si="50"/>
        <v>#DIV/0!</v>
      </c>
      <c r="N124" s="339" t="e">
        <f t="shared" si="50"/>
        <v>#DIV/0!</v>
      </c>
      <c r="O124" s="339" t="e">
        <f t="shared" si="50"/>
        <v>#DIV/0!</v>
      </c>
      <c r="P124" s="359" t="e">
        <f t="shared" si="50"/>
        <v>#DIV/0!</v>
      </c>
      <c r="Q124" s="359" t="e">
        <f t="shared" si="50"/>
        <v>#DIV/0!</v>
      </c>
      <c r="R124" s="359" t="e">
        <f t="shared" si="50"/>
        <v>#DIV/0!</v>
      </c>
      <c r="S124" s="374" t="e">
        <f ca="1">S123/$S$69</f>
        <v>#DIV/0!</v>
      </c>
      <c r="T124" s="79"/>
      <c r="U124" s="403"/>
      <c r="V124" s="404"/>
      <c r="W124" s="404"/>
      <c r="X124" s="405" t="e">
        <f>X123/$X$69</f>
        <v>#DIV/0!</v>
      </c>
    </row>
    <row r="125" spans="1:24">
      <c r="A125" s="278" t="s">
        <v>103</v>
      </c>
      <c r="B125" s="26"/>
      <c r="C125" s="26"/>
      <c r="D125" s="264">
        <v>0</v>
      </c>
      <c r="E125" s="299" t="e">
        <f>D125/$D$69</f>
        <v>#DIV/0!</v>
      </c>
      <c r="G125" s="323"/>
      <c r="H125" s="324"/>
      <c r="I125" s="324"/>
      <c r="J125" s="324"/>
      <c r="K125" s="324"/>
      <c r="L125" s="324"/>
      <c r="M125" s="324"/>
      <c r="N125" s="324"/>
      <c r="O125" s="324"/>
      <c r="P125" s="346"/>
      <c r="Q125" s="346"/>
      <c r="R125" s="346"/>
      <c r="S125" s="364">
        <f>SUM(G125:R125)</f>
        <v>0</v>
      </c>
      <c r="T125" s="172"/>
      <c r="U125" s="208"/>
      <c r="V125" s="209"/>
      <c r="W125" s="209"/>
      <c r="X125" s="210">
        <f>SUM(P125:R125)</f>
        <v>0</v>
      </c>
    </row>
    <row r="126" spans="1:24">
      <c r="A126" s="278" t="s">
        <v>104</v>
      </c>
      <c r="B126" s="26"/>
      <c r="C126" s="26"/>
      <c r="D126" s="264">
        <v>0</v>
      </c>
      <c r="E126" s="299" t="e">
        <f>D126/$D$69</f>
        <v>#DIV/0!</v>
      </c>
      <c r="G126" s="323"/>
      <c r="H126" s="324"/>
      <c r="I126" s="324"/>
      <c r="J126" s="324"/>
      <c r="K126" s="324"/>
      <c r="L126" s="324"/>
      <c r="M126" s="324"/>
      <c r="N126" s="324"/>
      <c r="O126" s="324"/>
      <c r="P126" s="346"/>
      <c r="Q126" s="346"/>
      <c r="R126" s="346"/>
      <c r="S126" s="364">
        <f>SUM(G126:R126)</f>
        <v>0</v>
      </c>
      <c r="T126" s="172"/>
      <c r="U126" s="208"/>
      <c r="V126" s="209"/>
      <c r="W126" s="209"/>
      <c r="X126" s="210">
        <f>SUM(P126:R126)</f>
        <v>0</v>
      </c>
    </row>
    <row r="127" spans="1:24">
      <c r="A127" s="278" t="s">
        <v>105</v>
      </c>
      <c r="B127" s="26"/>
      <c r="C127" s="26"/>
      <c r="D127" s="264">
        <v>0</v>
      </c>
      <c r="E127" s="299" t="e">
        <f>D127/$D$69</f>
        <v>#DIV/0!</v>
      </c>
      <c r="G127" s="323"/>
      <c r="H127" s="324"/>
      <c r="I127" s="324"/>
      <c r="J127" s="324"/>
      <c r="K127" s="324"/>
      <c r="L127" s="324"/>
      <c r="M127" s="324"/>
      <c r="N127" s="324"/>
      <c r="O127" s="324"/>
      <c r="P127" s="346"/>
      <c r="Q127" s="346"/>
      <c r="R127" s="346"/>
      <c r="S127" s="364">
        <f>SUM(G127:R127)</f>
        <v>0</v>
      </c>
      <c r="T127" s="172"/>
      <c r="U127" s="208"/>
      <c r="V127" s="209"/>
      <c r="W127" s="209"/>
      <c r="X127" s="210">
        <f>SUM(P127:R127)</f>
        <v>0</v>
      </c>
    </row>
    <row r="128" spans="1:24">
      <c r="A128" s="278" t="s">
        <v>106</v>
      </c>
      <c r="B128" s="26"/>
      <c r="C128" s="26"/>
      <c r="D128" s="264">
        <v>0</v>
      </c>
      <c r="E128" s="299" t="e">
        <f>D128/$D$69</f>
        <v>#DIV/0!</v>
      </c>
      <c r="G128" s="323"/>
      <c r="H128" s="324"/>
      <c r="I128" s="324"/>
      <c r="J128" s="324"/>
      <c r="K128" s="324"/>
      <c r="L128" s="324"/>
      <c r="M128" s="324"/>
      <c r="N128" s="324"/>
      <c r="O128" s="324"/>
      <c r="P128" s="346"/>
      <c r="Q128" s="346"/>
      <c r="R128" s="346"/>
      <c r="S128" s="364">
        <f>SUM(G128:R128)</f>
        <v>0</v>
      </c>
      <c r="T128" s="172"/>
      <c r="U128" s="208"/>
      <c r="V128" s="209"/>
      <c r="W128" s="209"/>
      <c r="X128" s="210">
        <f>SUM(P128:R128)</f>
        <v>0</v>
      </c>
    </row>
    <row r="129" spans="1:24">
      <c r="A129" s="278" t="s">
        <v>107</v>
      </c>
      <c r="B129" s="26"/>
      <c r="C129" s="26"/>
      <c r="D129" s="264">
        <v>0</v>
      </c>
      <c r="E129" s="299" t="e">
        <f>D129/$D$69</f>
        <v>#DIV/0!</v>
      </c>
      <c r="G129" s="323"/>
      <c r="H129" s="324"/>
      <c r="I129" s="324"/>
      <c r="J129" s="324"/>
      <c r="K129" s="324"/>
      <c r="L129" s="324"/>
      <c r="M129" s="324"/>
      <c r="N129" s="324"/>
      <c r="O129" s="324"/>
      <c r="P129" s="346"/>
      <c r="Q129" s="346"/>
      <c r="R129" s="346"/>
      <c r="S129" s="364">
        <f>SUM(G129:R129)</f>
        <v>0</v>
      </c>
      <c r="T129" s="172"/>
      <c r="U129" s="208"/>
      <c r="V129" s="209"/>
      <c r="W129" s="209"/>
      <c r="X129" s="210">
        <f>SUM(P129:R129)</f>
        <v>0</v>
      </c>
    </row>
    <row r="130" ht="3" customHeight="1" spans="1:24">
      <c r="A130" s="284"/>
      <c r="B130" s="26"/>
      <c r="C130" s="26"/>
      <c r="D130" s="27"/>
      <c r="E130" s="299"/>
      <c r="G130" s="300"/>
      <c r="H130" s="99"/>
      <c r="I130" s="99"/>
      <c r="J130" s="99"/>
      <c r="K130" s="99"/>
      <c r="L130" s="99"/>
      <c r="M130" s="99"/>
      <c r="N130" s="99"/>
      <c r="O130" s="99"/>
      <c r="P130" s="354"/>
      <c r="Q130" s="354"/>
      <c r="R130" s="354"/>
      <c r="S130" s="364"/>
      <c r="T130" s="172"/>
      <c r="U130" s="208"/>
      <c r="V130" s="209"/>
      <c r="W130" s="209"/>
      <c r="X130" s="210"/>
    </row>
    <row r="131" spans="1:24">
      <c r="A131" s="278" t="s">
        <v>108</v>
      </c>
      <c r="B131" s="409" t="s">
        <v>109</v>
      </c>
      <c r="C131" s="409"/>
      <c r="D131" s="286">
        <v>0</v>
      </c>
      <c r="E131" s="340"/>
      <c r="G131" s="341">
        <f>SUM(G133)</f>
        <v>0</v>
      </c>
      <c r="H131" s="342">
        <f>SUM(H133)</f>
        <v>0</v>
      </c>
      <c r="I131" s="342">
        <f>SUM(I133)</f>
        <v>0</v>
      </c>
      <c r="J131" s="342">
        <f>SUM(J133)</f>
        <v>0</v>
      </c>
      <c r="K131" s="342">
        <f>SUM(K133)</f>
        <v>0</v>
      </c>
      <c r="L131" s="342">
        <f t="shared" ref="L131:R131" si="51">SUM(L133)</f>
        <v>0</v>
      </c>
      <c r="M131" s="342">
        <f t="shared" si="51"/>
        <v>0</v>
      </c>
      <c r="N131" s="342">
        <f t="shared" si="51"/>
        <v>0</v>
      </c>
      <c r="O131" s="342">
        <f t="shared" si="51"/>
        <v>0</v>
      </c>
      <c r="P131" s="360">
        <f t="shared" si="51"/>
        <v>0</v>
      </c>
      <c r="Q131" s="360">
        <f t="shared" si="51"/>
        <v>0</v>
      </c>
      <c r="R131" s="360">
        <f t="shared" si="51"/>
        <v>0</v>
      </c>
      <c r="S131" s="375">
        <f>SUM(G131:R131)</f>
        <v>0</v>
      </c>
      <c r="T131" s="172"/>
      <c r="U131" s="406"/>
      <c r="V131" s="407"/>
      <c r="W131" s="407"/>
      <c r="X131" s="408">
        <f>SUM(P131:R131)</f>
        <v>0</v>
      </c>
    </row>
    <row r="132" spans="1:24">
      <c r="A132" s="278"/>
      <c r="B132" s="282" t="s">
        <v>60</v>
      </c>
      <c r="C132" s="410"/>
      <c r="D132" s="283" t="e">
        <f>#DIV/0!</f>
        <v>#DIV/0!</v>
      </c>
      <c r="E132" s="337"/>
      <c r="G132" s="338" t="e">
        <f ca="1">G131/G69</f>
        <v>#DIV/0!</v>
      </c>
      <c r="H132" s="339" t="e">
        <f ca="1">H131/H69</f>
        <v>#DIV/0!</v>
      </c>
      <c r="I132" s="339" t="e">
        <f ca="1">I131/I69</f>
        <v>#DIV/0!</v>
      </c>
      <c r="J132" s="339" t="e">
        <f ca="1">J131/J69</f>
        <v>#DIV/0!</v>
      </c>
      <c r="K132" s="339" t="e">
        <f ca="1">K131/K69</f>
        <v>#DIV/0!</v>
      </c>
      <c r="L132" s="339" t="e">
        <f t="shared" ref="L132:R132" si="52">L131/L69</f>
        <v>#DIV/0!</v>
      </c>
      <c r="M132" s="339" t="e">
        <f t="shared" si="52"/>
        <v>#DIV/0!</v>
      </c>
      <c r="N132" s="339" t="e">
        <f t="shared" si="52"/>
        <v>#DIV/0!</v>
      </c>
      <c r="O132" s="339" t="e">
        <f t="shared" si="52"/>
        <v>#DIV/0!</v>
      </c>
      <c r="P132" s="359" t="e">
        <f t="shared" si="52"/>
        <v>#DIV/0!</v>
      </c>
      <c r="Q132" s="359" t="e">
        <f t="shared" si="52"/>
        <v>#DIV/0!</v>
      </c>
      <c r="R132" s="359" t="e">
        <f t="shared" si="52"/>
        <v>#DIV/0!</v>
      </c>
      <c r="S132" s="374" t="e">
        <f ca="1">S131/$S$69</f>
        <v>#DIV/0!</v>
      </c>
      <c r="T132" s="79"/>
      <c r="U132" s="403"/>
      <c r="V132" s="404"/>
      <c r="W132" s="404"/>
      <c r="X132" s="405" t="e">
        <f>X131/$X$69</f>
        <v>#DIV/0!</v>
      </c>
    </row>
    <row r="133" spans="1:24">
      <c r="A133" s="278" t="s">
        <v>110</v>
      </c>
      <c r="B133" s="26"/>
      <c r="C133" s="26"/>
      <c r="D133" s="27">
        <v>0</v>
      </c>
      <c r="E133" s="299" t="e">
        <f>D133/$D$69</f>
        <v>#DIV/0!</v>
      </c>
      <c r="G133" s="300"/>
      <c r="H133" s="99"/>
      <c r="I133" s="99"/>
      <c r="J133" s="99"/>
      <c r="K133" s="99"/>
      <c r="L133" s="99"/>
      <c r="M133" s="99"/>
      <c r="N133" s="99"/>
      <c r="O133" s="99"/>
      <c r="P133" s="354"/>
      <c r="Q133" s="354"/>
      <c r="R133" s="354"/>
      <c r="S133" s="364">
        <f>SUM(G133:R133)</f>
        <v>0</v>
      </c>
      <c r="T133" s="172"/>
      <c r="U133" s="208"/>
      <c r="V133" s="209"/>
      <c r="W133" s="209"/>
      <c r="X133" s="210">
        <f>SUM(P133:R133)</f>
        <v>0</v>
      </c>
    </row>
    <row r="134" ht="6" customHeight="1" spans="1:24">
      <c r="A134" s="284"/>
      <c r="B134" s="26"/>
      <c r="C134" s="26"/>
      <c r="D134" s="261"/>
      <c r="E134" s="299"/>
      <c r="G134" s="315"/>
      <c r="H134" s="316"/>
      <c r="I134" s="316"/>
      <c r="J134" s="316"/>
      <c r="K134" s="316"/>
      <c r="L134" s="316"/>
      <c r="M134" s="316"/>
      <c r="N134" s="316"/>
      <c r="O134" s="316"/>
      <c r="P134" s="347"/>
      <c r="Q134" s="347"/>
      <c r="R134" s="347"/>
      <c r="S134" s="364"/>
      <c r="T134" s="172"/>
      <c r="U134" s="208"/>
      <c r="V134" s="209"/>
      <c r="W134" s="209"/>
      <c r="X134" s="210"/>
    </row>
    <row r="135" spans="1:24">
      <c r="A135" s="278" t="s">
        <v>111</v>
      </c>
      <c r="B135" s="409" t="s">
        <v>112</v>
      </c>
      <c r="C135" s="409"/>
      <c r="D135" s="286">
        <v>0</v>
      </c>
      <c r="E135" s="340"/>
      <c r="G135" s="341">
        <f>SUM(G137)</f>
        <v>0</v>
      </c>
      <c r="H135" s="342">
        <f>SUM(H137)</f>
        <v>0</v>
      </c>
      <c r="I135" s="342">
        <f>SUM(I137)</f>
        <v>0</v>
      </c>
      <c r="J135" s="342">
        <f>SUM(J137)</f>
        <v>0</v>
      </c>
      <c r="K135" s="342">
        <f>SUM(K137)</f>
        <v>0</v>
      </c>
      <c r="L135" s="342">
        <f t="shared" ref="L135:R135" si="53">SUM(L137)</f>
        <v>0</v>
      </c>
      <c r="M135" s="342">
        <f t="shared" si="53"/>
        <v>0</v>
      </c>
      <c r="N135" s="342">
        <f t="shared" si="53"/>
        <v>0</v>
      </c>
      <c r="O135" s="342">
        <f t="shared" si="53"/>
        <v>0</v>
      </c>
      <c r="P135" s="360">
        <f t="shared" si="53"/>
        <v>0</v>
      </c>
      <c r="Q135" s="360">
        <f t="shared" si="53"/>
        <v>0</v>
      </c>
      <c r="R135" s="360">
        <f t="shared" si="53"/>
        <v>0</v>
      </c>
      <c r="S135" s="375">
        <f>SUM(G135:R135)</f>
        <v>0</v>
      </c>
      <c r="T135" s="172"/>
      <c r="U135" s="406"/>
      <c r="V135" s="407"/>
      <c r="W135" s="407"/>
      <c r="X135" s="408">
        <f>SUM(P135:R135)</f>
        <v>0</v>
      </c>
    </row>
    <row r="136" spans="1:24">
      <c r="A136" s="278"/>
      <c r="B136" s="282" t="s">
        <v>60</v>
      </c>
      <c r="C136" s="410"/>
      <c r="D136" s="283" t="e">
        <f>#DIV/0!</f>
        <v>#DIV/0!</v>
      </c>
      <c r="E136" s="337"/>
      <c r="G136" s="338" t="e">
        <f ca="1">G135/G69</f>
        <v>#DIV/0!</v>
      </c>
      <c r="H136" s="339" t="e">
        <f ca="1">H135/H69</f>
        <v>#DIV/0!</v>
      </c>
      <c r="I136" s="339" t="e">
        <f ca="1">I135/I69</f>
        <v>#DIV/0!</v>
      </c>
      <c r="J136" s="339" t="e">
        <f ca="1">J135/J69</f>
        <v>#DIV/0!</v>
      </c>
      <c r="K136" s="339" t="e">
        <f ca="1">K135/K69</f>
        <v>#DIV/0!</v>
      </c>
      <c r="L136" s="339" t="e">
        <f t="shared" ref="L136:R136" si="54">L135/L69</f>
        <v>#DIV/0!</v>
      </c>
      <c r="M136" s="339" t="e">
        <f t="shared" si="54"/>
        <v>#DIV/0!</v>
      </c>
      <c r="N136" s="339" t="e">
        <f t="shared" si="54"/>
        <v>#DIV/0!</v>
      </c>
      <c r="O136" s="339" t="e">
        <f t="shared" si="54"/>
        <v>#DIV/0!</v>
      </c>
      <c r="P136" s="359" t="e">
        <f t="shared" si="54"/>
        <v>#DIV/0!</v>
      </c>
      <c r="Q136" s="359" t="e">
        <f t="shared" si="54"/>
        <v>#DIV/0!</v>
      </c>
      <c r="R136" s="359" t="e">
        <f t="shared" si="54"/>
        <v>#DIV/0!</v>
      </c>
      <c r="S136" s="374" t="e">
        <f ca="1">S135/$S$69</f>
        <v>#DIV/0!</v>
      </c>
      <c r="T136" s="79"/>
      <c r="U136" s="403"/>
      <c r="V136" s="404"/>
      <c r="W136" s="404"/>
      <c r="X136" s="405" t="e">
        <f>X135/$X$69</f>
        <v>#DIV/0!</v>
      </c>
    </row>
    <row r="137" spans="1:24">
      <c r="A137" s="278" t="s">
        <v>113</v>
      </c>
      <c r="B137" s="26"/>
      <c r="C137" s="26"/>
      <c r="D137" s="27">
        <v>0</v>
      </c>
      <c r="E137" s="299" t="e">
        <f>D137/$D$69</f>
        <v>#DIV/0!</v>
      </c>
      <c r="G137" s="300"/>
      <c r="H137" s="99"/>
      <c r="I137" s="99"/>
      <c r="J137" s="99"/>
      <c r="K137" s="99"/>
      <c r="L137" s="99"/>
      <c r="M137" s="99"/>
      <c r="N137" s="99"/>
      <c r="O137" s="99"/>
      <c r="P137" s="354"/>
      <c r="Q137" s="354"/>
      <c r="R137" s="354"/>
      <c r="S137" s="364">
        <f>SUM(G137:R137)</f>
        <v>0</v>
      </c>
      <c r="T137" s="172"/>
      <c r="U137" s="208"/>
      <c r="V137" s="209"/>
      <c r="W137" s="209"/>
      <c r="X137" s="210">
        <f>SUM(P137:R137)</f>
        <v>0</v>
      </c>
    </row>
    <row r="138" ht="5" customHeight="1" spans="1:24">
      <c r="A138" s="284"/>
      <c r="B138" s="26"/>
      <c r="C138" s="26"/>
      <c r="D138" s="261"/>
      <c r="E138" s="299"/>
      <c r="G138" s="315"/>
      <c r="H138" s="316"/>
      <c r="I138" s="316"/>
      <c r="J138" s="316"/>
      <c r="K138" s="316"/>
      <c r="L138" s="316"/>
      <c r="M138" s="316"/>
      <c r="N138" s="316"/>
      <c r="O138" s="316"/>
      <c r="P138" s="347"/>
      <c r="Q138" s="347"/>
      <c r="R138" s="347"/>
      <c r="S138" s="364"/>
      <c r="T138" s="172"/>
      <c r="U138" s="208"/>
      <c r="V138" s="209"/>
      <c r="W138" s="209"/>
      <c r="X138" s="210"/>
    </row>
    <row r="139" spans="1:24">
      <c r="A139" s="278" t="s">
        <v>114</v>
      </c>
      <c r="B139" s="409" t="s">
        <v>115</v>
      </c>
      <c r="C139" s="409"/>
      <c r="D139" s="286">
        <v>0</v>
      </c>
      <c r="E139" s="340"/>
      <c r="G139" s="341">
        <f>SUM(G141:G143)</f>
        <v>0</v>
      </c>
      <c r="H139" s="342">
        <f>SUM(H141:H143)</f>
        <v>0</v>
      </c>
      <c r="I139" s="342">
        <f>SUM(I141:I143)</f>
        <v>0</v>
      </c>
      <c r="J139" s="342">
        <f>SUM(J141:J143)</f>
        <v>0</v>
      </c>
      <c r="K139" s="342">
        <f>SUM(K141:K143)</f>
        <v>0</v>
      </c>
      <c r="L139" s="342">
        <f t="shared" ref="L139:R139" si="55">SUM(L141:L143)</f>
        <v>0</v>
      </c>
      <c r="M139" s="342">
        <f t="shared" si="55"/>
        <v>0</v>
      </c>
      <c r="N139" s="342">
        <f t="shared" si="55"/>
        <v>0</v>
      </c>
      <c r="O139" s="342">
        <f t="shared" si="55"/>
        <v>0</v>
      </c>
      <c r="P139" s="360">
        <f t="shared" si="55"/>
        <v>0</v>
      </c>
      <c r="Q139" s="360">
        <f t="shared" si="55"/>
        <v>0</v>
      </c>
      <c r="R139" s="360">
        <f t="shared" si="55"/>
        <v>0</v>
      </c>
      <c r="S139" s="375">
        <f>SUM(G139:R139)</f>
        <v>0</v>
      </c>
      <c r="T139" s="172"/>
      <c r="U139" s="406"/>
      <c r="V139" s="407"/>
      <c r="W139" s="407"/>
      <c r="X139" s="408">
        <f>SUM(P139:R139)</f>
        <v>0</v>
      </c>
    </row>
    <row r="140" spans="1:24">
      <c r="A140" s="278"/>
      <c r="B140" s="282" t="s">
        <v>60</v>
      </c>
      <c r="C140" s="410"/>
      <c r="D140" s="283" t="e">
        <f>#DIV/0!</f>
        <v>#DIV/0!</v>
      </c>
      <c r="E140" s="337"/>
      <c r="G140" s="338" t="e">
        <f ca="1">G139/G69</f>
        <v>#DIV/0!</v>
      </c>
      <c r="H140" s="339" t="e">
        <f ca="1">H139/H69</f>
        <v>#DIV/0!</v>
      </c>
      <c r="I140" s="339" t="e">
        <f ca="1">I139/I69</f>
        <v>#DIV/0!</v>
      </c>
      <c r="J140" s="339" t="e">
        <f ca="1">J139/J69</f>
        <v>#DIV/0!</v>
      </c>
      <c r="K140" s="339" t="e">
        <f ca="1">K139/K69</f>
        <v>#DIV/0!</v>
      </c>
      <c r="L140" s="339" t="e">
        <f t="shared" ref="L140:R140" si="56">L139/L69</f>
        <v>#DIV/0!</v>
      </c>
      <c r="M140" s="339" t="e">
        <f t="shared" si="56"/>
        <v>#DIV/0!</v>
      </c>
      <c r="N140" s="339" t="e">
        <f t="shared" si="56"/>
        <v>#DIV/0!</v>
      </c>
      <c r="O140" s="339" t="e">
        <f t="shared" si="56"/>
        <v>#DIV/0!</v>
      </c>
      <c r="P140" s="359" t="e">
        <f t="shared" si="56"/>
        <v>#DIV/0!</v>
      </c>
      <c r="Q140" s="359" t="e">
        <f t="shared" si="56"/>
        <v>#DIV/0!</v>
      </c>
      <c r="R140" s="359" t="e">
        <f t="shared" si="56"/>
        <v>#DIV/0!</v>
      </c>
      <c r="S140" s="374" t="e">
        <f ca="1">S139/$S$69</f>
        <v>#DIV/0!</v>
      </c>
      <c r="T140" s="79"/>
      <c r="U140" s="403"/>
      <c r="V140" s="404"/>
      <c r="W140" s="404"/>
      <c r="X140" s="405" t="e">
        <f>X139/$X$69</f>
        <v>#DIV/0!</v>
      </c>
    </row>
    <row r="141" spans="1:24">
      <c r="A141" s="278" t="s">
        <v>116</v>
      </c>
      <c r="B141" s="26"/>
      <c r="C141" s="26"/>
      <c r="D141" s="264">
        <v>0</v>
      </c>
      <c r="E141" s="299" t="e">
        <f>D141/$D$69</f>
        <v>#DIV/0!</v>
      </c>
      <c r="G141" s="323"/>
      <c r="H141" s="324"/>
      <c r="I141" s="324"/>
      <c r="J141" s="324"/>
      <c r="K141" s="324"/>
      <c r="L141" s="324"/>
      <c r="M141" s="324"/>
      <c r="N141" s="324"/>
      <c r="O141" s="324"/>
      <c r="P141" s="346"/>
      <c r="Q141" s="346"/>
      <c r="R141" s="346"/>
      <c r="S141" s="364">
        <f>SUM(G141:R141)</f>
        <v>0</v>
      </c>
      <c r="T141" s="172"/>
      <c r="U141" s="208"/>
      <c r="V141" s="209"/>
      <c r="W141" s="209"/>
      <c r="X141" s="210">
        <f>SUM(P141:R141)</f>
        <v>0</v>
      </c>
    </row>
    <row r="142" spans="1:24">
      <c r="A142" s="278" t="s">
        <v>117</v>
      </c>
      <c r="B142" s="26"/>
      <c r="C142" s="26"/>
      <c r="D142" s="264">
        <v>0</v>
      </c>
      <c r="E142" s="299" t="e">
        <f>D142/$D$69</f>
        <v>#DIV/0!</v>
      </c>
      <c r="G142" s="323"/>
      <c r="H142" s="324"/>
      <c r="I142" s="324"/>
      <c r="J142" s="324"/>
      <c r="K142" s="324"/>
      <c r="L142" s="324"/>
      <c r="M142" s="324"/>
      <c r="N142" s="324"/>
      <c r="O142" s="324"/>
      <c r="P142" s="346"/>
      <c r="Q142" s="346"/>
      <c r="R142" s="346"/>
      <c r="S142" s="364">
        <f>SUM(G142:R142)</f>
        <v>0</v>
      </c>
      <c r="T142" s="172"/>
      <c r="U142" s="208"/>
      <c r="V142" s="209"/>
      <c r="W142" s="209"/>
      <c r="X142" s="210">
        <f>SUM(P142:R142)</f>
        <v>0</v>
      </c>
    </row>
    <row r="143" spans="1:24">
      <c r="A143" s="278" t="s">
        <v>118</v>
      </c>
      <c r="B143" s="26"/>
      <c r="C143" s="26"/>
      <c r="D143" s="264">
        <v>0</v>
      </c>
      <c r="E143" s="299" t="e">
        <f>D143/$D$69</f>
        <v>#DIV/0!</v>
      </c>
      <c r="G143" s="323"/>
      <c r="H143" s="324"/>
      <c r="I143" s="324"/>
      <c r="J143" s="324"/>
      <c r="K143" s="324"/>
      <c r="L143" s="324"/>
      <c r="M143" s="324"/>
      <c r="N143" s="324"/>
      <c r="O143" s="324"/>
      <c r="P143" s="346"/>
      <c r="Q143" s="346"/>
      <c r="R143" s="346"/>
      <c r="S143" s="364">
        <f>SUM(G143:R143)</f>
        <v>0</v>
      </c>
      <c r="T143" s="172"/>
      <c r="U143" s="208"/>
      <c r="V143" s="209"/>
      <c r="W143" s="209"/>
      <c r="X143" s="210">
        <f>SUM(P143:R143)</f>
        <v>0</v>
      </c>
    </row>
    <row r="144" ht="7" customHeight="1" spans="1:24">
      <c r="A144" s="284"/>
      <c r="B144" s="26"/>
      <c r="C144" s="26"/>
      <c r="D144" s="27"/>
      <c r="E144" s="299"/>
      <c r="G144" s="300"/>
      <c r="H144" s="99"/>
      <c r="I144" s="99"/>
      <c r="J144" s="99"/>
      <c r="K144" s="99"/>
      <c r="L144" s="99"/>
      <c r="M144" s="99"/>
      <c r="N144" s="99"/>
      <c r="O144" s="99"/>
      <c r="P144" s="354"/>
      <c r="Q144" s="354"/>
      <c r="R144" s="354"/>
      <c r="S144" s="364"/>
      <c r="T144" s="172"/>
      <c r="U144" s="208"/>
      <c r="V144" s="209"/>
      <c r="W144" s="209"/>
      <c r="X144" s="210"/>
    </row>
    <row r="145" spans="1:24">
      <c r="A145" s="278" t="s">
        <v>119</v>
      </c>
      <c r="B145" s="411" t="s">
        <v>120</v>
      </c>
      <c r="C145" s="411"/>
      <c r="D145" s="286">
        <v>0</v>
      </c>
      <c r="E145" s="340"/>
      <c r="G145" s="341">
        <f>SUM(G147:G150)</f>
        <v>0</v>
      </c>
      <c r="H145" s="342">
        <f>SUM(H147:H150)</f>
        <v>0</v>
      </c>
      <c r="I145" s="342">
        <f>SUM(I147:I150)</f>
        <v>0</v>
      </c>
      <c r="J145" s="342">
        <f>SUM(J147:J150)</f>
        <v>0</v>
      </c>
      <c r="K145" s="342">
        <f>SUM(K147:K150)</f>
        <v>0</v>
      </c>
      <c r="L145" s="342">
        <f t="shared" ref="L145:R145" si="57">SUM(L147:L150)</f>
        <v>0</v>
      </c>
      <c r="M145" s="342">
        <f t="shared" si="57"/>
        <v>0</v>
      </c>
      <c r="N145" s="342">
        <f t="shared" si="57"/>
        <v>0</v>
      </c>
      <c r="O145" s="342">
        <f t="shared" si="57"/>
        <v>0</v>
      </c>
      <c r="P145" s="360">
        <f t="shared" si="57"/>
        <v>0</v>
      </c>
      <c r="Q145" s="360">
        <f t="shared" si="57"/>
        <v>0</v>
      </c>
      <c r="R145" s="360">
        <f t="shared" si="57"/>
        <v>0</v>
      </c>
      <c r="S145" s="375">
        <f>SUM(G145:R145)</f>
        <v>0</v>
      </c>
      <c r="T145" s="172"/>
      <c r="U145" s="406"/>
      <c r="V145" s="407"/>
      <c r="W145" s="407"/>
      <c r="X145" s="408">
        <f>SUM(P145:R145)</f>
        <v>0</v>
      </c>
    </row>
    <row r="146" spans="1:24">
      <c r="A146" s="278"/>
      <c r="B146" s="282" t="s">
        <v>60</v>
      </c>
      <c r="C146" s="412"/>
      <c r="D146" s="283" t="e">
        <f>#DIV/0!</f>
        <v>#DIV/0!</v>
      </c>
      <c r="E146" s="337"/>
      <c r="G146" s="338" t="e">
        <f ca="1">G145/G69</f>
        <v>#DIV/0!</v>
      </c>
      <c r="H146" s="339" t="e">
        <f ca="1">H145/H69</f>
        <v>#DIV/0!</v>
      </c>
      <c r="I146" s="339" t="e">
        <f ca="1">I145/I69</f>
        <v>#DIV/0!</v>
      </c>
      <c r="J146" s="339" t="e">
        <f ca="1">J145/J69</f>
        <v>#DIV/0!</v>
      </c>
      <c r="K146" s="339" t="e">
        <f ca="1">K145/K69</f>
        <v>#DIV/0!</v>
      </c>
      <c r="L146" s="339" t="e">
        <f t="shared" ref="L146:R146" si="58">L145/L69</f>
        <v>#DIV/0!</v>
      </c>
      <c r="M146" s="339" t="e">
        <f t="shared" si="58"/>
        <v>#DIV/0!</v>
      </c>
      <c r="N146" s="339" t="e">
        <f t="shared" si="58"/>
        <v>#DIV/0!</v>
      </c>
      <c r="O146" s="339" t="e">
        <f t="shared" si="58"/>
        <v>#DIV/0!</v>
      </c>
      <c r="P146" s="359" t="e">
        <f t="shared" si="58"/>
        <v>#DIV/0!</v>
      </c>
      <c r="Q146" s="359" t="e">
        <f t="shared" si="58"/>
        <v>#DIV/0!</v>
      </c>
      <c r="R146" s="359" t="e">
        <f t="shared" si="58"/>
        <v>#DIV/0!</v>
      </c>
      <c r="S146" s="374" t="e">
        <f ca="1">S145/$S$69</f>
        <v>#DIV/0!</v>
      </c>
      <c r="T146" s="79"/>
      <c r="U146" s="403"/>
      <c r="V146" s="404"/>
      <c r="W146" s="404"/>
      <c r="X146" s="405" t="e">
        <f>X145/$X$69</f>
        <v>#DIV/0!</v>
      </c>
    </row>
    <row r="147" spans="1:24">
      <c r="A147" s="278" t="s">
        <v>121</v>
      </c>
      <c r="B147" s="26"/>
      <c r="C147" s="26"/>
      <c r="D147" s="264">
        <v>0</v>
      </c>
      <c r="E147" s="299" t="e">
        <f>D147/$D$69</f>
        <v>#DIV/0!</v>
      </c>
      <c r="G147" s="323"/>
      <c r="H147" s="324"/>
      <c r="I147" s="324"/>
      <c r="J147" s="324"/>
      <c r="K147" s="324"/>
      <c r="L147" s="324"/>
      <c r="M147" s="324"/>
      <c r="N147" s="324"/>
      <c r="O147" s="324"/>
      <c r="P147" s="346"/>
      <c r="Q147" s="346"/>
      <c r="R147" s="346"/>
      <c r="S147" s="364">
        <f>SUM(G147:R147)</f>
        <v>0</v>
      </c>
      <c r="T147" s="172"/>
      <c r="U147" s="208"/>
      <c r="V147" s="209"/>
      <c r="W147" s="209"/>
      <c r="X147" s="210">
        <f>SUM(P147:R147)</f>
        <v>0</v>
      </c>
    </row>
    <row r="148" spans="1:24">
      <c r="A148" s="278" t="s">
        <v>122</v>
      </c>
      <c r="B148" s="26"/>
      <c r="C148" s="26"/>
      <c r="D148" s="264">
        <v>0</v>
      </c>
      <c r="E148" s="299" t="e">
        <f>D148/$D$69</f>
        <v>#DIV/0!</v>
      </c>
      <c r="G148" s="323"/>
      <c r="H148" s="324"/>
      <c r="I148" s="324"/>
      <c r="J148" s="324"/>
      <c r="K148" s="324"/>
      <c r="L148" s="324"/>
      <c r="M148" s="324"/>
      <c r="N148" s="324"/>
      <c r="O148" s="324"/>
      <c r="P148" s="346"/>
      <c r="Q148" s="346"/>
      <c r="R148" s="346"/>
      <c r="S148" s="364">
        <f>SUM(G148:R148)</f>
        <v>0</v>
      </c>
      <c r="T148" s="172"/>
      <c r="U148" s="208"/>
      <c r="V148" s="209"/>
      <c r="W148" s="209"/>
      <c r="X148" s="210">
        <f>SUM(P148:R148)</f>
        <v>0</v>
      </c>
    </row>
    <row r="149" spans="1:24">
      <c r="A149" s="278" t="s">
        <v>123</v>
      </c>
      <c r="B149" s="26"/>
      <c r="C149" s="26"/>
      <c r="D149" s="264">
        <v>0</v>
      </c>
      <c r="E149" s="299" t="e">
        <f>D149/$D$69</f>
        <v>#DIV/0!</v>
      </c>
      <c r="G149" s="323"/>
      <c r="H149" s="324"/>
      <c r="I149" s="324"/>
      <c r="J149" s="324"/>
      <c r="K149" s="324"/>
      <c r="L149" s="324"/>
      <c r="M149" s="324"/>
      <c r="N149" s="324"/>
      <c r="O149" s="324"/>
      <c r="P149" s="346"/>
      <c r="Q149" s="346"/>
      <c r="R149" s="346"/>
      <c r="S149" s="364">
        <f>SUM(G149:R149)</f>
        <v>0</v>
      </c>
      <c r="T149" s="172"/>
      <c r="U149" s="208"/>
      <c r="V149" s="209"/>
      <c r="W149" s="209"/>
      <c r="X149" s="210">
        <f>SUM(P149:R149)</f>
        <v>0</v>
      </c>
    </row>
    <row r="150" spans="1:24">
      <c r="A150" s="278" t="s">
        <v>124</v>
      </c>
      <c r="B150" s="26"/>
      <c r="C150" s="26"/>
      <c r="D150" s="27">
        <v>0</v>
      </c>
      <c r="E150" s="299"/>
      <c r="G150" s="300"/>
      <c r="H150" s="99"/>
      <c r="I150" s="99"/>
      <c r="J150" s="99"/>
      <c r="K150" s="99"/>
      <c r="L150" s="99"/>
      <c r="M150" s="99"/>
      <c r="N150" s="99"/>
      <c r="O150" s="99"/>
      <c r="P150" s="354"/>
      <c r="Q150" s="354"/>
      <c r="R150" s="354"/>
      <c r="S150" s="364"/>
      <c r="T150" s="172"/>
      <c r="U150" s="208"/>
      <c r="V150" s="209"/>
      <c r="W150" s="209"/>
      <c r="X150" s="210"/>
    </row>
    <row r="151" spans="1:24">
      <c r="A151" s="278" t="s">
        <v>125</v>
      </c>
      <c r="B151" s="411" t="s">
        <v>126</v>
      </c>
      <c r="C151" s="411"/>
      <c r="D151" s="286">
        <v>0</v>
      </c>
      <c r="E151" s="340"/>
      <c r="G151" s="341">
        <f>SUM(G153:G155)</f>
        <v>0</v>
      </c>
      <c r="H151" s="342">
        <f>SUM(H153:H155)</f>
        <v>0</v>
      </c>
      <c r="I151" s="342">
        <f>SUM(I153:I155)</f>
        <v>0</v>
      </c>
      <c r="J151" s="342">
        <f>SUM(J153:J155)</f>
        <v>0</v>
      </c>
      <c r="K151" s="342">
        <f>SUM(K153:K155)</f>
        <v>0</v>
      </c>
      <c r="L151" s="342">
        <f t="shared" ref="L151:R151" si="59">SUM(L153:L155)</f>
        <v>0</v>
      </c>
      <c r="M151" s="342">
        <f t="shared" si="59"/>
        <v>0</v>
      </c>
      <c r="N151" s="342">
        <f t="shared" si="59"/>
        <v>0</v>
      </c>
      <c r="O151" s="342">
        <f t="shared" si="59"/>
        <v>0</v>
      </c>
      <c r="P151" s="360">
        <f t="shared" si="59"/>
        <v>0</v>
      </c>
      <c r="Q151" s="360">
        <f t="shared" si="59"/>
        <v>0</v>
      </c>
      <c r="R151" s="360">
        <f t="shared" si="59"/>
        <v>0</v>
      </c>
      <c r="S151" s="375">
        <f>SUM(G151:R151)</f>
        <v>0</v>
      </c>
      <c r="T151" s="172"/>
      <c r="U151" s="406"/>
      <c r="V151" s="407"/>
      <c r="W151" s="407"/>
      <c r="X151" s="408">
        <f>SUM(P151:R151)</f>
        <v>0</v>
      </c>
    </row>
    <row r="152" spans="1:24">
      <c r="A152" s="278"/>
      <c r="B152" s="282" t="s">
        <v>60</v>
      </c>
      <c r="C152" s="412"/>
      <c r="D152" s="283" t="e">
        <f>#DIV/0!</f>
        <v>#DIV/0!</v>
      </c>
      <c r="E152" s="337"/>
      <c r="G152" s="338" t="e">
        <f ca="1">G151/G69</f>
        <v>#DIV/0!</v>
      </c>
      <c r="H152" s="339" t="e">
        <f ca="1">H151/H69</f>
        <v>#DIV/0!</v>
      </c>
      <c r="I152" s="339" t="e">
        <f ca="1">I151/I69</f>
        <v>#DIV/0!</v>
      </c>
      <c r="J152" s="339" t="e">
        <f ca="1">J151/J69</f>
        <v>#DIV/0!</v>
      </c>
      <c r="K152" s="339" t="e">
        <f ca="1">K151/K69</f>
        <v>#DIV/0!</v>
      </c>
      <c r="L152" s="339" t="e">
        <f t="shared" ref="L152:R152" si="60">L151/L69</f>
        <v>#DIV/0!</v>
      </c>
      <c r="M152" s="339" t="e">
        <f t="shared" si="60"/>
        <v>#DIV/0!</v>
      </c>
      <c r="N152" s="339" t="e">
        <f t="shared" si="60"/>
        <v>#DIV/0!</v>
      </c>
      <c r="O152" s="339" t="e">
        <f t="shared" si="60"/>
        <v>#DIV/0!</v>
      </c>
      <c r="P152" s="359" t="e">
        <f t="shared" si="60"/>
        <v>#DIV/0!</v>
      </c>
      <c r="Q152" s="359" t="e">
        <f t="shared" si="60"/>
        <v>#DIV/0!</v>
      </c>
      <c r="R152" s="359" t="e">
        <f t="shared" si="60"/>
        <v>#DIV/0!</v>
      </c>
      <c r="S152" s="374" t="e">
        <f ca="1">S151/$S$69</f>
        <v>#DIV/0!</v>
      </c>
      <c r="T152" s="79"/>
      <c r="U152" s="403"/>
      <c r="V152" s="404"/>
      <c r="W152" s="404"/>
      <c r="X152" s="405" t="e">
        <f>X151/$X$69</f>
        <v>#DIV/0!</v>
      </c>
    </row>
    <row r="153" spans="1:24">
      <c r="A153" s="278" t="s">
        <v>127</v>
      </c>
      <c r="B153" s="26"/>
      <c r="C153" s="26"/>
      <c r="D153" s="27">
        <v>0</v>
      </c>
      <c r="E153" s="299" t="e">
        <f>D153/$D$69</f>
        <v>#DIV/0!</v>
      </c>
      <c r="G153" s="300"/>
      <c r="H153" s="99"/>
      <c r="I153" s="99"/>
      <c r="J153" s="99"/>
      <c r="K153" s="99"/>
      <c r="L153" s="99"/>
      <c r="M153" s="99"/>
      <c r="N153" s="99"/>
      <c r="O153" s="99"/>
      <c r="P153" s="354"/>
      <c r="Q153" s="354"/>
      <c r="R153" s="354"/>
      <c r="S153" s="364">
        <f>SUM(G153:R153)</f>
        <v>0</v>
      </c>
      <c r="T153" s="172"/>
      <c r="U153" s="208"/>
      <c r="V153" s="209"/>
      <c r="W153" s="209"/>
      <c r="X153" s="210">
        <f>SUM(P153:R153)</f>
        <v>0</v>
      </c>
    </row>
    <row r="154" spans="1:24">
      <c r="A154" s="278" t="s">
        <v>128</v>
      </c>
      <c r="B154" s="26"/>
      <c r="C154" s="26"/>
      <c r="D154" s="27">
        <v>0</v>
      </c>
      <c r="E154" s="299" t="e">
        <f>D154/$D$69</f>
        <v>#DIV/0!</v>
      </c>
      <c r="G154" s="300"/>
      <c r="H154" s="99"/>
      <c r="I154" s="99"/>
      <c r="J154" s="99"/>
      <c r="K154" s="99"/>
      <c r="L154" s="99"/>
      <c r="M154" s="99"/>
      <c r="N154" s="99"/>
      <c r="O154" s="99"/>
      <c r="P154" s="354"/>
      <c r="Q154" s="354"/>
      <c r="R154" s="354"/>
      <c r="S154" s="364">
        <f>SUM(G154:R154)</f>
        <v>0</v>
      </c>
      <c r="T154" s="172"/>
      <c r="U154" s="208"/>
      <c r="V154" s="209"/>
      <c r="W154" s="209"/>
      <c r="X154" s="210">
        <f>SUM(P154:R154)</f>
        <v>0</v>
      </c>
    </row>
    <row r="155" spans="1:24">
      <c r="A155" s="278" t="s">
        <v>129</v>
      </c>
      <c r="B155" s="26"/>
      <c r="C155" s="26"/>
      <c r="D155" s="27">
        <v>0</v>
      </c>
      <c r="E155" s="299" t="e">
        <f>D155/$D$69</f>
        <v>#DIV/0!</v>
      </c>
      <c r="G155" s="300"/>
      <c r="H155" s="99"/>
      <c r="I155" s="99"/>
      <c r="J155" s="99"/>
      <c r="K155" s="99"/>
      <c r="L155" s="99"/>
      <c r="M155" s="99"/>
      <c r="N155" s="99"/>
      <c r="O155" s="99"/>
      <c r="P155" s="354"/>
      <c r="Q155" s="354"/>
      <c r="R155" s="354"/>
      <c r="S155" s="364">
        <f>SUM(G155:R155)</f>
        <v>0</v>
      </c>
      <c r="T155" s="172"/>
      <c r="U155" s="208"/>
      <c r="V155" s="209"/>
      <c r="W155" s="209"/>
      <c r="X155" s="210">
        <f>SUM(P155:R155)</f>
        <v>0</v>
      </c>
    </row>
    <row r="156" ht="6" customHeight="1" spans="1:24">
      <c r="A156" s="284"/>
      <c r="B156" s="26"/>
      <c r="C156" s="26"/>
      <c r="D156" s="27"/>
      <c r="E156" s="299"/>
      <c r="G156" s="300"/>
      <c r="H156" s="99"/>
      <c r="I156" s="99"/>
      <c r="J156" s="99"/>
      <c r="K156" s="99"/>
      <c r="L156" s="99"/>
      <c r="M156" s="99"/>
      <c r="N156" s="99"/>
      <c r="O156" s="99"/>
      <c r="P156" s="354"/>
      <c r="Q156" s="354"/>
      <c r="R156" s="354"/>
      <c r="S156" s="364"/>
      <c r="T156" s="172"/>
      <c r="U156" s="208"/>
      <c r="V156" s="209"/>
      <c r="W156" s="209"/>
      <c r="X156" s="210"/>
    </row>
    <row r="157" spans="1:24">
      <c r="A157" s="278" t="s">
        <v>130</v>
      </c>
      <c r="B157" s="411" t="s">
        <v>131</v>
      </c>
      <c r="C157" s="411"/>
      <c r="D157" s="286">
        <v>0</v>
      </c>
      <c r="E157" s="340"/>
      <c r="G157" s="341">
        <f>SUM(G159:G161)</f>
        <v>0</v>
      </c>
      <c r="H157" s="342">
        <f>SUM(H159:H161)</f>
        <v>0</v>
      </c>
      <c r="I157" s="342">
        <f>SUM(I159:I161)</f>
        <v>0</v>
      </c>
      <c r="J157" s="342">
        <f>SUM(J159:J161)</f>
        <v>0</v>
      </c>
      <c r="K157" s="342">
        <f>SUM(K159:K161)</f>
        <v>0</v>
      </c>
      <c r="L157" s="342">
        <f t="shared" ref="L157:R157" si="61">SUM(L159:L161)</f>
        <v>0</v>
      </c>
      <c r="M157" s="342">
        <f t="shared" si="61"/>
        <v>0</v>
      </c>
      <c r="N157" s="342">
        <f t="shared" si="61"/>
        <v>0</v>
      </c>
      <c r="O157" s="342">
        <f t="shared" si="61"/>
        <v>0</v>
      </c>
      <c r="P157" s="360">
        <f t="shared" si="61"/>
        <v>0</v>
      </c>
      <c r="Q157" s="360">
        <f t="shared" si="61"/>
        <v>0</v>
      </c>
      <c r="R157" s="360">
        <f t="shared" si="61"/>
        <v>0</v>
      </c>
      <c r="S157" s="375">
        <f>SUM(G157:R157)</f>
        <v>0</v>
      </c>
      <c r="T157" s="172"/>
      <c r="U157" s="406"/>
      <c r="V157" s="407"/>
      <c r="W157" s="407"/>
      <c r="X157" s="408">
        <f>SUM(P157:R157)</f>
        <v>0</v>
      </c>
    </row>
    <row r="158" spans="1:24">
      <c r="A158" s="278"/>
      <c r="B158" s="282" t="s">
        <v>60</v>
      </c>
      <c r="C158" s="412"/>
      <c r="D158" s="283" t="e">
        <f>#DIV/0!</f>
        <v>#DIV/0!</v>
      </c>
      <c r="E158" s="337"/>
      <c r="G158" s="338" t="e">
        <f ca="1">G157/G69</f>
        <v>#DIV/0!</v>
      </c>
      <c r="H158" s="339" t="e">
        <f ca="1">H157/H69</f>
        <v>#DIV/0!</v>
      </c>
      <c r="I158" s="339" t="e">
        <f ca="1">I157/I69</f>
        <v>#DIV/0!</v>
      </c>
      <c r="J158" s="339" t="e">
        <f ca="1">J157/J69</f>
        <v>#DIV/0!</v>
      </c>
      <c r="K158" s="339" t="e">
        <f ca="1">K157/K69</f>
        <v>#DIV/0!</v>
      </c>
      <c r="L158" s="339" t="e">
        <f t="shared" ref="L158:R158" si="62">L157/L69</f>
        <v>#DIV/0!</v>
      </c>
      <c r="M158" s="339" t="e">
        <f t="shared" si="62"/>
        <v>#DIV/0!</v>
      </c>
      <c r="N158" s="339" t="e">
        <f t="shared" si="62"/>
        <v>#DIV/0!</v>
      </c>
      <c r="O158" s="339" t="e">
        <f t="shared" si="62"/>
        <v>#DIV/0!</v>
      </c>
      <c r="P158" s="359" t="e">
        <f t="shared" si="62"/>
        <v>#DIV/0!</v>
      </c>
      <c r="Q158" s="359" t="e">
        <f t="shared" si="62"/>
        <v>#DIV/0!</v>
      </c>
      <c r="R158" s="359" t="e">
        <f t="shared" si="62"/>
        <v>#DIV/0!</v>
      </c>
      <c r="S158" s="374" t="e">
        <f ca="1">S157/$S$69</f>
        <v>#DIV/0!</v>
      </c>
      <c r="T158" s="79"/>
      <c r="U158" s="403"/>
      <c r="V158" s="404"/>
      <c r="W158" s="404"/>
      <c r="X158" s="405" t="e">
        <f>X157/$X$69</f>
        <v>#DIV/0!</v>
      </c>
    </row>
    <row r="159" spans="1:24">
      <c r="A159" s="278" t="s">
        <v>132</v>
      </c>
      <c r="B159" s="26" t="s">
        <v>133</v>
      </c>
      <c r="C159" s="26"/>
      <c r="D159" s="27">
        <v>0</v>
      </c>
      <c r="E159" s="299" t="e">
        <f>D159/$D$69</f>
        <v>#DIV/0!</v>
      </c>
      <c r="G159" s="300"/>
      <c r="H159" s="99"/>
      <c r="I159" s="99"/>
      <c r="J159" s="99"/>
      <c r="K159" s="99"/>
      <c r="L159" s="99"/>
      <c r="M159" s="99"/>
      <c r="N159" s="99"/>
      <c r="O159" s="99"/>
      <c r="P159" s="354"/>
      <c r="Q159" s="354"/>
      <c r="R159" s="354"/>
      <c r="S159" s="364">
        <f>SUM(G159:R159)</f>
        <v>0</v>
      </c>
      <c r="T159" s="172"/>
      <c r="U159" s="208"/>
      <c r="V159" s="209"/>
      <c r="W159" s="209"/>
      <c r="X159" s="210">
        <f>SUM(P159:R159)</f>
        <v>0</v>
      </c>
    </row>
    <row r="160" spans="1:24">
      <c r="A160" s="278" t="s">
        <v>134</v>
      </c>
      <c r="B160" s="26" t="s">
        <v>135</v>
      </c>
      <c r="C160" s="26"/>
      <c r="D160" s="261">
        <v>0</v>
      </c>
      <c r="E160" s="299" t="e">
        <f>D160/$D$69</f>
        <v>#DIV/0!</v>
      </c>
      <c r="G160" s="315"/>
      <c r="H160" s="316"/>
      <c r="I160" s="316"/>
      <c r="J160" s="316"/>
      <c r="K160" s="316"/>
      <c r="L160" s="316"/>
      <c r="M160" s="316"/>
      <c r="N160" s="316"/>
      <c r="O160" s="316"/>
      <c r="P160" s="347"/>
      <c r="Q160" s="347"/>
      <c r="R160" s="347"/>
      <c r="S160" s="364">
        <f>SUM(G160:R160)</f>
        <v>0</v>
      </c>
      <c r="T160" s="172"/>
      <c r="U160" s="208"/>
      <c r="V160" s="209"/>
      <c r="W160" s="209"/>
      <c r="X160" s="210">
        <f>SUM(P160:R160)</f>
        <v>0</v>
      </c>
    </row>
    <row r="161" spans="1:24">
      <c r="A161" s="278" t="s">
        <v>136</v>
      </c>
      <c r="B161" s="26" t="s">
        <v>137</v>
      </c>
      <c r="C161" s="26"/>
      <c r="D161" s="413">
        <v>0</v>
      </c>
      <c r="E161" s="299" t="e">
        <f>D161/$D$69</f>
        <v>#DIV/0!</v>
      </c>
      <c r="G161" s="436"/>
      <c r="H161" s="437"/>
      <c r="I161" s="437"/>
      <c r="J161" s="437"/>
      <c r="K161" s="437"/>
      <c r="L161" s="437"/>
      <c r="M161" s="437"/>
      <c r="N161" s="437"/>
      <c r="O161" s="437"/>
      <c r="P161" s="463"/>
      <c r="Q161" s="463"/>
      <c r="R161" s="463"/>
      <c r="S161" s="364">
        <f>SUM(G161:R161)</f>
        <v>0</v>
      </c>
      <c r="T161" s="172"/>
      <c r="U161" s="208"/>
      <c r="V161" s="209"/>
      <c r="W161" s="209"/>
      <c r="X161" s="210">
        <f>SUM(P161:R161)</f>
        <v>0</v>
      </c>
    </row>
    <row r="162" ht="7" customHeight="1" spans="1:24">
      <c r="A162" s="248"/>
      <c r="B162" s="26"/>
      <c r="C162" s="26"/>
      <c r="D162" s="261"/>
      <c r="E162" s="299"/>
      <c r="G162" s="315"/>
      <c r="H162" s="316"/>
      <c r="I162" s="316"/>
      <c r="J162" s="316"/>
      <c r="K162" s="316"/>
      <c r="L162" s="316"/>
      <c r="M162" s="316"/>
      <c r="N162" s="316"/>
      <c r="O162" s="316"/>
      <c r="P162" s="347"/>
      <c r="Q162" s="347"/>
      <c r="R162" s="347"/>
      <c r="S162" s="364"/>
      <c r="T162" s="172"/>
      <c r="U162" s="208"/>
      <c r="V162" s="209"/>
      <c r="W162" s="209"/>
      <c r="X162" s="210"/>
    </row>
    <row r="163" spans="1:24">
      <c r="A163" s="414" t="s">
        <v>138</v>
      </c>
      <c r="B163" s="415" t="s">
        <v>139</v>
      </c>
      <c r="C163" s="415"/>
      <c r="D163" s="416"/>
      <c r="E163" s="438"/>
      <c r="G163" s="439">
        <f ca="1">G107-G110</f>
        <v>0</v>
      </c>
      <c r="H163" s="440">
        <f ca="1">H107-H110</f>
        <v>0</v>
      </c>
      <c r="I163" s="440">
        <f ca="1">I107-I110</f>
        <v>0</v>
      </c>
      <c r="J163" s="440">
        <f ca="1">J107-J110</f>
        <v>0</v>
      </c>
      <c r="K163" s="440">
        <f ca="1">K107-K110</f>
        <v>0</v>
      </c>
      <c r="L163" s="440">
        <f t="shared" ref="L163:R163" si="63">L107-L110</f>
        <v>0</v>
      </c>
      <c r="M163" s="440">
        <f t="shared" si="63"/>
        <v>0</v>
      </c>
      <c r="N163" s="440">
        <f t="shared" si="63"/>
        <v>0</v>
      </c>
      <c r="O163" s="440">
        <f t="shared" si="63"/>
        <v>0</v>
      </c>
      <c r="P163" s="464">
        <f t="shared" si="63"/>
        <v>0</v>
      </c>
      <c r="Q163" s="464">
        <f t="shared" si="63"/>
        <v>0</v>
      </c>
      <c r="R163" s="464">
        <f t="shared" si="63"/>
        <v>0</v>
      </c>
      <c r="S163" s="468">
        <f ca="1">SUM(G163:P163)</f>
        <v>0</v>
      </c>
      <c r="T163" s="469"/>
      <c r="U163" s="483"/>
      <c r="V163" s="484"/>
      <c r="W163" s="484"/>
      <c r="X163" s="485">
        <f>SUM(P163:R163)</f>
        <v>0</v>
      </c>
    </row>
    <row r="164" spans="1:24">
      <c r="A164" s="417"/>
      <c r="B164" s="418" t="s">
        <v>60</v>
      </c>
      <c r="C164" s="419"/>
      <c r="D164" s="420" t="e">
        <f>#DIV/0!</f>
        <v>#DIV/0!</v>
      </c>
      <c r="E164" s="441"/>
      <c r="G164" s="442" t="e">
        <f ca="1">G163/G69</f>
        <v>#DIV/0!</v>
      </c>
      <c r="H164" s="443" t="e">
        <f ca="1">H163/H69</f>
        <v>#DIV/0!</v>
      </c>
      <c r="I164" s="443" t="e">
        <f ca="1">I163/I69</f>
        <v>#DIV/0!</v>
      </c>
      <c r="J164" s="443" t="e">
        <f ca="1">J163/J69</f>
        <v>#DIV/0!</v>
      </c>
      <c r="K164" s="443" t="e">
        <f ca="1">K163/K69</f>
        <v>#DIV/0!</v>
      </c>
      <c r="L164" s="443" t="e">
        <f t="shared" ref="L164:R164" si="64">L163/L69</f>
        <v>#DIV/0!</v>
      </c>
      <c r="M164" s="443" t="e">
        <f t="shared" si="64"/>
        <v>#DIV/0!</v>
      </c>
      <c r="N164" s="443" t="e">
        <f t="shared" si="64"/>
        <v>#DIV/0!</v>
      </c>
      <c r="O164" s="443" t="e">
        <f t="shared" si="64"/>
        <v>#DIV/0!</v>
      </c>
      <c r="P164" s="465" t="e">
        <f t="shared" si="64"/>
        <v>#DIV/0!</v>
      </c>
      <c r="Q164" s="465" t="e">
        <f t="shared" si="64"/>
        <v>#DIV/0!</v>
      </c>
      <c r="R164" s="465" t="e">
        <f t="shared" si="64"/>
        <v>#DIV/0!</v>
      </c>
      <c r="S164" s="470" t="e">
        <f ca="1">S163/$S$69</f>
        <v>#DIV/0!</v>
      </c>
      <c r="T164" s="79"/>
      <c r="U164" s="486"/>
      <c r="V164" s="487"/>
      <c r="W164" s="487"/>
      <c r="X164" s="488" t="e">
        <f>X163/$X$69</f>
        <v>#DIV/0!</v>
      </c>
    </row>
    <row r="165" spans="1:24">
      <c r="A165" s="414" t="s">
        <v>140</v>
      </c>
      <c r="B165" s="72" t="s">
        <v>141</v>
      </c>
      <c r="C165" s="72"/>
      <c r="D165" s="27">
        <v>0</v>
      </c>
      <c r="E165" s="299" t="e">
        <f>D165/$D$69</f>
        <v>#DIV/0!</v>
      </c>
      <c r="G165" s="300"/>
      <c r="H165" s="99"/>
      <c r="I165" s="99"/>
      <c r="J165" s="99"/>
      <c r="K165" s="99"/>
      <c r="L165" s="99"/>
      <c r="M165" s="99"/>
      <c r="N165" s="99"/>
      <c r="O165" s="99"/>
      <c r="P165" s="354"/>
      <c r="Q165" s="354"/>
      <c r="R165" s="354"/>
      <c r="S165" s="471">
        <f t="shared" ref="S165:S170" si="65">SUM(G165:R165)</f>
        <v>0</v>
      </c>
      <c r="T165" s="371"/>
      <c r="U165" s="489"/>
      <c r="V165" s="490"/>
      <c r="W165" s="490"/>
      <c r="X165" s="491">
        <f t="shared" ref="X165:X170" si="66">SUM(P165:R165)</f>
        <v>0</v>
      </c>
    </row>
    <row r="166" spans="1:24">
      <c r="A166" s="414" t="s">
        <v>142</v>
      </c>
      <c r="B166" s="72" t="s">
        <v>143</v>
      </c>
      <c r="C166" s="72"/>
      <c r="D166" s="27">
        <v>0</v>
      </c>
      <c r="E166" s="299" t="e">
        <f>D166/$D$69</f>
        <v>#DIV/0!</v>
      </c>
      <c r="G166" s="300"/>
      <c r="H166" s="99"/>
      <c r="I166" s="99"/>
      <c r="J166" s="99"/>
      <c r="K166" s="99"/>
      <c r="L166" s="99"/>
      <c r="M166" s="99"/>
      <c r="N166" s="99"/>
      <c r="O166" s="99"/>
      <c r="P166" s="354"/>
      <c r="Q166" s="354"/>
      <c r="R166" s="354"/>
      <c r="S166" s="471">
        <f t="shared" si="65"/>
        <v>0</v>
      </c>
      <c r="T166" s="371"/>
      <c r="U166" s="489"/>
      <c r="V166" s="490"/>
      <c r="W166" s="490"/>
      <c r="X166" s="491">
        <f t="shared" si="66"/>
        <v>0</v>
      </c>
    </row>
    <row r="167" spans="1:24">
      <c r="A167" s="414" t="s">
        <v>144</v>
      </c>
      <c r="B167" s="72" t="s">
        <v>145</v>
      </c>
      <c r="C167" s="72"/>
      <c r="D167" s="27">
        <v>0</v>
      </c>
      <c r="E167" s="299" t="e">
        <f>D167/$D$68</f>
        <v>#DIV/0!</v>
      </c>
      <c r="G167" s="300"/>
      <c r="H167" s="99"/>
      <c r="I167" s="99"/>
      <c r="J167" s="99"/>
      <c r="K167" s="99"/>
      <c r="L167" s="99"/>
      <c r="M167" s="99"/>
      <c r="N167" s="99"/>
      <c r="O167" s="99"/>
      <c r="P167" s="354"/>
      <c r="Q167" s="354"/>
      <c r="R167" s="354"/>
      <c r="S167" s="471">
        <f t="shared" si="65"/>
        <v>0</v>
      </c>
      <c r="T167" s="371"/>
      <c r="U167" s="489"/>
      <c r="V167" s="490"/>
      <c r="W167" s="490"/>
      <c r="X167" s="491">
        <f t="shared" si="66"/>
        <v>0</v>
      </c>
    </row>
    <row r="168" spans="1:24">
      <c r="A168" s="414" t="s">
        <v>146</v>
      </c>
      <c r="B168" s="72" t="s">
        <v>147</v>
      </c>
      <c r="C168" s="72"/>
      <c r="D168" s="27"/>
      <c r="E168" s="299" t="e">
        <f>D168/$D$69</f>
        <v>#DIV/0!</v>
      </c>
      <c r="G168" s="300">
        <f ca="1">G163+G165+G166+G167</f>
        <v>0</v>
      </c>
      <c r="H168" s="99">
        <f ca="1">H163+H165+H166+H167</f>
        <v>0</v>
      </c>
      <c r="I168" s="99">
        <f ca="1">I163+I165+I166+I167</f>
        <v>0</v>
      </c>
      <c r="J168" s="99">
        <f ca="1">J163+J165+J166+J167</f>
        <v>0</v>
      </c>
      <c r="K168" s="99">
        <f ca="1">K163+K165+K166+K167</f>
        <v>0</v>
      </c>
      <c r="L168" s="99">
        <f t="shared" ref="L168:R168" si="67">L163+L165+L166+L167</f>
        <v>0</v>
      </c>
      <c r="M168" s="99">
        <f t="shared" si="67"/>
        <v>0</v>
      </c>
      <c r="N168" s="99">
        <f t="shared" si="67"/>
        <v>0</v>
      </c>
      <c r="O168" s="99">
        <f t="shared" si="67"/>
        <v>0</v>
      </c>
      <c r="P168" s="354">
        <f t="shared" si="67"/>
        <v>0</v>
      </c>
      <c r="Q168" s="354">
        <f t="shared" si="67"/>
        <v>0</v>
      </c>
      <c r="R168" s="354">
        <f t="shared" si="67"/>
        <v>0</v>
      </c>
      <c r="S168" s="471">
        <f ca="1" t="shared" si="65"/>
        <v>0</v>
      </c>
      <c r="T168" s="371"/>
      <c r="U168" s="489"/>
      <c r="V168" s="490"/>
      <c r="W168" s="490"/>
      <c r="X168" s="491">
        <f t="shared" si="66"/>
        <v>0</v>
      </c>
    </row>
    <row r="169" spans="1:24">
      <c r="A169" s="414" t="s">
        <v>148</v>
      </c>
      <c r="B169" s="72" t="s">
        <v>149</v>
      </c>
      <c r="C169" s="72"/>
      <c r="D169" s="27">
        <v>0</v>
      </c>
      <c r="E169" s="299" t="e">
        <f>D169/$D$69</f>
        <v>#DIV/0!</v>
      </c>
      <c r="G169" s="300"/>
      <c r="H169" s="99"/>
      <c r="I169" s="99"/>
      <c r="J169" s="99"/>
      <c r="K169" s="99"/>
      <c r="L169" s="99"/>
      <c r="M169" s="99"/>
      <c r="N169" s="99"/>
      <c r="O169" s="99"/>
      <c r="P169" s="354"/>
      <c r="Q169" s="354"/>
      <c r="R169" s="354"/>
      <c r="S169" s="471">
        <f t="shared" si="65"/>
        <v>0</v>
      </c>
      <c r="T169" s="371"/>
      <c r="U169" s="489"/>
      <c r="V169" s="490"/>
      <c r="W169" s="490"/>
      <c r="X169" s="491">
        <f t="shared" si="66"/>
        <v>0</v>
      </c>
    </row>
    <row r="170" ht="13.5" spans="1:24">
      <c r="A170" s="421" t="s">
        <v>150</v>
      </c>
      <c r="B170" s="422" t="s">
        <v>151</v>
      </c>
      <c r="C170" s="422"/>
      <c r="D170" s="423"/>
      <c r="E170" s="444" t="e">
        <f>D170/$D$69</f>
        <v>#DIV/0!</v>
      </c>
      <c r="G170" s="445">
        <f ca="1">G168-G169</f>
        <v>0</v>
      </c>
      <c r="H170" s="446">
        <f ca="1">H168-H169</f>
        <v>0</v>
      </c>
      <c r="I170" s="446">
        <f ca="1">I168-I169</f>
        <v>0</v>
      </c>
      <c r="J170" s="446">
        <f ca="1">J168-J169</f>
        <v>0</v>
      </c>
      <c r="K170" s="446">
        <f ca="1">K168-K169</f>
        <v>0</v>
      </c>
      <c r="L170" s="446">
        <f t="shared" ref="L170:R170" si="68">L168-L169</f>
        <v>0</v>
      </c>
      <c r="M170" s="446">
        <f t="shared" si="68"/>
        <v>0</v>
      </c>
      <c r="N170" s="446">
        <f t="shared" si="68"/>
        <v>0</v>
      </c>
      <c r="O170" s="446">
        <f t="shared" si="68"/>
        <v>0</v>
      </c>
      <c r="P170" s="466">
        <f t="shared" si="68"/>
        <v>0</v>
      </c>
      <c r="Q170" s="466">
        <f t="shared" si="68"/>
        <v>0</v>
      </c>
      <c r="R170" s="466">
        <f t="shared" si="68"/>
        <v>0</v>
      </c>
      <c r="S170" s="472">
        <f ca="1" t="shared" si="65"/>
        <v>0</v>
      </c>
      <c r="T170" s="371"/>
      <c r="U170" s="492"/>
      <c r="V170" s="493"/>
      <c r="W170" s="493"/>
      <c r="X170" s="494">
        <f t="shared" si="66"/>
        <v>0</v>
      </c>
    </row>
    <row r="171" spans="1:24">
      <c r="A171" s="424"/>
      <c r="B171" s="26"/>
      <c r="C171" s="26"/>
      <c r="D171" s="425"/>
      <c r="E171" s="447"/>
      <c r="G171" s="8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ht="13.5" spans="1:24">
      <c r="A172" s="14" t="s">
        <v>152</v>
      </c>
      <c r="B172" s="40"/>
      <c r="C172" s="40"/>
      <c r="D172" s="6"/>
      <c r="E172" s="79"/>
      <c r="G172" s="80"/>
      <c r="H172" s="86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spans="1:24">
      <c r="A173" s="426" t="s">
        <v>153</v>
      </c>
      <c r="B173" s="427" t="s">
        <v>154</v>
      </c>
      <c r="C173" s="427"/>
      <c r="D173" s="428">
        <v>0</v>
      </c>
      <c r="E173" s="448"/>
      <c r="G173" s="449"/>
      <c r="H173" s="450"/>
      <c r="I173" s="450"/>
      <c r="J173" s="459"/>
      <c r="K173" s="459"/>
      <c r="L173" s="459"/>
      <c r="M173" s="467"/>
      <c r="N173" s="467"/>
      <c r="O173" s="467"/>
      <c r="P173" s="467"/>
      <c r="Q173" s="473"/>
      <c r="R173" s="473"/>
      <c r="S173" s="474"/>
      <c r="T173" s="475"/>
      <c r="U173" s="495"/>
      <c r="V173" s="459"/>
      <c r="W173" s="459"/>
      <c r="X173" s="496"/>
    </row>
    <row r="174" spans="1:24">
      <c r="A174" s="429"/>
      <c r="B174" s="430" t="s">
        <v>155</v>
      </c>
      <c r="C174" s="430"/>
      <c r="D174" s="431" t="e">
        <f>#DIV/0!</f>
        <v>#DIV/0!</v>
      </c>
      <c r="E174" s="451"/>
      <c r="G174" s="452" t="e">
        <f ca="1">G173/G75</f>
        <v>#DIV/0!</v>
      </c>
      <c r="H174" s="453" t="e">
        <f ca="1">H173/H75</f>
        <v>#DIV/0!</v>
      </c>
      <c r="I174" s="453" t="e">
        <f ca="1">I173/I75</f>
        <v>#DIV/0!</v>
      </c>
      <c r="J174" s="460" t="e">
        <f ca="1">J173/J75</f>
        <v>#DIV/0!</v>
      </c>
      <c r="K174" s="460" t="e">
        <f ca="1">K173/K75</f>
        <v>#DIV/0!</v>
      </c>
      <c r="L174" s="460" t="e">
        <f t="shared" ref="L174:R174" si="69">L173/L75</f>
        <v>#DIV/0!</v>
      </c>
      <c r="M174" s="460" t="e">
        <f t="shared" si="69"/>
        <v>#DIV/0!</v>
      </c>
      <c r="N174" s="460" t="e">
        <f t="shared" si="69"/>
        <v>#DIV/0!</v>
      </c>
      <c r="O174" s="460" t="e">
        <f t="shared" si="69"/>
        <v>#DIV/0!</v>
      </c>
      <c r="P174" s="460" t="e">
        <f t="shared" si="69"/>
        <v>#DIV/0!</v>
      </c>
      <c r="Q174" s="476" t="e">
        <f t="shared" si="69"/>
        <v>#DIV/0!</v>
      </c>
      <c r="R174" s="476" t="e">
        <f t="shared" si="69"/>
        <v>#DIV/0!</v>
      </c>
      <c r="S174" s="477"/>
      <c r="T174" s="478"/>
      <c r="U174" s="497"/>
      <c r="V174" s="460"/>
      <c r="W174" s="460"/>
      <c r="X174" s="498"/>
    </row>
    <row r="175" spans="1:24">
      <c r="A175" s="429" t="s">
        <v>156</v>
      </c>
      <c r="B175" s="430" t="s">
        <v>157</v>
      </c>
      <c r="C175" s="430"/>
      <c r="D175" s="432">
        <v>0</v>
      </c>
      <c r="E175" s="451"/>
      <c r="G175" s="454">
        <f ca="1">AVERAGE(G79)</f>
        <v>0</v>
      </c>
      <c r="H175" s="455">
        <f ca="1">AVERAGE(H79)</f>
        <v>0</v>
      </c>
      <c r="I175" s="455">
        <f ca="1">AVERAGE(I79)</f>
        <v>0</v>
      </c>
      <c r="J175" s="461">
        <f ca="1">AVERAGE(J79)</f>
        <v>0</v>
      </c>
      <c r="K175" s="461">
        <f ca="1">AVERAGE(K79)</f>
        <v>0</v>
      </c>
      <c r="L175" s="461">
        <f t="shared" ref="L175:R175" si="70">AVERAGE(L79)</f>
        <v>0</v>
      </c>
      <c r="M175" s="455">
        <f t="shared" si="70"/>
        <v>0</v>
      </c>
      <c r="N175" s="455">
        <f t="shared" si="70"/>
        <v>0</v>
      </c>
      <c r="O175" s="455">
        <f t="shared" si="70"/>
        <v>0</v>
      </c>
      <c r="P175" s="455">
        <f t="shared" si="70"/>
        <v>0</v>
      </c>
      <c r="Q175" s="479">
        <f t="shared" si="70"/>
        <v>0</v>
      </c>
      <c r="R175" s="479">
        <f t="shared" si="70"/>
        <v>0</v>
      </c>
      <c r="S175" s="480"/>
      <c r="T175" s="475"/>
      <c r="U175" s="499"/>
      <c r="V175" s="461"/>
      <c r="W175" s="461"/>
      <c r="X175" s="500"/>
    </row>
    <row r="176" ht="13.5" spans="1:24">
      <c r="A176" s="433"/>
      <c r="B176" s="434" t="s">
        <v>158</v>
      </c>
      <c r="C176" s="434"/>
      <c r="D176" s="435" t="e">
        <f>#DIV/0!</f>
        <v>#DIV/0!</v>
      </c>
      <c r="E176" s="456"/>
      <c r="G176" s="457" t="e">
        <f ca="1">G173/G175</f>
        <v>#DIV/0!</v>
      </c>
      <c r="H176" s="458" t="e">
        <f ca="1">H173/H175</f>
        <v>#DIV/0!</v>
      </c>
      <c r="I176" s="458" t="e">
        <f ca="1">I173/I175</f>
        <v>#DIV/0!</v>
      </c>
      <c r="J176" s="462" t="e">
        <f ca="1">J173/J175</f>
        <v>#DIV/0!</v>
      </c>
      <c r="K176" s="462" t="e">
        <f ca="1">K173/K175</f>
        <v>#DIV/0!</v>
      </c>
      <c r="L176" s="462" t="e">
        <f t="shared" ref="L176:R176" si="71">L173/L175</f>
        <v>#DIV/0!</v>
      </c>
      <c r="M176" s="462" t="e">
        <f t="shared" si="71"/>
        <v>#DIV/0!</v>
      </c>
      <c r="N176" s="462" t="e">
        <f t="shared" si="71"/>
        <v>#DIV/0!</v>
      </c>
      <c r="O176" s="462" t="e">
        <f t="shared" si="71"/>
        <v>#DIV/0!</v>
      </c>
      <c r="P176" s="462" t="e">
        <f t="shared" si="71"/>
        <v>#DIV/0!</v>
      </c>
      <c r="Q176" s="481" t="e">
        <f t="shared" si="71"/>
        <v>#DIV/0!</v>
      </c>
      <c r="R176" s="481" t="e">
        <f t="shared" si="71"/>
        <v>#DIV/0!</v>
      </c>
      <c r="S176" s="482"/>
      <c r="T176" s="478"/>
      <c r="U176" s="501"/>
      <c r="V176" s="462"/>
      <c r="W176" s="462"/>
      <c r="X176" s="502"/>
    </row>
  </sheetData>
  <mergeCells count="19">
    <mergeCell ref="G7:P7"/>
    <mergeCell ref="G56:P56"/>
    <mergeCell ref="B97:C97"/>
    <mergeCell ref="B117:C117"/>
    <mergeCell ref="B123:C123"/>
    <mergeCell ref="A7:A8"/>
    <mergeCell ref="A56:A57"/>
    <mergeCell ref="B7:B8"/>
    <mergeCell ref="B56:B57"/>
    <mergeCell ref="C7:C8"/>
    <mergeCell ref="C56:C57"/>
    <mergeCell ref="D7:D8"/>
    <mergeCell ref="D56:D57"/>
    <mergeCell ref="E7:E8"/>
    <mergeCell ref="E56:E57"/>
    <mergeCell ref="S7:S8"/>
    <mergeCell ref="S56:S57"/>
    <mergeCell ref="T7:T8"/>
    <mergeCell ref="T56:T57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yordan</dc:creator>
  <cp:lastModifiedBy>yordan</cp:lastModifiedBy>
  <cp:revision>1</cp:revision>
  <dcterms:created xsi:type="dcterms:W3CDTF">2019-01-25T17:42:00Z</dcterms:created>
  <dcterms:modified xsi:type="dcterms:W3CDTF">2019-03-20T12:25:25Z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1033-10.1.0.6758</vt:lpwstr>
  </property>
  <property fmtid="{D5CDD505-2E9C-101B-9397-08002B2CF9AE}" pid="3" name="KSOReadingLayout">
    <vt:bool>false</vt:bool>
  </property>
</Properties>
</file>