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<sst xmlns="http://schemas.openxmlformats.org/spreadsheetml/2006/main" count="605" uniqueCount="480">
  <si>
    <t>Order Date</t>
  </si>
  <si>
    <t>Part Number</t>
  </si>
  <si>
    <t>Item Name</t>
  </si>
  <si>
    <t>Location to Buy From</t>
  </si>
  <si>
    <t>Cost per Part</t>
  </si>
  <si>
    <t>Quantity</t>
  </si>
  <si>
    <t>Total Cost</t>
  </si>
  <si>
    <t>Item Description</t>
  </si>
  <si>
    <t>1965-ESP32-WROVER-E-N16R8DKR-ND-Digi-Reel</t>
  </si>
  <si>
    <t>ESP32-WROVER-E-N16R8</t>
  </si>
  <si>
    <t>Digikey</t>
  </si>
  <si>
    <t>ESP32 Bluetooth Module, one for receiver and one for transmitter</t>
  </si>
  <si>
    <t>ATSAM4SD32BA-AU</t>
  </si>
  <si>
    <t>MCU</t>
  </si>
  <si>
    <t>Team 6: GrAPE</t>
  </si>
  <si>
    <t>Nicole LoGiudice</t>
  </si>
  <si>
    <t>Order Total Cost</t>
  </si>
  <si>
    <t>Nathan Finley</t>
  </si>
  <si>
    <t>Spent to Date</t>
  </si>
  <si>
    <t>Antonio Cardona</t>
  </si>
  <si>
    <t>Remaining Budget</t>
  </si>
  <si>
    <t>DAC121C081CISD/NOPBCT-ND - Cut Tape (CT)</t>
  </si>
  <si>
    <t>DAC121C081CISD/NOPB</t>
  </si>
  <si>
    <t>Digikey - DAC</t>
  </si>
  <si>
    <t>DAC</t>
  </si>
  <si>
    <t>336-1162-ND</t>
  </si>
  <si>
    <t>CP2101-GM</t>
  </si>
  <si>
    <t>Digikey - USB-UART</t>
  </si>
  <si>
    <t>USB-UART</t>
  </si>
  <si>
    <t>2223-UJ2-MIBH-G-SMT-TRDKR-ND - Digi-Reel®</t>
  </si>
  <si>
    <t>UJ2-MIBH-G-SMT-TR</t>
  </si>
  <si>
    <t>Digikey - USB-micro USB B</t>
  </si>
  <si>
    <t>USB-micro USB B</t>
  </si>
  <si>
    <t>401-1288-ND</t>
  </si>
  <si>
    <t>DA102J12S215PQF</t>
  </si>
  <si>
    <t>Digikey - Switches</t>
  </si>
  <si>
    <t>Rockers</t>
  </si>
  <si>
    <t>490-7611-6-ND - Digi-Reel®</t>
  </si>
  <si>
    <t>GRM188R60J226MEA0D</t>
  </si>
  <si>
    <t>Digikey - 22 uF C</t>
  </si>
  <si>
    <t>22 uF Capacitor</t>
  </si>
  <si>
    <t>1276-6854-6-ND - Digi-Reel®</t>
  </si>
  <si>
    <t>CL10B104KB8WPNC</t>
  </si>
  <si>
    <t>Digikey - 0.1 uF C</t>
  </si>
  <si>
    <t>0.1 uF Capacitor</t>
  </si>
  <si>
    <t>1276-1863-6-ND - Digi-Reel®</t>
  </si>
  <si>
    <t>CL10A105KP8NNWC</t>
  </si>
  <si>
    <t>Digikey - 1 uF C</t>
  </si>
  <si>
    <t>1 uF Capacitor</t>
  </si>
  <si>
    <t>311-10KGRDKR-ND - Digi-Reel®</t>
  </si>
  <si>
    <t>RC0603JR-0710KL</t>
  </si>
  <si>
    <t>Digikey - 10kOhms R</t>
  </si>
  <si>
    <t>10 kOhms Resistor</t>
  </si>
  <si>
    <t>3544-USE-18650-3500PCBJST-ND</t>
  </si>
  <si>
    <t>USE-18650-3500PCBJST</t>
  </si>
  <si>
    <t>Digikey - Battery</t>
  </si>
  <si>
    <t>Battery</t>
  </si>
  <si>
    <t>NHD-0420D3Z-NSW-BBW-V3-ND</t>
  </si>
  <si>
    <t>NHD-0420D3Z-NSW-BBW-V3</t>
  </si>
  <si>
    <t>Digikey - LCD</t>
  </si>
  <si>
    <t>LCD</t>
  </si>
  <si>
    <t>Total Order in Cart</t>
  </si>
  <si>
    <t>445-12456-1-ND - Cut Tape (CT)</t>
  </si>
  <si>
    <t>CGA3E1X5R1C155M080AC</t>
  </si>
  <si>
    <t>Digikey - 1.5uF C</t>
  </si>
  <si>
    <t>1.5 uF Capacitor</t>
  </si>
  <si>
    <t>490-10023-1-ND - Cut Tape (CT)</t>
  </si>
  <si>
    <t>GRM188C81E475ME11D</t>
  </si>
  <si>
    <t>Digikey - 4.7 uF C</t>
  </si>
  <si>
    <t>4.7 uF Capacitor</t>
  </si>
  <si>
    <t>P4.70KHCT-ND - Cut Tape (CT)</t>
  </si>
  <si>
    <t>ERJ-3EKF4701V</t>
  </si>
  <si>
    <t>Digikey - 4.7 kOhms R</t>
  </si>
  <si>
    <t>4.7 kOhms Resistor</t>
  </si>
  <si>
    <t>296-50503-1-ND - Cut Tape (CT)</t>
  </si>
  <si>
    <t>TPS613222ADBVR</t>
  </si>
  <si>
    <t>Digikey - Boost Converter</t>
  </si>
  <si>
    <t>Boost Converter 5V</t>
  </si>
  <si>
    <t>296-49491-1-ND - Cut Tape (CT)</t>
  </si>
  <si>
    <t>TLV62569APDRLT</t>
  </si>
  <si>
    <t>Digikey - Buck Converter</t>
  </si>
  <si>
    <t>Buck Converter</t>
  </si>
  <si>
    <t>1276-6854-1-ND - Cut Tape (CT)</t>
  </si>
  <si>
    <t>Digikey - 0.1uF C</t>
  </si>
  <si>
    <t>0.1uF Capacitor</t>
  </si>
  <si>
    <t>490-7611-1-ND - Cut Tape (CT)</t>
  </si>
  <si>
    <t>Digikey - 22uF C</t>
  </si>
  <si>
    <t>22uF Capacitor</t>
  </si>
  <si>
    <t>1276-2955-1-ND - Cut Tape (CT)</t>
  </si>
  <si>
    <t>CL21B225KAFNNWE</t>
  </si>
  <si>
    <t>Digikey - 2.2uF C</t>
  </si>
  <si>
    <t>2.2uF Capacitor</t>
  </si>
  <si>
    <t>1276-1863-1-ND - Cut Tape (CT)</t>
  </si>
  <si>
    <t>Digikey - 1uF C</t>
  </si>
  <si>
    <t>1uF Capacitor</t>
  </si>
  <si>
    <t>Digikey - 475kOhms R</t>
  </si>
  <si>
    <t>475kOhms Resistor</t>
  </si>
  <si>
    <t>RMCF0201FT453KCT-ND - Cut Tape (CT)</t>
  </si>
  <si>
    <t>RMCF0201FT453K</t>
  </si>
  <si>
    <t>Digikey - 453kOhms R</t>
  </si>
  <si>
    <t>453kOhms Resistor</t>
  </si>
  <si>
    <t>RMCF1210JT100KCT-ND - Cut Tape (CT)</t>
  </si>
  <si>
    <t>RMCF1210JT100K</t>
  </si>
  <si>
    <t>Digikey - 100kOhms R</t>
  </si>
  <si>
    <t>100kOhms Resistor</t>
  </si>
  <si>
    <t>2197-313-2440F-100K-ND</t>
  </si>
  <si>
    <t>313-2440F-100K</t>
  </si>
  <si>
    <t>Digikey - 100kOhms Pot</t>
  </si>
  <si>
    <t>100kOhms Potentiometer, logarithmic</t>
  </si>
  <si>
    <t>296-7040-5-ND</t>
  </si>
  <si>
    <t>NE5532AP</t>
  </si>
  <si>
    <t>Digikey - Opamp</t>
  </si>
  <si>
    <t>Opamp</t>
  </si>
  <si>
    <t>13-MF0207FRE52-1MCT-ND - Cut Tape (CT)</t>
  </si>
  <si>
    <t>MF0207FRE52-1M</t>
  </si>
  <si>
    <t>Digikey - 1MOhms R</t>
  </si>
  <si>
    <t>1MOhms Resistor</t>
  </si>
  <si>
    <t>10KADCT-ND - Cut Tape (CT)</t>
  </si>
  <si>
    <t>MFP-25BRD52-10K</t>
  </si>
  <si>
    <t>10kOhms Resistor</t>
  </si>
  <si>
    <t>CP-3523SJCT-ND - Cut Tape (CT)</t>
  </si>
  <si>
    <t>SJ-3523-SMT-TR</t>
  </si>
  <si>
    <t>Digikey - Aux Conn Jack</t>
  </si>
  <si>
    <t>Stereo Connector Jack</t>
  </si>
  <si>
    <t>Total Order in Cart: 11/04/2022</t>
  </si>
  <si>
    <t>M22-2512505</t>
  </si>
  <si>
    <t>Headers &amp; Wire Housings 25 PIN SIL VERTICAL GOLD PIN HEADER</t>
  </si>
  <si>
    <t>Mouser - Connection Header</t>
  </si>
  <si>
    <t>Signal Connector Ports</t>
  </si>
  <si>
    <t>GPTS203211B</t>
  </si>
  <si>
    <t>Pushbutton Switches SPST ON-OFF</t>
  </si>
  <si>
    <t>Mouser - Push Buttons</t>
  </si>
  <si>
    <t>Boot/Enable Buttons</t>
  </si>
  <si>
    <t>Bluetooth Receiver</t>
  </si>
  <si>
    <t>PCB (x: 4040 mil, y: 2485 mil)</t>
  </si>
  <si>
    <t>Files are Attached</t>
  </si>
  <si>
    <t>Total Order in Cart: 2/05/2023</t>
  </si>
  <si>
    <t>Bluetooth Transmitter</t>
  </si>
  <si>
    <t>PCB (x: 4345 mil, y: 2470 mil)</t>
  </si>
  <si>
    <t>BRESP32-2</t>
  </si>
  <si>
    <t>Bluetooth Receiver w/updated DAC Footprint</t>
  </si>
  <si>
    <t>PWRSUPP</t>
  </si>
  <si>
    <t>PCB (x: 3790mil, y: 4000mil)</t>
  </si>
  <si>
    <t>Power Supply PCB</t>
  </si>
  <si>
    <t>575-11041308410010</t>
  </si>
  <si>
    <t>110-41-308-41-001000</t>
  </si>
  <si>
    <t>Mouser - Op Amp link</t>
  </si>
  <si>
    <t>IC &amp; Component Sockets 8 PIN SKT 200u Sn</t>
  </si>
  <si>
    <t>858-P160KN24QC20B10K</t>
  </si>
  <si>
    <t>P160KN2-4QC20B10K</t>
  </si>
  <si>
    <t>Mouser - Rotating Pot</t>
  </si>
  <si>
    <t>Potentiometers 16mm Rotary Panel Potentiometer</t>
  </si>
  <si>
    <t>858-PS60M-0MC1BR100K</t>
  </si>
  <si>
    <t>PS60M-0MC1BR100K</t>
  </si>
  <si>
    <t>Mouser - Dual Gang Sliding</t>
  </si>
  <si>
    <t>Slide Potentiometers 100K ohm 20% 60mm</t>
  </si>
  <si>
    <t>855-M20-7810545</t>
  </si>
  <si>
    <t>M20-7810545</t>
  </si>
  <si>
    <t>Mouser - Header IO</t>
  </si>
  <si>
    <t>Headers &amp; Wire Housings 5+5 DIL 2.54MM L/P SMT SKT</t>
  </si>
  <si>
    <t>595-BQ25606RGER</t>
  </si>
  <si>
    <t>BQ25606RGER</t>
  </si>
  <si>
    <t>Mouser - Charging IC</t>
  </si>
  <si>
    <t>Li-ion Battery Charging IC</t>
  </si>
  <si>
    <t>595-BQ27421YZFR-G1A</t>
  </si>
  <si>
    <t>BQ27421YZFR-G1A</t>
  </si>
  <si>
    <t>Mouser - Battery Fuel Gauge</t>
  </si>
  <si>
    <t>Battery Fuel Gauge IC</t>
  </si>
  <si>
    <t>595-TPS613222ADBVR</t>
  </si>
  <si>
    <t>Mouser - Boost Converter (+5.0V)</t>
  </si>
  <si>
    <t>Boost Converter (+5.0V)</t>
  </si>
  <si>
    <t>538-105017-0001</t>
  </si>
  <si>
    <t>105017-0001</t>
  </si>
  <si>
    <t>Mouser - Micro USB B RECPT</t>
  </si>
  <si>
    <t>Micro USB B RECPT</t>
  </si>
  <si>
    <t>750-CZRU52C3V3</t>
  </si>
  <si>
    <t>CZRU52C3V3</t>
  </si>
  <si>
    <t>Mouser - Zener Diode</t>
  </si>
  <si>
    <t>Zener Diode</t>
  </si>
  <si>
    <t>859-LTST-C190GKT</t>
  </si>
  <si>
    <t>LTST-C190GKT</t>
  </si>
  <si>
    <t>Mouser - LEDs</t>
  </si>
  <si>
    <t>LEDs</t>
  </si>
  <si>
    <t>455-1704-ND</t>
  </si>
  <si>
    <t>B2B-PH-K-S(LF)(SN)</t>
  </si>
  <si>
    <t>Digi-Key - Connector Header</t>
  </si>
  <si>
    <t>Connector Header for Li-ion Battery</t>
  </si>
  <si>
    <t>954-103AT-2</t>
  </si>
  <si>
    <t>103AT-2</t>
  </si>
  <si>
    <t>Mouser - Thermistor</t>
  </si>
  <si>
    <t>Thermistor</t>
  </si>
  <si>
    <t>538-22-28-4033</t>
  </si>
  <si>
    <t>22-28-4033</t>
  </si>
  <si>
    <t>Mouser - 3CKT Straight Header</t>
  </si>
  <si>
    <t>Straight Header</t>
  </si>
  <si>
    <t>581-06035C104KAT2A</t>
  </si>
  <si>
    <t>06035C104KAT2A</t>
  </si>
  <si>
    <t>Mouser - 0.1uF</t>
  </si>
  <si>
    <t>Capacitor</t>
  </si>
  <si>
    <t>581-06035C105KAT2A</t>
  </si>
  <si>
    <t>06035C105KAT2A</t>
  </si>
  <si>
    <t>Mouser - 1uF</t>
  </si>
  <si>
    <t>81-GRM188R6YA106MA3D</t>
  </si>
  <si>
    <t>GRM188R6YA106MA73D</t>
  </si>
  <si>
    <t>Mouser - 10uF</t>
  </si>
  <si>
    <t>581-06035C473KAT2A</t>
  </si>
  <si>
    <t>06035C473KAT2A</t>
  </si>
  <si>
    <t>Mouser - 47nF</t>
  </si>
  <si>
    <t>581-0603YW475KAT2A</t>
  </si>
  <si>
    <t>0603YW475KAT2A</t>
  </si>
  <si>
    <t>Mouser - 4.7uF</t>
  </si>
  <si>
    <t>581-06035C474KAT2A</t>
  </si>
  <si>
    <t>06035C474KAT2A</t>
  </si>
  <si>
    <t>Mouser - 0.47uF</t>
  </si>
  <si>
    <t>581-06031A121JAT2A</t>
  </si>
  <si>
    <t>06031A121JAT2A</t>
  </si>
  <si>
    <t>Mouser - 120pF</t>
  </si>
  <si>
    <t>581-06035C4R7KAT2A</t>
  </si>
  <si>
    <t>06035C4R7KAT2A</t>
  </si>
  <si>
    <t>Mouser - 4.7pF</t>
  </si>
  <si>
    <t>581-06033D225MAT2A</t>
  </si>
  <si>
    <t>06033D225MAT2A</t>
  </si>
  <si>
    <t>Mouser - 2.2uF</t>
  </si>
  <si>
    <t>581-06035C224KAT2A</t>
  </si>
  <si>
    <t>06035C224KAT2A</t>
  </si>
  <si>
    <t>Mouser - 0.22uF</t>
  </si>
  <si>
    <t>279-CRGP0603F10K</t>
  </si>
  <si>
    <t>CRGP0603F10K</t>
  </si>
  <si>
    <t>Mouser - 10kΩ</t>
  </si>
  <si>
    <t>Resistor</t>
  </si>
  <si>
    <t>652-CR0603FX-2200ELF</t>
  </si>
  <si>
    <t>CR0603-FX-2200ELF</t>
  </si>
  <si>
    <t>Mouser - 220Ω</t>
  </si>
  <si>
    <t>603-RT0603BRD075K23L</t>
  </si>
  <si>
    <t>RT0603BRD075K23L</t>
  </si>
  <si>
    <t>Mouser - 5.23kΩ</t>
  </si>
  <si>
    <t>71-CRCW0603-30.9K-E3</t>
  </si>
  <si>
    <t>CRCW060330K9FKEA</t>
  </si>
  <si>
    <t>Mouser - 30.9kΩ</t>
  </si>
  <si>
    <t>311-150GRCT-ND - Cut Tape (CT)</t>
  </si>
  <si>
    <t>RC0603JR-07150RL</t>
  </si>
  <si>
    <t>Digi-Key - 150Ω</t>
  </si>
  <si>
    <t>603-RC0603FR-07511KL</t>
  </si>
  <si>
    <t>RC0603FR-07511KL</t>
  </si>
  <si>
    <t>Mouser - 511kΩ</t>
  </si>
  <si>
    <t>603-AC0603JR-0791KL</t>
  </si>
  <si>
    <t>AC0603JR-0791KL</t>
  </si>
  <si>
    <t>Mouser - 91kΩ</t>
  </si>
  <si>
    <t>71-TNPW0603200KDEEA</t>
  </si>
  <si>
    <t>TNPW0603200KDEEA</t>
  </si>
  <si>
    <t>Mouser - 200kΩ</t>
  </si>
  <si>
    <t>71-RCG060333K0JNEA</t>
  </si>
  <si>
    <t>RCG060333K0JNEA</t>
  </si>
  <si>
    <t>Mouser - 33kΩ</t>
  </si>
  <si>
    <t>71-CRCW0603-3.6K-E3</t>
  </si>
  <si>
    <t>CRCW06033K60FKEA</t>
  </si>
  <si>
    <t>Mouser - 3.6kΩ</t>
  </si>
  <si>
    <t>71-CRCW06035R11FNEA</t>
  </si>
  <si>
    <t>CRCW06035R11FNEA</t>
  </si>
  <si>
    <t>Mouser - 5.11Ω</t>
  </si>
  <si>
    <t>667-ERA-3VEB7151V</t>
  </si>
  <si>
    <t>ERA-3VEB7151V</t>
  </si>
  <si>
    <t>Mouser - 7.15kΩ</t>
  </si>
  <si>
    <t>71-CRCW0603200RFKEBC</t>
  </si>
  <si>
    <t>CRCW0603200RFKEBC</t>
  </si>
  <si>
    <t>Mouser - 200Ω</t>
  </si>
  <si>
    <t>667-ERJ-3EKF2673V</t>
  </si>
  <si>
    <t>ERJ-3EKF2673V</t>
  </si>
  <si>
    <t>Mouser - 267kΩ</t>
  </si>
  <si>
    <t>667-ERJ-3EKF2492V</t>
  </si>
  <si>
    <t>ERJ-3EKF2492V</t>
  </si>
  <si>
    <t>Mouser - 24.9kΩ</t>
  </si>
  <si>
    <t>71-CRCW0603J-1.8M-E3</t>
  </si>
  <si>
    <t>CRCW06031M80JNEA</t>
  </si>
  <si>
    <t>Mouser - 1.8M</t>
  </si>
  <si>
    <t>667-ERJ-UP3F1004V</t>
  </si>
  <si>
    <t>ERJ-UP3F1004V</t>
  </si>
  <si>
    <t>Mouser - 1M</t>
  </si>
  <si>
    <t>673-PE-0603CLH1R0STS</t>
  </si>
  <si>
    <t>PE-0603CLH1R0STS</t>
  </si>
  <si>
    <t>Mouser - 1uH</t>
  </si>
  <si>
    <t>Inductor</t>
  </si>
  <si>
    <t>81-GRM187R61A226ME5D</t>
  </si>
  <si>
    <t>GRM187R61A226ME15D</t>
  </si>
  <si>
    <t>Mouser - 22uF</t>
  </si>
  <si>
    <t>Input Capacitor for Buck-Boost</t>
  </si>
  <si>
    <t>187-CL10A476MQ8QRNC</t>
  </si>
  <si>
    <t>CL10A476MQ8QRNC</t>
  </si>
  <si>
    <t>Mouser - 47uF</t>
  </si>
  <si>
    <t>Output Capacitor for Buck-Boost</t>
  </si>
  <si>
    <t>81-DFE18SAN1R0ME0L</t>
  </si>
  <si>
    <t>DFE18SAN1R0ME0L</t>
  </si>
  <si>
    <t>Inductor for Buck-Boost</t>
  </si>
  <si>
    <t>963-MCHK1608T2R2MKN</t>
  </si>
  <si>
    <t>MCHK1608T2R2MKN</t>
  </si>
  <si>
    <t>Mouser - 2.2uH</t>
  </si>
  <si>
    <t>Inductor for Boost (+5.0V)</t>
  </si>
  <si>
    <t>750-CDBUR54</t>
  </si>
  <si>
    <t>CDBUR54</t>
  </si>
  <si>
    <t>Mouser - Schottky Diode</t>
  </si>
  <si>
    <t>Schottky Diode for Boost (+5.0V)</t>
  </si>
  <si>
    <t>810-MLZ1608N100LTD25</t>
  </si>
  <si>
    <t>MLZ1608N100LTD25</t>
  </si>
  <si>
    <t>Mouser - 10uH</t>
  </si>
  <si>
    <t>Inductor for Boost (+15.0V)</t>
  </si>
  <si>
    <t>750-CDBU0130L</t>
  </si>
  <si>
    <t>CDBU0130L</t>
  </si>
  <si>
    <t>Schottky Diode for Boost (+15.0V)</t>
  </si>
  <si>
    <t>750-CDBU0520</t>
  </si>
  <si>
    <t>CDBU0520</t>
  </si>
  <si>
    <t>Schottky Diode for Boost (-15.0V)</t>
  </si>
  <si>
    <t>Mouser Cart Link</t>
  </si>
  <si>
    <t>Mouser Cart</t>
  </si>
  <si>
    <t>Digi-Key Cart Link</t>
  </si>
  <si>
    <t>Digi-Key Cart</t>
  </si>
  <si>
    <t>(Assuming allowance of $300 total)</t>
  </si>
  <si>
    <t>EQGRV1</t>
  </si>
  <si>
    <t>PCB (x: 12620 mil, y: 4930 mil)</t>
  </si>
  <si>
    <t>Equalizer printed circuit board</t>
  </si>
  <si>
    <t>(Based on assumption of 300 allowance)</t>
  </si>
  <si>
    <t>833-MBR0530-TP</t>
  </si>
  <si>
    <t>MBR0530-TP</t>
  </si>
  <si>
    <t>Charging IC Schottky Diode</t>
  </si>
  <si>
    <t>Capacitor (Charging IC)</t>
  </si>
  <si>
    <t>71-TNPW0603250RBEEN</t>
  </si>
  <si>
    <t>TNPW0603250RBEEN</t>
  </si>
  <si>
    <t>Mouser - 250Ohm</t>
  </si>
  <si>
    <t>Resistor (Charging IC)</t>
  </si>
  <si>
    <t>652-SRP2512TMA-1R0M</t>
  </si>
  <si>
    <t>SRP2512TMA-1R0M</t>
  </si>
  <si>
    <t>Inductor (Charging IC)</t>
  </si>
  <si>
    <t>652-SRN3015C-1R0M</t>
  </si>
  <si>
    <t>SRN3015C-1R0M</t>
  </si>
  <si>
    <t>603-RT0603FRE07162RL</t>
  </si>
  <si>
    <t>RT0603FRE07162RL</t>
  </si>
  <si>
    <t>Mouser - 162Ohm</t>
  </si>
  <si>
    <t>755-UCR10EVHFLR100</t>
  </si>
  <si>
    <t>UCR10EVHFLR100</t>
  </si>
  <si>
    <t>Mouser - 100mOhm</t>
  </si>
  <si>
    <t>Resistor (Battery Fuel Gauge)</t>
  </si>
  <si>
    <t>81-DFE252012P-1R0MP2</t>
  </si>
  <si>
    <t>DFE252012P-1R0M=P2</t>
  </si>
  <si>
    <t>Inductor (Buck-Boost Converter 1080)</t>
  </si>
  <si>
    <t>Input Capacitor (Buck-Boost Converter 0603)</t>
  </si>
  <si>
    <t>81-GRM219R60J476ME4D</t>
  </si>
  <si>
    <t>GRM219R60J476ME44D</t>
  </si>
  <si>
    <t>Output Capacitor (Buck-Boost Converter 0805)</t>
  </si>
  <si>
    <t>810-SLF12575T680M2R0</t>
  </si>
  <si>
    <t>SLF12575T-680M2R0-H</t>
  </si>
  <si>
    <t>Mouser - 68uH</t>
  </si>
  <si>
    <t>667-EEE-HAV331UAP</t>
  </si>
  <si>
    <t>EEE-HAV331UAP</t>
  </si>
  <si>
    <t>Mouser - 330uF</t>
  </si>
  <si>
    <t>Output Capacitor (Boost +15.0V)</t>
  </si>
  <si>
    <t>80-C0805C104K5RACLR</t>
  </si>
  <si>
    <t>C0805C104K5RAC7411</t>
  </si>
  <si>
    <t>963-LMK316BJ475ML-T</t>
  </si>
  <si>
    <t>LMK316BJ475ML-T</t>
  </si>
  <si>
    <t>Input Capacitor (Boost -15.0V 1206)</t>
  </si>
  <si>
    <t>810-SPM7054VC-220M-D</t>
  </si>
  <si>
    <t>SPM7054VC-220M-D</t>
  </si>
  <si>
    <t>Mouser - 22uH</t>
  </si>
  <si>
    <t>Inductor (Boost -15.0V)</t>
  </si>
  <si>
    <t>963-EMK316BJ475KL-T</t>
  </si>
  <si>
    <t>EMK316BJ475KL-T</t>
  </si>
  <si>
    <t>Output Capacitor (Boost -15.0V)</t>
  </si>
  <si>
    <t>700-MAX633AESA</t>
  </si>
  <si>
    <t>MAX633AESA+</t>
  </si>
  <si>
    <t>Mouser - Boost Converter -15.0V</t>
  </si>
  <si>
    <t>Boost Converter -15.0V (new)</t>
  </si>
  <si>
    <t>584-LTC2941CMS8E#PBF</t>
  </si>
  <si>
    <t>LTC2941CMS8E#PBF</t>
  </si>
  <si>
    <t>Battery Fuel Gauge (new)</t>
  </si>
  <si>
    <t>BRT-ESP32</t>
  </si>
  <si>
    <t>PCB (x: 8105 mil, y: 3131.981 mil)</t>
  </si>
  <si>
    <t>Bluetooth Receiver/Transmitter PCB</t>
  </si>
  <si>
    <t>700-MAX5822LEUA</t>
  </si>
  <si>
    <t>MAX5822LEUA+</t>
  </si>
  <si>
    <t>Mouser - DAC</t>
  </si>
  <si>
    <t>356-ESP32WRVE22864PC</t>
  </si>
  <si>
    <t>Mouser - ESP32</t>
  </si>
  <si>
    <t>Bluetooth Module</t>
  </si>
  <si>
    <t>187-CL10B104KB8NNNL</t>
  </si>
  <si>
    <t>CL10B104KB8NNNL</t>
  </si>
  <si>
    <t>Mouser - 0.1uF Cap</t>
  </si>
  <si>
    <t>71-CRCW060310K0FKEAH</t>
  </si>
  <si>
    <t>CRCW060310K0FKEAHP</t>
  </si>
  <si>
    <t>Mouser - 10kOhm Res</t>
  </si>
  <si>
    <t>10kOhm Resistor</t>
  </si>
  <si>
    <t>Total Order in Cart: 3/24/2023</t>
  </si>
  <si>
    <t>710-691214110002</t>
  </si>
  <si>
    <t>Mouser - Screw Terminal</t>
  </si>
  <si>
    <t>Screw Terminals</t>
  </si>
  <si>
    <t>https://www.mouser.com/ProductDetail/Mill-Max/110-41-308-41-001000?qs=dvxwXVM4mZVj1CY1TePuww%3D%3D</t>
  </si>
  <si>
    <t>Op-amp seat</t>
  </si>
  <si>
    <t>652-CHP0603AFX1002EL</t>
  </si>
  <si>
    <t>CHP0603AFX-1002ELF</t>
  </si>
  <si>
    <t>https://www.mouser.com/ProductDetail/Bourns/CHP0603AFX-1002ELF?qs=BJlw7L4Cy7%252Bn%2FM7sjC7LSA%3D%3D</t>
  </si>
  <si>
    <t>Resistors 1</t>
  </si>
  <si>
    <t>652-CMP0603AFX-1003L</t>
  </si>
  <si>
    <t>CMP0603AFX-1003ELF</t>
  </si>
  <si>
    <t>https://www.mouser.com/ProductDetail/Bourns/CMP0603AFX-1003ELF?qs=TiOZkKH1s2RGXvSYscaeJQ%3D%3D</t>
  </si>
  <si>
    <t>Resistors 2</t>
  </si>
  <si>
    <t>652-CMP0603AFX-1004L</t>
  </si>
  <si>
    <t>CMP0603AFX-1004ELF</t>
  </si>
  <si>
    <t>https://www.mouser.com/ProductDetail/Bourns/CMP0603AFX-1004ELF?qs=TiOZkKH1s2R2VBWJciuWQA%3D%3D</t>
  </si>
  <si>
    <t>Resistors 3</t>
  </si>
  <si>
    <t>80-C0603C331JCTAUTO</t>
  </si>
  <si>
    <t>C0603C331JCTACAUTO</t>
  </si>
  <si>
    <t>https://www.mouser.com/ProductDetail/KEMET/C0603C331JCTACAUTO?qs=QNEnbhJQKvbQIzmjWDhVKA%3D%3D</t>
  </si>
  <si>
    <t>Band 10 (16000Hz) - Cap A</t>
  </si>
  <si>
    <t>80-C0603C330K5RAUTO</t>
  </si>
  <si>
    <t>C0603C330K5RACAUTO</t>
  </si>
  <si>
    <t>https://www.mouser.com/ProductDetail/KEMET/C0603C330K5RACAUTO?qs=hzBznG4dWXXuojanKEAWXQ%3D%3D</t>
  </si>
  <si>
    <t>Band 10 (16000Hz) - Cap B</t>
  </si>
  <si>
    <t>80-C0603X681K2RACTU</t>
  </si>
  <si>
    <t>C0603X681K2RACTU</t>
  </si>
  <si>
    <t>https://www.mouser.com/ProductDetail/KEMET/C0603X681K2RACTU?qs=gP0LVTkRObddeawTnwqBcg%3D%3D</t>
  </si>
  <si>
    <t>Band 9 (8000Hz) - Cap A</t>
  </si>
  <si>
    <t>80-C0603C680J2GAUTO</t>
  </si>
  <si>
    <t>C0603C680J2GACAUTO</t>
  </si>
  <si>
    <t>https://www.mouser.com/ProductDetail/KEMET/C0603C680J2GACAUTO?qs=hzBznG4dWXXg0Z430CLeTQ%3D%3D</t>
  </si>
  <si>
    <t>Band 9 (8000Hz) - Cap B</t>
  </si>
  <si>
    <t>581-06035C132JAT2A</t>
  </si>
  <si>
    <t>06035C132JAT2A</t>
  </si>
  <si>
    <t>https://www.mouser.com/ProductDetail/KYOCERA-AVX/06035C132JAT2A?qs=EbDiPP9peV%252Bg2Ece1D425A%3D%3D</t>
  </si>
  <si>
    <t>Purchase 2 -  Band 8 (4000Hz) - Cap A</t>
  </si>
  <si>
    <t>80-C0603C131F5G</t>
  </si>
  <si>
    <t>C0603C131F5GACTU</t>
  </si>
  <si>
    <t>https://www.mouser.com/ProductDetail/KEMET/C0603C131F5GACTU?qs=LpuuGx8iR2RL08TkuGdKxg%3D%3D</t>
  </si>
  <si>
    <t>Purchase 2 - Band 8 (4000Hz) - Cap B</t>
  </si>
  <si>
    <t>80-C0603C302G8HAUTO</t>
  </si>
  <si>
    <t>C0603C302G8HACAUTO</t>
  </si>
  <si>
    <t>https://www.mouser.com/ProductDetail/KEMET/C0603C302G8HACAUTO?qs=j%252B1pi9TdxUZU28hy7xiHNQ%3D%3D</t>
  </si>
  <si>
    <t>Purchase 2 - Band 7 (2000Hz) - Cap A</t>
  </si>
  <si>
    <t>581-06035A301J</t>
  </si>
  <si>
    <t>06035A301JAT2A</t>
  </si>
  <si>
    <t>https://www.mouser.com/ProductDetail/KYOCERA-AVX/06035A301JAT2A?qs=yuhjMS%2FIYxaxIB6c%2FTItcA%3D%3D</t>
  </si>
  <si>
    <t>Purchase 2 - Band 7 (2000Hz) - Cap B</t>
  </si>
  <si>
    <t>80-C0603C562K2RACTU</t>
  </si>
  <si>
    <t>C0603C562K2RACTU</t>
  </si>
  <si>
    <t>https://www.mouser.com/ProductDetail/KEMET/C0603C562K2RACTU?qs=gt1LBUVyoHlQ4DlKZUh%252BmQ%3D%3D</t>
  </si>
  <si>
    <t>Purchase 2 - Band 6 (1000Hz) - Cap A</t>
  </si>
  <si>
    <t>80-C0603C561F4GAUTO</t>
  </si>
  <si>
    <t>C0603C561F4GACAUT</t>
  </si>
  <si>
    <t>https://www.mouser.com/ProductDetail/KEMET/C0603C561F4GACAUTO?qs=zW32dvEIR3uifMSOsrlqWA%3D%3D</t>
  </si>
  <si>
    <t>Purchase 2 - Band 6 (1000Hz) - Cap B</t>
  </si>
  <si>
    <t>581-06036C223KAT2A</t>
  </si>
  <si>
    <t>06036C223KAT2A</t>
  </si>
  <si>
    <t>https://www.mouser.com/ProductDetail/KYOCERA-AVX/06036C223KAT2A?qs=CBV5Vjfsyl4ZAEL7EUhrTQ%3D%3D</t>
  </si>
  <si>
    <t>Purchase 2 - Band 4 (250Hz) - Cap A</t>
  </si>
  <si>
    <t>80-C0603C222JATAUTO</t>
  </si>
  <si>
    <t>C0603C222JATACAUTO</t>
  </si>
  <si>
    <t>https://www.mouser.com/ProductDetail/KEMET/C0603C222JATACAUTO?qs=MyNHzdoqoQJw5vgoXcIwjg%3D%3D</t>
  </si>
  <si>
    <t>Purchase 2 - Band 4 (250Hz) - Cap B</t>
  </si>
  <si>
    <t>581-0603ZC393KAT2A</t>
  </si>
  <si>
    <t>0603ZC393KAT2A</t>
  </si>
  <si>
    <t>https://www.mouser.com/ProductDetail/KYOCERA-AVX/0603ZC393KAT2A?qs=RIOVV%252BBrC2KkUqf7UhQYHw%3D%3D</t>
  </si>
  <si>
    <t>Purchase 2 - Band 3 (125Hz) - Cap A</t>
  </si>
  <si>
    <t>81-GRM1887U1H432JA1D</t>
  </si>
  <si>
    <t>GRM1887U1H432JA01D</t>
  </si>
  <si>
    <t>https://www.mouser.com/ProductDetail/Murata-Electronics/GRM1887U1H432JA01D?qs=MY6wChARw2xf%252BMmmMDosfw%3D%3D</t>
  </si>
  <si>
    <t>Purchase 2 - Band 3 (125Hz) - Cap B</t>
  </si>
  <si>
    <t>80-C0603C823J3R</t>
  </si>
  <si>
    <t>C0603C823J3RACTU</t>
  </si>
  <si>
    <t>https://www.mouser.com/ProductDetail/KEMET/C0603C823J3RACTU?qs=kGoNbbLDIqxfk8luTVhQSA%3D%3D</t>
  </si>
  <si>
    <t>Purchase 2 - Band 2 (62.5Hz) - Cap A</t>
  </si>
  <si>
    <t>80-C0603C822J3GAUTO</t>
  </si>
  <si>
    <t>C0603C822J3GACAUTO</t>
  </si>
  <si>
    <t>https://www.mouser.com/ProductDetail/KEMET/C0603C822J3GACAUTO?qs=zDkSFN9STR8n2XuYfS48ZA%3D%3D</t>
  </si>
  <si>
    <t>Purchase 2 - Band 2 (62.5Hz) - Cap B</t>
  </si>
  <si>
    <t>80-C0603C184J3RACTU</t>
  </si>
  <si>
    <t>C0603C184J3RACTU</t>
  </si>
  <si>
    <t>https://www.mouser.com/ProductDetail/KEMET/C0603C184J3RACTU?qs=2FIyTMJ0hNlTL9kCXoNtFg%3D%3D</t>
  </si>
  <si>
    <t>Purchase 2 - Band 1 (31.25Hz) - Cap A</t>
  </si>
  <si>
    <t>80-C0603C183K5R</t>
  </si>
  <si>
    <t>C0603C183K5RACTU</t>
  </si>
  <si>
    <t>https://www.mouser.com/ProductDetail/KEMET/C0603C183K5RACTU?qs=cQbOuJC0LHodGPJOr0xsDg%3D%3D</t>
  </si>
  <si>
    <t>Purchase 2 - Band 1 (31.25Hz) - Cap B</t>
  </si>
  <si>
    <t>Full Parts Order Link (4/3/23)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</si>
</sst>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&quot;$&quot;#,##0.00"/>
  </numFmts>
  <fonts count="20">
    <font>
      <sz val="10.0"/>
      <color rgb="FF000000"/>
      <name val="Arial"/>
      <scheme val="minor"/>
    </font>
    <font>
      <sz val="11.0"/>
      <color rgb="FF000000"/>
      <name val="Calibri"/>
    </font>
    <font>
      <sz val="8.0"/>
      <color rgb="FF222222"/>
      <name val="Roboto"/>
    </font>
    <font>
      <u/>
      <sz val="11.0"/>
      <color rgb="FF0563C1"/>
      <name val="Calibri"/>
    </font>
    <font>
      <sz val="8.0"/>
      <color rgb="FF444444"/>
      <name val="Roboto"/>
    </font>
    <font>
      <b/>
      <sz val="11.0"/>
      <color rgb="FFFFFFFF"/>
      <name val="Calibri"/>
    </font>
    <font>
      <color rgb="FF444444"/>
      <name val="Roboto"/>
    </font>
    <font>
      <color rgb="FF000000"/>
      <name val="Calibri"/>
    </font>
    <font>
      <color rgb="FF222222"/>
      <name val="Roboto"/>
    </font>
    <font>
      <color rgb="FF333333"/>
      <name val="Arial"/>
    </font>
    <font>
      <sz val="7.0"/>
      <color rgb="FF333333"/>
      <name val="Arial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color theme="1"/>
      <name val="Inherit"/>
    </font>
    <font>
      <u/>
      <color rgb="FF0000FF"/>
    </font>
    <font>
      <u/>
      <sz val="11.0"/>
      <color rgb="FF0000FF"/>
      <name val="Calibri"/>
    </font>
    <font>
      <u/>
      <color rgb="FF1155CC"/>
      <name val="Arial"/>
    </font>
    <font>
      <color theme="1"/>
      <name val="Arial"/>
    </font>
    <font>
      <u/>
      <sz val="9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E7F3F9"/>
        <bgColor rgb="FFE7F3F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2" fontId="5" numFmtId="0" xfId="0" applyAlignment="1" applyBorder="1" applyFill="1" applyFont="1">
      <alignment readingOrder="0" shrinkToFit="0" vertical="bottom" wrapText="0"/>
    </xf>
    <xf borderId="2" fillId="2" fontId="5" numFmtId="0" xfId="0" applyAlignment="1" applyBorder="1" applyFont="1">
      <alignment readingOrder="0" shrinkToFit="0" vertical="bottom" wrapText="0"/>
    </xf>
    <xf borderId="3" fillId="2" fontId="5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164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" numFmtId="164" xfId="0" applyAlignment="1" applyFont="1" applyNumberFormat="1">
      <alignment readingOrder="0" shrinkToFit="0" vertical="bottom" wrapText="0"/>
    </xf>
    <xf borderId="0" fillId="3" fontId="9" numFmtId="0" xfId="0" applyAlignment="1" applyFill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1" numFmtId="0" xfId="0" applyFont="1"/>
    <xf borderId="0" fillId="0" fontId="11" numFmtId="0" xfId="0" applyFont="1"/>
    <xf borderId="0" fillId="0" fontId="9" numFmtId="0" xfId="0" applyAlignment="1" applyFont="1">
      <alignment readingOrder="0"/>
    </xf>
    <xf borderId="0" fillId="0" fontId="11" numFmtId="2" xfId="0" applyFont="1" applyNumberFormat="1"/>
    <xf borderId="0" fillId="0" fontId="11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 shrinkToFit="0" vertical="bottom" wrapText="0"/>
    </xf>
    <xf borderId="0" fillId="0" fontId="11" numFmtId="165" xfId="0" applyAlignment="1" applyFont="1" applyNumberFormat="1">
      <alignment readingOrder="0"/>
    </xf>
    <xf borderId="0" fillId="0" fontId="11" numFmtId="0" xfId="0" applyAlignment="1" applyFont="1">
      <alignment horizontal="left" readingOrder="0"/>
    </xf>
    <xf borderId="0" fillId="3" fontId="9" numFmtId="0" xfId="0" applyAlignment="1" applyFont="1">
      <alignment horizontal="left" vertical="bottom"/>
    </xf>
    <xf borderId="0" fillId="0" fontId="17" numFmtId="0" xfId="0" applyAlignment="1" applyFont="1">
      <alignment shrinkToFit="0" vertical="bottom" wrapText="0"/>
    </xf>
    <xf borderId="0" fillId="3" fontId="9" numFmtId="166" xfId="0" applyAlignment="1" applyFont="1" applyNumberFormat="1">
      <alignment readingOrder="0"/>
    </xf>
    <xf borderId="0" fillId="0" fontId="18" numFmtId="0" xfId="0" applyAlignment="1" applyFont="1">
      <alignment horizontal="right" vertical="bottom"/>
    </xf>
    <xf borderId="0" fillId="0" fontId="18" numFmtId="0" xfId="0" applyAlignment="1" applyFont="1">
      <alignment readingOrder="0" vertical="bottom"/>
    </xf>
    <xf borderId="0" fillId="0" fontId="18" numFmtId="166" xfId="0" applyAlignment="1" applyFont="1" applyNumberFormat="1">
      <alignment horizontal="right" readingOrder="0" vertical="bottom"/>
    </xf>
    <xf borderId="0" fillId="3" fontId="9" numFmtId="166" xfId="0" applyAlignment="1" applyFont="1" applyNumberFormat="1">
      <alignment horizontal="right" readingOrder="0" vertical="bottom"/>
    </xf>
    <xf borderId="0" fillId="3" fontId="9" numFmtId="166" xfId="0" applyAlignment="1" applyFont="1" applyNumberFormat="1">
      <alignment readingOrder="0"/>
    </xf>
    <xf borderId="0" fillId="0" fontId="18" numFmtId="0" xfId="0" applyAlignment="1" applyFont="1">
      <alignment horizontal="left" vertical="bottom"/>
    </xf>
    <xf borderId="0" fillId="0" fontId="18" numFmtId="0" xfId="0" applyAlignment="1" applyFont="1">
      <alignment vertical="bottom"/>
    </xf>
    <xf borderId="0" fillId="0" fontId="18" numFmtId="165" xfId="0" applyAlignment="1" applyFont="1" applyNumberFormat="1">
      <alignment horizontal="right" vertical="bottom"/>
    </xf>
    <xf borderId="0" fillId="3" fontId="18" numFmtId="0" xfId="0" applyAlignment="1" applyFont="1">
      <alignment horizontal="left" vertical="bottom"/>
    </xf>
    <xf borderId="0" fillId="4" fontId="19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ProductDetail/595-BQ27421YZFR-G1A" TargetMode="External"/><Relationship Id="rId42" Type="http://schemas.openxmlformats.org/officeDocument/2006/relationships/hyperlink" Target="https://www.mouser.com/ProductDetail/Molex/105017-0001?qs=hlXxxvYE36k7QcsR97GUKA%3D%3D" TargetMode="External"/><Relationship Id="rId41" Type="http://schemas.openxmlformats.org/officeDocument/2006/relationships/hyperlink" Target="https://www.mouser.com/ProductDetail/Texas-Instruments/TPS613222ADBVR?qs=W0yvOO0ixfE4d69WXsn8NQ%3D%3D" TargetMode="External"/><Relationship Id="rId44" Type="http://schemas.openxmlformats.org/officeDocument/2006/relationships/hyperlink" Target="https://www.mouser.com/ProductDetail/Lite-On/LTST-C190GKT?qs=drxkyCeiWgbQzclgbojDOg%3D%3D" TargetMode="External"/><Relationship Id="rId43" Type="http://schemas.openxmlformats.org/officeDocument/2006/relationships/hyperlink" Target="https://www.mouser.com/ProductDetail/750-CZRU52C3V3" TargetMode="External"/><Relationship Id="rId46" Type="http://schemas.openxmlformats.org/officeDocument/2006/relationships/hyperlink" Target="https://www.mouser.com/ProductDetail/954-103AT-2" TargetMode="External"/><Relationship Id="rId45" Type="http://schemas.openxmlformats.org/officeDocument/2006/relationships/hyperlink" Target="https://www.digikey.com/en/products/detail/jst-sales-america-inc/B2B-PH-K-S-LF-SN/926611" TargetMode="External"/><Relationship Id="rId107" Type="http://schemas.openxmlformats.org/officeDocument/2006/relationships/hyperlink" Target="https://www.mouser.com/ProductDetail/700-MAX5822LEUA" TargetMode="External"/><Relationship Id="rId106" Type="http://schemas.openxmlformats.org/officeDocument/2006/relationships/hyperlink" Target="https://www.mouser.com/ProjectManager/ProjectDetail.aspx?AccessID=ed1e69b316" TargetMode="External"/><Relationship Id="rId105" Type="http://schemas.openxmlformats.org/officeDocument/2006/relationships/hyperlink" Target="https://www.mouser.com/ProductDetail/Analog-Devices/LTC2941CMS8EPBF?qs=oahfZPh6IALqUdvPVqpRgg%3D%3D" TargetMode="External"/><Relationship Id="rId104" Type="http://schemas.openxmlformats.org/officeDocument/2006/relationships/hyperlink" Target="https://www.mouser.com/ProductDetail/Maxim-Integrated/MAX633AESA%2b?qs=Mqkh4jHMT8xz91h6g7ZdjQ%3D%3D" TargetMode="External"/><Relationship Id="rId109" Type="http://schemas.openxmlformats.org/officeDocument/2006/relationships/hyperlink" Target="https://www.mouser.com/ProductDetail/629-GPTS203211B" TargetMode="External"/><Relationship Id="rId108" Type="http://schemas.openxmlformats.org/officeDocument/2006/relationships/hyperlink" Target="https://www.mouser.com/ProductDetail/855-M22-2512505" TargetMode="External"/><Relationship Id="rId48" Type="http://schemas.openxmlformats.org/officeDocument/2006/relationships/hyperlink" Target="https://www.mouser.com/ProductDetail/KYOCERA-AVX/06035C104KAT2A?qs=sGAEpiMZZMukHu%252BjC5l7Yaazojnn7ovv7Bc1%252B93cTWI%3D" TargetMode="External"/><Relationship Id="rId47" Type="http://schemas.openxmlformats.org/officeDocument/2006/relationships/hyperlink" Target="https://www.mouser.com/ProductDetail/Molex/22-28-4033?qs=d9fIA1aNikRRpuevshfBIQ%3D%3D" TargetMode="External"/><Relationship Id="rId49" Type="http://schemas.openxmlformats.org/officeDocument/2006/relationships/hyperlink" Target="https://www.mouser.com/ProductDetail/KYOCERA-AVX/06035C105KAT2A?qs=sGAEpiMZZMukHu%252BjC5l7Yb5oPaw27JT5rqjGiAh%2Fm9s%3D" TargetMode="External"/><Relationship Id="rId103" Type="http://schemas.openxmlformats.org/officeDocument/2006/relationships/hyperlink" Target="https://www.mouser.com/ProductDetail/TAIYO-YUDEN/EMK316BJ475KL-T?qs=I6KAKw0tg2zM2xPq4D25YQ%3D%3D" TargetMode="External"/><Relationship Id="rId102" Type="http://schemas.openxmlformats.org/officeDocument/2006/relationships/hyperlink" Target="https://www.mouser.com/ProductDetail/TDK/SPM7054VC-220M-D?qs=Rp5uXu7WBW%252Ba28hAwt8sBA%3D%3D" TargetMode="External"/><Relationship Id="rId101" Type="http://schemas.openxmlformats.org/officeDocument/2006/relationships/hyperlink" Target="https://www.mouser.com/ProductDetail/TAIYO-YUDEN/LMK316BJ475ML-T?qs=PzICbMaShUdrsDUV8CVe6g%3D%3D" TargetMode="External"/><Relationship Id="rId100" Type="http://schemas.openxmlformats.org/officeDocument/2006/relationships/hyperlink" Target="https://www.mouser.com/ProductDetail/KEMET/C0805C104K5RAC7411?qs=jbRM9o5BbzPcVXF0wW9AYg%3D%3D" TargetMode="External"/><Relationship Id="rId31" Type="http://schemas.openxmlformats.org/officeDocument/2006/relationships/hyperlink" Target="https://www.digikey.com/short/4dz0vr9q" TargetMode="External"/><Relationship Id="rId30" Type="http://schemas.openxmlformats.org/officeDocument/2006/relationships/hyperlink" Target="https://www.digikey.com/en/products/detail/cui-devices/SJ-3523-SMT-TR/281297" TargetMode="External"/><Relationship Id="rId33" Type="http://schemas.openxmlformats.org/officeDocument/2006/relationships/hyperlink" Target="https://www.mouser.com/ProductDetail/629-GPTS203211B" TargetMode="External"/><Relationship Id="rId32" Type="http://schemas.openxmlformats.org/officeDocument/2006/relationships/hyperlink" Target="https://www.mouser.com/ProductDetail/855-M22-2512505" TargetMode="External"/><Relationship Id="rId35" Type="http://schemas.openxmlformats.org/officeDocument/2006/relationships/hyperlink" Target="https://www.mouser.com/ProductDetail/Mill-Max/110-41-308-41-001000?qs=dvxwXVM4mZVj1CY1TePuww%3D%3D" TargetMode="External"/><Relationship Id="rId34" Type="http://schemas.openxmlformats.org/officeDocument/2006/relationships/hyperlink" Target="https://www.mouser.com/ProjectManager/ProjectDetail.aspx?AccessID=2818b62ffe" TargetMode="External"/><Relationship Id="rId37" Type="http://schemas.openxmlformats.org/officeDocument/2006/relationships/hyperlink" Target="https://www.mouser.com/ProductDetail/BI-Technologies-TT-Electronics/PS60M-0MC1BR100K?qs=cpo3%2FpBou2gb5hHMDd8PJQ%3D%3D" TargetMode="External"/><Relationship Id="rId36" Type="http://schemas.openxmlformats.org/officeDocument/2006/relationships/hyperlink" Target="https://www.mouser.com/ProductDetail/BI-Technologies-TT-Electronics/P160KN2-4QC20B10K?qs=sGAEpiMZZMukHu%252BjC5l7YYokWN%2FHkYxgIFklb4QtXlo%3D" TargetMode="External"/><Relationship Id="rId39" Type="http://schemas.openxmlformats.org/officeDocument/2006/relationships/hyperlink" Target="https://www.mouser.com/ProductDetail/595-BQ25606RGER" TargetMode="External"/><Relationship Id="rId38" Type="http://schemas.openxmlformats.org/officeDocument/2006/relationships/hyperlink" Target="https://www.mouser.com/ProductDetail/Harwin/M20-7810545?qs=k41KVqW3ymqYedkoVe1T4w%3D%3D&amp;mgh=1&amp;gclid=Cj0KCQiAxbefBhDfARIsAL4XLRobuiXI8ZRCsrmIIS8lzuto-5tRZEPesrnaionWWKR43jSF3IJZrS4aAuPMEALw_wcB" TargetMode="External"/><Relationship Id="rId20" Type="http://schemas.openxmlformats.org/officeDocument/2006/relationships/hyperlink" Target="https://www.digikey.com/en/products/detail/murata-electronics/GRM188R60J226MEA0D/4280542" TargetMode="External"/><Relationship Id="rId22" Type="http://schemas.openxmlformats.org/officeDocument/2006/relationships/hyperlink" Target="https://www.digikey.com/en/products/detail/samsung-electro-mechanics/CL10A105KP8NNWC/3887521" TargetMode="External"/><Relationship Id="rId21" Type="http://schemas.openxmlformats.org/officeDocument/2006/relationships/hyperlink" Target="https://www.digikey.com/en/products/detail/samsung-electro-mechanics/CL21B225KAFNNWE/3888613" TargetMode="External"/><Relationship Id="rId24" Type="http://schemas.openxmlformats.org/officeDocument/2006/relationships/hyperlink" Target="https://www.digikey.com/en/products/detail/stackpole-electronics-inc/RMCF0201FT453K/5965993" TargetMode="External"/><Relationship Id="rId23" Type="http://schemas.openxmlformats.org/officeDocument/2006/relationships/hyperlink" Target="https://www.digikey.com/en/products/detail/stackpole-electronics-inc/RMCF0805FT475K/1760297" TargetMode="External"/><Relationship Id="rId129" Type="http://schemas.openxmlformats.org/officeDocument/2006/relationships/hyperlink" Target="https://www.mouser.com/ProductDetail/KEMET/C0603C562K2RACTU?qs=gt1LBUVyoHlQ4DlKZUh%252BmQ%3D%3D" TargetMode="External"/><Relationship Id="rId128" Type="http://schemas.openxmlformats.org/officeDocument/2006/relationships/hyperlink" Target="https://www.mouser.com/ProductDetail/KYOCERA-AVX/06035A301JAT2A?qs=yuhjMS%2FIYxaxIB6c%2FTItcA%3D%3D" TargetMode="External"/><Relationship Id="rId127" Type="http://schemas.openxmlformats.org/officeDocument/2006/relationships/hyperlink" Target="https://www.mouser.com/ProductDetail/KEMET/C0603C302G8HACAUTO?qs=j%252B1pi9TdxUZU28hy7xiHNQ%3D%3D" TargetMode="External"/><Relationship Id="rId126" Type="http://schemas.openxmlformats.org/officeDocument/2006/relationships/hyperlink" Target="https://www.mouser.com/ProductDetail/KEMET/C0603C131F5GACTU?qs=LpuuGx8iR2RL08TkuGdKxg%3D%3D" TargetMode="External"/><Relationship Id="rId26" Type="http://schemas.openxmlformats.org/officeDocument/2006/relationships/hyperlink" Target="https://www.digikey.com/en/products/detail/tubedepot/313-2440F-100K/10488075?utm_adgroup=General&amp;utm_source=google&amp;utm_medium=cpc&amp;utm_campaign=Shopping_DK%2BSupplier_TubeDepot&amp;utm_term=&amp;utm_content=General&amp;gclid=CjwKCAjw5P2aBhAlEiwAAdY7dGK5wNzL_oJlJW5lnAktXVbDx0zx8-uJLfkJkWP7vcnTk9JFkWhthxoC8DkQAvD_BwE" TargetMode="External"/><Relationship Id="rId121" Type="http://schemas.openxmlformats.org/officeDocument/2006/relationships/hyperlink" Target="https://www.mouser.com/ProductDetail/KEMET/C0603C331JCTACAUTO?qs=QNEnbhJQKvbQIzmjWDhVKA%3D%3D" TargetMode="External"/><Relationship Id="rId25" Type="http://schemas.openxmlformats.org/officeDocument/2006/relationships/hyperlink" Target="https://www.digikey.com/en/products/detail/stackpole-electronics-inc/RMCF1210JT100K/1757301" TargetMode="External"/><Relationship Id="rId120" Type="http://schemas.openxmlformats.org/officeDocument/2006/relationships/hyperlink" Target="https://www.mouser.com/ProductDetail/Bourns/CMP0603AFX-1004ELF?qs=TiOZkKH1s2R2VBWJciuWQA%3D%3D" TargetMode="External"/><Relationship Id="rId28" Type="http://schemas.openxmlformats.org/officeDocument/2006/relationships/hyperlink" Target="https://www.digikey.com/en/products/detail/yageo/MF0207FRE52-1M/9124824" TargetMode="External"/><Relationship Id="rId27" Type="http://schemas.openxmlformats.org/officeDocument/2006/relationships/hyperlink" Target="https://www.digikey.com/en/products/detail/texas-instruments/NE5532AP/378263" TargetMode="External"/><Relationship Id="rId125" Type="http://schemas.openxmlformats.org/officeDocument/2006/relationships/hyperlink" Target="https://www.mouser.com/ProductDetail/KYOCERA-AVX/06035C132JAT2A?qs=EbDiPP9peV%252Bg2Ece1D425A%3D%3D" TargetMode="External"/><Relationship Id="rId29" Type="http://schemas.openxmlformats.org/officeDocument/2006/relationships/hyperlink" Target="https://www.digikey.com/en/products/detail/yageo/MFP-25BRD52-10K/2058797" TargetMode="External"/><Relationship Id="rId124" Type="http://schemas.openxmlformats.org/officeDocument/2006/relationships/hyperlink" Target="https://www.mouser.com/ProductDetail/KEMET/C0603C680J2GACAUTO?qs=hzBznG4dWXXg0Z430CLeTQ%3D%3D" TargetMode="External"/><Relationship Id="rId123" Type="http://schemas.openxmlformats.org/officeDocument/2006/relationships/hyperlink" Target="https://www.mouser.com/ProductDetail/KEMET/C0603X681K2RACTU?qs=gP0LVTkRObddeawTnwqBcg%3D%3D" TargetMode="External"/><Relationship Id="rId122" Type="http://schemas.openxmlformats.org/officeDocument/2006/relationships/hyperlink" Target="https://www.mouser.com/ProductDetail/KEMET/C0603C330K5RACAUTO?qs=hzBznG4dWXXuojanKEAWXQ%3D%3D" TargetMode="External"/><Relationship Id="rId95" Type="http://schemas.openxmlformats.org/officeDocument/2006/relationships/hyperlink" Target="https://www.mouser.com/ProductDetail/Murata-Electronics/DFE252012P-1R0M%3dP2?qs=KuGPmAKtFKUHla8Odvjl9w%3D%3D" TargetMode="External"/><Relationship Id="rId94" Type="http://schemas.openxmlformats.org/officeDocument/2006/relationships/hyperlink" Target="https://www.mouser.com/ProductDetail/ROHM-Semiconductor/UCR10EVHFLR100?qs=sGAEpiMZZMvdGkrng054t621aZ%2Fa1rARaQk5P2ZtRGGERy2fqSTFZA%3D%3D" TargetMode="External"/><Relationship Id="rId97" Type="http://schemas.openxmlformats.org/officeDocument/2006/relationships/hyperlink" Target="https://www.mouser.com/ProductDetail/Murata-Electronics/GRM219R60J476ME44D?qs=I53XXhTNm8tggcUcTH0Mag%3D%3D" TargetMode="External"/><Relationship Id="rId96" Type="http://schemas.openxmlformats.org/officeDocument/2006/relationships/hyperlink" Target="https://www.mouser.com/ProductDetail/Murata-Electronics/GRM187R61A226ME15D?qs=I53XXhTNm8uUaeh8Eawx4Q%3D%3D" TargetMode="External"/><Relationship Id="rId11" Type="http://schemas.openxmlformats.org/officeDocument/2006/relationships/hyperlink" Target="https://www.digikey.com/en/products/detail/us-electronics-inc/USE-18650-3500PCBJST/15781483" TargetMode="External"/><Relationship Id="rId99" Type="http://schemas.openxmlformats.org/officeDocument/2006/relationships/hyperlink" Target="https://www.mouser.com/ProductDetail/Panasonic/EEE-HAV331UAP?qs=d1CqaRUMZD9idCVnP8Ki0A%3D%3D" TargetMode="External"/><Relationship Id="rId10" Type="http://schemas.openxmlformats.org/officeDocument/2006/relationships/hyperlink" Target="https://www.digikey.com/en/products/detail/yageo/RC0603JR-0710KL/726700" TargetMode="External"/><Relationship Id="rId98" Type="http://schemas.openxmlformats.org/officeDocument/2006/relationships/hyperlink" Target="https://www.mouser.com/ProductDetail/TDK/SLF12575T-680M2R0-H?qs=T0U6VJonaknjY1KFR88b8g%3D%3D" TargetMode="External"/><Relationship Id="rId13" Type="http://schemas.openxmlformats.org/officeDocument/2006/relationships/hyperlink" Target="https://www.digikey.com/short/h3nt0mwz" TargetMode="External"/><Relationship Id="rId12" Type="http://schemas.openxmlformats.org/officeDocument/2006/relationships/hyperlink" Target="https://www.digikey.com/en/products/detail/newhaven-display-intl/NHD-0420D3Z-NSW-BBW-V3/2626390" TargetMode="External"/><Relationship Id="rId91" Type="http://schemas.openxmlformats.org/officeDocument/2006/relationships/hyperlink" Target="https://www.mouser.com/ProductDetail/Bourns/SRN3015C-1R0M?qs=MyNHzdoqoQK1zK7mJAJV3A%3D%3D" TargetMode="External"/><Relationship Id="rId90" Type="http://schemas.openxmlformats.org/officeDocument/2006/relationships/hyperlink" Target="https://www.mouser.com/ProductDetail/Bourns/SRP2512TMA-1R0M?qs=t7xnP681wgXQWeDhMG9y1w%3D%3D" TargetMode="External"/><Relationship Id="rId93" Type="http://schemas.openxmlformats.org/officeDocument/2006/relationships/hyperlink" Target="https://www.mouser.com/ProductDetail/YAGEO/RT0603FRE07162RL?qs=sGAEpiMZZMvdGkrng054t%252BKCHBXLTLydSkXKPqkBudc%3D" TargetMode="External"/><Relationship Id="rId92" Type="http://schemas.openxmlformats.org/officeDocument/2006/relationships/hyperlink" Target="https://www.mouser.com/ProductDetail/Murata-Electronics/GRM188R6YA106MA73D?qs=I53XXhTNm8uKsiF7Obn3Gg%3D%3D" TargetMode="External"/><Relationship Id="rId118" Type="http://schemas.openxmlformats.org/officeDocument/2006/relationships/hyperlink" Target="https://www.mouser.com/ProductDetail/Bourns/CHP0603AFX-1002ELF?qs=BJlw7L4Cy7%252Bn%2FM7sjC7LSA%3D%3D" TargetMode="External"/><Relationship Id="rId117" Type="http://schemas.openxmlformats.org/officeDocument/2006/relationships/hyperlink" Target="https://www.mouser.com/ProductDetail/Mill-Max/110-41-308-41-001000?qs=dvxwXVM4mZVj1CY1TePuww%3D%3D" TargetMode="External"/><Relationship Id="rId116" Type="http://schemas.openxmlformats.org/officeDocument/2006/relationships/hyperlink" Target="https://www.mouser.com/ProductDetail/Panasonic/EEE-HAV331UAP?qs=d1CqaRUMZD9idCVnP8Ki0A%3D%3D" TargetMode="External"/><Relationship Id="rId115" Type="http://schemas.openxmlformats.org/officeDocument/2006/relationships/hyperlink" Target="https://www.mouser.com/ProductDetail/TDK/SLF12575T-680M2R0-H?qs=T0U6VJonaknjY1KFR88b8g%3D%3D" TargetMode="External"/><Relationship Id="rId119" Type="http://schemas.openxmlformats.org/officeDocument/2006/relationships/hyperlink" Target="https://www.mouser.com/ProductDetail/Bourns/CMP0603AFX-1003ELF?qs=TiOZkKH1s2RGXvSYscaeJQ%3D%3D" TargetMode="External"/><Relationship Id="rId15" Type="http://schemas.openxmlformats.org/officeDocument/2006/relationships/hyperlink" Target="https://www.digikey.com/en/products/detail/murata-electronics/GRM188C81E475ME11D/4905326" TargetMode="External"/><Relationship Id="rId110" Type="http://schemas.openxmlformats.org/officeDocument/2006/relationships/hyperlink" Target="https://www.mouser.com/ProductDetail/Espressif-Systems/ESP32-WROVER-E-N16R8?qs=Li%252BoUPsLEnsfUZ%252By2eNF6g%3D%3D" TargetMode="External"/><Relationship Id="rId14" Type="http://schemas.openxmlformats.org/officeDocument/2006/relationships/hyperlink" Target="https://www.digikey.com/en/products/detail/tdk-corporation/CGA3E1X5R1C155M080AC/3949692" TargetMode="External"/><Relationship Id="rId17" Type="http://schemas.openxmlformats.org/officeDocument/2006/relationships/hyperlink" Target="https://www.digikey.com/en/products/detail/texas-instruments/TPS613222ADBVR/8638376?s=N4IgTCBcDaICoAUDKA2AjAZjNgggEQCEA1AJRAF0BfIA" TargetMode="External"/><Relationship Id="rId16" Type="http://schemas.openxmlformats.org/officeDocument/2006/relationships/hyperlink" Target="https://www.digikey.com/en/products/detail/panasonic-electronic-components/ERJ-3EKF4701V/1746419" TargetMode="External"/><Relationship Id="rId19" Type="http://schemas.openxmlformats.org/officeDocument/2006/relationships/hyperlink" Target="https://www.digikey.com/en/products/detail/samsung-electro-mechanics/CL10B104KB8WPNC/5961338" TargetMode="External"/><Relationship Id="rId114" Type="http://schemas.openxmlformats.org/officeDocument/2006/relationships/hyperlink" Target="https://www.mouser.com/ProductDetail/Wurth-Elektronik/691214110002?qs=7gQLVZk5cPmb9EqUyfv%252B2g%3D%3D" TargetMode="External"/><Relationship Id="rId18" Type="http://schemas.openxmlformats.org/officeDocument/2006/relationships/hyperlink" Target="https://www.digikey.com/en/products/detail/texas-instruments/TLV62569APDRLT/9360687?s=N4IgTCBcDaICoBkBqA2MBWFBOAggBQBEAlBIkAXQF8g" TargetMode="External"/><Relationship Id="rId113" Type="http://schemas.openxmlformats.org/officeDocument/2006/relationships/hyperlink" Target="https://www.mouser.com/ProjectManager/ProjectDetail.aspx?AccessID=9a3b676a11" TargetMode="External"/><Relationship Id="rId112" Type="http://schemas.openxmlformats.org/officeDocument/2006/relationships/hyperlink" Target="https://www.mouser.com/ProductDetail/Vishay-Dale/CRCW060310K0FKEAHP?qs=FlFvgi4rxBwhwmNEaK0SzQ%3D%3D" TargetMode="External"/><Relationship Id="rId111" Type="http://schemas.openxmlformats.org/officeDocument/2006/relationships/hyperlink" Target="https://www.mouser.com/ProductDetail/Samsung-Electro-Mechanics/CL10B104KB8NNNL?qs=xZ%2FP%252Ba9zWqYaId%2FAUh3Jig%3D%3D" TargetMode="External"/><Relationship Id="rId84" Type="http://schemas.openxmlformats.org/officeDocument/2006/relationships/hyperlink" Target="https://www.mouser.com/ProjectManager/ProjectDetail.aspx?AccessID=e951cb9b6a" TargetMode="External"/><Relationship Id="rId83" Type="http://schemas.openxmlformats.org/officeDocument/2006/relationships/hyperlink" Target="https://www.mouser.com/ProductDetail/Comchip-Technology/CDBU0520?qs=QrYNfmA0esYvGSGDalbccA%3D%3D" TargetMode="External"/><Relationship Id="rId86" Type="http://schemas.openxmlformats.org/officeDocument/2006/relationships/hyperlink" Target="https://www.mouser.com/ProductDetail/833-MBR0530-TP" TargetMode="External"/><Relationship Id="rId85" Type="http://schemas.openxmlformats.org/officeDocument/2006/relationships/hyperlink" Target="https://www.digikey.com/short/tp95m5rv" TargetMode="External"/><Relationship Id="rId88" Type="http://schemas.openxmlformats.org/officeDocument/2006/relationships/hyperlink" Target="https://www.mouser.com/ProductDetail/Murata-Electronics/GRM188R6YA106MA73D?qs=I53XXhTNm8uKsiF7Obn3Gg%3D%3D" TargetMode="External"/><Relationship Id="rId87" Type="http://schemas.openxmlformats.org/officeDocument/2006/relationships/hyperlink" Target="https://www.mouser.com/ProductDetail/KYOCERA-AVX/06035C105KAT2A?qs=sGAEpiMZZMukHu%252BjC5l7Yb5oPaw27JT5rqjGiAh%2Fm9s%3D" TargetMode="External"/><Relationship Id="rId89" Type="http://schemas.openxmlformats.org/officeDocument/2006/relationships/hyperlink" Target="https://www.mouser.com/ProductDetail/71-TNPW0603250RBEEN" TargetMode="External"/><Relationship Id="rId80" Type="http://schemas.openxmlformats.org/officeDocument/2006/relationships/hyperlink" Target="https://www.mouser.com/ProductDetail/Comchip-Technology/CDBUR54?qs=NTrgPOIy7tffqIGR9i1AWQ%3D%3D" TargetMode="External"/><Relationship Id="rId82" Type="http://schemas.openxmlformats.org/officeDocument/2006/relationships/hyperlink" Target="https://www.mouser.com/ProductDetail/Comchip-Technology/CDBU0130L?qs=tw%252BuQ%2FB6PO2Mup5%252Bk7mubQ%3D%3D" TargetMode="External"/><Relationship Id="rId81" Type="http://schemas.openxmlformats.org/officeDocument/2006/relationships/hyperlink" Target="https://www.mouser.com/ProductDetail/TDK/MLZ1608N100LTD25?qs=sGAEpiMZZMv126LJFLh8y5lwrxezZJ61vXqcpZ3dLCo%3D" TargetMode="External"/><Relationship Id="rId1" Type="http://schemas.openxmlformats.org/officeDocument/2006/relationships/hyperlink" Target="https://www.digikey.com/en/products/detail/espressif-systems/ESP32-WROVER-E-N16R8/11613135" TargetMode="External"/><Relationship Id="rId2" Type="http://schemas.openxmlformats.org/officeDocument/2006/relationships/hyperlink" Target="https://www.digikey.com/en/products/detail/microchip-technology/ATSAM4SD32BA-AU/4010084" TargetMode="External"/><Relationship Id="rId3" Type="http://schemas.openxmlformats.org/officeDocument/2006/relationships/hyperlink" Target="https://www.digikey.com/en/products/detail/texas-instruments/DAC121C081CISD-NOPB/1870779" TargetMode="External"/><Relationship Id="rId4" Type="http://schemas.openxmlformats.org/officeDocument/2006/relationships/hyperlink" Target="https://www.digikey.com/en/products/detail/silicon-labs/CP2101-GM/769476" TargetMode="External"/><Relationship Id="rId9" Type="http://schemas.openxmlformats.org/officeDocument/2006/relationships/hyperlink" Target="https://www.digikey.com/en/products/detail/samsung-electro-mechanics/CL10A105KP8NNWC/3887521" TargetMode="External"/><Relationship Id="rId140" Type="http://schemas.openxmlformats.org/officeDocument/2006/relationships/drawing" Target="../drawings/drawing1.xml"/><Relationship Id="rId5" Type="http://schemas.openxmlformats.org/officeDocument/2006/relationships/hyperlink" Target="https://www.digikey.com/en/products/detail/cui-devices/UJ2-MIBH-G-SMT-TR/13680627" TargetMode="External"/><Relationship Id="rId6" Type="http://schemas.openxmlformats.org/officeDocument/2006/relationships/hyperlink" Target="https://www.digikey.com/en/products/detail/c-k/DA102J12S215PQF/566766" TargetMode="External"/><Relationship Id="rId7" Type="http://schemas.openxmlformats.org/officeDocument/2006/relationships/hyperlink" Target="https://www.digikey.com/en/products/detail/murata-electronics/GRM188R60J226MEA0D/4280542" TargetMode="External"/><Relationship Id="rId8" Type="http://schemas.openxmlformats.org/officeDocument/2006/relationships/hyperlink" Target="https://www.digikey.com/en/products/detail/samsung-electro-mechanics/CL10B104KB8WPNC/5961338" TargetMode="External"/><Relationship Id="rId73" Type="http://schemas.openxmlformats.org/officeDocument/2006/relationships/hyperlink" Target="https://www.mouser.com/ProductDetail/Vishay-Dale/CRCW06031M80JNEA?qs=sGAEpiMZZMtlubZbdhIBIFz7pJU7IkOGz08WH56Su7s%3D" TargetMode="External"/><Relationship Id="rId72" Type="http://schemas.openxmlformats.org/officeDocument/2006/relationships/hyperlink" Target="https://www.mouser.com/ProductDetail/Panasonic/ERJ-3EKF2492V?qs=sGAEpiMZZMtlubZbdhIBINgtzHusu9q%252BQCl84melT0A%3D" TargetMode="External"/><Relationship Id="rId75" Type="http://schemas.openxmlformats.org/officeDocument/2006/relationships/hyperlink" Target="https://www.mouser.com/ProductDetail/Pulse-Electronics/PE-0603CLH1R0STS?qs=sGAEpiMZZMv126LJFLh8y6ovCg3KY7lIrdQsxjYHE4M%3D" TargetMode="External"/><Relationship Id="rId74" Type="http://schemas.openxmlformats.org/officeDocument/2006/relationships/hyperlink" Target="https://www.mouser.com/ProductDetail/Panasonic/ERJ-UP3F1004V?qs=GedFDFLaBXE3dX6ROfhlog%3D%3D" TargetMode="External"/><Relationship Id="rId77" Type="http://schemas.openxmlformats.org/officeDocument/2006/relationships/hyperlink" Target="https://www.mouser.com/ProductDetail/Samsung-Electro-Mechanics/CL10A476MQ8QRNC?qs=xZ%2FP%252Ba9zWqaETF3mYWK%252Bbg%3D%3D" TargetMode="External"/><Relationship Id="rId76" Type="http://schemas.openxmlformats.org/officeDocument/2006/relationships/hyperlink" Target="https://www.mouser.com/ProductDetail/Murata-Electronics/GRM187R61A226ME15D?qs=I53XXhTNm8uUaeh8Eawx4Q%3D%3D" TargetMode="External"/><Relationship Id="rId79" Type="http://schemas.openxmlformats.org/officeDocument/2006/relationships/hyperlink" Target="https://www.mouser.com/ProductDetail/Taiyo-Yuden/MCHK1608T2R2MKN?qs=hWgE7mdIu5TOfQbNfL22HA%3D%3D" TargetMode="External"/><Relationship Id="rId78" Type="http://schemas.openxmlformats.org/officeDocument/2006/relationships/hyperlink" Target="https://www.mouser.com/ProductDetail/Murata-Electronics/DFE18SAN1R0ME0L?qs=EU6FO9ffTwck48dWJnAHBQ%3D%3D" TargetMode="External"/><Relationship Id="rId71" Type="http://schemas.openxmlformats.org/officeDocument/2006/relationships/hyperlink" Target="https://www.mouser.com/ProductDetail/Panasonic/ERJ-3EKF2673V?qs=sGAEpiMZZMtlubZbdhIBIEpCgapuOP%252Bo4CgFj5eJbI8%3D" TargetMode="External"/><Relationship Id="rId70" Type="http://schemas.openxmlformats.org/officeDocument/2006/relationships/hyperlink" Target="https://www.mouser.com/ProductDetail/Vishay-Dale/CRCW0603200RFKEBC?qs=sGAEpiMZZMukHu%252BjC5l7Yeua%252BTCxKwHsfnrAbSzffsQ%3D" TargetMode="External"/><Relationship Id="rId139" Type="http://schemas.openxmlformats.org/officeDocument/2006/relationships/hyperlink" Target="https://www.mouser.com/ProjectManager/ProjectDetail.aspx?AccessID=7be83e2554" TargetMode="External"/><Relationship Id="rId138" Type="http://schemas.openxmlformats.org/officeDocument/2006/relationships/hyperlink" Target="https://www.mouser.com/ProductDetail/KEMET/C0603C183K5RACTU?qs=cQbOuJC0LHodGPJOr0xsDg%3D%3D" TargetMode="External"/><Relationship Id="rId137" Type="http://schemas.openxmlformats.org/officeDocument/2006/relationships/hyperlink" Target="https://www.mouser.com/ProductDetail/KEMET/C0603C184J3RACTU?qs=2FIyTMJ0hNlTL9kCXoNtFg%3D%3D" TargetMode="External"/><Relationship Id="rId132" Type="http://schemas.openxmlformats.org/officeDocument/2006/relationships/hyperlink" Target="https://www.mouser.com/ProductDetail/KEMET/C0603C222JATACAUTO?qs=MyNHzdoqoQJw5vgoXcIwjg%3D%3D" TargetMode="External"/><Relationship Id="rId131" Type="http://schemas.openxmlformats.org/officeDocument/2006/relationships/hyperlink" Target="https://www.mouser.com/ProductDetail/KYOCERA-AVX/06036C223KAT2A?qs=CBV5Vjfsyl4ZAEL7EUhrTQ%3D%3D" TargetMode="External"/><Relationship Id="rId130" Type="http://schemas.openxmlformats.org/officeDocument/2006/relationships/hyperlink" Target="https://www.mouser.com/ProductDetail/KEMET/C0603C561F4GACAUTO?qs=zW32dvEIR3uifMSOsrlqWA%3D%3D" TargetMode="External"/><Relationship Id="rId136" Type="http://schemas.openxmlformats.org/officeDocument/2006/relationships/hyperlink" Target="https://www.mouser.com/ProductDetail/KEMET/C0603C822J3GACAUTO?qs=zDkSFN9STR8n2XuYfS48ZA%3D%3D" TargetMode="External"/><Relationship Id="rId135" Type="http://schemas.openxmlformats.org/officeDocument/2006/relationships/hyperlink" Target="https://www.mouser.com/ProductDetail/KEMET/C0603C823J3RACTU?qs=kGoNbbLDIqxfk8luTVhQSA%3D%3D" TargetMode="External"/><Relationship Id="rId134" Type="http://schemas.openxmlformats.org/officeDocument/2006/relationships/hyperlink" Target="https://www.mouser.com/ProductDetail/Murata-Electronics/GRM1887U1H432JA01D?qs=MY6wChARw2xf%252BMmmMDosfw%3D%3D" TargetMode="External"/><Relationship Id="rId133" Type="http://schemas.openxmlformats.org/officeDocument/2006/relationships/hyperlink" Target="https://www.mouser.com/ProductDetail/KYOCERA-AVX/0603ZC393KAT2A?qs=RIOVV%252BBrC2KkUqf7UhQYHw%3D%3D" TargetMode="External"/><Relationship Id="rId62" Type="http://schemas.openxmlformats.org/officeDocument/2006/relationships/hyperlink" Target="https://www.digikey.com/en/products/detail/yageo/RC0603JR-07150RL/726714" TargetMode="External"/><Relationship Id="rId61" Type="http://schemas.openxmlformats.org/officeDocument/2006/relationships/hyperlink" Target="https://www.mouser.com/ProductDetail/Vishay-Dale/CRCW060330K9FKEA?qs=sGAEpiMZZMtlubZbdhIBICnKMhpkP8U2OYtjZFlq3EA%3D" TargetMode="External"/><Relationship Id="rId64" Type="http://schemas.openxmlformats.org/officeDocument/2006/relationships/hyperlink" Target="https://www.mouser.com/ProductDetail/YAGEO/AC0603JR-0791KL?qs=sGAEpiMZZMtlubZbdhIBIG07xJe44c5Afh%252BF8VTAu9E%3D" TargetMode="External"/><Relationship Id="rId63" Type="http://schemas.openxmlformats.org/officeDocument/2006/relationships/hyperlink" Target="https://www.mouser.com/ProductDetail/YAGEO/RC0603FR-07511KL?qs=sGAEpiMZZMtlubZbdhIBIItYu4jZFrq8KsWaHRRA0Y8%3D" TargetMode="External"/><Relationship Id="rId66" Type="http://schemas.openxmlformats.org/officeDocument/2006/relationships/hyperlink" Target="https://www.mouser.com/ProductDetail/Vishay-Draloric/RCG060333K0JNEA?qs=vOeJqewp7jCXxGha0RawHw%3D%3D" TargetMode="External"/><Relationship Id="rId65" Type="http://schemas.openxmlformats.org/officeDocument/2006/relationships/hyperlink" Target="https://www.mouser.com/ProductDetail/Vishay-Dale/TNPW0603200KDEEA?qs=7ac4DvhHH3EfwcoPhWtofQ%3D%3D" TargetMode="External"/><Relationship Id="rId68" Type="http://schemas.openxmlformats.org/officeDocument/2006/relationships/hyperlink" Target="https://www.mouser.com/ProductDetail/Vishay-Dale/CRCW06035R11FNEA?qs=sGAEpiMZZMtlubZbdhIBIHw3%2FbsMT68jOSx8XTtZDyA%3D" TargetMode="External"/><Relationship Id="rId67" Type="http://schemas.openxmlformats.org/officeDocument/2006/relationships/hyperlink" Target="https://www.mouser.com/ProductDetail/Vishay-Dale/CRCW06033K60FKEA?qs=sGAEpiMZZMtlubZbdhIBIDPSFo4BBpUq0iY8x6pWtLU%3D" TargetMode="External"/><Relationship Id="rId60" Type="http://schemas.openxmlformats.org/officeDocument/2006/relationships/hyperlink" Target="https://www.mouser.com/ProductDetail/YAGEO/RT0603BRD075K23L?qs=gY0y7AQI9SMQlBKT%252BrPCYg%3D%3D" TargetMode="External"/><Relationship Id="rId69" Type="http://schemas.openxmlformats.org/officeDocument/2006/relationships/hyperlink" Target="https://www.mouser.com/ProductDetail/Panasonic/ERA-3VEB7151V?qs=sGAEpiMZZMtlubZbdhIBIFX24rZb7BVEsx2LzDdyWTE%3D" TargetMode="External"/><Relationship Id="rId51" Type="http://schemas.openxmlformats.org/officeDocument/2006/relationships/hyperlink" Target="https://www.mouser.com/ProductDetail/KYOCERA-AVX/06035C473KAT2A?qs=sGAEpiMZZMukHu%252BjC5l7YZbManEvD2uDdU%252BFWVy%252BPEE%3D" TargetMode="External"/><Relationship Id="rId50" Type="http://schemas.openxmlformats.org/officeDocument/2006/relationships/hyperlink" Target="https://www.mouser.com/ProductDetail/Murata-Electronics/GRM188R6YA106MA73D?qs=I53XXhTNm8uKsiF7Obn3Gg%3D%3D" TargetMode="External"/><Relationship Id="rId53" Type="http://schemas.openxmlformats.org/officeDocument/2006/relationships/hyperlink" Target="https://www.mouser.com/ProductDetail/KYOCERA-AVX/06035C474KAT2A?qs=NTN7dFTirrt6y3R5IAg8Rg%3D%3D" TargetMode="External"/><Relationship Id="rId52" Type="http://schemas.openxmlformats.org/officeDocument/2006/relationships/hyperlink" Target="https://www.mouser.com/ProductDetail/KYOCERA-AVX/0603YW475KAT2A?qs=sGAEpiMZZMukHu%252BjC5l7YS9GyNHXeaadIjGvbKuBTuk%3D" TargetMode="External"/><Relationship Id="rId55" Type="http://schemas.openxmlformats.org/officeDocument/2006/relationships/hyperlink" Target="https://www.mouser.com/ProductDetail/KYOCERA-AVX/06035C4R7KAT2A?qs=lYGu3FyN48fZm2kWLFalsw%3D%3D" TargetMode="External"/><Relationship Id="rId54" Type="http://schemas.openxmlformats.org/officeDocument/2006/relationships/hyperlink" Target="https://www.mouser.com/ProductDetail/KYOCERA-AVX/06031A121JAT2A?qs=Vsj7CtggJySc3Kb4pJi5WQ%3D%3D" TargetMode="External"/><Relationship Id="rId57" Type="http://schemas.openxmlformats.org/officeDocument/2006/relationships/hyperlink" Target="https://www.mouser.com/ProductDetail/581-06035C224KAT2A" TargetMode="External"/><Relationship Id="rId56" Type="http://schemas.openxmlformats.org/officeDocument/2006/relationships/hyperlink" Target="https://www.mouser.com/ProductDetail/KYOCERA-AVX/06033D225MAT2A?qs=%252BdQmOuGyFcGllV0VA4zyxA%3D%3D" TargetMode="External"/><Relationship Id="rId59" Type="http://schemas.openxmlformats.org/officeDocument/2006/relationships/hyperlink" Target="https://www.mouser.com/ProductDetail/Bourns/CR0603-FX-2200ELF?qs=zx2075yZkZJIjTIaFPYl8g%3D%3D" TargetMode="External"/><Relationship Id="rId58" Type="http://schemas.openxmlformats.org/officeDocument/2006/relationships/hyperlink" Target="https://www.mouser.com/ProductDetail/TE-Connectivity-Holsworthy/CRGP0603F10K?qs=wUXugUrL1qwallry5zK3%2F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35.75"/>
    <col customWidth="1" min="3" max="3" width="37.5"/>
    <col customWidth="1" min="4" max="4" width="26.0"/>
    <col customWidth="1" min="5" max="5" width="10.63"/>
    <col customWidth="1" min="6" max="6" width="14.75"/>
    <col customWidth="1" min="7" max="7" width="10.88"/>
    <col customWidth="1" min="8" max="8" width="50.0"/>
    <col customWidth="1" min="10" max="10" width="13.88"/>
    <col customWidth="1" min="12" max="12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</row>
    <row r="2">
      <c r="A2" s="3">
        <v>44823.0</v>
      </c>
      <c r="B2" s="4" t="s">
        <v>8</v>
      </c>
      <c r="C2" s="4" t="s">
        <v>9</v>
      </c>
      <c r="D2" s="5" t="s">
        <v>10</v>
      </c>
      <c r="E2" s="6">
        <v>3.9</v>
      </c>
      <c r="F2" s="6">
        <v>4.0</v>
      </c>
      <c r="G2" s="6">
        <v>15.6</v>
      </c>
      <c r="H2" s="1" t="s">
        <v>11</v>
      </c>
      <c r="I2" s="1"/>
      <c r="J2" s="1"/>
      <c r="K2" s="1"/>
      <c r="L2" s="2"/>
    </row>
    <row r="3">
      <c r="A3" s="3">
        <v>44823.0</v>
      </c>
      <c r="B3" s="7" t="s">
        <v>12</v>
      </c>
      <c r="C3" s="4" t="s">
        <v>12</v>
      </c>
      <c r="D3" s="5" t="s">
        <v>10</v>
      </c>
      <c r="E3" s="6">
        <v>12.14</v>
      </c>
      <c r="F3" s="6">
        <v>2.0</v>
      </c>
      <c r="G3" s="6">
        <v>24.28</v>
      </c>
      <c r="H3" s="1" t="s">
        <v>13</v>
      </c>
      <c r="I3" s="2"/>
      <c r="J3" s="8" t="s">
        <v>14</v>
      </c>
      <c r="K3" s="2"/>
    </row>
    <row r="4">
      <c r="A4" s="2"/>
      <c r="B4" s="2"/>
      <c r="C4" s="2"/>
      <c r="D4" s="2"/>
      <c r="E4" s="2"/>
      <c r="F4" s="2"/>
      <c r="G4" s="2"/>
      <c r="H4" s="2"/>
      <c r="I4" s="2"/>
      <c r="J4" s="9" t="s">
        <v>15</v>
      </c>
      <c r="K4" s="2"/>
    </row>
    <row r="5">
      <c r="A5" s="2"/>
      <c r="B5" s="2"/>
      <c r="C5" s="2"/>
      <c r="D5" s="2"/>
      <c r="E5" s="2"/>
      <c r="F5" s="1" t="s">
        <v>16</v>
      </c>
      <c r="G5" s="6">
        <v>39.88</v>
      </c>
      <c r="H5" s="2"/>
      <c r="I5" s="2"/>
      <c r="J5" s="9" t="s">
        <v>17</v>
      </c>
      <c r="K5" s="2"/>
    </row>
    <row r="6">
      <c r="A6" s="2"/>
      <c r="B6" s="2"/>
      <c r="C6" s="2"/>
      <c r="D6" s="2"/>
      <c r="E6" s="2"/>
      <c r="F6" s="1" t="s">
        <v>18</v>
      </c>
      <c r="G6" s="6">
        <v>39.88</v>
      </c>
      <c r="H6" s="2"/>
      <c r="I6" s="2"/>
      <c r="J6" s="10" t="s">
        <v>19</v>
      </c>
      <c r="K6" s="2"/>
    </row>
    <row r="7">
      <c r="A7" s="2"/>
      <c r="B7" s="2"/>
      <c r="C7" s="2"/>
      <c r="D7" s="2"/>
      <c r="E7" s="2"/>
      <c r="F7" s="1" t="s">
        <v>20</v>
      </c>
      <c r="G7" s="6">
        <v>260.12</v>
      </c>
      <c r="H7" s="2"/>
      <c r="I7" s="2"/>
      <c r="J7" s="2"/>
      <c r="K7" s="2"/>
      <c r="L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>
      <c r="A9" s="3">
        <v>44838.0</v>
      </c>
      <c r="B9" s="11" t="s">
        <v>21</v>
      </c>
      <c r="C9" s="1" t="s">
        <v>22</v>
      </c>
      <c r="D9" s="5" t="s">
        <v>23</v>
      </c>
      <c r="E9" s="6">
        <v>3.17</v>
      </c>
      <c r="F9" s="6">
        <v>4.0</v>
      </c>
      <c r="G9" s="6">
        <v>12.68</v>
      </c>
      <c r="H9" s="1" t="s">
        <v>24</v>
      </c>
      <c r="I9" s="2"/>
      <c r="J9" s="2"/>
      <c r="K9" s="2"/>
      <c r="L9" s="2"/>
    </row>
    <row r="10">
      <c r="A10" s="3">
        <v>44838.0</v>
      </c>
      <c r="B10" s="11" t="s">
        <v>25</v>
      </c>
      <c r="C10" s="1" t="s">
        <v>26</v>
      </c>
      <c r="D10" s="5" t="s">
        <v>27</v>
      </c>
      <c r="E10" s="6">
        <v>6.34</v>
      </c>
      <c r="F10" s="6">
        <v>3.0</v>
      </c>
      <c r="G10" s="6">
        <v>19.02</v>
      </c>
      <c r="H10" s="1" t="s">
        <v>28</v>
      </c>
      <c r="I10" s="2"/>
      <c r="J10" s="2"/>
      <c r="K10" s="2"/>
      <c r="L10" s="2"/>
    </row>
    <row r="11">
      <c r="A11" s="3">
        <v>44838.0</v>
      </c>
      <c r="B11" s="12" t="s">
        <v>29</v>
      </c>
      <c r="C11" s="1" t="s">
        <v>30</v>
      </c>
      <c r="D11" s="5" t="s">
        <v>31</v>
      </c>
      <c r="E11" s="6">
        <v>0.45</v>
      </c>
      <c r="F11" s="6">
        <v>2.0</v>
      </c>
      <c r="G11" s="6">
        <v>0.9</v>
      </c>
      <c r="H11" s="1" t="s">
        <v>32</v>
      </c>
      <c r="I11" s="2"/>
      <c r="J11" s="2"/>
      <c r="K11" s="2"/>
      <c r="L11" s="2"/>
    </row>
    <row r="12">
      <c r="A12" s="3">
        <v>44838.0</v>
      </c>
      <c r="B12" s="11" t="s">
        <v>33</v>
      </c>
      <c r="C12" s="1" t="s">
        <v>34</v>
      </c>
      <c r="D12" s="5" t="s">
        <v>35</v>
      </c>
      <c r="E12" s="6">
        <v>1.656</v>
      </c>
      <c r="F12" s="6">
        <v>10.0</v>
      </c>
      <c r="G12" s="6">
        <v>16.56</v>
      </c>
      <c r="H12" s="1" t="s">
        <v>36</v>
      </c>
      <c r="I12" s="2"/>
      <c r="J12" s="2"/>
      <c r="K12" s="2"/>
      <c r="L12" s="2"/>
    </row>
    <row r="13">
      <c r="A13" s="3">
        <v>44838.0</v>
      </c>
      <c r="B13" s="11" t="s">
        <v>37</v>
      </c>
      <c r="C13" s="1" t="s">
        <v>38</v>
      </c>
      <c r="D13" s="5" t="s">
        <v>39</v>
      </c>
      <c r="E13" s="6">
        <v>0.21</v>
      </c>
      <c r="F13" s="6">
        <v>4.0</v>
      </c>
      <c r="G13" s="6">
        <v>0.84</v>
      </c>
      <c r="H13" s="1" t="s">
        <v>40</v>
      </c>
      <c r="I13" s="2"/>
      <c r="J13" s="2"/>
      <c r="K13" s="2"/>
      <c r="L13" s="2"/>
    </row>
    <row r="14">
      <c r="A14" s="3">
        <v>44838.0</v>
      </c>
      <c r="B14" s="11" t="s">
        <v>41</v>
      </c>
      <c r="C14" s="1" t="s">
        <v>42</v>
      </c>
      <c r="D14" s="5" t="s">
        <v>43</v>
      </c>
      <c r="E14" s="6">
        <v>0.059</v>
      </c>
      <c r="F14" s="6">
        <v>10.0</v>
      </c>
      <c r="G14" s="6">
        <v>0.59</v>
      </c>
      <c r="H14" s="1" t="s">
        <v>44</v>
      </c>
      <c r="I14" s="2"/>
      <c r="J14" s="2"/>
      <c r="K14" s="2"/>
      <c r="L14" s="2"/>
    </row>
    <row r="15">
      <c r="A15" s="3">
        <v>44838.0</v>
      </c>
      <c r="B15" s="11" t="s">
        <v>45</v>
      </c>
      <c r="C15" s="1" t="s">
        <v>46</v>
      </c>
      <c r="D15" s="5" t="s">
        <v>47</v>
      </c>
      <c r="E15" s="6">
        <v>0.034</v>
      </c>
      <c r="F15" s="6">
        <v>10.0</v>
      </c>
      <c r="G15" s="6">
        <v>0.34</v>
      </c>
      <c r="H15" s="1" t="s">
        <v>48</v>
      </c>
      <c r="I15" s="2"/>
      <c r="J15" s="2"/>
      <c r="K15" s="2"/>
      <c r="L15" s="2"/>
    </row>
    <row r="16">
      <c r="A16" s="3">
        <v>44838.0</v>
      </c>
      <c r="B16" s="11" t="s">
        <v>49</v>
      </c>
      <c r="C16" s="1" t="s">
        <v>50</v>
      </c>
      <c r="D16" s="5" t="s">
        <v>51</v>
      </c>
      <c r="E16" s="6">
        <v>0.018</v>
      </c>
      <c r="F16" s="6">
        <v>10.0</v>
      </c>
      <c r="G16" s="6">
        <v>0.18</v>
      </c>
      <c r="H16" s="1" t="s">
        <v>52</v>
      </c>
      <c r="I16" s="2"/>
      <c r="J16" s="2"/>
      <c r="K16" s="2"/>
      <c r="L16" s="2"/>
    </row>
    <row r="17">
      <c r="A17" s="3">
        <v>44838.0</v>
      </c>
      <c r="B17" s="11" t="s">
        <v>53</v>
      </c>
      <c r="C17" s="1" t="s">
        <v>54</v>
      </c>
      <c r="D17" s="5" t="s">
        <v>55</v>
      </c>
      <c r="E17" s="6">
        <v>10.49</v>
      </c>
      <c r="F17" s="6">
        <v>2.0</v>
      </c>
      <c r="G17" s="6">
        <v>20.98</v>
      </c>
      <c r="H17" s="1" t="s">
        <v>56</v>
      </c>
      <c r="I17" s="2"/>
      <c r="J17" s="2"/>
      <c r="K17" s="2"/>
      <c r="L17" s="2"/>
    </row>
    <row r="18">
      <c r="A18" s="3">
        <v>44838.0</v>
      </c>
      <c r="B18" s="11" t="s">
        <v>57</v>
      </c>
      <c r="C18" s="1" t="s">
        <v>58</v>
      </c>
      <c r="D18" s="5" t="s">
        <v>59</v>
      </c>
      <c r="E18" s="6">
        <v>27.58</v>
      </c>
      <c r="F18" s="6">
        <v>1.0</v>
      </c>
      <c r="G18" s="6">
        <v>27.58</v>
      </c>
      <c r="H18" s="1" t="s">
        <v>60</v>
      </c>
      <c r="I18" s="2"/>
      <c r="J18" s="2"/>
      <c r="K18" s="2"/>
      <c r="L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>
      <c r="A20" s="2"/>
      <c r="B20" s="2"/>
      <c r="C20" s="2"/>
      <c r="D20" s="2"/>
      <c r="E20" s="2"/>
      <c r="F20" s="1" t="s">
        <v>16</v>
      </c>
      <c r="G20" s="6">
        <v>99.67</v>
      </c>
      <c r="H20" s="5" t="s">
        <v>61</v>
      </c>
      <c r="I20" s="2"/>
      <c r="J20" s="2"/>
      <c r="K20" s="2"/>
      <c r="L20" s="2"/>
    </row>
    <row r="21">
      <c r="A21" s="2"/>
      <c r="B21" s="2"/>
      <c r="C21" s="2"/>
      <c r="D21" s="2"/>
      <c r="E21" s="2"/>
      <c r="F21" s="1" t="s">
        <v>18</v>
      </c>
      <c r="G21" s="6">
        <v>139.55</v>
      </c>
      <c r="H21" s="2"/>
      <c r="I21" s="2"/>
      <c r="J21" s="2"/>
      <c r="K21" s="2"/>
      <c r="L21" s="2"/>
    </row>
    <row r="22">
      <c r="A22" s="2"/>
      <c r="B22" s="2"/>
      <c r="C22" s="2"/>
      <c r="D22" s="2"/>
      <c r="E22" s="2"/>
      <c r="F22" s="1" t="s">
        <v>20</v>
      </c>
      <c r="G22" s="6">
        <v>160.45</v>
      </c>
      <c r="H22" s="2"/>
      <c r="I22" s="2"/>
      <c r="J22" s="2"/>
      <c r="K22" s="2"/>
      <c r="L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>
      <c r="A24" s="3">
        <v>44869.0</v>
      </c>
      <c r="B24" s="11" t="s">
        <v>62</v>
      </c>
      <c r="C24" s="13" t="s">
        <v>63</v>
      </c>
      <c r="D24" s="5" t="s">
        <v>64</v>
      </c>
      <c r="E24" s="6">
        <v>0.17</v>
      </c>
      <c r="F24" s="6">
        <v>10.0</v>
      </c>
      <c r="G24" s="6">
        <v>1.7</v>
      </c>
      <c r="H24" s="1" t="s">
        <v>65</v>
      </c>
      <c r="I24" s="2"/>
      <c r="J24" s="2"/>
      <c r="K24" s="2"/>
      <c r="L24" s="2"/>
    </row>
    <row r="25">
      <c r="A25" s="3">
        <v>44869.0</v>
      </c>
      <c r="B25" s="11" t="s">
        <v>66</v>
      </c>
      <c r="C25" s="13" t="s">
        <v>67</v>
      </c>
      <c r="D25" s="5" t="s">
        <v>68</v>
      </c>
      <c r="E25" s="6">
        <v>0.164</v>
      </c>
      <c r="F25" s="6">
        <v>15.0</v>
      </c>
      <c r="G25" s="6">
        <v>2.46</v>
      </c>
      <c r="H25" s="1" t="s">
        <v>69</v>
      </c>
      <c r="I25" s="2"/>
      <c r="J25" s="2"/>
      <c r="K25" s="2"/>
      <c r="L25" s="2"/>
    </row>
    <row r="26">
      <c r="A26" s="3">
        <v>44869.0</v>
      </c>
      <c r="B26" s="11" t="s">
        <v>70</v>
      </c>
      <c r="C26" s="13" t="s">
        <v>71</v>
      </c>
      <c r="D26" s="5" t="s">
        <v>72</v>
      </c>
      <c r="E26" s="6">
        <v>0.048</v>
      </c>
      <c r="F26" s="6">
        <v>10.0</v>
      </c>
      <c r="G26" s="6">
        <v>0.48</v>
      </c>
      <c r="H26" s="1" t="s">
        <v>73</v>
      </c>
      <c r="I26" s="2"/>
      <c r="J26" s="2"/>
      <c r="K26" s="2"/>
      <c r="L26" s="2"/>
    </row>
    <row r="27">
      <c r="A27" s="3">
        <v>44869.0</v>
      </c>
      <c r="B27" s="1" t="s">
        <v>74</v>
      </c>
      <c r="C27" s="1" t="s">
        <v>75</v>
      </c>
      <c r="D27" s="5" t="s">
        <v>76</v>
      </c>
      <c r="E27" s="6">
        <v>0.61</v>
      </c>
      <c r="F27" s="6">
        <v>5.0</v>
      </c>
      <c r="G27" s="6">
        <v>3.05</v>
      </c>
      <c r="H27" s="1" t="s">
        <v>77</v>
      </c>
      <c r="I27" s="2"/>
      <c r="J27" s="2"/>
      <c r="K27" s="2"/>
      <c r="L27" s="2"/>
    </row>
    <row r="28">
      <c r="A28" s="3">
        <v>44869.0</v>
      </c>
      <c r="B28" s="1" t="s">
        <v>78</v>
      </c>
      <c r="C28" s="1" t="s">
        <v>79</v>
      </c>
      <c r="D28" s="5" t="s">
        <v>80</v>
      </c>
      <c r="E28" s="6">
        <v>1.22</v>
      </c>
      <c r="F28" s="6">
        <v>5.0</v>
      </c>
      <c r="G28" s="6">
        <v>6.1</v>
      </c>
      <c r="H28" s="1" t="s">
        <v>81</v>
      </c>
      <c r="I28" s="2"/>
      <c r="J28" s="2"/>
      <c r="K28" s="2"/>
      <c r="L28" s="2"/>
    </row>
    <row r="29">
      <c r="A29" s="3">
        <v>44869.0</v>
      </c>
      <c r="B29" s="1" t="s">
        <v>82</v>
      </c>
      <c r="C29" s="1" t="s">
        <v>42</v>
      </c>
      <c r="D29" s="5" t="s">
        <v>83</v>
      </c>
      <c r="E29" s="6">
        <v>0.059</v>
      </c>
      <c r="F29" s="6">
        <v>10.0</v>
      </c>
      <c r="G29" s="6">
        <v>0.59</v>
      </c>
      <c r="H29" s="1" t="s">
        <v>84</v>
      </c>
      <c r="I29" s="2"/>
      <c r="J29" s="2"/>
      <c r="K29" s="2"/>
      <c r="L29" s="2"/>
    </row>
    <row r="30">
      <c r="A30" s="3">
        <v>44869.0</v>
      </c>
      <c r="B30" s="1" t="s">
        <v>85</v>
      </c>
      <c r="C30" s="1" t="s">
        <v>38</v>
      </c>
      <c r="D30" s="5" t="s">
        <v>86</v>
      </c>
      <c r="E30" s="6">
        <v>0.21</v>
      </c>
      <c r="F30" s="6">
        <v>5.0</v>
      </c>
      <c r="G30" s="6">
        <v>1.05</v>
      </c>
      <c r="H30" s="1" t="s">
        <v>87</v>
      </c>
      <c r="I30" s="2"/>
      <c r="J30" s="2"/>
      <c r="K30" s="2"/>
      <c r="L30" s="2"/>
    </row>
    <row r="31">
      <c r="A31" s="3">
        <v>44869.0</v>
      </c>
      <c r="B31" s="1" t="s">
        <v>88</v>
      </c>
      <c r="C31" s="1" t="s">
        <v>89</v>
      </c>
      <c r="D31" s="5" t="s">
        <v>90</v>
      </c>
      <c r="E31" s="6">
        <v>0.25</v>
      </c>
      <c r="F31" s="6">
        <v>3.0</v>
      </c>
      <c r="G31" s="6">
        <v>0.75</v>
      </c>
      <c r="H31" s="1" t="s">
        <v>91</v>
      </c>
      <c r="I31" s="2"/>
      <c r="J31" s="2"/>
      <c r="K31" s="2"/>
      <c r="L31" s="2"/>
    </row>
    <row r="32">
      <c r="A32" s="3">
        <v>44869.0</v>
      </c>
      <c r="B32" s="1" t="s">
        <v>92</v>
      </c>
      <c r="C32" s="1" t="s">
        <v>46</v>
      </c>
      <c r="D32" s="5" t="s">
        <v>93</v>
      </c>
      <c r="E32" s="6">
        <v>0.1</v>
      </c>
      <c r="F32" s="6">
        <v>3.0</v>
      </c>
      <c r="G32" s="6">
        <v>0.3</v>
      </c>
      <c r="H32" s="1" t="s">
        <v>94</v>
      </c>
      <c r="I32" s="2"/>
      <c r="J32" s="2"/>
      <c r="K32" s="2"/>
      <c r="L32" s="2"/>
    </row>
    <row r="33">
      <c r="A33" s="3">
        <v>44869.0</v>
      </c>
      <c r="B33" s="1" t="s">
        <v>70</v>
      </c>
      <c r="C33" s="1" t="s">
        <v>71</v>
      </c>
      <c r="D33" s="5" t="s">
        <v>95</v>
      </c>
      <c r="E33" s="6">
        <v>0.024</v>
      </c>
      <c r="F33" s="6">
        <v>10.0</v>
      </c>
      <c r="G33" s="6">
        <v>0.24</v>
      </c>
      <c r="H33" s="1" t="s">
        <v>96</v>
      </c>
      <c r="I33" s="2"/>
      <c r="J33" s="2"/>
      <c r="K33" s="2"/>
      <c r="L33" s="2"/>
    </row>
    <row r="34">
      <c r="A34" s="3">
        <v>44869.0</v>
      </c>
      <c r="B34" s="1" t="s">
        <v>97</v>
      </c>
      <c r="C34" s="1" t="s">
        <v>98</v>
      </c>
      <c r="D34" s="5" t="s">
        <v>99</v>
      </c>
      <c r="E34" s="6">
        <v>0.024</v>
      </c>
      <c r="F34" s="6">
        <v>10.0</v>
      </c>
      <c r="G34" s="6">
        <v>0.24</v>
      </c>
      <c r="H34" s="1" t="s">
        <v>100</v>
      </c>
      <c r="I34" s="2"/>
      <c r="J34" s="2"/>
      <c r="K34" s="2"/>
      <c r="L34" s="2"/>
    </row>
    <row r="35">
      <c r="A35" s="3">
        <v>44869.0</v>
      </c>
      <c r="B35" s="1" t="s">
        <v>101</v>
      </c>
      <c r="C35" s="1" t="s">
        <v>102</v>
      </c>
      <c r="D35" s="5" t="s">
        <v>103</v>
      </c>
      <c r="E35" s="6">
        <v>0.1</v>
      </c>
      <c r="F35" s="6">
        <v>3.0</v>
      </c>
      <c r="G35" s="6">
        <v>0.3</v>
      </c>
      <c r="H35" s="1" t="s">
        <v>104</v>
      </c>
      <c r="I35" s="2"/>
      <c r="J35" s="2"/>
      <c r="K35" s="2"/>
      <c r="L35" s="2"/>
    </row>
    <row r="36">
      <c r="A36" s="3">
        <v>44869.0</v>
      </c>
      <c r="B36" s="11" t="s">
        <v>105</v>
      </c>
      <c r="C36" s="13" t="s">
        <v>106</v>
      </c>
      <c r="D36" s="5" t="s">
        <v>107</v>
      </c>
      <c r="E36" s="6">
        <v>2.95</v>
      </c>
      <c r="F36" s="6">
        <v>3.0</v>
      </c>
      <c r="G36" s="6">
        <v>8.85</v>
      </c>
      <c r="H36" s="1" t="s">
        <v>108</v>
      </c>
      <c r="I36" s="2"/>
      <c r="J36" s="2"/>
      <c r="K36" s="2"/>
      <c r="L36" s="2"/>
    </row>
    <row r="37">
      <c r="A37" s="3">
        <v>44869.0</v>
      </c>
      <c r="B37" s="11" t="s">
        <v>109</v>
      </c>
      <c r="C37" s="13" t="s">
        <v>110</v>
      </c>
      <c r="D37" s="5" t="s">
        <v>111</v>
      </c>
      <c r="E37" s="6">
        <v>1.122</v>
      </c>
      <c r="F37" s="6">
        <v>25.0</v>
      </c>
      <c r="G37" s="6">
        <v>28.05</v>
      </c>
      <c r="H37" s="1" t="s">
        <v>112</v>
      </c>
      <c r="I37" s="2"/>
      <c r="J37" s="2"/>
      <c r="K37" s="2"/>
      <c r="L37" s="2"/>
    </row>
    <row r="38">
      <c r="A38" s="3">
        <v>44869.0</v>
      </c>
      <c r="B38" s="11" t="s">
        <v>113</v>
      </c>
      <c r="C38" s="12" t="s">
        <v>114</v>
      </c>
      <c r="D38" s="5" t="s">
        <v>115</v>
      </c>
      <c r="E38" s="6">
        <v>0.1</v>
      </c>
      <c r="F38" s="6">
        <v>8.0</v>
      </c>
      <c r="G38" s="6">
        <v>0.8</v>
      </c>
      <c r="H38" s="1" t="s">
        <v>116</v>
      </c>
      <c r="I38" s="2"/>
      <c r="J38" s="2"/>
      <c r="K38" s="2"/>
      <c r="L38" s="2"/>
    </row>
    <row r="39">
      <c r="A39" s="3">
        <v>44869.0</v>
      </c>
      <c r="B39" s="11" t="s">
        <v>117</v>
      </c>
      <c r="C39" s="13" t="s">
        <v>118</v>
      </c>
      <c r="D39" s="5" t="s">
        <v>51</v>
      </c>
      <c r="E39" s="6">
        <v>0.504</v>
      </c>
      <c r="F39" s="6">
        <v>10.0</v>
      </c>
      <c r="G39" s="6">
        <v>5.04</v>
      </c>
      <c r="H39" s="1" t="s">
        <v>119</v>
      </c>
      <c r="I39" s="2"/>
      <c r="J39" s="2"/>
      <c r="K39" s="2"/>
      <c r="L39" s="2"/>
    </row>
    <row r="40">
      <c r="A40" s="3">
        <v>44869.0</v>
      </c>
      <c r="B40" s="11" t="s">
        <v>120</v>
      </c>
      <c r="C40" s="12" t="s">
        <v>121</v>
      </c>
      <c r="D40" s="5" t="s">
        <v>122</v>
      </c>
      <c r="E40" s="6">
        <v>1.01</v>
      </c>
      <c r="F40" s="6">
        <v>2.0</v>
      </c>
      <c r="G40" s="6">
        <v>2.02</v>
      </c>
      <c r="H40" s="1" t="s">
        <v>123</v>
      </c>
      <c r="I40" s="2"/>
      <c r="J40" s="2"/>
      <c r="K40" s="2"/>
      <c r="L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>
      <c r="A42" s="2"/>
      <c r="B42" s="2"/>
      <c r="C42" s="2"/>
      <c r="D42" s="2"/>
      <c r="E42" s="2"/>
      <c r="F42" s="1" t="s">
        <v>16</v>
      </c>
      <c r="G42" s="6">
        <v>62.02</v>
      </c>
      <c r="H42" s="5" t="s">
        <v>124</v>
      </c>
      <c r="I42" s="2"/>
      <c r="J42" s="2"/>
      <c r="K42" s="2"/>
      <c r="L42" s="2"/>
    </row>
    <row r="43">
      <c r="A43" s="2"/>
      <c r="B43" s="2"/>
      <c r="C43" s="2"/>
      <c r="D43" s="2"/>
      <c r="E43" s="2"/>
      <c r="F43" s="1" t="s">
        <v>18</v>
      </c>
      <c r="G43" s="6">
        <v>201.57</v>
      </c>
      <c r="H43" s="2"/>
      <c r="I43" s="2"/>
      <c r="J43" s="2"/>
      <c r="K43" s="2"/>
      <c r="L43" s="2"/>
    </row>
    <row r="44">
      <c r="A44" s="2"/>
      <c r="B44" s="2"/>
      <c r="C44" s="2"/>
      <c r="D44" s="2"/>
      <c r="E44" s="2"/>
      <c r="F44" s="1" t="s">
        <v>20</v>
      </c>
      <c r="G44" s="6">
        <v>98.43</v>
      </c>
      <c r="H44" s="2"/>
      <c r="I44" s="2"/>
      <c r="J44" s="2"/>
      <c r="K44" s="2"/>
      <c r="L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>
      <c r="A46" s="3">
        <v>44962.0</v>
      </c>
      <c r="B46" s="14" t="s">
        <v>125</v>
      </c>
      <c r="C46" s="15" t="s">
        <v>126</v>
      </c>
      <c r="D46" s="5" t="s">
        <v>127</v>
      </c>
      <c r="E46" s="6">
        <v>1.66</v>
      </c>
      <c r="F46" s="6">
        <v>2.0</v>
      </c>
      <c r="G46" s="6">
        <v>3.32</v>
      </c>
      <c r="H46" s="1" t="s">
        <v>128</v>
      </c>
      <c r="I46" s="2"/>
      <c r="J46" s="2"/>
      <c r="K46" s="2"/>
      <c r="L46" s="2"/>
    </row>
    <row r="47">
      <c r="A47" s="3">
        <v>44962.0</v>
      </c>
      <c r="B47" s="14" t="s">
        <v>129</v>
      </c>
      <c r="C47" s="15" t="s">
        <v>130</v>
      </c>
      <c r="D47" s="5" t="s">
        <v>131</v>
      </c>
      <c r="E47" s="6">
        <v>1.77</v>
      </c>
      <c r="F47" s="6">
        <v>6.0</v>
      </c>
      <c r="G47" s="6">
        <v>10.62</v>
      </c>
      <c r="H47" s="1" t="s">
        <v>132</v>
      </c>
      <c r="I47" s="2"/>
      <c r="J47" s="2"/>
      <c r="K47" s="2"/>
      <c r="L47" s="2"/>
    </row>
    <row r="48">
      <c r="A48" s="3">
        <v>44962.0</v>
      </c>
      <c r="B48" s="1" t="s">
        <v>133</v>
      </c>
      <c r="C48" s="1" t="s">
        <v>134</v>
      </c>
      <c r="D48" s="1" t="s">
        <v>135</v>
      </c>
      <c r="E48" s="6">
        <v>33.0</v>
      </c>
      <c r="F48" s="6">
        <v>1.0</v>
      </c>
      <c r="G48" s="6">
        <v>33.0</v>
      </c>
      <c r="H48" s="1" t="s">
        <v>133</v>
      </c>
      <c r="I48" s="2"/>
      <c r="J48" s="2"/>
      <c r="K48" s="2"/>
      <c r="L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>
      <c r="A50" s="2"/>
      <c r="B50" s="2"/>
      <c r="C50" s="2"/>
      <c r="D50" s="2"/>
      <c r="E50" s="2"/>
      <c r="F50" s="1" t="s">
        <v>16</v>
      </c>
      <c r="G50" s="6">
        <v>46.94</v>
      </c>
      <c r="H50" s="5" t="s">
        <v>136</v>
      </c>
      <c r="I50" s="2"/>
      <c r="J50" s="2"/>
      <c r="K50" s="2"/>
      <c r="L50" s="2"/>
    </row>
    <row r="51">
      <c r="A51" s="2"/>
      <c r="B51" s="2"/>
      <c r="C51" s="2"/>
      <c r="D51" s="2"/>
      <c r="E51" s="2"/>
      <c r="F51" s="1" t="s">
        <v>18</v>
      </c>
      <c r="G51" s="6">
        <v>248.51</v>
      </c>
      <c r="H51" s="2"/>
      <c r="I51" s="2"/>
      <c r="J51" s="2"/>
      <c r="K51" s="2"/>
      <c r="L51" s="2"/>
    </row>
    <row r="52">
      <c r="A52" s="2"/>
      <c r="B52" s="2"/>
      <c r="C52" s="2"/>
      <c r="D52" s="2"/>
      <c r="E52" s="2"/>
      <c r="F52" s="1" t="s">
        <v>20</v>
      </c>
      <c r="G52" s="6">
        <v>51.49</v>
      </c>
      <c r="H52" s="2"/>
      <c r="I52" s="2"/>
      <c r="J52" s="2"/>
      <c r="K52" s="2"/>
      <c r="L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>
      <c r="A54" s="3">
        <v>44968.0</v>
      </c>
      <c r="B54" s="1" t="s">
        <v>137</v>
      </c>
      <c r="C54" s="1" t="s">
        <v>138</v>
      </c>
      <c r="D54" s="1" t="s">
        <v>135</v>
      </c>
      <c r="E54" s="6">
        <v>33.0</v>
      </c>
      <c r="F54" s="6">
        <v>1.0</v>
      </c>
      <c r="G54" s="6">
        <v>33.0</v>
      </c>
      <c r="H54" s="1" t="s">
        <v>137</v>
      </c>
      <c r="I54" s="2"/>
      <c r="J54" s="2"/>
      <c r="K54" s="2"/>
      <c r="L54" s="2"/>
    </row>
    <row r="55">
      <c r="K55" s="2"/>
      <c r="L55" s="2"/>
    </row>
    <row r="56">
      <c r="F56" s="1" t="s">
        <v>16</v>
      </c>
      <c r="G56" s="6">
        <v>33.0</v>
      </c>
      <c r="H56" s="5"/>
      <c r="I56" s="2"/>
      <c r="J56" s="2"/>
      <c r="K56" s="2"/>
      <c r="L56" s="2"/>
    </row>
    <row r="57">
      <c r="F57" s="1" t="s">
        <v>18</v>
      </c>
      <c r="G57" s="6">
        <v>281.51</v>
      </c>
      <c r="H57" s="2"/>
      <c r="I57" s="2"/>
      <c r="J57" s="2"/>
      <c r="K57" s="2"/>
      <c r="L57" s="2"/>
    </row>
    <row r="58">
      <c r="F58" s="1" t="s">
        <v>20</v>
      </c>
      <c r="G58" s="6">
        <v>18.49</v>
      </c>
      <c r="H58" s="2"/>
      <c r="I58" s="2"/>
      <c r="J58" s="2"/>
      <c r="K58" s="2"/>
      <c r="L58" s="2"/>
    </row>
    <row r="59">
      <c r="J59" s="2"/>
      <c r="K59" s="2"/>
      <c r="L59" s="2"/>
    </row>
    <row r="60">
      <c r="A60" s="16">
        <v>44980.0</v>
      </c>
      <c r="B60" s="17" t="s">
        <v>139</v>
      </c>
      <c r="C60" s="1" t="s">
        <v>134</v>
      </c>
      <c r="D60" s="17" t="s">
        <v>135</v>
      </c>
      <c r="E60" s="17">
        <v>33.0</v>
      </c>
      <c r="F60" s="17">
        <v>1.0</v>
      </c>
      <c r="G60" s="17">
        <v>33.0</v>
      </c>
      <c r="H60" s="17" t="s">
        <v>140</v>
      </c>
      <c r="I60" s="2"/>
    </row>
    <row r="61">
      <c r="A61" s="16">
        <v>44980.0</v>
      </c>
      <c r="B61" s="17" t="s">
        <v>141</v>
      </c>
      <c r="C61" s="1" t="s">
        <v>142</v>
      </c>
      <c r="D61" s="17" t="s">
        <v>135</v>
      </c>
      <c r="E61" s="17">
        <v>33.0</v>
      </c>
      <c r="F61" s="17">
        <v>1.0</v>
      </c>
      <c r="G61" s="17">
        <v>33.0</v>
      </c>
      <c r="H61" s="17" t="s">
        <v>143</v>
      </c>
      <c r="I61" s="2"/>
    </row>
    <row r="63">
      <c r="F63" s="1" t="s">
        <v>16</v>
      </c>
      <c r="G63" s="6">
        <v>66.0</v>
      </c>
    </row>
    <row r="64">
      <c r="F64" s="1" t="s">
        <v>18</v>
      </c>
      <c r="G64" s="6">
        <v>347.51</v>
      </c>
    </row>
    <row r="65">
      <c r="F65" s="1" t="s">
        <v>20</v>
      </c>
      <c r="G65" s="6">
        <v>-47.51</v>
      </c>
    </row>
    <row r="67">
      <c r="A67" s="18"/>
      <c r="B67" s="19"/>
      <c r="C67" s="19"/>
      <c r="D67" s="20"/>
      <c r="E67" s="17"/>
      <c r="F67" s="17"/>
      <c r="H67" s="19"/>
    </row>
    <row r="68">
      <c r="A68" s="18">
        <v>44984.0</v>
      </c>
      <c r="B68" s="19" t="s">
        <v>144</v>
      </c>
      <c r="C68" s="19" t="s">
        <v>145</v>
      </c>
      <c r="D68" s="21" t="s">
        <v>146</v>
      </c>
      <c r="E68" s="17">
        <v>0.716</v>
      </c>
      <c r="F68" s="17">
        <v>13.0</v>
      </c>
      <c r="H68" s="19" t="s">
        <v>147</v>
      </c>
    </row>
    <row r="69">
      <c r="A69" s="18">
        <v>44984.0</v>
      </c>
      <c r="B69" s="19" t="s">
        <v>148</v>
      </c>
      <c r="C69" s="19" t="s">
        <v>149</v>
      </c>
      <c r="D69" s="21" t="s">
        <v>150</v>
      </c>
      <c r="E69" s="17">
        <v>1.26</v>
      </c>
      <c r="F69" s="17">
        <v>2.0</v>
      </c>
      <c r="H69" s="19" t="s">
        <v>151</v>
      </c>
    </row>
    <row r="70">
      <c r="A70" s="18">
        <v>44984.0</v>
      </c>
      <c r="B70" s="19" t="s">
        <v>152</v>
      </c>
      <c r="C70" s="19" t="s">
        <v>153</v>
      </c>
      <c r="D70" s="21" t="s">
        <v>154</v>
      </c>
      <c r="E70" s="17">
        <v>1.85</v>
      </c>
      <c r="F70" s="17">
        <v>10.0</v>
      </c>
      <c r="H70" s="19" t="s">
        <v>155</v>
      </c>
    </row>
    <row r="71">
      <c r="A71" s="18">
        <v>44984.0</v>
      </c>
      <c r="B71" s="19" t="s">
        <v>156</v>
      </c>
      <c r="C71" s="19" t="s">
        <v>157</v>
      </c>
      <c r="D71" s="21" t="s">
        <v>158</v>
      </c>
      <c r="E71" s="17">
        <v>1.78</v>
      </c>
      <c r="F71" s="17">
        <v>3.0</v>
      </c>
      <c r="H71" s="19" t="s">
        <v>159</v>
      </c>
    </row>
    <row r="72">
      <c r="A72" s="18">
        <v>44984.0</v>
      </c>
      <c r="B72" s="22" t="s">
        <v>160</v>
      </c>
      <c r="C72" s="17" t="s">
        <v>161</v>
      </c>
      <c r="D72" s="21" t="s">
        <v>162</v>
      </c>
      <c r="E72" s="17">
        <v>3.4</v>
      </c>
      <c r="F72" s="17">
        <v>2.0</v>
      </c>
      <c r="G72" s="23">
        <f t="shared" ref="G72:G73" si="1">(E72*F72)</f>
        <v>6.8</v>
      </c>
      <c r="H72" s="17" t="s">
        <v>163</v>
      </c>
    </row>
    <row r="73">
      <c r="A73" s="18">
        <v>44984.0</v>
      </c>
      <c r="B73" s="22" t="s">
        <v>164</v>
      </c>
      <c r="C73" s="23" t="s">
        <v>165</v>
      </c>
      <c r="D73" s="21" t="s">
        <v>166</v>
      </c>
      <c r="E73" s="17">
        <v>2.56</v>
      </c>
      <c r="F73" s="17">
        <v>2.0</v>
      </c>
      <c r="G73" s="23">
        <f t="shared" si="1"/>
        <v>5.12</v>
      </c>
      <c r="H73" s="17" t="s">
        <v>167</v>
      </c>
    </row>
    <row r="74">
      <c r="A74" s="18">
        <v>44984.0</v>
      </c>
      <c r="B74" s="24" t="s">
        <v>168</v>
      </c>
      <c r="C74" s="24" t="s">
        <v>75</v>
      </c>
      <c r="D74" s="21" t="s">
        <v>169</v>
      </c>
      <c r="E74" s="17">
        <v>0.62</v>
      </c>
      <c r="F74" s="17">
        <v>2.0</v>
      </c>
      <c r="G74" s="23">
        <f>(F74*E74)</f>
        <v>1.24</v>
      </c>
      <c r="H74" s="24" t="s">
        <v>170</v>
      </c>
    </row>
    <row r="75">
      <c r="A75" s="18">
        <v>44984.0</v>
      </c>
      <c r="B75" s="17" t="s">
        <v>171</v>
      </c>
      <c r="C75" s="17" t="s">
        <v>172</v>
      </c>
      <c r="D75" s="21" t="s">
        <v>173</v>
      </c>
      <c r="E75" s="17">
        <v>1.09</v>
      </c>
      <c r="F75" s="17">
        <v>2.0</v>
      </c>
      <c r="G75" s="23">
        <f t="shared" ref="G75:G80" si="2">(E75*F75)</f>
        <v>2.18</v>
      </c>
      <c r="H75" s="17" t="s">
        <v>174</v>
      </c>
    </row>
    <row r="76">
      <c r="A76" s="18">
        <v>44984.0</v>
      </c>
      <c r="B76" s="17" t="s">
        <v>175</v>
      </c>
      <c r="C76" s="17" t="s">
        <v>176</v>
      </c>
      <c r="D76" s="21" t="s">
        <v>177</v>
      </c>
      <c r="E76" s="17">
        <v>0.31</v>
      </c>
      <c r="F76" s="17">
        <v>2.0</v>
      </c>
      <c r="G76" s="23">
        <f t="shared" si="2"/>
        <v>0.62</v>
      </c>
      <c r="H76" s="17" t="s">
        <v>178</v>
      </c>
    </row>
    <row r="77">
      <c r="A77" s="18">
        <v>44984.0</v>
      </c>
      <c r="B77" s="17" t="s">
        <v>179</v>
      </c>
      <c r="C77" s="17" t="s">
        <v>180</v>
      </c>
      <c r="D77" s="21" t="s">
        <v>181</v>
      </c>
      <c r="E77" s="17">
        <v>0.24</v>
      </c>
      <c r="F77" s="17">
        <v>5.0</v>
      </c>
      <c r="G77" s="23">
        <f t="shared" si="2"/>
        <v>1.2</v>
      </c>
      <c r="H77" s="17" t="s">
        <v>182</v>
      </c>
    </row>
    <row r="78">
      <c r="A78" s="18">
        <v>44984.0</v>
      </c>
      <c r="B78" s="17" t="s">
        <v>183</v>
      </c>
      <c r="C78" s="17" t="s">
        <v>184</v>
      </c>
      <c r="D78" s="21" t="s">
        <v>185</v>
      </c>
      <c r="E78" s="17">
        <v>0.17</v>
      </c>
      <c r="F78" s="17">
        <v>3.0</v>
      </c>
      <c r="G78" s="23">
        <f t="shared" si="2"/>
        <v>0.51</v>
      </c>
      <c r="H78" s="17" t="s">
        <v>186</v>
      </c>
    </row>
    <row r="79">
      <c r="A79" s="18">
        <v>44984.0</v>
      </c>
      <c r="B79" s="17" t="s">
        <v>187</v>
      </c>
      <c r="C79" s="17" t="s">
        <v>188</v>
      </c>
      <c r="D79" s="21" t="s">
        <v>189</v>
      </c>
      <c r="E79" s="17">
        <v>0.96</v>
      </c>
      <c r="F79" s="17">
        <v>4.0</v>
      </c>
      <c r="G79" s="23">
        <f t="shared" si="2"/>
        <v>3.84</v>
      </c>
      <c r="H79" s="17" t="s">
        <v>190</v>
      </c>
    </row>
    <row r="80">
      <c r="A80" s="18">
        <v>44984.0</v>
      </c>
      <c r="B80" s="17" t="s">
        <v>191</v>
      </c>
      <c r="C80" s="17" t="s">
        <v>192</v>
      </c>
      <c r="D80" s="21" t="s">
        <v>193</v>
      </c>
      <c r="E80" s="17">
        <v>0.213</v>
      </c>
      <c r="F80" s="17">
        <v>14.0</v>
      </c>
      <c r="G80" s="25">
        <f t="shared" si="2"/>
        <v>2.982</v>
      </c>
      <c r="H80" s="17" t="s">
        <v>194</v>
      </c>
    </row>
    <row r="81">
      <c r="A81" s="18">
        <v>44984.0</v>
      </c>
      <c r="B81" s="17" t="s">
        <v>195</v>
      </c>
      <c r="C81" s="17" t="s">
        <v>196</v>
      </c>
      <c r="D81" s="21" t="s">
        <v>197</v>
      </c>
      <c r="E81" s="17">
        <v>0.027</v>
      </c>
      <c r="F81" s="17">
        <v>10.0</v>
      </c>
      <c r="G81" s="23">
        <f>E81*F81</f>
        <v>0.27</v>
      </c>
      <c r="H81" s="17" t="s">
        <v>198</v>
      </c>
    </row>
    <row r="82">
      <c r="A82" s="18">
        <v>44984.0</v>
      </c>
      <c r="B82" s="17" t="s">
        <v>199</v>
      </c>
      <c r="C82" s="17" t="s">
        <v>200</v>
      </c>
      <c r="D82" s="21" t="s">
        <v>201</v>
      </c>
      <c r="E82" s="17">
        <v>0.52</v>
      </c>
      <c r="F82" s="23">
        <v>4.0</v>
      </c>
      <c r="G82" s="23">
        <f t="shared" ref="G82:G116" si="3">(F82*E82)</f>
        <v>2.08</v>
      </c>
      <c r="H82" s="17" t="s">
        <v>198</v>
      </c>
    </row>
    <row r="83">
      <c r="A83" s="18">
        <v>44984.0</v>
      </c>
      <c r="B83" s="17" t="s">
        <v>202</v>
      </c>
      <c r="C83" s="26" t="s">
        <v>203</v>
      </c>
      <c r="D83" s="21" t="s">
        <v>204</v>
      </c>
      <c r="E83" s="17">
        <v>0.3</v>
      </c>
      <c r="F83" s="23">
        <v>4.0</v>
      </c>
      <c r="G83" s="23">
        <f t="shared" si="3"/>
        <v>1.2</v>
      </c>
      <c r="H83" s="17" t="s">
        <v>198</v>
      </c>
    </row>
    <row r="84">
      <c r="A84" s="18">
        <v>44984.0</v>
      </c>
      <c r="B84" s="17" t="s">
        <v>205</v>
      </c>
      <c r="C84" s="17" t="s">
        <v>206</v>
      </c>
      <c r="D84" s="21" t="s">
        <v>207</v>
      </c>
      <c r="E84" s="17">
        <v>0.2</v>
      </c>
      <c r="F84" s="17">
        <v>3.0</v>
      </c>
      <c r="G84" s="23">
        <f t="shared" si="3"/>
        <v>0.6</v>
      </c>
      <c r="H84" s="17" t="s">
        <v>198</v>
      </c>
    </row>
    <row r="85">
      <c r="A85" s="18">
        <v>44984.0</v>
      </c>
      <c r="B85" s="17" t="s">
        <v>208</v>
      </c>
      <c r="C85" s="17" t="s">
        <v>209</v>
      </c>
      <c r="D85" s="21" t="s">
        <v>210</v>
      </c>
      <c r="E85" s="17">
        <v>0.195</v>
      </c>
      <c r="F85" s="17">
        <v>10.0</v>
      </c>
      <c r="G85" s="23">
        <f t="shared" si="3"/>
        <v>1.95</v>
      </c>
      <c r="H85" s="17" t="s">
        <v>198</v>
      </c>
    </row>
    <row r="86">
      <c r="A86" s="18">
        <v>44984.0</v>
      </c>
      <c r="B86" s="17" t="s">
        <v>211</v>
      </c>
      <c r="C86" s="17" t="s">
        <v>212</v>
      </c>
      <c r="D86" s="21" t="s">
        <v>213</v>
      </c>
      <c r="E86" s="17">
        <v>0.47</v>
      </c>
      <c r="F86" s="23">
        <v>3.0</v>
      </c>
      <c r="G86" s="23">
        <f t="shared" si="3"/>
        <v>1.41</v>
      </c>
      <c r="H86" s="17" t="s">
        <v>198</v>
      </c>
    </row>
    <row r="87">
      <c r="A87" s="18">
        <v>44984.0</v>
      </c>
      <c r="B87" s="17" t="s">
        <v>214</v>
      </c>
      <c r="C87" s="17" t="s">
        <v>215</v>
      </c>
      <c r="D87" s="21" t="s">
        <v>216</v>
      </c>
      <c r="E87" s="17">
        <v>0.19</v>
      </c>
      <c r="F87" s="17">
        <v>3.0</v>
      </c>
      <c r="G87" s="23">
        <f t="shared" si="3"/>
        <v>0.57</v>
      </c>
      <c r="H87" s="17" t="s">
        <v>198</v>
      </c>
    </row>
    <row r="88">
      <c r="A88" s="18">
        <v>44984.0</v>
      </c>
      <c r="B88" s="17" t="s">
        <v>217</v>
      </c>
      <c r="C88" s="17" t="s">
        <v>218</v>
      </c>
      <c r="D88" s="21" t="s">
        <v>219</v>
      </c>
      <c r="E88" s="17">
        <v>0.22</v>
      </c>
      <c r="F88" s="23">
        <v>3.0</v>
      </c>
      <c r="G88" s="23">
        <f t="shared" si="3"/>
        <v>0.66</v>
      </c>
      <c r="H88" s="17" t="s">
        <v>198</v>
      </c>
    </row>
    <row r="89">
      <c r="A89" s="18">
        <v>44984.0</v>
      </c>
      <c r="B89" s="17" t="s">
        <v>220</v>
      </c>
      <c r="C89" s="17" t="s">
        <v>221</v>
      </c>
      <c r="D89" s="21" t="s">
        <v>222</v>
      </c>
      <c r="E89" s="17">
        <v>0.19</v>
      </c>
      <c r="F89" s="23">
        <v>3.0</v>
      </c>
      <c r="G89" s="23">
        <f t="shared" si="3"/>
        <v>0.57</v>
      </c>
      <c r="H89" s="17" t="s">
        <v>198</v>
      </c>
    </row>
    <row r="90">
      <c r="A90" s="18">
        <v>44984.0</v>
      </c>
      <c r="B90" s="17" t="s">
        <v>223</v>
      </c>
      <c r="C90" s="17" t="s">
        <v>224</v>
      </c>
      <c r="D90" s="21" t="s">
        <v>225</v>
      </c>
      <c r="E90" s="17">
        <v>0.4</v>
      </c>
      <c r="F90" s="23">
        <v>3.0</v>
      </c>
      <c r="G90" s="23">
        <f t="shared" si="3"/>
        <v>1.2</v>
      </c>
      <c r="H90" s="17" t="s">
        <v>198</v>
      </c>
    </row>
    <row r="91">
      <c r="A91" s="18">
        <v>44984.0</v>
      </c>
      <c r="B91" s="17" t="s">
        <v>226</v>
      </c>
      <c r="C91" s="17" t="s">
        <v>227</v>
      </c>
      <c r="D91" s="21" t="s">
        <v>228</v>
      </c>
      <c r="E91" s="17">
        <v>0.15</v>
      </c>
      <c r="F91" s="17">
        <v>5.0</v>
      </c>
      <c r="G91" s="23">
        <f t="shared" si="3"/>
        <v>0.75</v>
      </c>
      <c r="H91" s="17" t="s">
        <v>229</v>
      </c>
    </row>
    <row r="92">
      <c r="A92" s="18">
        <v>44984.0</v>
      </c>
      <c r="B92" s="17" t="s">
        <v>230</v>
      </c>
      <c r="C92" s="17" t="s">
        <v>231</v>
      </c>
      <c r="D92" s="21" t="s">
        <v>232</v>
      </c>
      <c r="E92" s="17">
        <v>0.1</v>
      </c>
      <c r="F92" s="17">
        <v>2.0</v>
      </c>
      <c r="G92" s="23">
        <f t="shared" si="3"/>
        <v>0.2</v>
      </c>
      <c r="H92" s="17" t="s">
        <v>229</v>
      </c>
    </row>
    <row r="93">
      <c r="A93" s="18">
        <v>44984.0</v>
      </c>
      <c r="B93" s="17" t="s">
        <v>233</v>
      </c>
      <c r="C93" s="17" t="s">
        <v>234</v>
      </c>
      <c r="D93" s="21" t="s">
        <v>235</v>
      </c>
      <c r="E93" s="17">
        <v>0.33</v>
      </c>
      <c r="F93" s="17">
        <v>2.0</v>
      </c>
      <c r="G93" s="23">
        <f t="shared" si="3"/>
        <v>0.66</v>
      </c>
      <c r="H93" s="17" t="s">
        <v>229</v>
      </c>
    </row>
    <row r="94">
      <c r="A94" s="18">
        <v>44984.0</v>
      </c>
      <c r="B94" s="17" t="s">
        <v>236</v>
      </c>
      <c r="C94" s="17" t="s">
        <v>237</v>
      </c>
      <c r="D94" s="21" t="s">
        <v>238</v>
      </c>
      <c r="E94" s="17">
        <v>0.1</v>
      </c>
      <c r="F94" s="17">
        <v>2.0</v>
      </c>
      <c r="G94" s="23">
        <f t="shared" si="3"/>
        <v>0.2</v>
      </c>
      <c r="H94" s="17" t="s">
        <v>229</v>
      </c>
    </row>
    <row r="95">
      <c r="A95" s="18">
        <v>44984.0</v>
      </c>
      <c r="B95" s="17" t="s">
        <v>239</v>
      </c>
      <c r="C95" s="17" t="s">
        <v>240</v>
      </c>
      <c r="D95" s="21" t="s">
        <v>241</v>
      </c>
      <c r="E95" s="17">
        <v>0.016</v>
      </c>
      <c r="F95" s="17">
        <v>10.0</v>
      </c>
      <c r="G95" s="23">
        <f t="shared" si="3"/>
        <v>0.16</v>
      </c>
      <c r="H95" s="17" t="s">
        <v>229</v>
      </c>
    </row>
    <row r="96">
      <c r="A96" s="18">
        <v>44984.0</v>
      </c>
      <c r="B96" s="17" t="s">
        <v>242</v>
      </c>
      <c r="C96" s="17" t="s">
        <v>243</v>
      </c>
      <c r="D96" s="21" t="s">
        <v>244</v>
      </c>
      <c r="E96" s="17">
        <v>0.02</v>
      </c>
      <c r="F96" s="17">
        <v>10.0</v>
      </c>
      <c r="G96" s="23">
        <f t="shared" si="3"/>
        <v>0.2</v>
      </c>
      <c r="H96" s="17" t="s">
        <v>229</v>
      </c>
    </row>
    <row r="97">
      <c r="A97" s="18">
        <v>44984.0</v>
      </c>
      <c r="B97" s="17" t="s">
        <v>245</v>
      </c>
      <c r="C97" s="17" t="s">
        <v>246</v>
      </c>
      <c r="D97" s="21" t="s">
        <v>247</v>
      </c>
      <c r="E97" s="17">
        <v>0.1</v>
      </c>
      <c r="F97" s="17">
        <v>4.0</v>
      </c>
      <c r="G97" s="23">
        <f t="shared" si="3"/>
        <v>0.4</v>
      </c>
      <c r="H97" s="17" t="s">
        <v>229</v>
      </c>
    </row>
    <row r="98">
      <c r="A98" s="18">
        <v>44984.0</v>
      </c>
      <c r="B98" s="17" t="s">
        <v>248</v>
      </c>
      <c r="C98" s="17" t="s">
        <v>249</v>
      </c>
      <c r="D98" s="21" t="s">
        <v>250</v>
      </c>
      <c r="E98" s="17">
        <v>0.36</v>
      </c>
      <c r="F98" s="17">
        <v>2.0</v>
      </c>
      <c r="G98" s="23">
        <f t="shared" si="3"/>
        <v>0.72</v>
      </c>
      <c r="H98" s="17" t="s">
        <v>229</v>
      </c>
    </row>
    <row r="99">
      <c r="A99" s="18">
        <v>44984.0</v>
      </c>
      <c r="B99" s="17" t="s">
        <v>251</v>
      </c>
      <c r="C99" s="17" t="s">
        <v>252</v>
      </c>
      <c r="D99" s="21" t="s">
        <v>253</v>
      </c>
      <c r="E99" s="17">
        <v>0.13</v>
      </c>
      <c r="F99" s="17">
        <v>5.0</v>
      </c>
      <c r="G99" s="23">
        <f t="shared" si="3"/>
        <v>0.65</v>
      </c>
      <c r="H99" s="17" t="s">
        <v>229</v>
      </c>
    </row>
    <row r="100">
      <c r="A100" s="18">
        <v>44984.0</v>
      </c>
      <c r="B100" s="17" t="s">
        <v>254</v>
      </c>
      <c r="C100" s="17" t="s">
        <v>255</v>
      </c>
      <c r="D100" s="21" t="s">
        <v>256</v>
      </c>
      <c r="E100" s="17">
        <v>0.1</v>
      </c>
      <c r="F100" s="17">
        <v>3.0</v>
      </c>
      <c r="G100" s="23">
        <f t="shared" si="3"/>
        <v>0.3</v>
      </c>
      <c r="H100" s="17" t="s">
        <v>229</v>
      </c>
    </row>
    <row r="101">
      <c r="A101" s="18">
        <v>44984.0</v>
      </c>
      <c r="B101" s="17" t="s">
        <v>257</v>
      </c>
      <c r="C101" s="17" t="s">
        <v>258</v>
      </c>
      <c r="D101" s="21" t="s">
        <v>259</v>
      </c>
      <c r="E101" s="17">
        <v>0.12</v>
      </c>
      <c r="F101" s="17">
        <v>2.0</v>
      </c>
      <c r="G101" s="23">
        <f t="shared" si="3"/>
        <v>0.24</v>
      </c>
      <c r="H101" s="17" t="s">
        <v>229</v>
      </c>
    </row>
    <row r="102">
      <c r="A102" s="18">
        <v>44984.0</v>
      </c>
      <c r="B102" s="17" t="s">
        <v>260</v>
      </c>
      <c r="C102" s="17" t="s">
        <v>261</v>
      </c>
      <c r="D102" s="21" t="s">
        <v>262</v>
      </c>
      <c r="E102" s="17">
        <v>0.58</v>
      </c>
      <c r="F102" s="17">
        <v>2.0</v>
      </c>
      <c r="G102" s="23">
        <f t="shared" si="3"/>
        <v>1.16</v>
      </c>
      <c r="H102" s="17" t="s">
        <v>229</v>
      </c>
    </row>
    <row r="103">
      <c r="A103" s="18">
        <v>44984.0</v>
      </c>
      <c r="B103" s="17" t="s">
        <v>263</v>
      </c>
      <c r="C103" s="17" t="s">
        <v>264</v>
      </c>
      <c r="D103" s="21" t="s">
        <v>265</v>
      </c>
      <c r="E103" s="17">
        <v>0.1</v>
      </c>
      <c r="F103" s="17">
        <v>2.0</v>
      </c>
      <c r="G103" s="23">
        <f t="shared" si="3"/>
        <v>0.2</v>
      </c>
      <c r="H103" s="17" t="s">
        <v>229</v>
      </c>
    </row>
    <row r="104">
      <c r="A104" s="18">
        <v>44984.0</v>
      </c>
      <c r="B104" s="17" t="s">
        <v>266</v>
      </c>
      <c r="C104" s="17" t="s">
        <v>267</v>
      </c>
      <c r="D104" s="21" t="s">
        <v>268</v>
      </c>
      <c r="E104" s="17">
        <v>0.1</v>
      </c>
      <c r="F104" s="17">
        <v>2.0</v>
      </c>
      <c r="G104" s="23">
        <f t="shared" si="3"/>
        <v>0.2</v>
      </c>
      <c r="H104" s="17" t="s">
        <v>229</v>
      </c>
    </row>
    <row r="105">
      <c r="A105" s="18">
        <v>44984.0</v>
      </c>
      <c r="B105" s="17" t="s">
        <v>269</v>
      </c>
      <c r="C105" s="17" t="s">
        <v>270</v>
      </c>
      <c r="D105" s="21" t="s">
        <v>271</v>
      </c>
      <c r="E105" s="17">
        <v>0.1</v>
      </c>
      <c r="F105" s="17">
        <v>2.0</v>
      </c>
      <c r="G105" s="23">
        <f t="shared" si="3"/>
        <v>0.2</v>
      </c>
      <c r="H105" s="17" t="s">
        <v>229</v>
      </c>
    </row>
    <row r="106">
      <c r="A106" s="18">
        <v>44984.0</v>
      </c>
      <c r="B106" s="17" t="s">
        <v>272</v>
      </c>
      <c r="C106" s="17" t="s">
        <v>273</v>
      </c>
      <c r="D106" s="21" t="s">
        <v>274</v>
      </c>
      <c r="E106" s="17">
        <v>0.1</v>
      </c>
      <c r="F106" s="17">
        <v>2.0</v>
      </c>
      <c r="G106" s="23">
        <f t="shared" si="3"/>
        <v>0.2</v>
      </c>
      <c r="H106" s="17" t="s">
        <v>229</v>
      </c>
    </row>
    <row r="107">
      <c r="A107" s="18">
        <v>44984.0</v>
      </c>
      <c r="B107" s="17" t="s">
        <v>275</v>
      </c>
      <c r="C107" s="17" t="s">
        <v>276</v>
      </c>
      <c r="D107" s="21" t="s">
        <v>277</v>
      </c>
      <c r="E107" s="17">
        <v>0.24</v>
      </c>
      <c r="F107" s="17">
        <v>2.0</v>
      </c>
      <c r="G107" s="23">
        <f t="shared" si="3"/>
        <v>0.48</v>
      </c>
      <c r="H107" s="17" t="s">
        <v>229</v>
      </c>
    </row>
    <row r="108">
      <c r="A108" s="18">
        <v>44984.0</v>
      </c>
      <c r="B108" s="24" t="s">
        <v>278</v>
      </c>
      <c r="C108" s="24" t="s">
        <v>279</v>
      </c>
      <c r="D108" s="21" t="s">
        <v>280</v>
      </c>
      <c r="E108" s="17">
        <v>0.23</v>
      </c>
      <c r="F108" s="17">
        <v>2.0</v>
      </c>
      <c r="G108" s="23">
        <f t="shared" si="3"/>
        <v>0.46</v>
      </c>
      <c r="H108" s="24" t="s">
        <v>281</v>
      </c>
    </row>
    <row r="109">
      <c r="A109" s="18">
        <v>44984.0</v>
      </c>
      <c r="B109" s="24" t="s">
        <v>282</v>
      </c>
      <c r="C109" s="24" t="s">
        <v>283</v>
      </c>
      <c r="D109" s="21" t="s">
        <v>284</v>
      </c>
      <c r="E109" s="17">
        <v>0.35</v>
      </c>
      <c r="F109" s="17">
        <v>5.0</v>
      </c>
      <c r="G109" s="23">
        <f t="shared" si="3"/>
        <v>1.75</v>
      </c>
      <c r="H109" s="24" t="s">
        <v>285</v>
      </c>
    </row>
    <row r="110">
      <c r="A110" s="18">
        <v>44984.0</v>
      </c>
      <c r="B110" s="24" t="s">
        <v>286</v>
      </c>
      <c r="C110" s="24" t="s">
        <v>287</v>
      </c>
      <c r="D110" s="21" t="s">
        <v>288</v>
      </c>
      <c r="E110" s="17">
        <v>0.99</v>
      </c>
      <c r="F110" s="17">
        <v>3.0</v>
      </c>
      <c r="G110" s="23">
        <f t="shared" si="3"/>
        <v>2.97</v>
      </c>
      <c r="H110" s="27" t="s">
        <v>289</v>
      </c>
    </row>
    <row r="111">
      <c r="A111" s="18">
        <v>44984.0</v>
      </c>
      <c r="B111" s="24" t="s">
        <v>290</v>
      </c>
      <c r="C111" s="24" t="s">
        <v>291</v>
      </c>
      <c r="D111" s="21" t="s">
        <v>280</v>
      </c>
      <c r="E111" s="17">
        <v>0.45</v>
      </c>
      <c r="F111" s="17">
        <v>3.0</v>
      </c>
      <c r="G111" s="23">
        <f t="shared" si="3"/>
        <v>1.35</v>
      </c>
      <c r="H111" s="24" t="s">
        <v>292</v>
      </c>
    </row>
    <row r="112">
      <c r="A112" s="18">
        <v>44984.0</v>
      </c>
      <c r="B112" s="24" t="s">
        <v>293</v>
      </c>
      <c r="C112" s="24" t="s">
        <v>294</v>
      </c>
      <c r="D112" s="21" t="s">
        <v>295</v>
      </c>
      <c r="E112" s="17">
        <v>0.41</v>
      </c>
      <c r="F112" s="17">
        <v>5.0</v>
      </c>
      <c r="G112" s="23">
        <f t="shared" si="3"/>
        <v>2.05</v>
      </c>
      <c r="H112" s="24" t="s">
        <v>296</v>
      </c>
    </row>
    <row r="113">
      <c r="A113" s="18">
        <v>44984.0</v>
      </c>
      <c r="B113" s="24" t="s">
        <v>297</v>
      </c>
      <c r="C113" s="24" t="s">
        <v>298</v>
      </c>
      <c r="D113" s="21" t="s">
        <v>299</v>
      </c>
      <c r="E113" s="17">
        <v>0.43</v>
      </c>
      <c r="F113" s="17">
        <v>2.0</v>
      </c>
      <c r="G113" s="23">
        <f t="shared" si="3"/>
        <v>0.86</v>
      </c>
      <c r="H113" s="24" t="s">
        <v>300</v>
      </c>
    </row>
    <row r="114">
      <c r="A114" s="18">
        <v>44984.0</v>
      </c>
      <c r="B114" s="24" t="s">
        <v>301</v>
      </c>
      <c r="C114" s="24" t="s">
        <v>302</v>
      </c>
      <c r="D114" s="21" t="s">
        <v>303</v>
      </c>
      <c r="E114" s="17">
        <v>0.2</v>
      </c>
      <c r="F114" s="17">
        <v>2.0</v>
      </c>
      <c r="G114" s="23">
        <f t="shared" si="3"/>
        <v>0.4</v>
      </c>
      <c r="H114" s="24" t="s">
        <v>304</v>
      </c>
    </row>
    <row r="115">
      <c r="A115" s="18">
        <v>44984.0</v>
      </c>
      <c r="B115" s="28" t="s">
        <v>305</v>
      </c>
      <c r="C115" s="24" t="s">
        <v>306</v>
      </c>
      <c r="D115" s="21" t="s">
        <v>299</v>
      </c>
      <c r="E115" s="17">
        <v>0.42</v>
      </c>
      <c r="F115" s="17">
        <v>2.0</v>
      </c>
      <c r="G115" s="23">
        <f t="shared" si="3"/>
        <v>0.84</v>
      </c>
      <c r="H115" s="24" t="s">
        <v>307</v>
      </c>
    </row>
    <row r="116">
      <c r="A116" s="18">
        <v>44984.0</v>
      </c>
      <c r="B116" s="24" t="s">
        <v>308</v>
      </c>
      <c r="C116" s="24" t="s">
        <v>309</v>
      </c>
      <c r="D116" s="21" t="s">
        <v>299</v>
      </c>
      <c r="E116" s="17">
        <v>0.43</v>
      </c>
      <c r="F116" s="17">
        <v>2.0</v>
      </c>
      <c r="G116" s="23">
        <f t="shared" si="3"/>
        <v>0.86</v>
      </c>
      <c r="H116" s="24" t="s">
        <v>310</v>
      </c>
    </row>
    <row r="118">
      <c r="B118" s="19"/>
      <c r="C118" s="19"/>
      <c r="D118" s="20"/>
      <c r="E118" s="17"/>
      <c r="F118" s="17" t="s">
        <v>311</v>
      </c>
      <c r="G118" s="29" t="s">
        <v>312</v>
      </c>
    </row>
    <row r="119">
      <c r="F119" s="17" t="s">
        <v>313</v>
      </c>
      <c r="G119" s="21" t="s">
        <v>314</v>
      </c>
    </row>
    <row r="121">
      <c r="F121" s="17" t="s">
        <v>16</v>
      </c>
      <c r="G121" s="23">
        <f>SUM(G72:G116)</f>
        <v>53.462</v>
      </c>
      <c r="H121" s="19"/>
    </row>
    <row r="122">
      <c r="F122" s="17" t="s">
        <v>18</v>
      </c>
      <c r="G122" s="17">
        <v>433.972</v>
      </c>
    </row>
    <row r="123">
      <c r="F123" s="17" t="s">
        <v>20</v>
      </c>
      <c r="G123" s="17">
        <v>133.972</v>
      </c>
      <c r="H123" s="17" t="s">
        <v>315</v>
      </c>
    </row>
    <row r="125">
      <c r="A125" s="18">
        <v>44991.0</v>
      </c>
      <c r="B125" s="17" t="s">
        <v>316</v>
      </c>
      <c r="C125" s="1" t="s">
        <v>317</v>
      </c>
      <c r="D125" s="1" t="s">
        <v>135</v>
      </c>
      <c r="E125" s="1">
        <v>33.0</v>
      </c>
      <c r="F125" s="1">
        <v>1.0</v>
      </c>
      <c r="G125" s="1">
        <v>33.0</v>
      </c>
      <c r="H125" s="1" t="s">
        <v>318</v>
      </c>
    </row>
    <row r="126">
      <c r="A126" s="2"/>
      <c r="B126" s="2"/>
      <c r="C126" s="2"/>
      <c r="D126" s="2"/>
      <c r="E126" s="2"/>
      <c r="H126" s="2"/>
    </row>
    <row r="127">
      <c r="F127" s="17" t="s">
        <v>16</v>
      </c>
      <c r="G127" s="17">
        <v>33.0</v>
      </c>
    </row>
    <row r="128">
      <c r="F128" s="17" t="s">
        <v>18</v>
      </c>
      <c r="G128" s="17">
        <v>466.972</v>
      </c>
    </row>
    <row r="129">
      <c r="F129" s="17" t="s">
        <v>20</v>
      </c>
      <c r="G129" s="17">
        <v>-166.972</v>
      </c>
      <c r="H129" s="17" t="s">
        <v>319</v>
      </c>
    </row>
    <row r="131">
      <c r="A131" s="18">
        <v>45000.0</v>
      </c>
      <c r="B131" s="17" t="s">
        <v>320</v>
      </c>
      <c r="C131" s="17" t="s">
        <v>321</v>
      </c>
      <c r="D131" s="21" t="s">
        <v>299</v>
      </c>
      <c r="E131" s="17">
        <v>0.34</v>
      </c>
      <c r="F131" s="17">
        <v>3.0</v>
      </c>
      <c r="G131" s="23">
        <f t="shared" ref="G131:G150" si="4">(F131*E131)</f>
        <v>1.02</v>
      </c>
      <c r="H131" s="17" t="s">
        <v>322</v>
      </c>
    </row>
    <row r="132">
      <c r="A132" s="18">
        <v>45000.0</v>
      </c>
      <c r="B132" s="17" t="s">
        <v>199</v>
      </c>
      <c r="C132" s="17" t="s">
        <v>200</v>
      </c>
      <c r="D132" s="21" t="s">
        <v>201</v>
      </c>
      <c r="E132" s="17">
        <v>0.52</v>
      </c>
      <c r="F132" s="17">
        <v>1.0</v>
      </c>
      <c r="G132" s="23">
        <f t="shared" si="4"/>
        <v>0.52</v>
      </c>
      <c r="H132" s="17" t="s">
        <v>323</v>
      </c>
    </row>
    <row r="133">
      <c r="A133" s="18">
        <v>45000.0</v>
      </c>
      <c r="B133" s="17" t="s">
        <v>202</v>
      </c>
      <c r="C133" s="26" t="s">
        <v>203</v>
      </c>
      <c r="D133" s="21" t="s">
        <v>204</v>
      </c>
      <c r="E133" s="17">
        <v>0.3</v>
      </c>
      <c r="F133" s="17">
        <v>1.0</v>
      </c>
      <c r="G133" s="23">
        <f t="shared" si="4"/>
        <v>0.3</v>
      </c>
      <c r="H133" s="17" t="s">
        <v>323</v>
      </c>
    </row>
    <row r="134">
      <c r="A134" s="18">
        <v>45000.0</v>
      </c>
      <c r="B134" s="17" t="s">
        <v>324</v>
      </c>
      <c r="C134" s="17" t="s">
        <v>325</v>
      </c>
      <c r="D134" s="21" t="s">
        <v>326</v>
      </c>
      <c r="E134" s="17">
        <v>0.67</v>
      </c>
      <c r="F134" s="17">
        <v>2.0</v>
      </c>
      <c r="G134" s="23">
        <f t="shared" si="4"/>
        <v>1.34</v>
      </c>
      <c r="H134" s="17" t="s">
        <v>327</v>
      </c>
    </row>
    <row r="135">
      <c r="A135" s="18">
        <v>45000.0</v>
      </c>
      <c r="B135" s="17" t="s">
        <v>328</v>
      </c>
      <c r="C135" s="17" t="s">
        <v>329</v>
      </c>
      <c r="D135" s="21" t="s">
        <v>280</v>
      </c>
      <c r="E135" s="17">
        <v>0.31</v>
      </c>
      <c r="F135" s="17">
        <v>3.0</v>
      </c>
      <c r="G135" s="23">
        <f t="shared" si="4"/>
        <v>0.93</v>
      </c>
      <c r="H135" s="17" t="s">
        <v>330</v>
      </c>
    </row>
    <row r="136">
      <c r="A136" s="18">
        <v>45000.0</v>
      </c>
      <c r="B136" s="17" t="s">
        <v>331</v>
      </c>
      <c r="C136" s="17" t="s">
        <v>332</v>
      </c>
      <c r="D136" s="21" t="s">
        <v>280</v>
      </c>
      <c r="E136" s="17">
        <v>0.48</v>
      </c>
      <c r="F136" s="17">
        <v>1.0</v>
      </c>
      <c r="G136" s="23">
        <f t="shared" si="4"/>
        <v>0.48</v>
      </c>
      <c r="H136" s="17" t="s">
        <v>330</v>
      </c>
    </row>
    <row r="137">
      <c r="A137" s="18">
        <v>45000.0</v>
      </c>
      <c r="B137" s="17" t="s">
        <v>202</v>
      </c>
      <c r="C137" s="26" t="s">
        <v>203</v>
      </c>
      <c r="D137" s="21" t="s">
        <v>204</v>
      </c>
      <c r="E137" s="17">
        <v>0.3</v>
      </c>
      <c r="F137" s="23">
        <v>4.0</v>
      </c>
      <c r="G137" s="23">
        <f t="shared" si="4"/>
        <v>1.2</v>
      </c>
      <c r="H137" s="17" t="s">
        <v>198</v>
      </c>
    </row>
    <row r="138">
      <c r="A138" s="18">
        <v>45000.0</v>
      </c>
      <c r="B138" s="17" t="s">
        <v>333</v>
      </c>
      <c r="C138" s="17" t="s">
        <v>334</v>
      </c>
      <c r="D138" s="21" t="s">
        <v>335</v>
      </c>
      <c r="E138" s="17">
        <v>0.1</v>
      </c>
      <c r="F138" s="17">
        <v>2.0</v>
      </c>
      <c r="G138" s="23">
        <f t="shared" si="4"/>
        <v>0.2</v>
      </c>
      <c r="H138" s="17" t="s">
        <v>327</v>
      </c>
    </row>
    <row r="139">
      <c r="A139" s="18">
        <v>45000.0</v>
      </c>
      <c r="B139" s="17" t="s">
        <v>336</v>
      </c>
      <c r="C139" s="17" t="s">
        <v>337</v>
      </c>
      <c r="D139" s="21" t="s">
        <v>338</v>
      </c>
      <c r="E139" s="17">
        <v>0.62</v>
      </c>
      <c r="F139" s="17">
        <v>2.0</v>
      </c>
      <c r="G139" s="23">
        <f t="shared" si="4"/>
        <v>1.24</v>
      </c>
      <c r="H139" s="17" t="s">
        <v>339</v>
      </c>
    </row>
    <row r="140">
      <c r="A140" s="18">
        <v>45000.0</v>
      </c>
      <c r="B140" s="17" t="s">
        <v>340</v>
      </c>
      <c r="C140" s="17" t="s">
        <v>341</v>
      </c>
      <c r="D140" s="21" t="s">
        <v>280</v>
      </c>
      <c r="E140" s="17">
        <v>0.31</v>
      </c>
      <c r="F140" s="17">
        <v>4.0</v>
      </c>
      <c r="G140" s="23">
        <f t="shared" si="4"/>
        <v>1.24</v>
      </c>
      <c r="H140" s="17" t="s">
        <v>342</v>
      </c>
    </row>
    <row r="141">
      <c r="A141" s="18">
        <v>45000.0</v>
      </c>
      <c r="B141" s="17" t="s">
        <v>282</v>
      </c>
      <c r="C141" s="17" t="s">
        <v>283</v>
      </c>
      <c r="D141" s="21" t="s">
        <v>284</v>
      </c>
      <c r="E141" s="17">
        <v>0.35</v>
      </c>
      <c r="F141" s="17">
        <v>4.0</v>
      </c>
      <c r="G141" s="23">
        <f t="shared" si="4"/>
        <v>1.4</v>
      </c>
      <c r="H141" s="17" t="s">
        <v>343</v>
      </c>
    </row>
    <row r="142">
      <c r="A142" s="18">
        <v>45000.0</v>
      </c>
      <c r="B142" s="17" t="s">
        <v>344</v>
      </c>
      <c r="C142" s="17" t="s">
        <v>345</v>
      </c>
      <c r="D142" s="21" t="s">
        <v>288</v>
      </c>
      <c r="E142" s="17">
        <v>0.42</v>
      </c>
      <c r="F142" s="17">
        <v>4.0</v>
      </c>
      <c r="G142" s="23">
        <f t="shared" si="4"/>
        <v>1.68</v>
      </c>
      <c r="H142" s="17" t="s">
        <v>346</v>
      </c>
    </row>
    <row r="143">
      <c r="A143" s="18">
        <v>45000.0</v>
      </c>
      <c r="B143" s="17" t="s">
        <v>347</v>
      </c>
      <c r="C143" s="17" t="s">
        <v>348</v>
      </c>
      <c r="D143" s="21" t="s">
        <v>349</v>
      </c>
      <c r="E143" s="17">
        <v>2.56</v>
      </c>
      <c r="F143" s="17">
        <v>1.0</v>
      </c>
      <c r="G143" s="23">
        <f t="shared" si="4"/>
        <v>2.56</v>
      </c>
      <c r="H143" s="17" t="s">
        <v>304</v>
      </c>
    </row>
    <row r="144">
      <c r="A144" s="18">
        <v>45000.0</v>
      </c>
      <c r="B144" s="17" t="s">
        <v>350</v>
      </c>
      <c r="C144" s="17" t="s">
        <v>351</v>
      </c>
      <c r="D144" s="21" t="s">
        <v>352</v>
      </c>
      <c r="E144" s="17">
        <v>1.07</v>
      </c>
      <c r="F144" s="17">
        <v>1.0</v>
      </c>
      <c r="G144" s="23">
        <f t="shared" si="4"/>
        <v>1.07</v>
      </c>
      <c r="H144" s="17" t="s">
        <v>353</v>
      </c>
    </row>
    <row r="145">
      <c r="A145" s="18">
        <v>45000.0</v>
      </c>
      <c r="B145" s="17" t="s">
        <v>354</v>
      </c>
      <c r="C145" s="17" t="s">
        <v>355</v>
      </c>
      <c r="D145" s="21" t="s">
        <v>197</v>
      </c>
      <c r="E145" s="17">
        <v>0.13</v>
      </c>
      <c r="F145" s="17">
        <v>3.0</v>
      </c>
      <c r="G145" s="23">
        <f t="shared" si="4"/>
        <v>0.39</v>
      </c>
      <c r="H145" s="17" t="s">
        <v>353</v>
      </c>
    </row>
    <row r="146">
      <c r="A146" s="18">
        <v>45000.0</v>
      </c>
      <c r="B146" s="17" t="s">
        <v>356</v>
      </c>
      <c r="C146" s="17" t="s">
        <v>357</v>
      </c>
      <c r="D146" s="21" t="s">
        <v>210</v>
      </c>
      <c r="E146" s="17">
        <v>0.3</v>
      </c>
      <c r="F146" s="17">
        <v>2.0</v>
      </c>
      <c r="G146" s="23">
        <f t="shared" si="4"/>
        <v>0.6</v>
      </c>
      <c r="H146" s="17" t="s">
        <v>358</v>
      </c>
    </row>
    <row r="147">
      <c r="A147" s="18">
        <v>45000.0</v>
      </c>
      <c r="B147" s="17" t="s">
        <v>359</v>
      </c>
      <c r="C147" s="17" t="s">
        <v>360</v>
      </c>
      <c r="D147" s="21" t="s">
        <v>361</v>
      </c>
      <c r="E147" s="17">
        <v>1.75</v>
      </c>
      <c r="F147" s="17">
        <v>2.0</v>
      </c>
      <c r="G147" s="23">
        <f t="shared" si="4"/>
        <v>3.5</v>
      </c>
      <c r="H147" s="17" t="s">
        <v>362</v>
      </c>
    </row>
    <row r="148">
      <c r="A148" s="18">
        <v>45000.0</v>
      </c>
      <c r="B148" s="17" t="s">
        <v>363</v>
      </c>
      <c r="C148" s="17" t="s">
        <v>364</v>
      </c>
      <c r="D148" s="21" t="s">
        <v>210</v>
      </c>
      <c r="E148" s="17">
        <v>0.3</v>
      </c>
      <c r="F148" s="17">
        <v>2.0</v>
      </c>
      <c r="G148" s="23">
        <f t="shared" si="4"/>
        <v>0.6</v>
      </c>
      <c r="H148" s="17" t="s">
        <v>365</v>
      </c>
    </row>
    <row r="149">
      <c r="A149" s="18">
        <v>45000.0</v>
      </c>
      <c r="B149" s="17" t="s">
        <v>366</v>
      </c>
      <c r="C149" s="17" t="s">
        <v>367</v>
      </c>
      <c r="D149" s="21" t="s">
        <v>368</v>
      </c>
      <c r="E149" s="17">
        <v>11.13</v>
      </c>
      <c r="F149" s="17">
        <v>1.0</v>
      </c>
      <c r="G149" s="23">
        <f t="shared" si="4"/>
        <v>11.13</v>
      </c>
      <c r="H149" s="17" t="s">
        <v>369</v>
      </c>
    </row>
    <row r="150">
      <c r="A150" s="18">
        <v>45000.0</v>
      </c>
      <c r="B150" s="17" t="s">
        <v>370</v>
      </c>
      <c r="C150" s="17" t="s">
        <v>371</v>
      </c>
      <c r="D150" s="21" t="s">
        <v>166</v>
      </c>
      <c r="E150" s="17">
        <v>4.66</v>
      </c>
      <c r="F150" s="17">
        <v>1.0</v>
      </c>
      <c r="G150" s="23">
        <f t="shared" si="4"/>
        <v>4.66</v>
      </c>
      <c r="H150" s="17" t="s">
        <v>372</v>
      </c>
    </row>
    <row r="152">
      <c r="F152" s="17" t="s">
        <v>311</v>
      </c>
      <c r="G152" s="21" t="s">
        <v>312</v>
      </c>
    </row>
    <row r="154">
      <c r="F154" s="17" t="s">
        <v>16</v>
      </c>
      <c r="G154" s="23">
        <f>SUM(G131:G150)</f>
        <v>36.06</v>
      </c>
    </row>
    <row r="155">
      <c r="F155" s="17" t="s">
        <v>18</v>
      </c>
      <c r="G155" s="23">
        <f>(G128+G154)</f>
        <v>503.032</v>
      </c>
    </row>
    <row r="156">
      <c r="F156" s="17" t="s">
        <v>20</v>
      </c>
      <c r="G156" s="23">
        <f>(300-G155)</f>
        <v>-203.032</v>
      </c>
    </row>
    <row r="158">
      <c r="A158" s="16">
        <v>45009.0</v>
      </c>
      <c r="B158" s="17" t="s">
        <v>373</v>
      </c>
      <c r="C158" s="17" t="s">
        <v>374</v>
      </c>
      <c r="D158" s="17" t="s">
        <v>135</v>
      </c>
      <c r="E158" s="17">
        <v>33.0</v>
      </c>
      <c r="F158" s="17">
        <v>1.0</v>
      </c>
      <c r="G158" s="17">
        <v>33.0</v>
      </c>
      <c r="H158" s="17" t="s">
        <v>375</v>
      </c>
    </row>
    <row r="159">
      <c r="A159" s="16">
        <v>45009.0</v>
      </c>
      <c r="B159" s="19" t="s">
        <v>376</v>
      </c>
      <c r="C159" s="19" t="s">
        <v>377</v>
      </c>
      <c r="D159" s="30" t="s">
        <v>378</v>
      </c>
      <c r="E159" s="6">
        <v>16.16</v>
      </c>
      <c r="F159" s="6">
        <v>2.0</v>
      </c>
      <c r="G159" s="6">
        <f>E159*F159</f>
        <v>32.32</v>
      </c>
      <c r="H159" s="1" t="s">
        <v>24</v>
      </c>
    </row>
    <row r="160">
      <c r="A160" s="16">
        <v>45009.0</v>
      </c>
      <c r="B160" s="14" t="s">
        <v>125</v>
      </c>
      <c r="C160" s="15" t="s">
        <v>126</v>
      </c>
      <c r="D160" s="5" t="s">
        <v>127</v>
      </c>
      <c r="E160" s="6">
        <v>1.66</v>
      </c>
      <c r="F160" s="6">
        <v>2.0</v>
      </c>
      <c r="G160" s="6">
        <v>3.32</v>
      </c>
      <c r="H160" s="1" t="s">
        <v>128</v>
      </c>
    </row>
    <row r="161">
      <c r="A161" s="16">
        <v>45009.0</v>
      </c>
      <c r="B161" s="14" t="s">
        <v>129</v>
      </c>
      <c r="C161" s="15" t="s">
        <v>130</v>
      </c>
      <c r="D161" s="5" t="s">
        <v>131</v>
      </c>
      <c r="E161" s="6">
        <v>1.77</v>
      </c>
      <c r="F161" s="6">
        <v>4.0</v>
      </c>
      <c r="G161" s="6">
        <f t="shared" ref="G161:G164" si="5">E161*F161</f>
        <v>7.08</v>
      </c>
      <c r="H161" s="1" t="s">
        <v>132</v>
      </c>
    </row>
    <row r="162">
      <c r="A162" s="16">
        <v>45009.0</v>
      </c>
      <c r="B162" s="19" t="s">
        <v>379</v>
      </c>
      <c r="C162" s="4" t="s">
        <v>9</v>
      </c>
      <c r="D162" s="30" t="s">
        <v>380</v>
      </c>
      <c r="E162" s="6">
        <v>3.9</v>
      </c>
      <c r="F162" s="6">
        <v>2.0</v>
      </c>
      <c r="G162" s="23">
        <f t="shared" si="5"/>
        <v>7.8</v>
      </c>
      <c r="H162" s="17" t="s">
        <v>381</v>
      </c>
    </row>
    <row r="163">
      <c r="A163" s="16">
        <v>45009.0</v>
      </c>
      <c r="B163" s="19" t="s">
        <v>382</v>
      </c>
      <c r="C163" s="19" t="s">
        <v>383</v>
      </c>
      <c r="D163" s="21" t="s">
        <v>384</v>
      </c>
      <c r="E163" s="17">
        <v>0.1</v>
      </c>
      <c r="F163" s="17">
        <v>4.0</v>
      </c>
      <c r="G163" s="6">
        <f t="shared" si="5"/>
        <v>0.4</v>
      </c>
      <c r="H163" s="17" t="s">
        <v>84</v>
      </c>
    </row>
    <row r="164">
      <c r="A164" s="16">
        <v>45009.0</v>
      </c>
      <c r="B164" s="19" t="s">
        <v>385</v>
      </c>
      <c r="C164" s="19" t="s">
        <v>386</v>
      </c>
      <c r="D164" s="21" t="s">
        <v>387</v>
      </c>
      <c r="E164" s="17">
        <v>0.15</v>
      </c>
      <c r="F164" s="17">
        <v>7.0</v>
      </c>
      <c r="G164" s="23">
        <f t="shared" si="5"/>
        <v>1.05</v>
      </c>
      <c r="H164" s="17" t="s">
        <v>388</v>
      </c>
    </row>
    <row r="166">
      <c r="F166" s="17" t="s">
        <v>16</v>
      </c>
      <c r="G166" s="23">
        <f>SUM(G158:G164)</f>
        <v>84.97</v>
      </c>
      <c r="H166" s="21" t="s">
        <v>389</v>
      </c>
    </row>
    <row r="167">
      <c r="F167" s="17" t="s">
        <v>18</v>
      </c>
      <c r="G167" s="23">
        <f>G155+G166</f>
        <v>588.002</v>
      </c>
    </row>
    <row r="168">
      <c r="F168" s="17" t="s">
        <v>20</v>
      </c>
      <c r="G168" s="23">
        <f>G156-G166</f>
        <v>-288.002</v>
      </c>
    </row>
    <row r="171">
      <c r="A171" s="31">
        <v>45015.0</v>
      </c>
      <c r="B171" s="17" t="s">
        <v>390</v>
      </c>
      <c r="C171" s="32">
        <v>6.91214110002E11</v>
      </c>
      <c r="D171" s="21" t="s">
        <v>391</v>
      </c>
      <c r="E171" s="17">
        <v>0.788</v>
      </c>
      <c r="F171" s="17">
        <v>10.0</v>
      </c>
      <c r="G171" s="23">
        <f>(E171*F171)</f>
        <v>7.88</v>
      </c>
      <c r="H171" s="17" t="s">
        <v>392</v>
      </c>
    </row>
    <row r="172">
      <c r="A172" s="31">
        <v>45015.0</v>
      </c>
      <c r="B172" s="17" t="s">
        <v>347</v>
      </c>
      <c r="C172" s="17" t="s">
        <v>348</v>
      </c>
      <c r="D172" s="21" t="s">
        <v>349</v>
      </c>
      <c r="E172" s="17">
        <v>2.56</v>
      </c>
      <c r="F172" s="17">
        <v>1.0</v>
      </c>
      <c r="G172" s="23">
        <f t="shared" ref="G172:G173" si="6">(F172*E172)</f>
        <v>2.56</v>
      </c>
      <c r="H172" s="17" t="s">
        <v>304</v>
      </c>
    </row>
    <row r="173">
      <c r="A173" s="31">
        <v>45015.0</v>
      </c>
      <c r="B173" s="17" t="s">
        <v>350</v>
      </c>
      <c r="C173" s="17" t="s">
        <v>351</v>
      </c>
      <c r="D173" s="21" t="s">
        <v>352</v>
      </c>
      <c r="E173" s="17">
        <v>1.07</v>
      </c>
      <c r="F173" s="17">
        <v>1.0</v>
      </c>
      <c r="G173" s="23">
        <f t="shared" si="6"/>
        <v>1.07</v>
      </c>
      <c r="H173" s="17" t="s">
        <v>353</v>
      </c>
    </row>
    <row r="174">
      <c r="A174" s="31">
        <v>45015.0</v>
      </c>
      <c r="B174" s="33" t="s">
        <v>144</v>
      </c>
      <c r="C174" s="33" t="s">
        <v>145</v>
      </c>
      <c r="D174" s="34" t="s">
        <v>393</v>
      </c>
      <c r="E174" s="35">
        <v>0.716</v>
      </c>
      <c r="F174" s="36">
        <v>10.0</v>
      </c>
      <c r="G174" s="17">
        <v>7.16</v>
      </c>
      <c r="H174" s="37" t="s">
        <v>394</v>
      </c>
    </row>
    <row r="175">
      <c r="A175" s="31">
        <v>45015.0</v>
      </c>
      <c r="B175" s="33" t="s">
        <v>395</v>
      </c>
      <c r="C175" s="33" t="s">
        <v>396</v>
      </c>
      <c r="D175" s="34" t="s">
        <v>397</v>
      </c>
      <c r="E175" s="38">
        <v>0.372</v>
      </c>
      <c r="F175" s="36">
        <v>50.0</v>
      </c>
      <c r="G175" s="17">
        <v>18.6</v>
      </c>
      <c r="H175" s="37" t="s">
        <v>398</v>
      </c>
    </row>
    <row r="176">
      <c r="A176" s="31">
        <v>45015.0</v>
      </c>
      <c r="B176" s="33" t="s">
        <v>399</v>
      </c>
      <c r="C176" s="33" t="s">
        <v>400</v>
      </c>
      <c r="D176" s="34" t="s">
        <v>401</v>
      </c>
      <c r="E176" s="38">
        <v>0.244</v>
      </c>
      <c r="F176" s="36">
        <v>28.0</v>
      </c>
      <c r="G176" s="17">
        <v>6.83</v>
      </c>
      <c r="H176" s="37" t="s">
        <v>402</v>
      </c>
    </row>
    <row r="177">
      <c r="A177" s="31">
        <v>45015.0</v>
      </c>
      <c r="B177" s="33" t="s">
        <v>403</v>
      </c>
      <c r="C177" s="33" t="s">
        <v>404</v>
      </c>
      <c r="D177" s="34" t="s">
        <v>405</v>
      </c>
      <c r="E177" s="39">
        <v>0.212</v>
      </c>
      <c r="F177" s="36">
        <v>50.0</v>
      </c>
      <c r="G177" s="17">
        <v>10.6</v>
      </c>
      <c r="H177" s="37" t="s">
        <v>406</v>
      </c>
    </row>
    <row r="178">
      <c r="A178" s="31">
        <v>45015.0</v>
      </c>
      <c r="B178" s="33" t="s">
        <v>407</v>
      </c>
      <c r="C178" s="33" t="s">
        <v>408</v>
      </c>
      <c r="D178" s="34" t="s">
        <v>409</v>
      </c>
      <c r="E178" s="40">
        <v>0.22</v>
      </c>
      <c r="F178" s="36">
        <v>3.0</v>
      </c>
      <c r="G178" s="17">
        <v>0.66</v>
      </c>
      <c r="H178" s="37" t="s">
        <v>410</v>
      </c>
    </row>
    <row r="179">
      <c r="A179" s="31">
        <v>45015.0</v>
      </c>
      <c r="B179" s="33" t="s">
        <v>411</v>
      </c>
      <c r="C179" s="33" t="s">
        <v>412</v>
      </c>
      <c r="D179" s="34" t="s">
        <v>413</v>
      </c>
      <c r="E179" s="40">
        <v>0.28</v>
      </c>
      <c r="F179" s="36">
        <v>3.0</v>
      </c>
      <c r="G179" s="17">
        <v>0.84</v>
      </c>
      <c r="H179" s="37" t="s">
        <v>414</v>
      </c>
    </row>
    <row r="180">
      <c r="A180" s="31">
        <v>45015.0</v>
      </c>
      <c r="B180" s="33" t="s">
        <v>415</v>
      </c>
      <c r="C180" s="33" t="s">
        <v>416</v>
      </c>
      <c r="D180" s="34" t="s">
        <v>417</v>
      </c>
      <c r="E180" s="39">
        <v>0.53</v>
      </c>
      <c r="F180" s="36">
        <v>3.0</v>
      </c>
      <c r="G180" s="17">
        <v>1.59</v>
      </c>
      <c r="H180" s="37" t="s">
        <v>418</v>
      </c>
    </row>
    <row r="181">
      <c r="A181" s="31">
        <v>45015.0</v>
      </c>
      <c r="B181" s="33" t="s">
        <v>419</v>
      </c>
      <c r="C181" s="33" t="s">
        <v>420</v>
      </c>
      <c r="D181" s="34" t="s">
        <v>421</v>
      </c>
      <c r="E181" s="40">
        <v>0.21</v>
      </c>
      <c r="F181" s="36">
        <v>3.0</v>
      </c>
      <c r="G181" s="17">
        <v>0.63</v>
      </c>
      <c r="H181" s="37" t="s">
        <v>422</v>
      </c>
    </row>
    <row r="182">
      <c r="A182" s="31">
        <v>45015.0</v>
      </c>
      <c r="B182" s="41" t="s">
        <v>423</v>
      </c>
      <c r="C182" s="41" t="s">
        <v>424</v>
      </c>
      <c r="D182" s="34" t="s">
        <v>425</v>
      </c>
      <c r="E182" s="38">
        <v>0.25</v>
      </c>
      <c r="F182" s="36">
        <v>3.0</v>
      </c>
      <c r="G182" s="17">
        <v>0.75</v>
      </c>
      <c r="H182" s="42" t="s">
        <v>426</v>
      </c>
    </row>
    <row r="183">
      <c r="A183" s="31">
        <v>45015.0</v>
      </c>
      <c r="B183" s="41" t="s">
        <v>427</v>
      </c>
      <c r="C183" s="41" t="s">
        <v>428</v>
      </c>
      <c r="D183" s="34" t="s">
        <v>429</v>
      </c>
      <c r="E183" s="38">
        <v>1.05</v>
      </c>
      <c r="F183" s="36">
        <v>3.0</v>
      </c>
      <c r="G183" s="17">
        <v>3.15</v>
      </c>
      <c r="H183" s="42" t="s">
        <v>430</v>
      </c>
    </row>
    <row r="184">
      <c r="A184" s="43">
        <v>45015.0</v>
      </c>
      <c r="B184" s="41" t="s">
        <v>431</v>
      </c>
      <c r="C184" s="41" t="s">
        <v>432</v>
      </c>
      <c r="D184" s="34" t="s">
        <v>433</v>
      </c>
      <c r="E184" s="38">
        <v>0.23</v>
      </c>
      <c r="F184" s="36">
        <v>3.0</v>
      </c>
      <c r="G184" s="17">
        <v>0.69</v>
      </c>
      <c r="H184" s="42" t="s">
        <v>434</v>
      </c>
    </row>
    <row r="185">
      <c r="A185" s="43">
        <v>45015.0</v>
      </c>
      <c r="B185" s="41" t="s">
        <v>435</v>
      </c>
      <c r="C185" s="41" t="s">
        <v>436</v>
      </c>
      <c r="D185" s="34" t="s">
        <v>437</v>
      </c>
      <c r="E185" s="38">
        <v>0.12</v>
      </c>
      <c r="F185" s="36">
        <v>3.0</v>
      </c>
      <c r="G185" s="17">
        <v>0.36</v>
      </c>
      <c r="H185" s="42" t="s">
        <v>438</v>
      </c>
    </row>
    <row r="186">
      <c r="A186" s="43">
        <v>45015.0</v>
      </c>
      <c r="B186" s="41" t="s">
        <v>439</v>
      </c>
      <c r="C186" s="41" t="s">
        <v>440</v>
      </c>
      <c r="D186" s="34" t="s">
        <v>441</v>
      </c>
      <c r="E186" s="38">
        <v>0.38</v>
      </c>
      <c r="F186" s="36">
        <v>3.0</v>
      </c>
      <c r="G186" s="17">
        <v>1.14</v>
      </c>
      <c r="H186" s="42" t="s">
        <v>442</v>
      </c>
    </row>
    <row r="187">
      <c r="A187" s="43">
        <v>45015.0</v>
      </c>
      <c r="B187" s="41" t="s">
        <v>443</v>
      </c>
      <c r="C187" s="41" t="s">
        <v>444</v>
      </c>
      <c r="D187" s="34" t="s">
        <v>445</v>
      </c>
      <c r="E187" s="38">
        <v>1.29</v>
      </c>
      <c r="F187" s="36">
        <v>3.0</v>
      </c>
      <c r="G187" s="17">
        <v>3.87</v>
      </c>
      <c r="H187" s="42" t="s">
        <v>446</v>
      </c>
    </row>
    <row r="188">
      <c r="A188" s="43">
        <v>45015.0</v>
      </c>
      <c r="B188" s="41" t="s">
        <v>447</v>
      </c>
      <c r="C188" s="41" t="s">
        <v>448</v>
      </c>
      <c r="D188" s="34" t="s">
        <v>449</v>
      </c>
      <c r="E188" s="38">
        <v>0.25</v>
      </c>
      <c r="F188" s="36">
        <v>3.0</v>
      </c>
      <c r="G188" s="17">
        <v>0.75</v>
      </c>
      <c r="H188" s="42" t="s">
        <v>450</v>
      </c>
    </row>
    <row r="189">
      <c r="A189" s="43">
        <v>45015.0</v>
      </c>
      <c r="B189" s="41" t="s">
        <v>451</v>
      </c>
      <c r="C189" s="41" t="s">
        <v>452</v>
      </c>
      <c r="D189" s="34" t="s">
        <v>453</v>
      </c>
      <c r="E189" s="38">
        <v>0.76</v>
      </c>
      <c r="F189" s="36">
        <v>3.0</v>
      </c>
      <c r="G189" s="17">
        <v>2.28</v>
      </c>
      <c r="H189" s="42" t="s">
        <v>454</v>
      </c>
    </row>
    <row r="190">
      <c r="A190" s="43">
        <v>45015.0</v>
      </c>
      <c r="B190" s="41" t="s">
        <v>455</v>
      </c>
      <c r="C190" s="41" t="s">
        <v>456</v>
      </c>
      <c r="D190" s="34" t="s">
        <v>457</v>
      </c>
      <c r="E190" s="38">
        <v>0.29</v>
      </c>
      <c r="F190" s="36">
        <v>3.0</v>
      </c>
      <c r="G190" s="17">
        <v>0.87</v>
      </c>
      <c r="H190" s="42" t="s">
        <v>458</v>
      </c>
    </row>
    <row r="191">
      <c r="A191" s="43">
        <v>45015.0</v>
      </c>
      <c r="B191" s="41" t="s">
        <v>459</v>
      </c>
      <c r="C191" s="41" t="s">
        <v>460</v>
      </c>
      <c r="D191" s="34" t="s">
        <v>461</v>
      </c>
      <c r="E191" s="38">
        <v>0.26</v>
      </c>
      <c r="F191" s="36">
        <v>3.0</v>
      </c>
      <c r="G191" s="17">
        <v>0.78</v>
      </c>
      <c r="H191" s="42" t="s">
        <v>462</v>
      </c>
    </row>
    <row r="192">
      <c r="A192" s="43">
        <v>45015.0</v>
      </c>
      <c r="B192" s="44" t="s">
        <v>463</v>
      </c>
      <c r="C192" s="44" t="s">
        <v>464</v>
      </c>
      <c r="D192" s="34" t="s">
        <v>465</v>
      </c>
      <c r="E192" s="39">
        <v>0.54</v>
      </c>
      <c r="F192" s="36">
        <v>3.0</v>
      </c>
      <c r="G192" s="17">
        <v>1.62</v>
      </c>
      <c r="H192" s="42" t="s">
        <v>466</v>
      </c>
    </row>
    <row r="193">
      <c r="A193" s="43">
        <v>45015.0</v>
      </c>
      <c r="B193" s="41" t="s">
        <v>467</v>
      </c>
      <c r="C193" s="41" t="s">
        <v>468</v>
      </c>
      <c r="D193" s="34" t="s">
        <v>469</v>
      </c>
      <c r="E193" s="38">
        <v>0.45</v>
      </c>
      <c r="F193" s="36">
        <v>3.0</v>
      </c>
      <c r="G193" s="17">
        <v>1.35</v>
      </c>
      <c r="H193" s="42" t="s">
        <v>470</v>
      </c>
    </row>
    <row r="194">
      <c r="A194" s="43">
        <v>45015.0</v>
      </c>
      <c r="B194" s="41" t="s">
        <v>471</v>
      </c>
      <c r="C194" s="41" t="s">
        <v>472</v>
      </c>
      <c r="D194" s="34" t="s">
        <v>473</v>
      </c>
      <c r="E194" s="38">
        <v>0.57</v>
      </c>
      <c r="F194" s="36">
        <v>3.0</v>
      </c>
      <c r="G194" s="17">
        <v>1.71</v>
      </c>
      <c r="H194" s="42" t="s">
        <v>474</v>
      </c>
    </row>
    <row r="195">
      <c r="A195" s="43">
        <v>45015.0</v>
      </c>
      <c r="B195" s="41" t="s">
        <v>475</v>
      </c>
      <c r="C195" s="41" t="s">
        <v>476</v>
      </c>
      <c r="D195" s="34" t="s">
        <v>477</v>
      </c>
      <c r="E195" s="38">
        <v>0.17</v>
      </c>
      <c r="F195" s="36">
        <v>3.0</v>
      </c>
      <c r="G195" s="17">
        <v>0.51</v>
      </c>
      <c r="H195" s="42" t="s">
        <v>478</v>
      </c>
    </row>
    <row r="197">
      <c r="F197" s="17" t="s">
        <v>16</v>
      </c>
      <c r="G197" s="17">
        <v>78.25</v>
      </c>
      <c r="H197" s="45" t="s">
        <v>479</v>
      </c>
    </row>
    <row r="198">
      <c r="F198" s="17" t="s">
        <v>18</v>
      </c>
      <c r="G198" s="23">
        <f>G167+G197</f>
        <v>666.252</v>
      </c>
    </row>
    <row r="199">
      <c r="F199" s="17" t="s">
        <v>20</v>
      </c>
      <c r="G199" s="17">
        <v>366.252</v>
      </c>
    </row>
  </sheetData>
  <hyperlinks>
    <hyperlink r:id="rId1" ref="D2"/>
    <hyperlink r:id="rId2" ref="D3"/>
    <hyperlink r:id="rId3" ref="D9"/>
    <hyperlink r:id="rId4" ref="D10"/>
    <hyperlink r:id="rId5" ref="D11"/>
    <hyperlink r:id="rId6" ref="D12"/>
    <hyperlink r:id="rId7" ref="D13"/>
    <hyperlink r:id="rId8" ref="D14"/>
    <hyperlink r:id="rId9" ref="D15"/>
    <hyperlink r:id="rId10" ref="D16"/>
    <hyperlink r:id="rId11" ref="D17"/>
    <hyperlink r:id="rId12" ref="D18"/>
    <hyperlink r:id="rId13" ref="H20"/>
    <hyperlink r:id="rId14" ref="D24"/>
    <hyperlink r:id="rId15" ref="D25"/>
    <hyperlink r:id="rId16" ref="D26"/>
    <hyperlink r:id="rId17" ref="D27"/>
    <hyperlink r:id="rId18" ref="D28"/>
    <hyperlink r:id="rId19" ref="D29"/>
    <hyperlink r:id="rId20" ref="D30"/>
    <hyperlink r:id="rId21" ref="D31"/>
    <hyperlink r:id="rId22" ref="D32"/>
    <hyperlink r:id="rId23" ref="D33"/>
    <hyperlink r:id="rId24" ref="D34"/>
    <hyperlink r:id="rId25" ref="D35"/>
    <hyperlink r:id="rId26" ref="D36"/>
    <hyperlink r:id="rId27" ref="D37"/>
    <hyperlink r:id="rId28" ref="D38"/>
    <hyperlink r:id="rId29" ref="D39"/>
    <hyperlink r:id="rId30" ref="D40"/>
    <hyperlink r:id="rId31" ref="H42"/>
    <hyperlink r:id="rId32" ref="D46"/>
    <hyperlink r:id="rId33" ref="D47"/>
    <hyperlink r:id="rId34" ref="H50"/>
    <hyperlink r:id="rId35" ref="D68"/>
    <hyperlink r:id="rId36" ref="D69"/>
    <hyperlink r:id="rId37" ref="D70"/>
    <hyperlink r:id="rId38" ref="D71"/>
    <hyperlink r:id="rId39" ref="D72"/>
    <hyperlink r:id="rId40" ref="D73"/>
    <hyperlink r:id="rId41" ref="D74"/>
    <hyperlink r:id="rId42" ref="D75"/>
    <hyperlink r:id="rId43" ref="D76"/>
    <hyperlink r:id="rId44" ref="D77"/>
    <hyperlink r:id="rId45" ref="D78"/>
    <hyperlink r:id="rId46" ref="D79"/>
    <hyperlink r:id="rId47" ref="D80"/>
    <hyperlink r:id="rId48" ref="D81"/>
    <hyperlink r:id="rId49" ref="D82"/>
    <hyperlink r:id="rId50" ref="D83"/>
    <hyperlink r:id="rId51" ref="D84"/>
    <hyperlink r:id="rId52" ref="D85"/>
    <hyperlink r:id="rId53" ref="D86"/>
    <hyperlink r:id="rId54" ref="D87"/>
    <hyperlink r:id="rId55" ref="D88"/>
    <hyperlink r:id="rId56" ref="D89"/>
    <hyperlink r:id="rId57" ref="D90"/>
    <hyperlink r:id="rId58" ref="D91"/>
    <hyperlink r:id="rId59" ref="D92"/>
    <hyperlink r:id="rId60" ref="D93"/>
    <hyperlink r:id="rId61" ref="D94"/>
    <hyperlink r:id="rId62" ref="D95"/>
    <hyperlink r:id="rId63" ref="D96"/>
    <hyperlink r:id="rId64" ref="D97"/>
    <hyperlink r:id="rId65" ref="D98"/>
    <hyperlink r:id="rId66" ref="D99"/>
    <hyperlink r:id="rId67" ref="D100"/>
    <hyperlink r:id="rId68" ref="D101"/>
    <hyperlink r:id="rId69" ref="D102"/>
    <hyperlink r:id="rId70" ref="D103"/>
    <hyperlink r:id="rId71" ref="D104"/>
    <hyperlink r:id="rId72" ref="D105"/>
    <hyperlink r:id="rId73" ref="D106"/>
    <hyperlink r:id="rId74" ref="D107"/>
    <hyperlink r:id="rId75" ref="D108"/>
    <hyperlink r:id="rId76" ref="D109"/>
    <hyperlink r:id="rId77" ref="D110"/>
    <hyperlink r:id="rId78" ref="D111"/>
    <hyperlink r:id="rId79" ref="D112"/>
    <hyperlink r:id="rId80" ref="D113"/>
    <hyperlink r:id="rId81" ref="D114"/>
    <hyperlink r:id="rId82" ref="D115"/>
    <hyperlink r:id="rId83" ref="D116"/>
    <hyperlink r:id="rId84" ref="G118"/>
    <hyperlink r:id="rId85" ref="G119"/>
    <hyperlink r:id="rId86" ref="D131"/>
    <hyperlink r:id="rId87" ref="D132"/>
    <hyperlink r:id="rId88" ref="D133"/>
    <hyperlink r:id="rId89" ref="D134"/>
    <hyperlink r:id="rId90" ref="D135"/>
    <hyperlink r:id="rId91" ref="D136"/>
    <hyperlink r:id="rId92" ref="D137"/>
    <hyperlink r:id="rId93" ref="D138"/>
    <hyperlink r:id="rId94" ref="D139"/>
    <hyperlink r:id="rId95" ref="D140"/>
    <hyperlink r:id="rId96" ref="D141"/>
    <hyperlink r:id="rId97" ref="D142"/>
    <hyperlink r:id="rId98" ref="D143"/>
    <hyperlink r:id="rId99" ref="D144"/>
    <hyperlink r:id="rId100" ref="D145"/>
    <hyperlink r:id="rId101" ref="D146"/>
    <hyperlink r:id="rId102" ref="D147"/>
    <hyperlink r:id="rId103" ref="D148"/>
    <hyperlink r:id="rId104" ref="D149"/>
    <hyperlink r:id="rId105" ref="D150"/>
    <hyperlink r:id="rId106" ref="G152"/>
    <hyperlink r:id="rId107" ref="D159"/>
    <hyperlink r:id="rId108" ref="D160"/>
    <hyperlink r:id="rId109" ref="D161"/>
    <hyperlink r:id="rId110" ref="D162"/>
    <hyperlink r:id="rId111" ref="D163"/>
    <hyperlink r:id="rId112" ref="D164"/>
    <hyperlink r:id="rId113" ref="H166"/>
    <hyperlink r:id="rId114" ref="D171"/>
    <hyperlink r:id="rId115" ref="D172"/>
    <hyperlink r:id="rId116" ref="D173"/>
    <hyperlink r:id="rId117" ref="D174"/>
    <hyperlink r:id="rId118" ref="D175"/>
    <hyperlink r:id="rId119" ref="D176"/>
    <hyperlink r:id="rId120" ref="D177"/>
    <hyperlink r:id="rId121" ref="D178"/>
    <hyperlink r:id="rId122" ref="D179"/>
    <hyperlink r:id="rId123" ref="D180"/>
    <hyperlink r:id="rId124" ref="D181"/>
    <hyperlink r:id="rId125" ref="D182"/>
    <hyperlink r:id="rId126" ref="D183"/>
    <hyperlink r:id="rId127" ref="D184"/>
    <hyperlink r:id="rId128" ref="D185"/>
    <hyperlink r:id="rId129" ref="D186"/>
    <hyperlink r:id="rId130" ref="D187"/>
    <hyperlink r:id="rId131" ref="D188"/>
    <hyperlink r:id="rId132" ref="D189"/>
    <hyperlink r:id="rId133" ref="D190"/>
    <hyperlink r:id="rId134" ref="D191"/>
    <hyperlink r:id="rId135" ref="D192"/>
    <hyperlink r:id="rId136" ref="D193"/>
    <hyperlink r:id="rId137" ref="D194"/>
    <hyperlink r:id="rId138" ref="D195"/>
    <hyperlink r:id="rId139" ref="H197"/>
  </hyperlinks>
  <printOptions gridLines="1" horizontalCentered="1"/>
  <pageMargins bottom="0.75" footer="0.0" header="0.0" left="0.25" right="0.25" top="0.75"/>
  <pageSetup fitToHeight="0" cellComments="atEnd" orientation="landscape" pageOrder="overThenDown"/>
  <drawing r:id="rId140"/>
</worksheet>
</file>