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tonio\Desktop\"/>
    </mc:Choice>
  </mc:AlternateContent>
  <bookViews>
    <workbookView xWindow="0" yWindow="0" windowWidth="20490" windowHeight="7755"/>
  </bookViews>
  <sheets>
    <sheet name="EstrattoRisultati" sheetId="5" r:id="rId1"/>
    <sheet name="Calcola" sheetId="4" r:id="rId2"/>
    <sheet name="Quote" sheetId="1" r:id="rId3"/>
    <sheet name="PulisciQuote" sheetId="2" r:id="rId4"/>
  </sheets>
  <externalReferences>
    <externalReference r:id="rId5"/>
  </externalReferences>
  <definedNames>
    <definedName name="_xlnm._FilterDatabase" localSheetId="0" hidden="1">EstrattoRisultati!#REF!</definedName>
  </definedNames>
  <calcPr calcId="152511"/>
</workbook>
</file>

<file path=xl/calcChain.xml><?xml version="1.0" encoding="utf-8"?>
<calcChain xmlns="http://schemas.openxmlformats.org/spreadsheetml/2006/main">
  <c r="J2" i="4" l="1"/>
  <c r="J3" i="4"/>
  <c r="M3" i="4" s="1"/>
  <c r="J4" i="4"/>
  <c r="J5" i="4"/>
  <c r="J6" i="4"/>
  <c r="J7" i="4"/>
  <c r="J8" i="4"/>
  <c r="J9" i="4"/>
  <c r="M9" i="4" s="1"/>
  <c r="J10" i="4"/>
  <c r="J11" i="4"/>
  <c r="M11" i="4" s="1"/>
  <c r="J12" i="4"/>
  <c r="J13" i="4"/>
  <c r="J14" i="4"/>
  <c r="J15" i="4"/>
  <c r="J16" i="4"/>
  <c r="J17" i="4"/>
  <c r="L17" i="4" s="1"/>
  <c r="J18" i="4"/>
  <c r="J19" i="4"/>
  <c r="J20" i="4"/>
  <c r="J21" i="4"/>
  <c r="J22" i="4"/>
  <c r="J23" i="4"/>
  <c r="L23" i="4" s="1"/>
  <c r="J24" i="4"/>
  <c r="J25" i="4"/>
  <c r="L25" i="4" s="1"/>
  <c r="J26" i="4"/>
  <c r="J27" i="4"/>
  <c r="J28" i="4"/>
  <c r="J29" i="4"/>
  <c r="L29" i="4" s="1"/>
  <c r="J30" i="4"/>
  <c r="J31" i="4"/>
  <c r="L31" i="4" s="1"/>
  <c r="J32" i="4"/>
  <c r="J33" i="4"/>
  <c r="J34" i="4"/>
  <c r="J35" i="4"/>
  <c r="L35" i="4" s="1"/>
  <c r="J36" i="4"/>
  <c r="J37" i="4"/>
  <c r="J38" i="4"/>
  <c r="J39" i="4"/>
  <c r="J40" i="4"/>
  <c r="J41" i="4"/>
  <c r="L41" i="4" s="1"/>
  <c r="J42" i="4"/>
  <c r="J43" i="4"/>
  <c r="L43" i="4" s="1"/>
  <c r="O5" i="4"/>
  <c r="M15" i="4"/>
  <c r="L21" i="4"/>
  <c r="L27" i="4"/>
  <c r="L39" i="4"/>
  <c r="M7" i="4"/>
  <c r="L19" i="4"/>
  <c r="L37" i="4"/>
  <c r="M13" i="4"/>
  <c r="M5" i="4"/>
  <c r="O4" i="4"/>
  <c r="M6" i="4"/>
  <c r="O8" i="4"/>
  <c r="M10" i="4"/>
  <c r="O12" i="4"/>
  <c r="M14" i="4"/>
  <c r="L33" i="4"/>
  <c r="O14" i="4"/>
  <c r="K14" i="4"/>
  <c r="M12" i="4"/>
  <c r="N12" i="4"/>
  <c r="O10" i="4"/>
  <c r="K10" i="4"/>
  <c r="M8" i="4"/>
  <c r="N8" i="4"/>
  <c r="O6" i="4"/>
  <c r="K6" i="4"/>
  <c r="M4" i="4"/>
  <c r="N4" i="4"/>
  <c r="O2" i="4"/>
  <c r="N2" i="4"/>
  <c r="K9" i="4" l="1"/>
  <c r="O9" i="4"/>
  <c r="K5" i="4"/>
  <c r="K13" i="4"/>
  <c r="O13" i="4"/>
  <c r="K3" i="4"/>
  <c r="K7" i="4"/>
  <c r="K11" i="4"/>
  <c r="K15" i="4"/>
  <c r="K4" i="4"/>
  <c r="N6" i="4"/>
  <c r="K8" i="4"/>
  <c r="N10" i="4"/>
  <c r="K12" i="4"/>
  <c r="N14" i="4"/>
  <c r="O3" i="4"/>
  <c r="O7" i="4"/>
  <c r="O11" i="4"/>
  <c r="N3" i="4"/>
  <c r="N5" i="4"/>
  <c r="N7" i="4"/>
  <c r="N9" i="4"/>
  <c r="N11" i="4"/>
  <c r="N13" i="4"/>
  <c r="O15" i="4"/>
  <c r="M2" i="4"/>
  <c r="K2" i="4"/>
  <c r="O16" i="4"/>
  <c r="M16" i="4"/>
  <c r="K16" i="4"/>
  <c r="N16" i="4"/>
  <c r="O18" i="4"/>
  <c r="M18" i="4"/>
  <c r="K18" i="4"/>
  <c r="N18" i="4"/>
  <c r="O20" i="4"/>
  <c r="M20" i="4"/>
  <c r="K20" i="4"/>
  <c r="N20" i="4"/>
  <c r="O22" i="4"/>
  <c r="M22" i="4"/>
  <c r="K22" i="4"/>
  <c r="N22" i="4"/>
  <c r="O24" i="4"/>
  <c r="M24" i="4"/>
  <c r="K24" i="4"/>
  <c r="N24" i="4"/>
  <c r="O26" i="4"/>
  <c r="M26" i="4"/>
  <c r="K26" i="4"/>
  <c r="N26" i="4"/>
  <c r="O28" i="4"/>
  <c r="M28" i="4"/>
  <c r="K28" i="4"/>
  <c r="N28" i="4"/>
  <c r="O30" i="4"/>
  <c r="M30" i="4"/>
  <c r="K30" i="4"/>
  <c r="N30" i="4"/>
  <c r="O32" i="4"/>
  <c r="M32" i="4"/>
  <c r="K32" i="4"/>
  <c r="N32" i="4"/>
  <c r="O34" i="4"/>
  <c r="M34" i="4"/>
  <c r="K34" i="4"/>
  <c r="N34" i="4"/>
  <c r="O36" i="4"/>
  <c r="M36" i="4"/>
  <c r="K36" i="4"/>
  <c r="N36" i="4"/>
  <c r="O38" i="4"/>
  <c r="M38" i="4"/>
  <c r="K38" i="4"/>
  <c r="N38" i="4"/>
  <c r="O40" i="4"/>
  <c r="M40" i="4"/>
  <c r="K40" i="4"/>
  <c r="N40" i="4"/>
  <c r="O42" i="4"/>
  <c r="M42" i="4"/>
  <c r="K42" i="4"/>
  <c r="N42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N15" i="4"/>
  <c r="L16" i="4"/>
  <c r="O17" i="4"/>
  <c r="M17" i="4"/>
  <c r="K17" i="4"/>
  <c r="N17" i="4"/>
  <c r="L18" i="4"/>
  <c r="O19" i="4"/>
  <c r="M19" i="4"/>
  <c r="K19" i="4"/>
  <c r="N19" i="4"/>
  <c r="L20" i="4"/>
  <c r="O21" i="4"/>
  <c r="M21" i="4"/>
  <c r="K21" i="4"/>
  <c r="N21" i="4"/>
  <c r="L22" i="4"/>
  <c r="O23" i="4"/>
  <c r="M23" i="4"/>
  <c r="K23" i="4"/>
  <c r="N23" i="4"/>
  <c r="L24" i="4"/>
  <c r="O25" i="4"/>
  <c r="M25" i="4"/>
  <c r="K25" i="4"/>
  <c r="N25" i="4"/>
  <c r="L26" i="4"/>
  <c r="O27" i="4"/>
  <c r="M27" i="4"/>
  <c r="K27" i="4"/>
  <c r="N27" i="4"/>
  <c r="L28" i="4"/>
  <c r="O29" i="4"/>
  <c r="M29" i="4"/>
  <c r="K29" i="4"/>
  <c r="N29" i="4"/>
  <c r="L30" i="4"/>
  <c r="O31" i="4"/>
  <c r="M31" i="4"/>
  <c r="K31" i="4"/>
  <c r="N31" i="4"/>
  <c r="L32" i="4"/>
  <c r="O33" i="4"/>
  <c r="M33" i="4"/>
  <c r="K33" i="4"/>
  <c r="N33" i="4"/>
  <c r="L34" i="4"/>
  <c r="O35" i="4"/>
  <c r="M35" i="4"/>
  <c r="K35" i="4"/>
  <c r="N35" i="4"/>
  <c r="L36" i="4"/>
  <c r="O37" i="4"/>
  <c r="M37" i="4"/>
  <c r="K37" i="4"/>
  <c r="N37" i="4"/>
  <c r="L38" i="4"/>
  <c r="O39" i="4"/>
  <c r="M39" i="4"/>
  <c r="K39" i="4"/>
  <c r="N39" i="4"/>
  <c r="L40" i="4"/>
  <c r="O41" i="4"/>
  <c r="M41" i="4"/>
  <c r="K41" i="4"/>
  <c r="N41" i="4"/>
  <c r="L42" i="4"/>
  <c r="O43" i="4"/>
  <c r="M43" i="4"/>
  <c r="K43" i="4"/>
  <c r="N43" i="4"/>
  <c r="A2" i="2" l="1"/>
  <c r="B2" i="2"/>
  <c r="C2" i="2"/>
  <c r="D2" i="2"/>
  <c r="E2" i="2"/>
  <c r="F2" i="2"/>
  <c r="G2" i="2"/>
  <c r="H2" i="2"/>
  <c r="I2" i="2"/>
  <c r="J2" i="2"/>
  <c r="A3" i="2"/>
  <c r="B3" i="2"/>
  <c r="C3" i="2"/>
  <c r="D3" i="2"/>
  <c r="E3" i="2"/>
  <c r="F3" i="2"/>
  <c r="G3" i="2"/>
  <c r="H3" i="2"/>
  <c r="I3" i="2"/>
  <c r="J3" i="2"/>
  <c r="A4" i="2"/>
  <c r="B4" i="2"/>
  <c r="C4" i="2"/>
  <c r="D4" i="2"/>
  <c r="E4" i="2"/>
  <c r="F4" i="2"/>
  <c r="G4" i="2"/>
  <c r="H4" i="2"/>
  <c r="I4" i="2"/>
  <c r="J4" i="2"/>
  <c r="A5" i="2"/>
  <c r="B5" i="2"/>
  <c r="C5" i="2"/>
  <c r="D5" i="2"/>
  <c r="E5" i="2"/>
  <c r="F5" i="2"/>
  <c r="G5" i="2"/>
  <c r="H5" i="2"/>
  <c r="I5" i="2"/>
  <c r="J5" i="2"/>
  <c r="A6" i="2"/>
  <c r="B6" i="2"/>
  <c r="C6" i="2"/>
  <c r="D6" i="2"/>
  <c r="E6" i="2"/>
  <c r="F6" i="2"/>
  <c r="G6" i="2"/>
  <c r="H6" i="2"/>
  <c r="I6" i="2"/>
  <c r="J6" i="2"/>
  <c r="E1" i="2"/>
  <c r="F1" i="2"/>
  <c r="G1" i="2"/>
  <c r="H1" i="2"/>
  <c r="I1" i="2"/>
  <c r="J1" i="2"/>
  <c r="D1" i="2"/>
  <c r="C1" i="2"/>
  <c r="A1" i="2"/>
  <c r="B1" i="2"/>
</calcChain>
</file>

<file path=xl/sharedStrings.xml><?xml version="1.0" encoding="utf-8"?>
<sst xmlns="http://schemas.openxmlformats.org/spreadsheetml/2006/main" count="3650" uniqueCount="766">
  <si>
    <t>Partita</t>
  </si>
  <si>
    <t>1</t>
  </si>
  <si>
    <t>X</t>
  </si>
  <si>
    <t>2</t>
  </si>
  <si>
    <t>Under</t>
  </si>
  <si>
    <t>Over</t>
  </si>
  <si>
    <t>Gol</t>
  </si>
  <si>
    <t>No Gol</t>
  </si>
  <si>
    <t>15:00 Rennes - Nizza</t>
  </si>
  <si>
    <t>2,70</t>
  </si>
  <si>
    <t>3,00</t>
  </si>
  <si>
    <t>2,90</t>
  </si>
  <si>
    <t>1,50</t>
  </si>
  <si>
    <t>2,40</t>
  </si>
  <si>
    <t>1,95</t>
  </si>
  <si>
    <t>1,75</t>
  </si>
  <si>
    <t>17:00 St. Etienne - Lorient</t>
  </si>
  <si>
    <t>1,85</t>
  </si>
  <si>
    <t>3,50</t>
  </si>
  <si>
    <t>4,50</t>
  </si>
  <si>
    <t>1,80</t>
  </si>
  <si>
    <t>1,90</t>
  </si>
  <si>
    <t>21:00 Nantes - Marsiglia</t>
  </si>
  <si>
    <t>3,10</t>
  </si>
  <si>
    <t>3,20</t>
  </si>
  <si>
    <t>1,65</t>
  </si>
  <si>
    <t>2,10</t>
  </si>
  <si>
    <t>Casa</t>
  </si>
  <si>
    <t>Trasferta</t>
  </si>
  <si>
    <t>NoGol</t>
  </si>
  <si>
    <t>Risultato</t>
  </si>
  <si>
    <t>Segno</t>
  </si>
  <si>
    <t>Gol/NoGol</t>
  </si>
  <si>
    <t>Under/Over</t>
  </si>
  <si>
    <t>Fiorentina</t>
  </si>
  <si>
    <t>Udinese</t>
  </si>
  <si>
    <t>Ternana</t>
  </si>
  <si>
    <t>Perugia</t>
  </si>
  <si>
    <t>Athl Bilbao</t>
  </si>
  <si>
    <t>La Coruna</t>
  </si>
  <si>
    <t>Osasuna</t>
  </si>
  <si>
    <t>Real Madrid</t>
  </si>
  <si>
    <t>Dijon</t>
  </si>
  <si>
    <t>Caen</t>
  </si>
  <si>
    <t>Lille</t>
  </si>
  <si>
    <t>Angers</t>
  </si>
  <si>
    <t>Monaco</t>
  </si>
  <si>
    <t>Metz</t>
  </si>
  <si>
    <t>Nancy</t>
  </si>
  <si>
    <t>Montpellier</t>
  </si>
  <si>
    <t>Tolosa</t>
  </si>
  <si>
    <t>Sc Bastia</t>
  </si>
  <si>
    <t>Liverpool</t>
  </si>
  <si>
    <t>Tottenham</t>
  </si>
  <si>
    <t>Schalke 04</t>
  </si>
  <si>
    <t>Hertha</t>
  </si>
  <si>
    <t>Heracles</t>
  </si>
  <si>
    <t>Roda Jc</t>
  </si>
  <si>
    <t>Feyenoord</t>
  </si>
  <si>
    <t>Groningen</t>
  </si>
  <si>
    <t>Ga Eagles</t>
  </si>
  <si>
    <t>Den Haag</t>
  </si>
  <si>
    <t>Vitesse</t>
  </si>
  <si>
    <t>Willem Ii</t>
  </si>
  <si>
    <t>St. Pauli</t>
  </si>
  <si>
    <t>Dresda</t>
  </si>
  <si>
    <t>Stoccarda</t>
  </si>
  <si>
    <t>Sandhausen</t>
  </si>
  <si>
    <t>U. Berlino</t>
  </si>
  <si>
    <t>Bielefeld</t>
  </si>
  <si>
    <t>Strasburgo</t>
  </si>
  <si>
    <t>Orleans</t>
  </si>
  <si>
    <t>Lens</t>
  </si>
  <si>
    <t>Clermont</t>
  </si>
  <si>
    <t>Estoril Praia</t>
  </si>
  <si>
    <t>P. Ferreira</t>
  </si>
  <si>
    <t>Guimaraes</t>
  </si>
  <si>
    <t>Porto</t>
  </si>
  <si>
    <t>Colonna1</t>
  </si>
  <si>
    <t>Colonna22</t>
  </si>
  <si>
    <t>Round 23</t>
  </si>
  <si>
    <t>04.02. 20:45</t>
  </si>
  <si>
    <t xml:space="preserve">Bologna </t>
  </si>
  <si>
    <t xml:space="preserve">Napoli </t>
  </si>
  <si>
    <t>1 : 7</t>
  </si>
  <si>
    <t>Round 19</t>
  </si>
  <si>
    <t>01.02. 20:45</t>
  </si>
  <si>
    <t>Pescara</t>
  </si>
  <si>
    <t>1 : 2</t>
  </si>
  <si>
    <t>Round 22</t>
  </si>
  <si>
    <t>29.01. 20:45</t>
  </si>
  <si>
    <t>Napoli</t>
  </si>
  <si>
    <t xml:space="preserve">Palermo </t>
  </si>
  <si>
    <t>1 : 1</t>
  </si>
  <si>
    <t>29.01. 15:00</t>
  </si>
  <si>
    <t>Cagliari</t>
  </si>
  <si>
    <t>Crotone</t>
  </si>
  <si>
    <t>Empoli</t>
  </si>
  <si>
    <t>4 : 1</t>
  </si>
  <si>
    <t xml:space="preserve">Fiorentina </t>
  </si>
  <si>
    <t>Genoa</t>
  </si>
  <si>
    <t>3 : 3</t>
  </si>
  <si>
    <t>Sampdoria</t>
  </si>
  <si>
    <t>AS Roma</t>
  </si>
  <si>
    <t>3 : 2</t>
  </si>
  <si>
    <t>Sassuolo</t>
  </si>
  <si>
    <t>Juventus</t>
  </si>
  <si>
    <t>0 : 2</t>
  </si>
  <si>
    <t>AC Milan</t>
  </si>
  <si>
    <t>2 : 1</t>
  </si>
  <si>
    <t>29.01. 12:30</t>
  </si>
  <si>
    <t>Torino</t>
  </si>
  <si>
    <t>Atalanta</t>
  </si>
  <si>
    <t>28.01. 20:45</t>
  </si>
  <si>
    <t>Inter</t>
  </si>
  <si>
    <t>3 : 0</t>
  </si>
  <si>
    <t>28.01. 18:00</t>
  </si>
  <si>
    <t>Lazio</t>
  </si>
  <si>
    <t>Chievo</t>
  </si>
  <si>
    <t>0 : 1</t>
  </si>
  <si>
    <t>Round 21</t>
  </si>
  <si>
    <t>22.01. 20:45</t>
  </si>
  <si>
    <t xml:space="preserve">Cagliari </t>
  </si>
  <si>
    <t>1 : 0</t>
  </si>
  <si>
    <t>22.01. 18:00</t>
  </si>
  <si>
    <t>22.01. 15:00</t>
  </si>
  <si>
    <t>Bologna</t>
  </si>
  <si>
    <t>2 : 0</t>
  </si>
  <si>
    <t>2 : 2</t>
  </si>
  <si>
    <t xml:space="preserve">Inter </t>
  </si>
  <si>
    <t>1 : 3</t>
  </si>
  <si>
    <t>22.01. 12:30</t>
  </si>
  <si>
    <t>21.01. 20:45</t>
  </si>
  <si>
    <t>21.01. 18:00</t>
  </si>
  <si>
    <t>0 : 3</t>
  </si>
  <si>
    <t>Round 20</t>
  </si>
  <si>
    <t>16.01. 20:45</t>
  </si>
  <si>
    <t xml:space="preserve">AC Milan </t>
  </si>
  <si>
    <t>15.01. 20:45</t>
  </si>
  <si>
    <t>15.01. 15:00</t>
  </si>
  <si>
    <t>3 : 1</t>
  </si>
  <si>
    <t>0 : 0</t>
  </si>
  <si>
    <t>Palermo</t>
  </si>
  <si>
    <t>15.01. 12:30</t>
  </si>
  <si>
    <t>14.01. 20:45</t>
  </si>
  <si>
    <t>14.01. 18:00</t>
  </si>
  <si>
    <t>08.01. 20:45</t>
  </si>
  <si>
    <t>08.01. 18:00</t>
  </si>
  <si>
    <t>08.01. 15:00</t>
  </si>
  <si>
    <t>1 : 4</t>
  </si>
  <si>
    <t>08.01. 12:30</t>
  </si>
  <si>
    <t>07.01. 20:45</t>
  </si>
  <si>
    <t xml:space="preserve">Sampdoria </t>
  </si>
  <si>
    <t>07.01. 18:00</t>
  </si>
  <si>
    <t>Round 18</t>
  </si>
  <si>
    <t>22.12. 20:45</t>
  </si>
  <si>
    <t xml:space="preserve">Sassuolo </t>
  </si>
  <si>
    <t>4 : 3</t>
  </si>
  <si>
    <t>21.12. 20:45</t>
  </si>
  <si>
    <t>20.12. 20:45</t>
  </si>
  <si>
    <t>Round 17</t>
  </si>
  <si>
    <t>18.12. 20:45</t>
  </si>
  <si>
    <t xml:space="preserve">Genoa </t>
  </si>
  <si>
    <t>3 : 4</t>
  </si>
  <si>
    <t>18.12. 15:00</t>
  </si>
  <si>
    <t>5 : 3</t>
  </si>
  <si>
    <t xml:space="preserve">Pescara </t>
  </si>
  <si>
    <t xml:space="preserve">Crotone </t>
  </si>
  <si>
    <t>18.12. 12:30</t>
  </si>
  <si>
    <t>17.12. 20:45</t>
  </si>
  <si>
    <t>17.12. 18:00</t>
  </si>
  <si>
    <t>17.12. 15:00</t>
  </si>
  <si>
    <t>Round 3</t>
  </si>
  <si>
    <t>15.12. 20:00</t>
  </si>
  <si>
    <t>Round 16</t>
  </si>
  <si>
    <t>12.12. 21:00</t>
  </si>
  <si>
    <t>12.12. 19:00</t>
  </si>
  <si>
    <t>11.12. 20:45</t>
  </si>
  <si>
    <t>11.12. 15:00</t>
  </si>
  <si>
    <t>11.12. 12:30</t>
  </si>
  <si>
    <t>0 : 5</t>
  </si>
  <si>
    <t>10.12. 20:45</t>
  </si>
  <si>
    <t>10.12. 18:00</t>
  </si>
  <si>
    <t>Round 15</t>
  </si>
  <si>
    <t>05.12. 21:00</t>
  </si>
  <si>
    <t>05.12. 19:00</t>
  </si>
  <si>
    <t>04.12. 20:45</t>
  </si>
  <si>
    <t>04.12. 15:00</t>
  </si>
  <si>
    <t xml:space="preserve">Lazio </t>
  </si>
  <si>
    <t>04.12. 12:30</t>
  </si>
  <si>
    <t>03.12. 20:45</t>
  </si>
  <si>
    <t>02.12. 20:45</t>
  </si>
  <si>
    <t>Round 14</t>
  </si>
  <si>
    <t>28.11. 21:00</t>
  </si>
  <si>
    <t>4 : 2</t>
  </si>
  <si>
    <t>28.11. 19:00</t>
  </si>
  <si>
    <t>27.11. 20:45</t>
  </si>
  <si>
    <t>27.11. 15:00</t>
  </si>
  <si>
    <t>27.11. 12:30</t>
  </si>
  <si>
    <t>26.11. 20:45</t>
  </si>
  <si>
    <t>26.11. 18:00</t>
  </si>
  <si>
    <t xml:space="preserve">Chievo </t>
  </si>
  <si>
    <t>Round 13</t>
  </si>
  <si>
    <t>20.11. 20:45</t>
  </si>
  <si>
    <t>20.11. 15:00</t>
  </si>
  <si>
    <t>0 : 4</t>
  </si>
  <si>
    <t>20.11. 12:30</t>
  </si>
  <si>
    <t>19.11. 20:45</t>
  </si>
  <si>
    <t>19.11. 18:00</t>
  </si>
  <si>
    <t>19.11. 15:00</t>
  </si>
  <si>
    <t>Round 12</t>
  </si>
  <si>
    <t>06.11. 20:45</t>
  </si>
  <si>
    <t>06.11. 18:00</t>
  </si>
  <si>
    <t>06.11. 15:00</t>
  </si>
  <si>
    <t>06.11. 12:30</t>
  </si>
  <si>
    <t>05.11. 20:45</t>
  </si>
  <si>
    <t>05.11. 18:00</t>
  </si>
  <si>
    <t>5 : 1</t>
  </si>
  <si>
    <t>Round 24</t>
  </si>
  <si>
    <t>04.02. 18:00</t>
  </si>
  <si>
    <t>Bari</t>
  </si>
  <si>
    <t>Vicenza</t>
  </si>
  <si>
    <t>04.02. 15:00</t>
  </si>
  <si>
    <t>Cittadella</t>
  </si>
  <si>
    <t>Pro Vercelli</t>
  </si>
  <si>
    <t>Latina</t>
  </si>
  <si>
    <t>Frosinone</t>
  </si>
  <si>
    <t>Brescia</t>
  </si>
  <si>
    <t xml:space="preserve">Pisa </t>
  </si>
  <si>
    <t>Entella</t>
  </si>
  <si>
    <t>Salernitana</t>
  </si>
  <si>
    <t>Novara</t>
  </si>
  <si>
    <t>Spal</t>
  </si>
  <si>
    <t>Ascoli</t>
  </si>
  <si>
    <t>Spezia</t>
  </si>
  <si>
    <t>03.02. 20:30</t>
  </si>
  <si>
    <t xml:space="preserve">Verona </t>
  </si>
  <si>
    <t xml:space="preserve">Benevento </t>
  </si>
  <si>
    <t>30.01. 20:30</t>
  </si>
  <si>
    <t xml:space="preserve">Spezia </t>
  </si>
  <si>
    <t>29.01. 17:30</t>
  </si>
  <si>
    <t>Verona</t>
  </si>
  <si>
    <t>28.01. 15:00</t>
  </si>
  <si>
    <t>Avellino</t>
  </si>
  <si>
    <t>Benevento</t>
  </si>
  <si>
    <t>Carpi</t>
  </si>
  <si>
    <t>Cesena</t>
  </si>
  <si>
    <t xml:space="preserve">Novara </t>
  </si>
  <si>
    <t>Pisa</t>
  </si>
  <si>
    <t>Trapani</t>
  </si>
  <si>
    <t>27.01. 20:30</t>
  </si>
  <si>
    <t xml:space="preserve">Brescia </t>
  </si>
  <si>
    <t>23.01. 20:30</t>
  </si>
  <si>
    <t>22.01. 17:30</t>
  </si>
  <si>
    <t>21.01. 15:00</t>
  </si>
  <si>
    <t xml:space="preserve">Frosinone </t>
  </si>
  <si>
    <t>30.12. 20:30</t>
  </si>
  <si>
    <t xml:space="preserve">Ternana </t>
  </si>
  <si>
    <t>30.12. 17:30</t>
  </si>
  <si>
    <t>30.12. 15:00</t>
  </si>
  <si>
    <t>29.12. 20:30</t>
  </si>
  <si>
    <t>28.12. 20:30</t>
  </si>
  <si>
    <t>24.12. 15:00</t>
  </si>
  <si>
    <t xml:space="preserve">Bari </t>
  </si>
  <si>
    <t xml:space="preserve">Avellino </t>
  </si>
  <si>
    <t xml:space="preserve">Salernitana </t>
  </si>
  <si>
    <t>4 : 0</t>
  </si>
  <si>
    <t>24.12. 12:30</t>
  </si>
  <si>
    <t>19.12. 20:30</t>
  </si>
  <si>
    <t>18.12. 17:30</t>
  </si>
  <si>
    <t xml:space="preserve">Carpi </t>
  </si>
  <si>
    <t xml:space="preserve">Perugia </t>
  </si>
  <si>
    <t>16.12. 20:30</t>
  </si>
  <si>
    <t xml:space="preserve">Trapani </t>
  </si>
  <si>
    <t>13.12. 20:30</t>
  </si>
  <si>
    <t xml:space="preserve">Entella </t>
  </si>
  <si>
    <t>11.12. 17:30</t>
  </si>
  <si>
    <t>10.12. 15:00</t>
  </si>
  <si>
    <t xml:space="preserve">Latina </t>
  </si>
  <si>
    <t xml:space="preserve">Spal </t>
  </si>
  <si>
    <t>09.12. 20:30</t>
  </si>
  <si>
    <t>05.12. 20:30</t>
  </si>
  <si>
    <t>03.12. 15:00</t>
  </si>
  <si>
    <t xml:space="preserve">Vicenza </t>
  </si>
  <si>
    <t xml:space="preserve">Pro Vercelli </t>
  </si>
  <si>
    <t>02.12. 20:30</t>
  </si>
  <si>
    <t>28.11. 20:30</t>
  </si>
  <si>
    <t>27.11. 17:30</t>
  </si>
  <si>
    <t>26.11. 15:00</t>
  </si>
  <si>
    <t>25.11. 20:30</t>
  </si>
  <si>
    <t>21.11. 20:30</t>
  </si>
  <si>
    <t>20.11. 17:30</t>
  </si>
  <si>
    <t>18.11. 20:30</t>
  </si>
  <si>
    <t>13.11. 20:30</t>
  </si>
  <si>
    <t>13.11. 15:00</t>
  </si>
  <si>
    <t>13.11. 12:30</t>
  </si>
  <si>
    <t xml:space="preserve">Valencia </t>
  </si>
  <si>
    <t>Eibar</t>
  </si>
  <si>
    <t>04.02. 18:30</t>
  </si>
  <si>
    <t>Atl. Madrid</t>
  </si>
  <si>
    <t>Leganes</t>
  </si>
  <si>
    <t>04.02. 16:15</t>
  </si>
  <si>
    <t>Barcelona</t>
  </si>
  <si>
    <t>Ath Bilbao</t>
  </si>
  <si>
    <t>04.02. 13:00</t>
  </si>
  <si>
    <t>Malaga</t>
  </si>
  <si>
    <t>Espanyol</t>
  </si>
  <si>
    <t>30.01. 20:45</t>
  </si>
  <si>
    <t>Las Palmas</t>
  </si>
  <si>
    <t xml:space="preserve">Real Sociedad </t>
  </si>
  <si>
    <t>29.01. 18:30</t>
  </si>
  <si>
    <t>Gijon</t>
  </si>
  <si>
    <t>29.01. 16:15</t>
  </si>
  <si>
    <t xml:space="preserve">Sevilla </t>
  </si>
  <si>
    <t>29.01. 12:00</t>
  </si>
  <si>
    <t>Betis</t>
  </si>
  <si>
    <t>Celta Vigo</t>
  </si>
  <si>
    <t>28.01. 18:30</t>
  </si>
  <si>
    <t>Dep. La Coruna</t>
  </si>
  <si>
    <t>28.01. 16:15</t>
  </si>
  <si>
    <t>Alaves</t>
  </si>
  <si>
    <t>28.01. 13:00</t>
  </si>
  <si>
    <t>Villarreal</t>
  </si>
  <si>
    <t>Granada CF</t>
  </si>
  <si>
    <t>27.01. 20:45</t>
  </si>
  <si>
    <t>22.01. 18:30</t>
  </si>
  <si>
    <t>Real Sociedad</t>
  </si>
  <si>
    <t>22.01. 16:15</t>
  </si>
  <si>
    <t>22.01. 12:00</t>
  </si>
  <si>
    <t>Sevilla</t>
  </si>
  <si>
    <t>Valencia</t>
  </si>
  <si>
    <t>21.01. 18:30</t>
  </si>
  <si>
    <t>21.01. 16:15</t>
  </si>
  <si>
    <t>21.01. 13:00</t>
  </si>
  <si>
    <t>20.01. 20:45</t>
  </si>
  <si>
    <t xml:space="preserve">Las Palmas </t>
  </si>
  <si>
    <t>15.01. 18:30</t>
  </si>
  <si>
    <t>2 : 3</t>
  </si>
  <si>
    <t xml:space="preserve">Granada CF </t>
  </si>
  <si>
    <t>15.01. 16:15</t>
  </si>
  <si>
    <t xml:space="preserve">Alaves </t>
  </si>
  <si>
    <t>15.01. 12:00</t>
  </si>
  <si>
    <t>14.01. 18:30</t>
  </si>
  <si>
    <t>14.01. 16:15</t>
  </si>
  <si>
    <t>5 : 0</t>
  </si>
  <si>
    <t>14.01. 13:00</t>
  </si>
  <si>
    <t>09.01. 20:45</t>
  </si>
  <si>
    <t xml:space="preserve">Villarreal </t>
  </si>
  <si>
    <t>08.01. 18:30</t>
  </si>
  <si>
    <t>08.01. 16:15</t>
  </si>
  <si>
    <t>08.01. 12:00</t>
  </si>
  <si>
    <t>07.01. 18:30</t>
  </si>
  <si>
    <t>07.01. 16:15</t>
  </si>
  <si>
    <t>07.01. 13:00</t>
  </si>
  <si>
    <t>06.01. 20:45</t>
  </si>
  <si>
    <t xml:space="preserve">Dep. La Coruna </t>
  </si>
  <si>
    <t>19.12. 20:45</t>
  </si>
  <si>
    <t xml:space="preserve">Celta Vigo </t>
  </si>
  <si>
    <t>18.12. 18:30</t>
  </si>
  <si>
    <t>18.12. 16:15</t>
  </si>
  <si>
    <t xml:space="preserve">Leganes </t>
  </si>
  <si>
    <t>17.12. 18:30</t>
  </si>
  <si>
    <t>17.12. 16:15</t>
  </si>
  <si>
    <t>17.12. 13:00</t>
  </si>
  <si>
    <t>16.12. 20:45</t>
  </si>
  <si>
    <t>12.12. 20:45</t>
  </si>
  <si>
    <t>11.12. 18:30</t>
  </si>
  <si>
    <t>11.12. 16:15</t>
  </si>
  <si>
    <t>11.12. 12:00</t>
  </si>
  <si>
    <t>10.12. 18:30</t>
  </si>
  <si>
    <t>10.12. 16:15</t>
  </si>
  <si>
    <t>10.12. 13:00</t>
  </si>
  <si>
    <t>09.12. 20:45</t>
  </si>
  <si>
    <t>05.12. 20:45</t>
  </si>
  <si>
    <t>04.12. 18:30</t>
  </si>
  <si>
    <t>04.12. 16:15</t>
  </si>
  <si>
    <t>04.12. 12:00</t>
  </si>
  <si>
    <t xml:space="preserve">Betis </t>
  </si>
  <si>
    <t>03.12. 18:30</t>
  </si>
  <si>
    <t>03.12. 16:15</t>
  </si>
  <si>
    <t>03.12. 13:00</t>
  </si>
  <si>
    <t>28.11. 20:45</t>
  </si>
  <si>
    <t xml:space="preserve">Ath Bilbao </t>
  </si>
  <si>
    <t>27.11. 18:30</t>
  </si>
  <si>
    <t>27.11. 16:15</t>
  </si>
  <si>
    <t>27.11. 12:00</t>
  </si>
  <si>
    <t>26.11. 18:30</t>
  </si>
  <si>
    <t>26.11. 16:15</t>
  </si>
  <si>
    <t>26.11. 13:00</t>
  </si>
  <si>
    <t>25.11. 20:45</t>
  </si>
  <si>
    <t>21.11. 20:45</t>
  </si>
  <si>
    <t>20.11. 18:30</t>
  </si>
  <si>
    <t>20.11. 16:15</t>
  </si>
  <si>
    <t>20.11. 12:00</t>
  </si>
  <si>
    <t>19.11. 18:30</t>
  </si>
  <si>
    <t>19.11. 16:15</t>
  </si>
  <si>
    <t xml:space="preserve">Malaga </t>
  </si>
  <si>
    <t>19.11. 13:00</t>
  </si>
  <si>
    <t>18.11. 20:45</t>
  </si>
  <si>
    <t>Round 11</t>
  </si>
  <si>
    <t>06.11. 18:30</t>
  </si>
  <si>
    <t>06.11. 16:15</t>
  </si>
  <si>
    <t>06.11. 12:00</t>
  </si>
  <si>
    <t>05.11. 18:30</t>
  </si>
  <si>
    <t>05.11. 16:15</t>
  </si>
  <si>
    <t>05.11. 13:00</t>
  </si>
  <si>
    <t>04.11. 20:45</t>
  </si>
  <si>
    <t xml:space="preserve">Gijon </t>
  </si>
  <si>
    <t>Round 10</t>
  </si>
  <si>
    <t>31.10. 20:45</t>
  </si>
  <si>
    <t>04.02. 20:00</t>
  </si>
  <si>
    <t>Bordeaux</t>
  </si>
  <si>
    <t>Rennes</t>
  </si>
  <si>
    <t>Paris SG</t>
  </si>
  <si>
    <t>Guingamp</t>
  </si>
  <si>
    <t>Lorient</t>
  </si>
  <si>
    <t xml:space="preserve">Bastia </t>
  </si>
  <si>
    <t>04.02. 17:00</t>
  </si>
  <si>
    <t>Nice</t>
  </si>
  <si>
    <t>03.02. 20:45</t>
  </si>
  <si>
    <t>Marseille</t>
  </si>
  <si>
    <t>29.01. 21:00</t>
  </si>
  <si>
    <t>29.01. 17:00</t>
  </si>
  <si>
    <t xml:space="preserve">Toulouse </t>
  </si>
  <si>
    <t>St Etienne</t>
  </si>
  <si>
    <t>28.01. 20:00</t>
  </si>
  <si>
    <t xml:space="preserve">Metz </t>
  </si>
  <si>
    <t>Bastia</t>
  </si>
  <si>
    <t>Nantes</t>
  </si>
  <si>
    <t>28.01. 17:00</t>
  </si>
  <si>
    <t>Lyon</t>
  </si>
  <si>
    <t xml:space="preserve">Montpellier </t>
  </si>
  <si>
    <t>22.01. 21:00</t>
  </si>
  <si>
    <t>22.01. 17:00</t>
  </si>
  <si>
    <t>21.01. 20:00</t>
  </si>
  <si>
    <t xml:space="preserve">Rennes </t>
  </si>
  <si>
    <t>21.01. 17:00</t>
  </si>
  <si>
    <t>18.01. 20:00</t>
  </si>
  <si>
    <t>15.01. 21:00</t>
  </si>
  <si>
    <t>15.01. 17:00</t>
  </si>
  <si>
    <t>14.01. 20:00</t>
  </si>
  <si>
    <t>Toulouse</t>
  </si>
  <si>
    <t>14.01. 17:00</t>
  </si>
  <si>
    <t>13.01. 20:45</t>
  </si>
  <si>
    <t>21.12. 20:50</t>
  </si>
  <si>
    <t xml:space="preserve">Nice </t>
  </si>
  <si>
    <t xml:space="preserve">Caen </t>
  </si>
  <si>
    <t xml:space="preserve">Nancy </t>
  </si>
  <si>
    <t xml:space="preserve">Monaco </t>
  </si>
  <si>
    <t>18.12. 17:00</t>
  </si>
  <si>
    <t xml:space="preserve">Dijon </t>
  </si>
  <si>
    <t>18.12. 14:30</t>
  </si>
  <si>
    <t>17.12. 20:00</t>
  </si>
  <si>
    <t xml:space="preserve">St Etienne </t>
  </si>
  <si>
    <t xml:space="preserve">Bordeaux </t>
  </si>
  <si>
    <t>17.12. 17:00</t>
  </si>
  <si>
    <t>11.12. 17:00</t>
  </si>
  <si>
    <t>10.12. 20:00</t>
  </si>
  <si>
    <t>10.12. 17:00</t>
  </si>
  <si>
    <t>10.12. 14:30</t>
  </si>
  <si>
    <t>04.12. 17:00</t>
  </si>
  <si>
    <t>03.12. 20:00</t>
  </si>
  <si>
    <t xml:space="preserve">Nantes </t>
  </si>
  <si>
    <t>03.12. 17:00</t>
  </si>
  <si>
    <t>30.11. 21:00</t>
  </si>
  <si>
    <t>30.11. 19:00</t>
  </si>
  <si>
    <t>0 : 6</t>
  </si>
  <si>
    <t>29.11. 21:00</t>
  </si>
  <si>
    <t>29.11. 19:00</t>
  </si>
  <si>
    <t>27.11. 17:00</t>
  </si>
  <si>
    <t>26.11. 20:00</t>
  </si>
  <si>
    <t>26.11. 17:10</t>
  </si>
  <si>
    <t>20.11. 17:00</t>
  </si>
  <si>
    <t>19.11. 20:00</t>
  </si>
  <si>
    <t xml:space="preserve">Angers </t>
  </si>
  <si>
    <t>19.11. 17:00</t>
  </si>
  <si>
    <t xml:space="preserve">Lille </t>
  </si>
  <si>
    <t>18.11. 19:00</t>
  </si>
  <si>
    <t>Middlesbrough</t>
  </si>
  <si>
    <t>04.02. 16:00</t>
  </si>
  <si>
    <t>Crystal Palace</t>
  </si>
  <si>
    <t>Sunderland</t>
  </si>
  <si>
    <t>Everton</t>
  </si>
  <si>
    <t>Bournemouth</t>
  </si>
  <si>
    <t>6 : 3</t>
  </si>
  <si>
    <t>Hull City</t>
  </si>
  <si>
    <t>Southampton</t>
  </si>
  <si>
    <t>West Ham</t>
  </si>
  <si>
    <t>Watford</t>
  </si>
  <si>
    <t xml:space="preserve">Burnley </t>
  </si>
  <si>
    <t>West Brom</t>
  </si>
  <si>
    <t>Stoke City</t>
  </si>
  <si>
    <t>04.02. 13:30</t>
  </si>
  <si>
    <t>Chelsea</t>
  </si>
  <si>
    <t>Arsenal</t>
  </si>
  <si>
    <t>01.02. 21:00</t>
  </si>
  <si>
    <t>Manchester United</t>
  </si>
  <si>
    <t>Manchester City</t>
  </si>
  <si>
    <t>31.01. 21:00</t>
  </si>
  <si>
    <t>31.01. 20:45</t>
  </si>
  <si>
    <t>Burnley</t>
  </si>
  <si>
    <t>Leicester</t>
  </si>
  <si>
    <t>Swansea</t>
  </si>
  <si>
    <t>22.01. 15:15</t>
  </si>
  <si>
    <t xml:space="preserve">Arsenal </t>
  </si>
  <si>
    <t>22.01. 13:00</t>
  </si>
  <si>
    <t>21.01. 16:00</t>
  </si>
  <si>
    <t>21.01. 13:30</t>
  </si>
  <si>
    <t>15.01. 14:30</t>
  </si>
  <si>
    <t>14.01. 16:00</t>
  </si>
  <si>
    <t>14.01. 13:30</t>
  </si>
  <si>
    <t>04.01. 21:00</t>
  </si>
  <si>
    <t>03.01. 21:00</t>
  </si>
  <si>
    <t>03.01. 20:45</t>
  </si>
  <si>
    <t xml:space="preserve">Bournemouth </t>
  </si>
  <si>
    <t>02.01. 18:15</t>
  </si>
  <si>
    <t xml:space="preserve">West Ham </t>
  </si>
  <si>
    <t>02.01. 16:00</t>
  </si>
  <si>
    <t xml:space="preserve">Manchester City </t>
  </si>
  <si>
    <t>02.01. 13:30</t>
  </si>
  <si>
    <t>01.01. 17:00</t>
  </si>
  <si>
    <t>01.01. 14:30</t>
  </si>
  <si>
    <t>31.12. 18:30</t>
  </si>
  <si>
    <t>31.12. 16:00</t>
  </si>
  <si>
    <t xml:space="preserve">Southampton </t>
  </si>
  <si>
    <t>30.12. 21:00</t>
  </si>
  <si>
    <t>28.12. 20:45</t>
  </si>
  <si>
    <t>27.12. 18:15</t>
  </si>
  <si>
    <t>26.12. 18:15</t>
  </si>
  <si>
    <t>26.12. 16:00</t>
  </si>
  <si>
    <t>26.12. 13:30</t>
  </si>
  <si>
    <t>19.12. 21:00</t>
  </si>
  <si>
    <t>17.12. 16:00</t>
  </si>
  <si>
    <t xml:space="preserve">Leicester </t>
  </si>
  <si>
    <t>17.12. 13:30</t>
  </si>
  <si>
    <t>14.12. 21:00</t>
  </si>
  <si>
    <t xml:space="preserve">Stoke City </t>
  </si>
  <si>
    <t>14.12. 20:45</t>
  </si>
  <si>
    <t>13.12. 20:45</t>
  </si>
  <si>
    <t xml:space="preserve">Everton </t>
  </si>
  <si>
    <t>11.12. 15:15</t>
  </si>
  <si>
    <t>11.12. 13:00</t>
  </si>
  <si>
    <t>10.12. 16:00</t>
  </si>
  <si>
    <t>10.12. 13:30</t>
  </si>
  <si>
    <t>04.12. 14:30</t>
  </si>
  <si>
    <t>1 : 5</t>
  </si>
  <si>
    <t>03.12. 16:00</t>
  </si>
  <si>
    <t xml:space="preserve">Watford </t>
  </si>
  <si>
    <t>03.12. 13:30</t>
  </si>
  <si>
    <t>Dortmund</t>
  </si>
  <si>
    <t>RB Leipzig</t>
  </si>
  <si>
    <t>04.02. 15:30</t>
  </si>
  <si>
    <t>B. Monchengladbach</t>
  </si>
  <si>
    <t>SC Freiburg</t>
  </si>
  <si>
    <t>Bayern Munich</t>
  </si>
  <si>
    <t>Schalke</t>
  </si>
  <si>
    <t>FC Koln</t>
  </si>
  <si>
    <t>Wolfsburg</t>
  </si>
  <si>
    <t>Hertha Berlin</t>
  </si>
  <si>
    <t>Ingolstadt</t>
  </si>
  <si>
    <t>Hoffenheim</t>
  </si>
  <si>
    <t>1. FSV Mainz 05</t>
  </si>
  <si>
    <t>Hamburger SV</t>
  </si>
  <si>
    <t>Bayer Leverkusen</t>
  </si>
  <si>
    <t>29.01. 15:30</t>
  </si>
  <si>
    <t>28.01. 15:30</t>
  </si>
  <si>
    <t>Darmstadt</t>
  </si>
  <si>
    <t>1 : 6</t>
  </si>
  <si>
    <t xml:space="preserve">Hoffenheim </t>
  </si>
  <si>
    <t>SV Werder Bremen</t>
  </si>
  <si>
    <t>FC Augsburg</t>
  </si>
  <si>
    <t>Eintracht Frankfurt</t>
  </si>
  <si>
    <t>22.01. 15:30</t>
  </si>
  <si>
    <t xml:space="preserve">Eintracht Frankfurt </t>
  </si>
  <si>
    <t>21.01. 15:30</t>
  </si>
  <si>
    <t xml:space="preserve">SV Werder Bremen </t>
  </si>
  <si>
    <t xml:space="preserve">Hamburger SV </t>
  </si>
  <si>
    <t>20.01. 20:30</t>
  </si>
  <si>
    <t>21.12. 20:00</t>
  </si>
  <si>
    <t xml:space="preserve">RB Leipzig </t>
  </si>
  <si>
    <t>20.12. 20:00</t>
  </si>
  <si>
    <t xml:space="preserve">1. FSV Mainz 05 </t>
  </si>
  <si>
    <t xml:space="preserve">Bayer Leverkusen </t>
  </si>
  <si>
    <t>18.12. 15:30</t>
  </si>
  <si>
    <t>17.12. 15:30</t>
  </si>
  <si>
    <t xml:space="preserve">Dortmund </t>
  </si>
  <si>
    <t xml:space="preserve">Schalke </t>
  </si>
  <si>
    <t>11.12. 15:30</t>
  </si>
  <si>
    <t>10.12. 15:30</t>
  </si>
  <si>
    <t xml:space="preserve">FC Koln </t>
  </si>
  <si>
    <t xml:space="preserve">FC Augsburg </t>
  </si>
  <si>
    <t xml:space="preserve">Ingolstadt </t>
  </si>
  <si>
    <t>04.12. 17:30</t>
  </si>
  <si>
    <t>04.12. 15:30</t>
  </si>
  <si>
    <t>03.12. 15:30</t>
  </si>
  <si>
    <t xml:space="preserve">Wolfsburg </t>
  </si>
  <si>
    <t xml:space="preserve">Hertha Berlin </t>
  </si>
  <si>
    <t>27.11. 15:30</t>
  </si>
  <si>
    <t>26.11. 15:30</t>
  </si>
  <si>
    <t>20.11. 15:30</t>
  </si>
  <si>
    <t>19.11. 15:30</t>
  </si>
  <si>
    <t>06.11. 17:30</t>
  </si>
  <si>
    <t>06.11. 15:30</t>
  </si>
  <si>
    <t>05.11. 15:30</t>
  </si>
  <si>
    <t>2 : 5</t>
  </si>
  <si>
    <t xml:space="preserve">SC Freiburg </t>
  </si>
  <si>
    <t>04.11. 20:30</t>
  </si>
  <si>
    <t xml:space="preserve">B. Monchengladbach </t>
  </si>
  <si>
    <t>Round 9</t>
  </si>
  <si>
    <t>30.10. 17:30</t>
  </si>
  <si>
    <t>30.10. 15:30</t>
  </si>
  <si>
    <t>29.10. 18:30</t>
  </si>
  <si>
    <t>29.10. 15:30</t>
  </si>
  <si>
    <t>28.10. 20:30</t>
  </si>
  <si>
    <t>Round 8</t>
  </si>
  <si>
    <t>23.10. 17:30</t>
  </si>
  <si>
    <t>23.10. 15:30</t>
  </si>
  <si>
    <t>22.10. 18:30</t>
  </si>
  <si>
    <t>22.10. 15:30</t>
  </si>
  <si>
    <t>21.10. 20:30</t>
  </si>
  <si>
    <t>Round 7</t>
  </si>
  <si>
    <t>16.10. 17:30</t>
  </si>
  <si>
    <t>16.10. 15:30</t>
  </si>
  <si>
    <t>Excelsior</t>
  </si>
  <si>
    <t>04.02. 19:45</t>
  </si>
  <si>
    <t xml:space="preserve">AZ Alkmaar </t>
  </si>
  <si>
    <t>PSV</t>
  </si>
  <si>
    <t>2 : 4</t>
  </si>
  <si>
    <t>Willem II</t>
  </si>
  <si>
    <t xml:space="preserve">Heracles </t>
  </si>
  <si>
    <t>Nijmegen</t>
  </si>
  <si>
    <t xml:space="preserve">G.A. Eagles </t>
  </si>
  <si>
    <t>03.02. 20:00</t>
  </si>
  <si>
    <t>29.01. 16:45</t>
  </si>
  <si>
    <t>29.01. 14:30</t>
  </si>
  <si>
    <t>Ajax</t>
  </si>
  <si>
    <t>AZ Alkmaar</t>
  </si>
  <si>
    <t>Zwolle</t>
  </si>
  <si>
    <t xml:space="preserve">Twente </t>
  </si>
  <si>
    <t>Heerenveen</t>
  </si>
  <si>
    <t>28.01. 19:45</t>
  </si>
  <si>
    <t>Roda</t>
  </si>
  <si>
    <t xml:space="preserve">Excelsior </t>
  </si>
  <si>
    <t>Utrecht</t>
  </si>
  <si>
    <t>27.01. 20:00</t>
  </si>
  <si>
    <t>Sparta Rotterdam</t>
  </si>
  <si>
    <t>22.01. 16:45</t>
  </si>
  <si>
    <t>22.01. 14:30</t>
  </si>
  <si>
    <t>G.A. Eagles</t>
  </si>
  <si>
    <t xml:space="preserve">Vitesse </t>
  </si>
  <si>
    <t>21.01. 19:45</t>
  </si>
  <si>
    <t>20.01. 20:00</t>
  </si>
  <si>
    <t>Twente</t>
  </si>
  <si>
    <t>15.01. 16:45</t>
  </si>
  <si>
    <t>14.01. 19:45</t>
  </si>
  <si>
    <t>13.01. 20:00</t>
  </si>
  <si>
    <t>18.12. 16:45</t>
  </si>
  <si>
    <t xml:space="preserve">Den Haag </t>
  </si>
  <si>
    <t xml:space="preserve">Zwolle </t>
  </si>
  <si>
    <t>17.12. 19:45</t>
  </si>
  <si>
    <t>16.12. 20:00</t>
  </si>
  <si>
    <t>11.12. 16:45</t>
  </si>
  <si>
    <t xml:space="preserve">Ajax </t>
  </si>
  <si>
    <t>11.12. 14:30</t>
  </si>
  <si>
    <t xml:space="preserve">Sparta Rotterdam </t>
  </si>
  <si>
    <t>10.12. 19:45</t>
  </si>
  <si>
    <t>09.12. 20:00</t>
  </si>
  <si>
    <t>04.12. 16:45</t>
  </si>
  <si>
    <t>6 : 1</t>
  </si>
  <si>
    <t>03.12. 19:45</t>
  </si>
  <si>
    <t>02.12. 20:00</t>
  </si>
  <si>
    <t>27.11. 16:45</t>
  </si>
  <si>
    <t>27.11. 14:30</t>
  </si>
  <si>
    <t>26.11. 19:45</t>
  </si>
  <si>
    <t>25.11. 20:00</t>
  </si>
  <si>
    <t>20.11. 16:45</t>
  </si>
  <si>
    <t>20.11. 14:30</t>
  </si>
  <si>
    <t xml:space="preserve">Utrecht </t>
  </si>
  <si>
    <t>19.11. 19:45</t>
  </si>
  <si>
    <t>06.11. 16:45</t>
  </si>
  <si>
    <t>06.11. 14:30</t>
  </si>
  <si>
    <t>05.11. 19:45</t>
  </si>
  <si>
    <t>04.11. 20:00</t>
  </si>
  <si>
    <t>30.10. 16:45</t>
  </si>
  <si>
    <t>30.10. 14:30</t>
  </si>
  <si>
    <t>30.10. 12:30</t>
  </si>
  <si>
    <t>29.10. 20:45</t>
  </si>
  <si>
    <t>29.10. 19:45</t>
  </si>
  <si>
    <t>28.10. 20:00</t>
  </si>
  <si>
    <t>23.10. 16:45</t>
  </si>
  <si>
    <t>23.10. 14:30</t>
  </si>
  <si>
    <t>23.10. 12:30</t>
  </si>
  <si>
    <t>22.10. 20:45</t>
  </si>
  <si>
    <t xml:space="preserve">Willem II </t>
  </si>
  <si>
    <t>22.10. 19:45</t>
  </si>
  <si>
    <t>21.10. 20:00</t>
  </si>
  <si>
    <t>16.10. 16:45</t>
  </si>
  <si>
    <t>16.10. 14:30</t>
  </si>
  <si>
    <t>16.10. 12:30</t>
  </si>
  <si>
    <t>Heidenheim</t>
  </si>
  <si>
    <t>Nurnberg</t>
  </si>
  <si>
    <t>Aue</t>
  </si>
  <si>
    <t>03.02. 18:30</t>
  </si>
  <si>
    <t>Arminia Bielefeld</t>
  </si>
  <si>
    <t>Munich 1860</t>
  </si>
  <si>
    <t>Greuther Furth</t>
  </si>
  <si>
    <t>Hannover</t>
  </si>
  <si>
    <t>Kaiserslautern</t>
  </si>
  <si>
    <t>Wurzburger Kickers</t>
  </si>
  <si>
    <t>30.01. 20:15</t>
  </si>
  <si>
    <t>29.01. 13:30</t>
  </si>
  <si>
    <t>Karlsruher</t>
  </si>
  <si>
    <t>SG Dynamo Dresden</t>
  </si>
  <si>
    <t>VfB Stuttgart</t>
  </si>
  <si>
    <t>Braunschweig</t>
  </si>
  <si>
    <t>27.01. 18:30</t>
  </si>
  <si>
    <t>Dusseldorf</t>
  </si>
  <si>
    <t xml:space="preserve">Greuther Furth </t>
  </si>
  <si>
    <t>Union Berlin</t>
  </si>
  <si>
    <t>Bochum</t>
  </si>
  <si>
    <t>19.12. 20:15</t>
  </si>
  <si>
    <t>18.12. 13:30</t>
  </si>
  <si>
    <t xml:space="preserve">Bochum </t>
  </si>
  <si>
    <t>16.12. 18:30</t>
  </si>
  <si>
    <t>12.12. 20:15</t>
  </si>
  <si>
    <t xml:space="preserve">VfB Stuttgart </t>
  </si>
  <si>
    <t>11.12. 13:30</t>
  </si>
  <si>
    <t xml:space="preserve">Sandhausen </t>
  </si>
  <si>
    <t>09.12. 18:30</t>
  </si>
  <si>
    <t>05.12. 20:15</t>
  </si>
  <si>
    <t>04.12. 13:30</t>
  </si>
  <si>
    <t>02.12. 18:30</t>
  </si>
  <si>
    <t>28.11. 20:15</t>
  </si>
  <si>
    <t>27.11. 13:30</t>
  </si>
  <si>
    <t>25.11. 18:30</t>
  </si>
  <si>
    <t xml:space="preserve">Hannover </t>
  </si>
  <si>
    <t>21.11. 20:15</t>
  </si>
  <si>
    <t>20.11. 13:30</t>
  </si>
  <si>
    <t>18.11. 18:30</t>
  </si>
  <si>
    <t>07.11. 20:15</t>
  </si>
  <si>
    <t>06.11. 13:30</t>
  </si>
  <si>
    <t>04.11. 18:30</t>
  </si>
  <si>
    <t>31.10. 20:15</t>
  </si>
  <si>
    <t>30.10. 13:30</t>
  </si>
  <si>
    <t>29.10. 13:00</t>
  </si>
  <si>
    <t xml:space="preserve">Dusseldorf </t>
  </si>
  <si>
    <t>28.10. 18:45</t>
  </si>
  <si>
    <t>28.10. 18:30</t>
  </si>
  <si>
    <t xml:space="preserve">Aue </t>
  </si>
  <si>
    <t>6 : 2</t>
  </si>
  <si>
    <t>24.10. 20:15</t>
  </si>
  <si>
    <t>23.10. 13:30</t>
  </si>
  <si>
    <t>22.10. 13:00</t>
  </si>
  <si>
    <t>21.10. 18:30</t>
  </si>
  <si>
    <t xml:space="preserve">Arminia Bielefeld </t>
  </si>
  <si>
    <t>17.10. 20:15</t>
  </si>
  <si>
    <t>16.10. 13:30</t>
  </si>
  <si>
    <t>15.10. 13:00</t>
  </si>
  <si>
    <t>14.10. 18:30</t>
  </si>
  <si>
    <t>03.10. 20:15</t>
  </si>
  <si>
    <t>02.10. 13:30</t>
  </si>
  <si>
    <t xml:space="preserve">Kaiserslautern </t>
  </si>
  <si>
    <t>01.10. 13:00</t>
  </si>
  <si>
    <t>30.09. 18:30</t>
  </si>
  <si>
    <t xml:space="preserve">Nurnberg </t>
  </si>
  <si>
    <t xml:space="preserve">Union Berlin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</si>
</sst>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4">
    <xf numFmtId="0" fontId="0" fillId="0" borderId="0"/>
    <xf numFmtId="0" fontId="1" fillId="3" borderId="0" applyNumberFormat="0" applyBorder="0" applyAlignment="0" applyProtection="0"/>
    <xf numFmtId="0" fontId="2" fillId="0" borderId="0"/>
    <xf numFmtId="0" fontId="2" fillId="2" borderId="1" applyNumberFormat="0" applyFont="0" applyAlignment="0" applyProtection="0"/>
  </cellStyleXfs>
  <cellXfs count="22">
    <xf numFmtId="0" fontId="0" fillId="0" borderId="0" xfId="0"/>
    <xf numFmtId="0" fontId="0" fillId="0" borderId="0" xfId="0" applyNumberFormat="1" applyAlignment="1">
      <alignment horizontal="left"/>
    </xf>
    <xf numFmtId="2" fontId="0" fillId="0" borderId="0" xfId="0" applyNumberFormat="1"/>
    <xf numFmtId="0" fontId="1" fillId="3" borderId="0" xfId="1" applyAlignment="1">
      <alignment horizontal="left"/>
    </xf>
    <xf numFmtId="2" fontId="1" fillId="0" borderId="0" xfId="1" applyNumberFormat="1" applyFill="1" applyAlignment="1">
      <alignment horizontal="center"/>
    </xf>
    <xf numFmtId="2" fontId="1" fillId="4" borderId="0" xfId="1" applyNumberFormat="1" applyFill="1" applyAlignment="1">
      <alignment horizontal="center"/>
    </xf>
    <xf numFmtId="2" fontId="1" fillId="3" borderId="0" xfId="1" applyNumberFormat="1" applyAlignment="1">
      <alignment horizontal="center"/>
    </xf>
    <xf numFmtId="0" fontId="1" fillId="3" borderId="0" xfId="1" applyBorder="1" applyAlignment="1">
      <alignment horizontal="left"/>
    </xf>
    <xf numFmtId="2" fontId="1" fillId="0" borderId="0" xfId="1" applyNumberFormat="1" applyFill="1" applyBorder="1" applyAlignment="1">
      <alignment horizontal="center"/>
    </xf>
    <xf numFmtId="2" fontId="1" fillId="4" borderId="0" xfId="1" applyNumberFormat="1" applyFill="1" applyBorder="1" applyAlignment="1">
      <alignment horizontal="center"/>
    </xf>
    <xf numFmtId="2" fontId="1" fillId="3" borderId="0" xfId="1" applyNumberFormat="1" applyBorder="1" applyAlignment="1">
      <alignment horizontal="center"/>
    </xf>
    <xf numFmtId="0" fontId="2" fillId="0" borderId="0" xfId="2" applyAlignment="1">
      <alignment horizontal="left"/>
    </xf>
    <xf numFmtId="2" fontId="2" fillId="0" borderId="0" xfId="2" applyNumberFormat="1" applyAlignment="1">
      <alignment horizontal="center"/>
    </xf>
    <xf numFmtId="0" fontId="2" fillId="0" borderId="0" xfId="2" applyAlignment="1">
      <alignment horizontal="center"/>
    </xf>
    <xf numFmtId="0" fontId="2" fillId="0" borderId="0" xfId="2" applyNumberFormat="1" applyAlignment="1">
      <alignment horizontal="center"/>
    </xf>
    <xf numFmtId="0" fontId="1" fillId="5" borderId="1" xfId="3" applyNumberFormat="1" applyFont="1" applyFill="1" applyBorder="1" applyAlignment="1">
      <alignment horizontal="center"/>
    </xf>
    <xf numFmtId="1" fontId="1" fillId="5" borderId="1" xfId="3" applyNumberFormat="1" applyFont="1" applyFill="1" applyBorder="1" applyAlignment="1">
      <alignment horizontal="center"/>
    </xf>
    <xf numFmtId="0" fontId="1" fillId="5" borderId="2" xfId="3" applyNumberFormat="1" applyFont="1" applyFill="1" applyBorder="1" applyAlignment="1">
      <alignment horizontal="center"/>
    </xf>
    <xf numFmtId="1" fontId="1" fillId="5" borderId="2" xfId="3" applyNumberFormat="1" applyFont="1" applyFill="1" applyBorder="1" applyAlignment="1">
      <alignment horizontal="center"/>
    </xf>
    <xf numFmtId="49" fontId="2" fillId="0" borderId="0" xfId="2" applyNumberFormat="1"/>
    <xf numFmtId="49" fontId="0" fillId="0" borderId="0" xfId="0" applyNumberFormat="1"/>
    <xf numFmtId="49" fontId="0" fillId="0" borderId="0" xfId="0" applyNumberFormat="1" applyAlignment="1">
      <alignment horizontal="center"/>
    </xf>
  </cellXfs>
  <cellStyles count="4">
    <cellStyle name="20% - Colore 2" xfId="1" builtinId="34"/>
    <cellStyle name="Normale" xfId="0" builtinId="0"/>
    <cellStyle name="Normale 2" xfId="2"/>
    <cellStyle name="Nota 2" xfId="3"/>
  </cellStyles>
  <dxfs count="17"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solid">
          <fgColor indexed="64"/>
          <bgColor rgb="FFFFFF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solid">
          <fgColor indexed="64"/>
          <bgColor rgb="FFFFFF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rgb="FFFFFF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rgb="FFFFFF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rgb="FFFFFF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CC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nio/OneDrive/scommess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ote"/>
      <sheetName val="EstrattoRisultati"/>
      <sheetName val="PulisciQuote"/>
      <sheetName val="Calcola"/>
      <sheetName val="Risultati"/>
    </sheetNames>
    <definedNames>
      <definedName name="DeleteRowWithContents"/>
    </definedNames>
    <sheetDataSet>
      <sheetData sheetId="0" refreshError="1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ella2" displayName="Tabella2" ref="A1:O43" totalsRowShown="0" headerRowDxfId="16" dataDxfId="15" dataCellStyle="Nota">
  <autoFilter ref="A1:O43"/>
  <sortState ref="A2:O36">
    <sortCondition descending="1" ref="E1:E36"/>
  </sortState>
  <tableColumns count="15">
    <tableColumn id="1" name="Casa" dataDxfId="14" dataCellStyle="20% - Colore 2">
      <calculatedColumnFormula>TRIM([1]PulisciQuote!#REF!)</calculatedColumnFormula>
    </tableColumn>
    <tableColumn id="2" name="Trasferta" dataDxfId="13" dataCellStyle="20% - Colore 2">
      <calculatedColumnFormula>TRIM([1]PulisciQuote!#REF!)</calculatedColumnFormula>
    </tableColumn>
    <tableColumn id="3" name="1" dataDxfId="12" dataCellStyle="20% - Colore 2">
      <calculatedColumnFormula>IF(Tabella2[[#This Row],[Casa]]&lt;&gt;"",_xlfn.NUMBERVALUE(TRIM([1]PulisciQuote!#REF!)),"")</calculatedColumnFormula>
    </tableColumn>
    <tableColumn id="4" name="X" dataDxfId="11" dataCellStyle="20% - Colore 2">
      <calculatedColumnFormula>IF(Tabella2[[#This Row],[Trasferta]]&lt;&gt;"",_xlfn.NUMBERVALUE(TRIM([1]PulisciQuote!#REF!)),"")</calculatedColumnFormula>
    </tableColumn>
    <tableColumn id="5" name="2" dataDxfId="10" dataCellStyle="20% - Colore 2">
      <calculatedColumnFormula>IF(Tabella2[[#This Row],[1]]&lt;&gt;"",_xlfn.NUMBERVALUE(TRIM([1]PulisciQuote!#REF!)),"")</calculatedColumnFormula>
    </tableColumn>
    <tableColumn id="6" name="Under" dataDxfId="9" dataCellStyle="20% - Colore 2">
      <calculatedColumnFormula>IF(Tabella2[[#This Row],[X]]&lt;&gt;"",_xlfn.NUMBERVALUE(TRIM([1]PulisciQuote!#REF!)),"")</calculatedColumnFormula>
    </tableColumn>
    <tableColumn id="7" name="Over" dataDxfId="8" dataCellStyle="20% - Colore 2">
      <calculatedColumnFormula>IF(Tabella2[[#This Row],[2]]&lt;&gt;"",_xlfn.NUMBERVALUE(TRIM([1]PulisciQuote!#REF!)),"")</calculatedColumnFormula>
    </tableColumn>
    <tableColumn id="8" name="Gol" dataDxfId="7" dataCellStyle="20% - Colore 2">
      <calculatedColumnFormula>IF(Tabella2[[#This Row],[Under]]&lt;&gt;"",_xlfn.NUMBERVALUE(TRIM([1]PulisciQuote!#REF!)),"")</calculatedColumnFormula>
    </tableColumn>
    <tableColumn id="9" name="NoGol" dataDxfId="6" dataCellStyle="20% - Colore 2">
      <calculatedColumnFormula>IF(Tabella2[[#This Row],[Over]]&lt;&gt;"",_xlfn.NUMBERVALUE(TRIM([1]PulisciQuote!#REF!)),"")</calculatedColumnFormula>
    </tableColumn>
    <tableColumn id="10" name="Risultato" dataDxfId="0">
      <calculatedColumnFormula>_xlfn.IFNA(VLOOKUP(Tabella2[[#This Row],[Casa]],EstrattoRisultati!A1:C580,3,FALSE),"")</calculatedColumnFormula>
    </tableColumn>
    <tableColumn id="11" name="Segno" dataDxfId="5" dataCellStyle="Nota">
      <calculatedColumnFormula>TRIM(IF(J2&lt;&gt;"",IF((N2-O2)=0,"X",IF(N2&gt;O2,"1","2")),""))</calculatedColumnFormula>
    </tableColumn>
    <tableColumn id="12" name="Gol/NoGol" dataDxfId="4" dataCellStyle="Nota">
      <calculatedColumnFormula>TRIM(IF(J2&lt;&gt;"",IF(AND((N2&gt;0),(O2&gt;0)),"GG","NG"),""))</calculatedColumnFormula>
    </tableColumn>
    <tableColumn id="13" name="Under/Over" dataDxfId="3" dataCellStyle="Nota">
      <calculatedColumnFormula>TRIM(IF(J2&lt;&gt;"",IF(N2+O2&gt;2,"OVER","UNDER"),""))</calculatedColumnFormula>
    </tableColumn>
    <tableColumn id="14" name="Colonna1" dataDxfId="2" dataCellStyle="Nota">
      <calculatedColumnFormula>IF(J2&lt;&gt;"",_xlfn.NUMBERVALUE(LEFT(J2,SEARCH(":",J2)-1)),"")</calculatedColumnFormula>
    </tableColumn>
    <tableColumn id="15" name="Colonna22" dataDxfId="1" dataCellStyle="Nota">
      <calculatedColumnFormula>IF(J2&lt;&gt;"",_xlfn.NUMBERVALUE(MID(J2,SEARCH(":",J2)+1,LEN(Tabella2[[#This Row],[Risultato]]))),"")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externalLinkPath" Target="/Users/antonio/OneDrive/scommesse.xls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1">
    <tabColor rgb="FF92D050"/>
  </sheetPr>
  <dimension ref="A1:E971"/>
  <sheetViews>
    <sheetView tabSelected="1" workbookViewId="0">
      <selection activeCell="C2" sqref="C2"/>
    </sheetView>
  </sheetViews>
  <sheetFormatPr defaultRowHeight="15" x14ac:dyDescent="0.25"/>
  <cols>
    <col min="1" max="2" width="11.28515625" style="20" bestFit="1" customWidth="1"/>
    <col min="3" max="3" width="18.7109375" style="20" bestFit="1" customWidth="1"/>
    <col min="4" max="4" width="9.140625" style="20"/>
    <col min="5" max="5" width="9.140625" style="21"/>
    <col min="6" max="16384" width="9.140625" style="19"/>
  </cols>
  <sheetData>
    <row r="1" spans="1:5" x14ac:dyDescent="0.25">
      <c r="A1" s="20" t="s">
        <v>80</v>
      </c>
    </row>
    <row r="2" spans="1:5" x14ac:dyDescent="0.25">
      <c r="B2" s="20" t="s">
        <v>81</v>
      </c>
      <c r="C2" s="20" t="s">
        <v>34</v>
      </c>
      <c r="D2" s="20" t="s">
        <v>83</v>
      </c>
      <c r="E2" s="21" t="s">
        <v>84</v>
      </c>
    </row>
    <row r="3" spans="1:5" x14ac:dyDescent="0.25">
      <c r="A3" s="20" t="s">
        <v>85</v>
      </c>
    </row>
    <row r="4" spans="1:5" x14ac:dyDescent="0.25">
      <c r="B4" s="20" t="s">
        <v>86</v>
      </c>
      <c r="C4" s="20" t="s">
        <v>87</v>
      </c>
      <c r="D4" s="20" t="s">
        <v>34</v>
      </c>
      <c r="E4" s="21" t="s">
        <v>88</v>
      </c>
    </row>
    <row r="5" spans="1:5" x14ac:dyDescent="0.25">
      <c r="A5" s="20" t="s">
        <v>89</v>
      </c>
    </row>
    <row r="6" spans="1:5" x14ac:dyDescent="0.25">
      <c r="B6" s="20" t="s">
        <v>90</v>
      </c>
      <c r="C6" s="20" t="s">
        <v>91</v>
      </c>
      <c r="D6" s="20" t="s">
        <v>92</v>
      </c>
      <c r="E6" s="21" t="s">
        <v>93</v>
      </c>
    </row>
    <row r="7" spans="1:5" x14ac:dyDescent="0.25">
      <c r="B7" s="20" t="s">
        <v>94</v>
      </c>
      <c r="C7" s="20" t="s">
        <v>95</v>
      </c>
      <c r="D7" s="20" t="s">
        <v>82</v>
      </c>
      <c r="E7" s="21" t="s">
        <v>93</v>
      </c>
    </row>
    <row r="8" spans="1:5" x14ac:dyDescent="0.25">
      <c r="B8" s="20" t="s">
        <v>94</v>
      </c>
      <c r="C8" s="20" t="s">
        <v>96</v>
      </c>
      <c r="D8" s="20" t="s">
        <v>97</v>
      </c>
      <c r="E8" s="21" t="s">
        <v>98</v>
      </c>
    </row>
    <row r="9" spans="1:5" x14ac:dyDescent="0.25">
      <c r="B9" s="20" t="s">
        <v>94</v>
      </c>
      <c r="C9" s="20" t="s">
        <v>99</v>
      </c>
      <c r="D9" s="20" t="s">
        <v>100</v>
      </c>
      <c r="E9" s="21" t="s">
        <v>101</v>
      </c>
    </row>
    <row r="10" spans="1:5" x14ac:dyDescent="0.25">
      <c r="B10" s="20" t="s">
        <v>94</v>
      </c>
      <c r="C10" s="20" t="s">
        <v>102</v>
      </c>
      <c r="D10" s="20" t="s">
        <v>103</v>
      </c>
      <c r="E10" s="21" t="s">
        <v>104</v>
      </c>
    </row>
    <row r="11" spans="1:5" x14ac:dyDescent="0.25">
      <c r="B11" s="20" t="s">
        <v>94</v>
      </c>
      <c r="C11" s="20" t="s">
        <v>105</v>
      </c>
      <c r="D11" s="20" t="s">
        <v>106</v>
      </c>
      <c r="E11" s="21" t="s">
        <v>107</v>
      </c>
    </row>
    <row r="12" spans="1:5" x14ac:dyDescent="0.25">
      <c r="B12" s="20" t="s">
        <v>94</v>
      </c>
      <c r="C12" s="20" t="s">
        <v>35</v>
      </c>
      <c r="D12" s="20" t="s">
        <v>108</v>
      </c>
      <c r="E12" s="21" t="s">
        <v>109</v>
      </c>
    </row>
    <row r="13" spans="1:5" x14ac:dyDescent="0.25">
      <c r="B13" s="20" t="s">
        <v>110</v>
      </c>
      <c r="C13" s="20" t="s">
        <v>111</v>
      </c>
      <c r="D13" s="20" t="s">
        <v>112</v>
      </c>
      <c r="E13" s="21" t="s">
        <v>93</v>
      </c>
    </row>
    <row r="14" spans="1:5" x14ac:dyDescent="0.25">
      <c r="B14" s="20" t="s">
        <v>113</v>
      </c>
      <c r="C14" s="20" t="s">
        <v>114</v>
      </c>
      <c r="D14" s="20" t="s">
        <v>87</v>
      </c>
      <c r="E14" s="21" t="s">
        <v>115</v>
      </c>
    </row>
    <row r="15" spans="1:5" x14ac:dyDescent="0.25">
      <c r="B15" s="20" t="s">
        <v>116</v>
      </c>
      <c r="C15" s="20" t="s">
        <v>117</v>
      </c>
      <c r="D15" s="20" t="s">
        <v>118</v>
      </c>
      <c r="E15" s="21" t="s">
        <v>119</v>
      </c>
    </row>
    <row r="16" spans="1:5" x14ac:dyDescent="0.25">
      <c r="A16" s="20" t="s">
        <v>120</v>
      </c>
    </row>
    <row r="17" spans="1:5" x14ac:dyDescent="0.25">
      <c r="B17" s="20" t="s">
        <v>121</v>
      </c>
      <c r="C17" s="20" t="s">
        <v>103</v>
      </c>
      <c r="D17" s="20" t="s">
        <v>122</v>
      </c>
      <c r="E17" s="21" t="s">
        <v>123</v>
      </c>
    </row>
    <row r="18" spans="1:5" x14ac:dyDescent="0.25">
      <c r="B18" s="20" t="s">
        <v>124</v>
      </c>
      <c r="C18" s="20" t="s">
        <v>112</v>
      </c>
      <c r="D18" s="20" t="s">
        <v>102</v>
      </c>
      <c r="E18" s="21" t="s">
        <v>123</v>
      </c>
    </row>
    <row r="19" spans="1:5" x14ac:dyDescent="0.25">
      <c r="B19" s="20" t="s">
        <v>125</v>
      </c>
      <c r="C19" s="20" t="s">
        <v>126</v>
      </c>
      <c r="D19" s="20" t="s">
        <v>111</v>
      </c>
      <c r="E19" s="21" t="s">
        <v>127</v>
      </c>
    </row>
    <row r="20" spans="1:5" x14ac:dyDescent="0.25">
      <c r="B20" s="20" t="s">
        <v>125</v>
      </c>
      <c r="C20" s="20" t="s">
        <v>97</v>
      </c>
      <c r="D20" s="20" t="s">
        <v>35</v>
      </c>
      <c r="E20" s="21" t="s">
        <v>123</v>
      </c>
    </row>
    <row r="21" spans="1:5" x14ac:dyDescent="0.25">
      <c r="B21" s="20" t="s">
        <v>125</v>
      </c>
      <c r="C21" s="20" t="s">
        <v>100</v>
      </c>
      <c r="D21" s="20" t="s">
        <v>96</v>
      </c>
      <c r="E21" s="21" t="s">
        <v>128</v>
      </c>
    </row>
    <row r="22" spans="1:5" x14ac:dyDescent="0.25">
      <c r="B22" s="20" t="s">
        <v>125</v>
      </c>
      <c r="C22" s="20" t="s">
        <v>92</v>
      </c>
      <c r="D22" s="20" t="s">
        <v>129</v>
      </c>
      <c r="E22" s="21" t="s">
        <v>119</v>
      </c>
    </row>
    <row r="23" spans="1:5" x14ac:dyDescent="0.25">
      <c r="B23" s="20" t="s">
        <v>125</v>
      </c>
      <c r="C23" s="20" t="s">
        <v>87</v>
      </c>
      <c r="D23" s="20" t="s">
        <v>105</v>
      </c>
      <c r="E23" s="21" t="s">
        <v>130</v>
      </c>
    </row>
    <row r="24" spans="1:5" x14ac:dyDescent="0.25">
      <c r="B24" s="20" t="s">
        <v>131</v>
      </c>
      <c r="C24" s="20" t="s">
        <v>106</v>
      </c>
      <c r="D24" s="20" t="s">
        <v>117</v>
      </c>
      <c r="E24" s="21" t="s">
        <v>127</v>
      </c>
    </row>
    <row r="25" spans="1:5" x14ac:dyDescent="0.25">
      <c r="B25" s="20" t="s">
        <v>132</v>
      </c>
      <c r="C25" s="20" t="s">
        <v>108</v>
      </c>
      <c r="D25" s="20" t="s">
        <v>91</v>
      </c>
      <c r="E25" s="21" t="s">
        <v>88</v>
      </c>
    </row>
    <row r="26" spans="1:5" x14ac:dyDescent="0.25">
      <c r="B26" s="20" t="s">
        <v>133</v>
      </c>
      <c r="C26" s="20" t="s">
        <v>118</v>
      </c>
      <c r="D26" s="20" t="s">
        <v>34</v>
      </c>
      <c r="E26" s="21" t="s">
        <v>134</v>
      </c>
    </row>
    <row r="27" spans="1:5" x14ac:dyDescent="0.25">
      <c r="A27" s="20" t="s">
        <v>135</v>
      </c>
    </row>
    <row r="28" spans="1:5" x14ac:dyDescent="0.25">
      <c r="B28" s="20" t="s">
        <v>136</v>
      </c>
      <c r="C28" s="20" t="s">
        <v>111</v>
      </c>
      <c r="D28" s="20" t="s">
        <v>137</v>
      </c>
      <c r="E28" s="21" t="s">
        <v>128</v>
      </c>
    </row>
    <row r="29" spans="1:5" x14ac:dyDescent="0.25">
      <c r="B29" s="20" t="s">
        <v>138</v>
      </c>
      <c r="C29" s="20" t="s">
        <v>34</v>
      </c>
      <c r="D29" s="20" t="s">
        <v>106</v>
      </c>
      <c r="E29" s="21" t="s">
        <v>109</v>
      </c>
    </row>
    <row r="30" spans="1:5" x14ac:dyDescent="0.25">
      <c r="B30" s="20" t="s">
        <v>139</v>
      </c>
      <c r="C30" s="20" t="s">
        <v>117</v>
      </c>
      <c r="D30" s="20" t="s">
        <v>112</v>
      </c>
      <c r="E30" s="21" t="s">
        <v>109</v>
      </c>
    </row>
    <row r="31" spans="1:5" x14ac:dyDescent="0.25">
      <c r="B31" s="20" t="s">
        <v>139</v>
      </c>
      <c r="C31" s="20" t="s">
        <v>91</v>
      </c>
      <c r="D31" s="20" t="s">
        <v>87</v>
      </c>
      <c r="E31" s="21" t="s">
        <v>140</v>
      </c>
    </row>
    <row r="32" spans="1:5" x14ac:dyDescent="0.25">
      <c r="B32" s="20" t="s">
        <v>139</v>
      </c>
      <c r="C32" s="20" t="s">
        <v>102</v>
      </c>
      <c r="D32" s="20" t="s">
        <v>97</v>
      </c>
      <c r="E32" s="21" t="s">
        <v>141</v>
      </c>
    </row>
    <row r="33" spans="1:5" x14ac:dyDescent="0.25">
      <c r="B33" s="20" t="s">
        <v>139</v>
      </c>
      <c r="C33" s="20" t="s">
        <v>105</v>
      </c>
      <c r="D33" s="20" t="s">
        <v>142</v>
      </c>
      <c r="E33" s="21" t="s">
        <v>98</v>
      </c>
    </row>
    <row r="34" spans="1:5" x14ac:dyDescent="0.25">
      <c r="B34" s="20" t="s">
        <v>139</v>
      </c>
      <c r="C34" s="20" t="s">
        <v>35</v>
      </c>
      <c r="D34" s="20" t="s">
        <v>103</v>
      </c>
      <c r="E34" s="21" t="s">
        <v>119</v>
      </c>
    </row>
    <row r="35" spans="1:5" x14ac:dyDescent="0.25">
      <c r="B35" s="20" t="s">
        <v>143</v>
      </c>
      <c r="C35" s="20" t="s">
        <v>122</v>
      </c>
      <c r="D35" s="20" t="s">
        <v>100</v>
      </c>
      <c r="E35" s="21" t="s">
        <v>98</v>
      </c>
    </row>
    <row r="36" spans="1:5" x14ac:dyDescent="0.25">
      <c r="B36" s="20" t="s">
        <v>144</v>
      </c>
      <c r="C36" s="20" t="s">
        <v>114</v>
      </c>
      <c r="D36" s="20" t="s">
        <v>118</v>
      </c>
      <c r="E36" s="21" t="s">
        <v>140</v>
      </c>
    </row>
    <row r="37" spans="1:5" x14ac:dyDescent="0.25">
      <c r="B37" s="20" t="s">
        <v>145</v>
      </c>
      <c r="C37" s="20" t="s">
        <v>96</v>
      </c>
      <c r="D37" s="20" t="s">
        <v>126</v>
      </c>
      <c r="E37" s="21" t="s">
        <v>119</v>
      </c>
    </row>
    <row r="38" spans="1:5" x14ac:dyDescent="0.25">
      <c r="A38" s="20" t="s">
        <v>85</v>
      </c>
    </row>
    <row r="39" spans="1:5" x14ac:dyDescent="0.25">
      <c r="B39" s="20" t="s">
        <v>146</v>
      </c>
      <c r="C39" s="20" t="s">
        <v>106</v>
      </c>
      <c r="D39" s="20" t="s">
        <v>126</v>
      </c>
      <c r="E39" s="21" t="s">
        <v>115</v>
      </c>
    </row>
    <row r="40" spans="1:5" x14ac:dyDescent="0.25">
      <c r="B40" s="20" t="s">
        <v>147</v>
      </c>
      <c r="C40" s="20" t="s">
        <v>108</v>
      </c>
      <c r="D40" s="20" t="s">
        <v>122</v>
      </c>
      <c r="E40" s="21" t="s">
        <v>123</v>
      </c>
    </row>
    <row r="41" spans="1:5" x14ac:dyDescent="0.25">
      <c r="B41" s="20" t="s">
        <v>148</v>
      </c>
      <c r="C41" s="20" t="s">
        <v>118</v>
      </c>
      <c r="D41" s="20" t="s">
        <v>112</v>
      </c>
      <c r="E41" s="21" t="s">
        <v>149</v>
      </c>
    </row>
    <row r="42" spans="1:5" x14ac:dyDescent="0.25">
      <c r="B42" s="20" t="s">
        <v>148</v>
      </c>
      <c r="C42" s="20" t="s">
        <v>100</v>
      </c>
      <c r="D42" s="20" t="s">
        <v>103</v>
      </c>
      <c r="E42" s="21" t="s">
        <v>119</v>
      </c>
    </row>
    <row r="43" spans="1:5" x14ac:dyDescent="0.25">
      <c r="B43" s="20" t="s">
        <v>148</v>
      </c>
      <c r="C43" s="20" t="s">
        <v>117</v>
      </c>
      <c r="D43" s="20" t="s">
        <v>96</v>
      </c>
      <c r="E43" s="21" t="s">
        <v>123</v>
      </c>
    </row>
    <row r="44" spans="1:5" x14ac:dyDescent="0.25">
      <c r="B44" s="20" t="s">
        <v>148</v>
      </c>
      <c r="C44" s="20" t="s">
        <v>105</v>
      </c>
      <c r="D44" s="20" t="s">
        <v>111</v>
      </c>
      <c r="E44" s="21" t="s">
        <v>141</v>
      </c>
    </row>
    <row r="45" spans="1:5" x14ac:dyDescent="0.25">
      <c r="B45" s="20" t="s">
        <v>150</v>
      </c>
      <c r="C45" s="20" t="s">
        <v>35</v>
      </c>
      <c r="D45" s="20" t="s">
        <v>114</v>
      </c>
      <c r="E45" s="21" t="s">
        <v>88</v>
      </c>
    </row>
    <row r="46" spans="1:5" x14ac:dyDescent="0.25">
      <c r="B46" s="20" t="s">
        <v>151</v>
      </c>
      <c r="C46" s="20" t="s">
        <v>91</v>
      </c>
      <c r="D46" s="20" t="s">
        <v>152</v>
      </c>
      <c r="E46" s="21" t="s">
        <v>109</v>
      </c>
    </row>
    <row r="47" spans="1:5" x14ac:dyDescent="0.25">
      <c r="B47" s="20" t="s">
        <v>153</v>
      </c>
      <c r="C47" s="20" t="s">
        <v>97</v>
      </c>
      <c r="D47" s="20" t="s">
        <v>142</v>
      </c>
      <c r="E47" s="21" t="s">
        <v>123</v>
      </c>
    </row>
    <row r="48" spans="1:5" x14ac:dyDescent="0.25">
      <c r="A48" s="20" t="s">
        <v>154</v>
      </c>
    </row>
    <row r="49" spans="1:5" x14ac:dyDescent="0.25">
      <c r="B49" s="20" t="s">
        <v>155</v>
      </c>
      <c r="C49" s="20" t="s">
        <v>103</v>
      </c>
      <c r="D49" s="20" t="s">
        <v>118</v>
      </c>
      <c r="E49" s="21" t="s">
        <v>140</v>
      </c>
    </row>
    <row r="50" spans="1:5" x14ac:dyDescent="0.25">
      <c r="B50" s="20" t="s">
        <v>155</v>
      </c>
      <c r="C50" s="20" t="s">
        <v>95</v>
      </c>
      <c r="D50" s="20" t="s">
        <v>156</v>
      </c>
      <c r="E50" s="21" t="s">
        <v>157</v>
      </c>
    </row>
    <row r="51" spans="1:5" x14ac:dyDescent="0.25">
      <c r="B51" s="20" t="s">
        <v>155</v>
      </c>
      <c r="C51" s="20" t="s">
        <v>34</v>
      </c>
      <c r="D51" s="20" t="s">
        <v>91</v>
      </c>
      <c r="E51" s="21" t="s">
        <v>101</v>
      </c>
    </row>
    <row r="52" spans="1:5" x14ac:dyDescent="0.25">
      <c r="B52" s="20" t="s">
        <v>155</v>
      </c>
      <c r="C52" s="20" t="s">
        <v>142</v>
      </c>
      <c r="D52" s="20" t="s">
        <v>87</v>
      </c>
      <c r="E52" s="21" t="s">
        <v>93</v>
      </c>
    </row>
    <row r="53" spans="1:5" x14ac:dyDescent="0.25">
      <c r="B53" s="20" t="s">
        <v>155</v>
      </c>
      <c r="C53" s="20" t="s">
        <v>102</v>
      </c>
      <c r="D53" s="20" t="s">
        <v>35</v>
      </c>
      <c r="E53" s="21" t="s">
        <v>141</v>
      </c>
    </row>
    <row r="54" spans="1:5" x14ac:dyDescent="0.25">
      <c r="B54" s="20" t="s">
        <v>155</v>
      </c>
      <c r="C54" s="20" t="s">
        <v>111</v>
      </c>
      <c r="D54" s="20" t="s">
        <v>100</v>
      </c>
      <c r="E54" s="21" t="s">
        <v>123</v>
      </c>
    </row>
    <row r="55" spans="1:5" x14ac:dyDescent="0.25">
      <c r="B55" s="20" t="s">
        <v>158</v>
      </c>
      <c r="C55" s="20" t="s">
        <v>114</v>
      </c>
      <c r="D55" s="20" t="s">
        <v>117</v>
      </c>
      <c r="E55" s="21" t="s">
        <v>115</v>
      </c>
    </row>
    <row r="56" spans="1:5" x14ac:dyDescent="0.25">
      <c r="B56" s="20" t="s">
        <v>159</v>
      </c>
      <c r="C56" s="20" t="s">
        <v>112</v>
      </c>
      <c r="D56" s="20" t="s">
        <v>97</v>
      </c>
      <c r="E56" s="21" t="s">
        <v>109</v>
      </c>
    </row>
    <row r="57" spans="1:5" x14ac:dyDescent="0.25">
      <c r="A57" s="20" t="s">
        <v>160</v>
      </c>
    </row>
    <row r="58" spans="1:5" x14ac:dyDescent="0.25">
      <c r="B58" s="20" t="s">
        <v>161</v>
      </c>
      <c r="C58" s="20" t="s">
        <v>162</v>
      </c>
      <c r="D58" s="20" t="s">
        <v>142</v>
      </c>
      <c r="E58" s="21" t="s">
        <v>163</v>
      </c>
    </row>
    <row r="59" spans="1:5" x14ac:dyDescent="0.25">
      <c r="B59" s="20" t="s">
        <v>161</v>
      </c>
      <c r="C59" s="20" t="s">
        <v>117</v>
      </c>
      <c r="D59" s="20" t="s">
        <v>34</v>
      </c>
      <c r="E59" s="21" t="s">
        <v>140</v>
      </c>
    </row>
    <row r="60" spans="1:5" x14ac:dyDescent="0.25">
      <c r="B60" s="20" t="s">
        <v>164</v>
      </c>
      <c r="C60" s="20" t="s">
        <v>118</v>
      </c>
      <c r="D60" s="20" t="s">
        <v>102</v>
      </c>
      <c r="E60" s="21" t="s">
        <v>109</v>
      </c>
    </row>
    <row r="61" spans="1:5" x14ac:dyDescent="0.25">
      <c r="B61" s="20" t="s">
        <v>164</v>
      </c>
      <c r="C61" s="20" t="s">
        <v>91</v>
      </c>
      <c r="D61" s="20" t="s">
        <v>111</v>
      </c>
      <c r="E61" s="21" t="s">
        <v>165</v>
      </c>
    </row>
    <row r="62" spans="1:5" x14ac:dyDescent="0.25">
      <c r="B62" s="20" t="s">
        <v>164</v>
      </c>
      <c r="C62" s="20" t="s">
        <v>166</v>
      </c>
      <c r="D62" s="20" t="s">
        <v>126</v>
      </c>
      <c r="E62" s="21" t="s">
        <v>134</v>
      </c>
    </row>
    <row r="63" spans="1:5" x14ac:dyDescent="0.25">
      <c r="B63" s="20" t="s">
        <v>164</v>
      </c>
      <c r="C63" s="20" t="s">
        <v>35</v>
      </c>
      <c r="D63" s="20" t="s">
        <v>167</v>
      </c>
      <c r="E63" s="21" t="s">
        <v>127</v>
      </c>
    </row>
    <row r="64" spans="1:5" x14ac:dyDescent="0.25">
      <c r="B64" s="20" t="s">
        <v>168</v>
      </c>
      <c r="C64" s="20" t="s">
        <v>105</v>
      </c>
      <c r="D64" s="20" t="s">
        <v>129</v>
      </c>
      <c r="E64" s="21" t="s">
        <v>119</v>
      </c>
    </row>
    <row r="65" spans="1:5" x14ac:dyDescent="0.25">
      <c r="B65" s="20" t="s">
        <v>169</v>
      </c>
      <c r="C65" s="20" t="s">
        <v>106</v>
      </c>
      <c r="D65" s="20" t="s">
        <v>103</v>
      </c>
      <c r="E65" s="21" t="s">
        <v>123</v>
      </c>
    </row>
    <row r="66" spans="1:5" x14ac:dyDescent="0.25">
      <c r="B66" s="20" t="s">
        <v>170</v>
      </c>
      <c r="C66" s="20" t="s">
        <v>108</v>
      </c>
      <c r="D66" s="20" t="s">
        <v>112</v>
      </c>
      <c r="E66" s="21" t="s">
        <v>141</v>
      </c>
    </row>
    <row r="67" spans="1:5" x14ac:dyDescent="0.25">
      <c r="B67" s="20" t="s">
        <v>171</v>
      </c>
      <c r="C67" s="20" t="s">
        <v>97</v>
      </c>
      <c r="D67" s="20" t="s">
        <v>122</v>
      </c>
      <c r="E67" s="21" t="s">
        <v>127</v>
      </c>
    </row>
    <row r="68" spans="1:5" x14ac:dyDescent="0.25">
      <c r="A68" s="20" t="s">
        <v>172</v>
      </c>
    </row>
    <row r="69" spans="1:5" x14ac:dyDescent="0.25">
      <c r="B69" s="20" t="s">
        <v>173</v>
      </c>
      <c r="C69" s="20" t="s">
        <v>100</v>
      </c>
      <c r="D69" s="20" t="s">
        <v>34</v>
      </c>
      <c r="E69" s="21" t="s">
        <v>123</v>
      </c>
    </row>
    <row r="70" spans="1:5" x14ac:dyDescent="0.25">
      <c r="A70" s="20" t="s">
        <v>174</v>
      </c>
    </row>
    <row r="71" spans="1:5" x14ac:dyDescent="0.25">
      <c r="B71" s="20" t="s">
        <v>175</v>
      </c>
      <c r="C71" s="20" t="s">
        <v>103</v>
      </c>
      <c r="D71" s="20" t="s">
        <v>108</v>
      </c>
      <c r="E71" s="21" t="s">
        <v>123</v>
      </c>
    </row>
    <row r="72" spans="1:5" x14ac:dyDescent="0.25">
      <c r="B72" s="20" t="s">
        <v>176</v>
      </c>
      <c r="C72" s="20" t="s">
        <v>34</v>
      </c>
      <c r="D72" s="20" t="s">
        <v>105</v>
      </c>
      <c r="E72" s="21" t="s">
        <v>109</v>
      </c>
    </row>
    <row r="73" spans="1:5" x14ac:dyDescent="0.25">
      <c r="B73" s="20" t="s">
        <v>177</v>
      </c>
      <c r="C73" s="20" t="s">
        <v>114</v>
      </c>
      <c r="D73" s="20" t="s">
        <v>100</v>
      </c>
      <c r="E73" s="21" t="s">
        <v>127</v>
      </c>
    </row>
    <row r="74" spans="1:5" x14ac:dyDescent="0.25">
      <c r="B74" s="20" t="s">
        <v>178</v>
      </c>
      <c r="C74" s="20" t="s">
        <v>112</v>
      </c>
      <c r="D74" s="20" t="s">
        <v>35</v>
      </c>
      <c r="E74" s="21" t="s">
        <v>130</v>
      </c>
    </row>
    <row r="75" spans="1:5" x14ac:dyDescent="0.25">
      <c r="B75" s="20" t="s">
        <v>178</v>
      </c>
      <c r="C75" s="20" t="s">
        <v>126</v>
      </c>
      <c r="D75" s="20" t="s">
        <v>97</v>
      </c>
      <c r="E75" s="21" t="s">
        <v>141</v>
      </c>
    </row>
    <row r="76" spans="1:5" x14ac:dyDescent="0.25">
      <c r="B76" s="20" t="s">
        <v>178</v>
      </c>
      <c r="C76" s="20" t="s">
        <v>142</v>
      </c>
      <c r="D76" s="20" t="s">
        <v>118</v>
      </c>
      <c r="E76" s="21" t="s">
        <v>107</v>
      </c>
    </row>
    <row r="77" spans="1:5" x14ac:dyDescent="0.25">
      <c r="B77" s="20" t="s">
        <v>178</v>
      </c>
      <c r="C77" s="20" t="s">
        <v>111</v>
      </c>
      <c r="D77" s="20" t="s">
        <v>106</v>
      </c>
      <c r="E77" s="21" t="s">
        <v>130</v>
      </c>
    </row>
    <row r="78" spans="1:5" x14ac:dyDescent="0.25">
      <c r="B78" s="20" t="s">
        <v>179</v>
      </c>
      <c r="C78" s="20" t="s">
        <v>95</v>
      </c>
      <c r="D78" s="20" t="s">
        <v>91</v>
      </c>
      <c r="E78" s="21" t="s">
        <v>180</v>
      </c>
    </row>
    <row r="79" spans="1:5" x14ac:dyDescent="0.25">
      <c r="B79" s="20" t="s">
        <v>181</v>
      </c>
      <c r="C79" s="20" t="s">
        <v>102</v>
      </c>
      <c r="D79" s="20" t="s">
        <v>117</v>
      </c>
      <c r="E79" s="21" t="s">
        <v>88</v>
      </c>
    </row>
    <row r="80" spans="1:5" x14ac:dyDescent="0.25">
      <c r="B80" s="20" t="s">
        <v>182</v>
      </c>
      <c r="C80" s="20" t="s">
        <v>167</v>
      </c>
      <c r="D80" s="20" t="s">
        <v>166</v>
      </c>
      <c r="E80" s="21" t="s">
        <v>109</v>
      </c>
    </row>
    <row r="81" spans="1:5" x14ac:dyDescent="0.25">
      <c r="A81" s="20" t="s">
        <v>183</v>
      </c>
    </row>
    <row r="82" spans="1:5" x14ac:dyDescent="0.25">
      <c r="B82" s="20" t="s">
        <v>184</v>
      </c>
      <c r="C82" s="20" t="s">
        <v>35</v>
      </c>
      <c r="D82" s="20" t="s">
        <v>82</v>
      </c>
      <c r="E82" s="21" t="s">
        <v>123</v>
      </c>
    </row>
    <row r="83" spans="1:5" x14ac:dyDescent="0.25">
      <c r="B83" s="20" t="s">
        <v>185</v>
      </c>
      <c r="C83" s="20" t="s">
        <v>118</v>
      </c>
      <c r="D83" s="20" t="s">
        <v>100</v>
      </c>
      <c r="E83" s="21" t="s">
        <v>141</v>
      </c>
    </row>
    <row r="84" spans="1:5" x14ac:dyDescent="0.25">
      <c r="B84" s="20" t="s">
        <v>186</v>
      </c>
      <c r="C84" s="20" t="s">
        <v>34</v>
      </c>
      <c r="D84" s="20" t="s">
        <v>142</v>
      </c>
      <c r="E84" s="21" t="s">
        <v>109</v>
      </c>
    </row>
    <row r="85" spans="1:5" x14ac:dyDescent="0.25">
      <c r="B85" s="20" t="s">
        <v>187</v>
      </c>
      <c r="C85" s="20" t="s">
        <v>188</v>
      </c>
      <c r="D85" s="20" t="s">
        <v>103</v>
      </c>
      <c r="E85" s="21" t="s">
        <v>107</v>
      </c>
    </row>
    <row r="86" spans="1:5" x14ac:dyDescent="0.25">
      <c r="B86" s="20" t="s">
        <v>187</v>
      </c>
      <c r="C86" s="20" t="s">
        <v>87</v>
      </c>
      <c r="D86" s="20" t="s">
        <v>122</v>
      </c>
      <c r="E86" s="21" t="s">
        <v>93</v>
      </c>
    </row>
    <row r="87" spans="1:5" x14ac:dyDescent="0.25">
      <c r="B87" s="20" t="s">
        <v>187</v>
      </c>
      <c r="C87" s="20" t="s">
        <v>102</v>
      </c>
      <c r="D87" s="20" t="s">
        <v>111</v>
      </c>
      <c r="E87" s="21" t="s">
        <v>127</v>
      </c>
    </row>
    <row r="88" spans="1:5" x14ac:dyDescent="0.25">
      <c r="B88" s="20" t="s">
        <v>187</v>
      </c>
      <c r="C88" s="20" t="s">
        <v>105</v>
      </c>
      <c r="D88" s="20" t="s">
        <v>97</v>
      </c>
      <c r="E88" s="21" t="s">
        <v>115</v>
      </c>
    </row>
    <row r="89" spans="1:5" x14ac:dyDescent="0.25">
      <c r="B89" s="20" t="s">
        <v>189</v>
      </c>
      <c r="C89" s="20" t="s">
        <v>108</v>
      </c>
      <c r="D89" s="20" t="s">
        <v>96</v>
      </c>
      <c r="E89" s="21" t="s">
        <v>109</v>
      </c>
    </row>
    <row r="90" spans="1:5" x14ac:dyDescent="0.25">
      <c r="B90" s="20" t="s">
        <v>190</v>
      </c>
      <c r="C90" s="20" t="s">
        <v>106</v>
      </c>
      <c r="D90" s="20" t="s">
        <v>112</v>
      </c>
      <c r="E90" s="21" t="s">
        <v>140</v>
      </c>
    </row>
    <row r="91" spans="1:5" x14ac:dyDescent="0.25">
      <c r="B91" s="20" t="s">
        <v>191</v>
      </c>
      <c r="C91" s="20" t="s">
        <v>91</v>
      </c>
      <c r="D91" s="20" t="s">
        <v>114</v>
      </c>
      <c r="E91" s="21" t="s">
        <v>115</v>
      </c>
    </row>
    <row r="92" spans="1:5" x14ac:dyDescent="0.25">
      <c r="A92" s="20" t="s">
        <v>192</v>
      </c>
    </row>
    <row r="93" spans="1:5" x14ac:dyDescent="0.25">
      <c r="B93" s="20" t="s">
        <v>193</v>
      </c>
      <c r="C93" s="20" t="s">
        <v>114</v>
      </c>
      <c r="D93" s="20" t="s">
        <v>99</v>
      </c>
      <c r="E93" s="21" t="s">
        <v>194</v>
      </c>
    </row>
    <row r="94" spans="1:5" x14ac:dyDescent="0.25">
      <c r="B94" s="20" t="s">
        <v>195</v>
      </c>
      <c r="C94" s="20" t="s">
        <v>91</v>
      </c>
      <c r="D94" s="20" t="s">
        <v>105</v>
      </c>
      <c r="E94" s="21" t="s">
        <v>93</v>
      </c>
    </row>
    <row r="95" spans="1:5" x14ac:dyDescent="0.25">
      <c r="B95" s="20" t="s">
        <v>196</v>
      </c>
      <c r="C95" s="20" t="s">
        <v>103</v>
      </c>
      <c r="D95" s="20" t="s">
        <v>87</v>
      </c>
      <c r="E95" s="21" t="s">
        <v>104</v>
      </c>
    </row>
    <row r="96" spans="1:5" x14ac:dyDescent="0.25">
      <c r="B96" s="20" t="s">
        <v>197</v>
      </c>
      <c r="C96" s="20" t="s">
        <v>126</v>
      </c>
      <c r="D96" s="20" t="s">
        <v>112</v>
      </c>
      <c r="E96" s="21" t="s">
        <v>107</v>
      </c>
    </row>
    <row r="97" spans="1:5" x14ac:dyDescent="0.25">
      <c r="B97" s="20" t="s">
        <v>197</v>
      </c>
      <c r="C97" s="20" t="s">
        <v>95</v>
      </c>
      <c r="D97" s="20" t="s">
        <v>35</v>
      </c>
      <c r="E97" s="21" t="s">
        <v>109</v>
      </c>
    </row>
    <row r="98" spans="1:5" x14ac:dyDescent="0.25">
      <c r="B98" s="20" t="s">
        <v>197</v>
      </c>
      <c r="C98" s="20" t="s">
        <v>96</v>
      </c>
      <c r="D98" s="20" t="s">
        <v>102</v>
      </c>
      <c r="E98" s="21" t="s">
        <v>93</v>
      </c>
    </row>
    <row r="99" spans="1:5" x14ac:dyDescent="0.25">
      <c r="B99" s="20" t="s">
        <v>197</v>
      </c>
      <c r="C99" s="20" t="s">
        <v>100</v>
      </c>
      <c r="D99" s="20" t="s">
        <v>106</v>
      </c>
      <c r="E99" s="21" t="s">
        <v>140</v>
      </c>
    </row>
    <row r="100" spans="1:5" x14ac:dyDescent="0.25">
      <c r="B100" s="20" t="s">
        <v>198</v>
      </c>
      <c r="C100" s="20" t="s">
        <v>92</v>
      </c>
      <c r="D100" s="20" t="s">
        <v>117</v>
      </c>
      <c r="E100" s="21" t="s">
        <v>119</v>
      </c>
    </row>
    <row r="101" spans="1:5" x14ac:dyDescent="0.25">
      <c r="B101" s="20" t="s">
        <v>199</v>
      </c>
      <c r="C101" s="20" t="s">
        <v>97</v>
      </c>
      <c r="D101" s="20" t="s">
        <v>108</v>
      </c>
      <c r="E101" s="21" t="s">
        <v>149</v>
      </c>
    </row>
    <row r="102" spans="1:5" x14ac:dyDescent="0.25">
      <c r="B102" s="20" t="s">
        <v>200</v>
      </c>
      <c r="C102" s="20" t="s">
        <v>111</v>
      </c>
      <c r="D102" s="20" t="s">
        <v>201</v>
      </c>
      <c r="E102" s="21" t="s">
        <v>109</v>
      </c>
    </row>
    <row r="103" spans="1:5" x14ac:dyDescent="0.25">
      <c r="A103" s="20" t="s">
        <v>202</v>
      </c>
    </row>
    <row r="104" spans="1:5" x14ac:dyDescent="0.25">
      <c r="B104" s="20" t="s">
        <v>203</v>
      </c>
      <c r="C104" s="20" t="s">
        <v>108</v>
      </c>
      <c r="D104" s="20" t="s">
        <v>114</v>
      </c>
      <c r="E104" s="21" t="s">
        <v>128</v>
      </c>
    </row>
    <row r="105" spans="1:5" x14ac:dyDescent="0.25">
      <c r="B105" s="20" t="s">
        <v>204</v>
      </c>
      <c r="C105" s="20" t="s">
        <v>112</v>
      </c>
      <c r="D105" s="20" t="s">
        <v>103</v>
      </c>
      <c r="E105" s="21" t="s">
        <v>109</v>
      </c>
    </row>
    <row r="106" spans="1:5" x14ac:dyDescent="0.25">
      <c r="B106" s="20" t="s">
        <v>204</v>
      </c>
      <c r="C106" s="20" t="s">
        <v>126</v>
      </c>
      <c r="D106" s="20" t="s">
        <v>142</v>
      </c>
      <c r="E106" s="21" t="s">
        <v>140</v>
      </c>
    </row>
    <row r="107" spans="1:5" x14ac:dyDescent="0.25">
      <c r="B107" s="20" t="s">
        <v>204</v>
      </c>
      <c r="C107" s="20" t="s">
        <v>96</v>
      </c>
      <c r="D107" s="20" t="s">
        <v>111</v>
      </c>
      <c r="E107" s="21" t="s">
        <v>107</v>
      </c>
    </row>
    <row r="108" spans="1:5" x14ac:dyDescent="0.25">
      <c r="B108" s="20" t="s">
        <v>204</v>
      </c>
      <c r="C108" s="20" t="s">
        <v>97</v>
      </c>
      <c r="D108" s="20" t="s">
        <v>34</v>
      </c>
      <c r="E108" s="21" t="s">
        <v>205</v>
      </c>
    </row>
    <row r="109" spans="1:5" x14ac:dyDescent="0.25">
      <c r="B109" s="20" t="s">
        <v>204</v>
      </c>
      <c r="C109" s="20" t="s">
        <v>117</v>
      </c>
      <c r="D109" s="20" t="s">
        <v>162</v>
      </c>
      <c r="E109" s="21" t="s">
        <v>140</v>
      </c>
    </row>
    <row r="110" spans="1:5" x14ac:dyDescent="0.25">
      <c r="B110" s="20" t="s">
        <v>206</v>
      </c>
      <c r="C110" s="20" t="s">
        <v>102</v>
      </c>
      <c r="D110" s="20" t="s">
        <v>105</v>
      </c>
      <c r="E110" s="21" t="s">
        <v>104</v>
      </c>
    </row>
    <row r="111" spans="1:5" x14ac:dyDescent="0.25">
      <c r="B111" s="20" t="s">
        <v>207</v>
      </c>
      <c r="C111" s="20" t="s">
        <v>106</v>
      </c>
      <c r="D111" s="20" t="s">
        <v>87</v>
      </c>
      <c r="E111" s="21" t="s">
        <v>115</v>
      </c>
    </row>
    <row r="112" spans="1:5" x14ac:dyDescent="0.25">
      <c r="B112" s="20" t="s">
        <v>208</v>
      </c>
      <c r="C112" s="20" t="s">
        <v>35</v>
      </c>
      <c r="D112" s="20" t="s">
        <v>91</v>
      </c>
      <c r="E112" s="21" t="s">
        <v>88</v>
      </c>
    </row>
    <row r="113" spans="1:5" x14ac:dyDescent="0.25">
      <c r="B113" s="20" t="s">
        <v>209</v>
      </c>
      <c r="C113" s="20" t="s">
        <v>118</v>
      </c>
      <c r="D113" s="20" t="s">
        <v>95</v>
      </c>
      <c r="E113" s="21" t="s">
        <v>123</v>
      </c>
    </row>
    <row r="114" spans="1:5" x14ac:dyDescent="0.25">
      <c r="A114" s="20" t="s">
        <v>210</v>
      </c>
    </row>
    <row r="115" spans="1:5" x14ac:dyDescent="0.25">
      <c r="B115" s="20" t="s">
        <v>211</v>
      </c>
      <c r="C115" s="20" t="s">
        <v>103</v>
      </c>
      <c r="D115" s="20" t="s">
        <v>126</v>
      </c>
      <c r="E115" s="21" t="s">
        <v>115</v>
      </c>
    </row>
    <row r="116" spans="1:5" x14ac:dyDescent="0.25">
      <c r="B116" s="20" t="s">
        <v>212</v>
      </c>
      <c r="C116" s="20" t="s">
        <v>34</v>
      </c>
      <c r="D116" s="20" t="s">
        <v>102</v>
      </c>
      <c r="E116" s="21" t="s">
        <v>93</v>
      </c>
    </row>
    <row r="117" spans="1:5" x14ac:dyDescent="0.25">
      <c r="B117" s="20" t="s">
        <v>212</v>
      </c>
      <c r="C117" s="20" t="s">
        <v>114</v>
      </c>
      <c r="D117" s="20" t="s">
        <v>96</v>
      </c>
      <c r="E117" s="21" t="s">
        <v>115</v>
      </c>
    </row>
    <row r="118" spans="1:5" x14ac:dyDescent="0.25">
      <c r="B118" s="20" t="s">
        <v>213</v>
      </c>
      <c r="C118" s="20" t="s">
        <v>118</v>
      </c>
      <c r="D118" s="20" t="s">
        <v>106</v>
      </c>
      <c r="E118" s="21" t="s">
        <v>88</v>
      </c>
    </row>
    <row r="119" spans="1:5" x14ac:dyDescent="0.25">
      <c r="B119" s="20" t="s">
        <v>213</v>
      </c>
      <c r="C119" s="20" t="s">
        <v>100</v>
      </c>
      <c r="D119" s="20" t="s">
        <v>35</v>
      </c>
      <c r="E119" s="21" t="s">
        <v>93</v>
      </c>
    </row>
    <row r="120" spans="1:5" x14ac:dyDescent="0.25">
      <c r="B120" s="20" t="s">
        <v>213</v>
      </c>
      <c r="C120" s="20" t="s">
        <v>142</v>
      </c>
      <c r="D120" s="20" t="s">
        <v>108</v>
      </c>
      <c r="E120" s="21" t="s">
        <v>88</v>
      </c>
    </row>
    <row r="121" spans="1:5" x14ac:dyDescent="0.25">
      <c r="B121" s="20" t="s">
        <v>213</v>
      </c>
      <c r="C121" s="20" t="s">
        <v>105</v>
      </c>
      <c r="D121" s="20" t="s">
        <v>112</v>
      </c>
      <c r="E121" s="21" t="s">
        <v>134</v>
      </c>
    </row>
    <row r="122" spans="1:5" x14ac:dyDescent="0.25">
      <c r="B122" s="20" t="s">
        <v>214</v>
      </c>
      <c r="C122" s="20" t="s">
        <v>87</v>
      </c>
      <c r="D122" s="20" t="s">
        <v>97</v>
      </c>
      <c r="E122" s="21" t="s">
        <v>205</v>
      </c>
    </row>
    <row r="123" spans="1:5" x14ac:dyDescent="0.25">
      <c r="B123" s="20" t="s">
        <v>215</v>
      </c>
      <c r="C123" s="20" t="s">
        <v>91</v>
      </c>
      <c r="D123" s="20" t="s">
        <v>117</v>
      </c>
      <c r="E123" s="21" t="s">
        <v>93</v>
      </c>
    </row>
    <row r="124" spans="1:5" x14ac:dyDescent="0.25">
      <c r="B124" s="20" t="s">
        <v>216</v>
      </c>
      <c r="C124" s="20" t="s">
        <v>111</v>
      </c>
      <c r="D124" s="20" t="s">
        <v>122</v>
      </c>
      <c r="E124" s="21" t="s">
        <v>217</v>
      </c>
    </row>
    <row r="126" spans="1:5" x14ac:dyDescent="0.25">
      <c r="A126" s="20" t="s">
        <v>218</v>
      </c>
    </row>
    <row r="127" spans="1:5" x14ac:dyDescent="0.25">
      <c r="B127" s="20" t="s">
        <v>219</v>
      </c>
      <c r="C127" s="20" t="s">
        <v>220</v>
      </c>
      <c r="D127" s="20" t="s">
        <v>221</v>
      </c>
      <c r="E127" s="21" t="s">
        <v>109</v>
      </c>
    </row>
    <row r="128" spans="1:5" x14ac:dyDescent="0.25">
      <c r="B128" s="20" t="s">
        <v>222</v>
      </c>
      <c r="C128" s="20" t="s">
        <v>223</v>
      </c>
      <c r="D128" s="20" t="s">
        <v>224</v>
      </c>
      <c r="E128" s="21" t="s">
        <v>141</v>
      </c>
    </row>
    <row r="129" spans="1:5" x14ac:dyDescent="0.25">
      <c r="B129" s="20" t="s">
        <v>222</v>
      </c>
      <c r="C129" s="20" t="s">
        <v>225</v>
      </c>
      <c r="D129" s="20" t="s">
        <v>226</v>
      </c>
      <c r="E129" s="21" t="s">
        <v>119</v>
      </c>
    </row>
    <row r="130" spans="1:5" x14ac:dyDescent="0.25">
      <c r="B130" s="20" t="s">
        <v>222</v>
      </c>
      <c r="C130" s="20" t="s">
        <v>37</v>
      </c>
      <c r="D130" s="20" t="s">
        <v>227</v>
      </c>
      <c r="E130" s="21" t="s">
        <v>104</v>
      </c>
    </row>
    <row r="131" spans="1:5" x14ac:dyDescent="0.25">
      <c r="B131" s="20" t="s">
        <v>222</v>
      </c>
      <c r="C131" s="20" t="s">
        <v>228</v>
      </c>
      <c r="D131" s="20" t="s">
        <v>229</v>
      </c>
      <c r="E131" s="21" t="s">
        <v>93</v>
      </c>
    </row>
    <row r="132" spans="1:5" x14ac:dyDescent="0.25">
      <c r="B132" s="20" t="s">
        <v>222</v>
      </c>
      <c r="C132" s="20" t="s">
        <v>230</v>
      </c>
      <c r="D132" s="20" t="s">
        <v>231</v>
      </c>
      <c r="E132" s="21" t="s">
        <v>141</v>
      </c>
    </row>
    <row r="133" spans="1:5" x14ac:dyDescent="0.25">
      <c r="B133" s="20" t="s">
        <v>222</v>
      </c>
      <c r="C133" s="20" t="s">
        <v>232</v>
      </c>
      <c r="D133" s="20" t="s">
        <v>233</v>
      </c>
      <c r="E133" s="21" t="s">
        <v>93</v>
      </c>
    </row>
    <row r="134" spans="1:5" x14ac:dyDescent="0.25">
      <c r="B134" s="20" t="s">
        <v>222</v>
      </c>
      <c r="C134" s="20" t="s">
        <v>234</v>
      </c>
      <c r="D134" s="20" t="s">
        <v>36</v>
      </c>
      <c r="E134" s="21" t="s">
        <v>127</v>
      </c>
    </row>
    <row r="135" spans="1:5" x14ac:dyDescent="0.25">
      <c r="B135" s="20" t="s">
        <v>235</v>
      </c>
      <c r="C135" s="20" t="s">
        <v>236</v>
      </c>
      <c r="D135" s="20" t="s">
        <v>237</v>
      </c>
      <c r="E135" s="21" t="s">
        <v>128</v>
      </c>
    </row>
    <row r="136" spans="1:5" x14ac:dyDescent="0.25">
      <c r="A136" s="20" t="s">
        <v>80</v>
      </c>
    </row>
    <row r="137" spans="1:5" x14ac:dyDescent="0.25">
      <c r="B137" s="20" t="s">
        <v>238</v>
      </c>
      <c r="C137" s="20" t="s">
        <v>239</v>
      </c>
      <c r="D137" s="20" t="s">
        <v>225</v>
      </c>
      <c r="E137" s="21" t="s">
        <v>104</v>
      </c>
    </row>
    <row r="138" spans="1:5" x14ac:dyDescent="0.25">
      <c r="B138" s="20" t="s">
        <v>240</v>
      </c>
      <c r="C138" s="20" t="s">
        <v>241</v>
      </c>
      <c r="D138" s="20" t="s">
        <v>230</v>
      </c>
      <c r="E138" s="21" t="s">
        <v>127</v>
      </c>
    </row>
    <row r="139" spans="1:5" x14ac:dyDescent="0.25">
      <c r="B139" s="20" t="s">
        <v>242</v>
      </c>
      <c r="C139" s="20" t="s">
        <v>243</v>
      </c>
      <c r="D139" s="20" t="s">
        <v>229</v>
      </c>
      <c r="E139" s="21" t="s">
        <v>128</v>
      </c>
    </row>
    <row r="140" spans="1:5" x14ac:dyDescent="0.25">
      <c r="B140" s="20" t="s">
        <v>242</v>
      </c>
      <c r="C140" s="20" t="s">
        <v>220</v>
      </c>
      <c r="D140" s="20" t="s">
        <v>37</v>
      </c>
      <c r="E140" s="21" t="s">
        <v>141</v>
      </c>
    </row>
    <row r="141" spans="1:5" x14ac:dyDescent="0.25">
      <c r="B141" s="20" t="s">
        <v>242</v>
      </c>
      <c r="C141" s="20" t="s">
        <v>244</v>
      </c>
      <c r="D141" s="20" t="s">
        <v>245</v>
      </c>
      <c r="E141" s="21" t="s">
        <v>115</v>
      </c>
    </row>
    <row r="142" spans="1:5" x14ac:dyDescent="0.25">
      <c r="B142" s="20" t="s">
        <v>242</v>
      </c>
      <c r="C142" s="20" t="s">
        <v>246</v>
      </c>
      <c r="D142" s="20" t="s">
        <v>233</v>
      </c>
      <c r="E142" s="21" t="s">
        <v>128</v>
      </c>
    </row>
    <row r="143" spans="1:5" x14ac:dyDescent="0.25">
      <c r="B143" s="20" t="s">
        <v>242</v>
      </c>
      <c r="C143" s="20" t="s">
        <v>247</v>
      </c>
      <c r="D143" s="20" t="s">
        <v>248</v>
      </c>
      <c r="E143" s="21" t="s">
        <v>93</v>
      </c>
    </row>
    <row r="144" spans="1:5" x14ac:dyDescent="0.25">
      <c r="B144" s="20" t="s">
        <v>242</v>
      </c>
      <c r="C144" s="20" t="s">
        <v>224</v>
      </c>
      <c r="D144" s="20" t="s">
        <v>249</v>
      </c>
      <c r="E144" s="21" t="s">
        <v>130</v>
      </c>
    </row>
    <row r="145" spans="1:5" x14ac:dyDescent="0.25">
      <c r="B145" s="20" t="s">
        <v>242</v>
      </c>
      <c r="C145" s="20" t="s">
        <v>36</v>
      </c>
      <c r="D145" s="20" t="s">
        <v>223</v>
      </c>
      <c r="E145" s="21" t="s">
        <v>123</v>
      </c>
    </row>
    <row r="146" spans="1:5" x14ac:dyDescent="0.25">
      <c r="B146" s="20" t="s">
        <v>242</v>
      </c>
      <c r="C146" s="20" t="s">
        <v>221</v>
      </c>
      <c r="D146" s="20" t="s">
        <v>232</v>
      </c>
      <c r="E146" s="21" t="s">
        <v>93</v>
      </c>
    </row>
    <row r="147" spans="1:5" x14ac:dyDescent="0.25">
      <c r="B147" s="20" t="s">
        <v>250</v>
      </c>
      <c r="C147" s="20" t="s">
        <v>226</v>
      </c>
      <c r="D147" s="20" t="s">
        <v>251</v>
      </c>
      <c r="E147" s="21" t="s">
        <v>123</v>
      </c>
    </row>
    <row r="148" spans="1:5" x14ac:dyDescent="0.25">
      <c r="A148" s="20" t="s">
        <v>89</v>
      </c>
    </row>
    <row r="149" spans="1:5" x14ac:dyDescent="0.25">
      <c r="B149" s="20" t="s">
        <v>252</v>
      </c>
      <c r="C149" s="20" t="s">
        <v>37</v>
      </c>
      <c r="D149" s="20" t="s">
        <v>246</v>
      </c>
      <c r="E149" s="21" t="s">
        <v>101</v>
      </c>
    </row>
    <row r="150" spans="1:5" x14ac:dyDescent="0.25">
      <c r="B150" s="20" t="s">
        <v>253</v>
      </c>
      <c r="C150" s="20" t="s">
        <v>230</v>
      </c>
      <c r="D150" s="20" t="s">
        <v>234</v>
      </c>
      <c r="E150" s="21" t="s">
        <v>123</v>
      </c>
    </row>
    <row r="151" spans="1:5" x14ac:dyDescent="0.25">
      <c r="B151" s="20" t="s">
        <v>254</v>
      </c>
      <c r="C151" s="20" t="s">
        <v>251</v>
      </c>
      <c r="D151" s="20" t="s">
        <v>243</v>
      </c>
      <c r="E151" s="21" t="s">
        <v>107</v>
      </c>
    </row>
    <row r="152" spans="1:5" x14ac:dyDescent="0.25">
      <c r="B152" s="20" t="s">
        <v>254</v>
      </c>
      <c r="C152" s="20" t="s">
        <v>245</v>
      </c>
      <c r="D152" s="20" t="s">
        <v>221</v>
      </c>
      <c r="E152" s="21" t="s">
        <v>141</v>
      </c>
    </row>
    <row r="153" spans="1:5" x14ac:dyDescent="0.25">
      <c r="B153" s="20" t="s">
        <v>254</v>
      </c>
      <c r="C153" s="20" t="s">
        <v>223</v>
      </c>
      <c r="D153" s="20" t="s">
        <v>220</v>
      </c>
      <c r="E153" s="21" t="s">
        <v>127</v>
      </c>
    </row>
    <row r="154" spans="1:5" x14ac:dyDescent="0.25">
      <c r="B154" s="20" t="s">
        <v>254</v>
      </c>
      <c r="C154" s="20" t="s">
        <v>229</v>
      </c>
      <c r="D154" s="20" t="s">
        <v>255</v>
      </c>
      <c r="E154" s="21" t="s">
        <v>109</v>
      </c>
    </row>
    <row r="155" spans="1:5" x14ac:dyDescent="0.25">
      <c r="B155" s="20" t="s">
        <v>254</v>
      </c>
      <c r="C155" s="20" t="s">
        <v>225</v>
      </c>
      <c r="D155" s="20" t="s">
        <v>241</v>
      </c>
      <c r="E155" s="21" t="s">
        <v>127</v>
      </c>
    </row>
    <row r="156" spans="1:5" x14ac:dyDescent="0.25">
      <c r="B156" s="20" t="s">
        <v>254</v>
      </c>
      <c r="C156" s="20" t="s">
        <v>248</v>
      </c>
      <c r="D156" s="20" t="s">
        <v>36</v>
      </c>
      <c r="E156" s="21" t="s">
        <v>123</v>
      </c>
    </row>
    <row r="157" spans="1:5" x14ac:dyDescent="0.25">
      <c r="B157" s="20" t="s">
        <v>254</v>
      </c>
      <c r="C157" s="20" t="s">
        <v>232</v>
      </c>
      <c r="D157" s="20" t="s">
        <v>244</v>
      </c>
      <c r="E157" s="21" t="s">
        <v>127</v>
      </c>
    </row>
    <row r="158" spans="1:5" x14ac:dyDescent="0.25">
      <c r="B158" s="20" t="s">
        <v>254</v>
      </c>
      <c r="C158" s="20" t="s">
        <v>249</v>
      </c>
      <c r="D158" s="20" t="s">
        <v>231</v>
      </c>
      <c r="E158" s="21" t="s">
        <v>109</v>
      </c>
    </row>
    <row r="159" spans="1:5" x14ac:dyDescent="0.25">
      <c r="A159" s="20" t="s">
        <v>120</v>
      </c>
    </row>
    <row r="160" spans="1:5" x14ac:dyDescent="0.25">
      <c r="B160" s="20" t="s">
        <v>256</v>
      </c>
      <c r="C160" s="20" t="s">
        <v>244</v>
      </c>
      <c r="D160" s="20" t="s">
        <v>248</v>
      </c>
      <c r="E160" s="21" t="s">
        <v>123</v>
      </c>
    </row>
    <row r="161" spans="1:5" x14ac:dyDescent="0.25">
      <c r="B161" s="20" t="s">
        <v>256</v>
      </c>
      <c r="C161" s="20" t="s">
        <v>223</v>
      </c>
      <c r="D161" s="20" t="s">
        <v>229</v>
      </c>
      <c r="E161" s="21" t="s">
        <v>109</v>
      </c>
    </row>
    <row r="162" spans="1:5" x14ac:dyDescent="0.25">
      <c r="B162" s="20" t="s">
        <v>256</v>
      </c>
      <c r="C162" s="20" t="s">
        <v>225</v>
      </c>
      <c r="D162" s="20" t="s">
        <v>243</v>
      </c>
      <c r="E162" s="21" t="s">
        <v>141</v>
      </c>
    </row>
    <row r="163" spans="1:5" x14ac:dyDescent="0.25">
      <c r="B163" s="20" t="s">
        <v>256</v>
      </c>
      <c r="C163" s="20" t="s">
        <v>224</v>
      </c>
      <c r="D163" s="20" t="s">
        <v>255</v>
      </c>
      <c r="E163" s="21" t="s">
        <v>127</v>
      </c>
    </row>
    <row r="164" spans="1:5" x14ac:dyDescent="0.25">
      <c r="B164" s="20" t="s">
        <v>256</v>
      </c>
      <c r="C164" s="20" t="s">
        <v>257</v>
      </c>
      <c r="D164" s="20" t="s">
        <v>233</v>
      </c>
      <c r="E164" s="21" t="s">
        <v>119</v>
      </c>
    </row>
    <row r="165" spans="1:5" x14ac:dyDescent="0.25">
      <c r="B165" s="20" t="s">
        <v>256</v>
      </c>
      <c r="C165" s="20" t="s">
        <v>249</v>
      </c>
      <c r="D165" s="20" t="s">
        <v>251</v>
      </c>
      <c r="E165" s="21" t="s">
        <v>141</v>
      </c>
    </row>
    <row r="166" spans="1:5" x14ac:dyDescent="0.25">
      <c r="B166" s="20" t="s">
        <v>256</v>
      </c>
      <c r="C166" s="20" t="s">
        <v>241</v>
      </c>
      <c r="D166" s="20" t="s">
        <v>246</v>
      </c>
      <c r="E166" s="21" t="s">
        <v>115</v>
      </c>
    </row>
    <row r="167" spans="1:5" x14ac:dyDescent="0.25">
      <c r="B167" s="20" t="s">
        <v>258</v>
      </c>
      <c r="C167" s="20" t="s">
        <v>231</v>
      </c>
      <c r="D167" s="20" t="s">
        <v>245</v>
      </c>
      <c r="E167" s="21" t="s">
        <v>109</v>
      </c>
    </row>
    <row r="168" spans="1:5" x14ac:dyDescent="0.25">
      <c r="B168" s="20" t="s">
        <v>259</v>
      </c>
      <c r="C168" s="20" t="s">
        <v>230</v>
      </c>
      <c r="D168" s="20" t="s">
        <v>37</v>
      </c>
      <c r="E168" s="21" t="s">
        <v>109</v>
      </c>
    </row>
    <row r="169" spans="1:5" x14ac:dyDescent="0.25">
      <c r="B169" s="20" t="s">
        <v>260</v>
      </c>
      <c r="C169" s="20" t="s">
        <v>220</v>
      </c>
      <c r="D169" s="20" t="s">
        <v>232</v>
      </c>
      <c r="E169" s="21" t="s">
        <v>93</v>
      </c>
    </row>
    <row r="170" spans="1:5" x14ac:dyDescent="0.25">
      <c r="B170" s="20" t="s">
        <v>261</v>
      </c>
      <c r="C170" s="20" t="s">
        <v>239</v>
      </c>
      <c r="D170" s="20" t="s">
        <v>221</v>
      </c>
      <c r="E170" s="21" t="s">
        <v>141</v>
      </c>
    </row>
    <row r="171" spans="1:5" x14ac:dyDescent="0.25">
      <c r="A171" s="20" t="s">
        <v>135</v>
      </c>
    </row>
    <row r="172" spans="1:5" x14ac:dyDescent="0.25">
      <c r="B172" s="20" t="s">
        <v>262</v>
      </c>
      <c r="C172" s="20" t="s">
        <v>233</v>
      </c>
      <c r="D172" s="20" t="s">
        <v>263</v>
      </c>
      <c r="E172" s="21" t="s">
        <v>93</v>
      </c>
    </row>
    <row r="173" spans="1:5" x14ac:dyDescent="0.25">
      <c r="B173" s="20" t="s">
        <v>262</v>
      </c>
      <c r="C173" s="20" t="s">
        <v>264</v>
      </c>
      <c r="D173" s="20" t="s">
        <v>265</v>
      </c>
      <c r="E173" s="21" t="s">
        <v>104</v>
      </c>
    </row>
    <row r="174" spans="1:5" x14ac:dyDescent="0.25">
      <c r="B174" s="20" t="s">
        <v>262</v>
      </c>
      <c r="C174" s="20" t="s">
        <v>227</v>
      </c>
      <c r="D174" s="20" t="s">
        <v>224</v>
      </c>
      <c r="E174" s="21" t="s">
        <v>109</v>
      </c>
    </row>
    <row r="175" spans="1:5" x14ac:dyDescent="0.25">
      <c r="B175" s="20" t="s">
        <v>262</v>
      </c>
      <c r="C175" s="20" t="s">
        <v>245</v>
      </c>
      <c r="D175" s="20" t="s">
        <v>241</v>
      </c>
      <c r="E175" s="21" t="s">
        <v>93</v>
      </c>
    </row>
    <row r="176" spans="1:5" x14ac:dyDescent="0.25">
      <c r="B176" s="20" t="s">
        <v>262</v>
      </c>
      <c r="C176" s="20" t="s">
        <v>246</v>
      </c>
      <c r="D176" s="20" t="s">
        <v>249</v>
      </c>
      <c r="E176" s="21" t="s">
        <v>140</v>
      </c>
    </row>
    <row r="177" spans="1:5" x14ac:dyDescent="0.25">
      <c r="B177" s="20" t="s">
        <v>262</v>
      </c>
      <c r="C177" s="20" t="s">
        <v>229</v>
      </c>
      <c r="D177" s="20" t="s">
        <v>231</v>
      </c>
      <c r="E177" s="21" t="s">
        <v>98</v>
      </c>
    </row>
    <row r="178" spans="1:5" x14ac:dyDescent="0.25">
      <c r="B178" s="20" t="s">
        <v>262</v>
      </c>
      <c r="C178" s="20" t="s">
        <v>226</v>
      </c>
      <c r="D178" s="20" t="s">
        <v>244</v>
      </c>
      <c r="E178" s="21" t="s">
        <v>104</v>
      </c>
    </row>
    <row r="179" spans="1:5" x14ac:dyDescent="0.25">
      <c r="B179" s="20" t="s">
        <v>262</v>
      </c>
      <c r="C179" s="20" t="s">
        <v>37</v>
      </c>
      <c r="D179" s="20" t="s">
        <v>225</v>
      </c>
      <c r="E179" s="21" t="s">
        <v>93</v>
      </c>
    </row>
    <row r="180" spans="1:5" x14ac:dyDescent="0.25">
      <c r="B180" s="20" t="s">
        <v>262</v>
      </c>
      <c r="C180" s="20" t="s">
        <v>232</v>
      </c>
      <c r="D180" s="20" t="s">
        <v>36</v>
      </c>
      <c r="E180" s="21" t="s">
        <v>266</v>
      </c>
    </row>
    <row r="181" spans="1:5" x14ac:dyDescent="0.25">
      <c r="B181" s="20" t="s">
        <v>262</v>
      </c>
      <c r="C181" s="20" t="s">
        <v>221</v>
      </c>
      <c r="D181" s="20" t="s">
        <v>223</v>
      </c>
      <c r="E181" s="21" t="s">
        <v>127</v>
      </c>
    </row>
    <row r="182" spans="1:5" x14ac:dyDescent="0.25">
      <c r="B182" s="20" t="s">
        <v>267</v>
      </c>
      <c r="C182" s="20" t="s">
        <v>248</v>
      </c>
      <c r="D182" s="20" t="s">
        <v>234</v>
      </c>
      <c r="E182" s="21" t="s">
        <v>141</v>
      </c>
    </row>
    <row r="183" spans="1:5" x14ac:dyDescent="0.25">
      <c r="A183" s="20" t="s">
        <v>85</v>
      </c>
    </row>
    <row r="184" spans="1:5" x14ac:dyDescent="0.25">
      <c r="B184" s="20" t="s">
        <v>268</v>
      </c>
      <c r="C184" s="20" t="s">
        <v>241</v>
      </c>
      <c r="D184" s="20" t="s">
        <v>229</v>
      </c>
      <c r="E184" s="21" t="s">
        <v>123</v>
      </c>
    </row>
    <row r="185" spans="1:5" x14ac:dyDescent="0.25">
      <c r="B185" s="20" t="s">
        <v>269</v>
      </c>
      <c r="C185" s="20" t="s">
        <v>244</v>
      </c>
      <c r="D185" s="20" t="s">
        <v>233</v>
      </c>
      <c r="E185" s="21" t="s">
        <v>141</v>
      </c>
    </row>
    <row r="186" spans="1:5" x14ac:dyDescent="0.25">
      <c r="B186" s="20" t="s">
        <v>171</v>
      </c>
      <c r="C186" s="20" t="s">
        <v>220</v>
      </c>
      <c r="D186" s="20" t="s">
        <v>243</v>
      </c>
      <c r="E186" s="21" t="s">
        <v>109</v>
      </c>
    </row>
    <row r="187" spans="1:5" x14ac:dyDescent="0.25">
      <c r="B187" s="20" t="s">
        <v>171</v>
      </c>
      <c r="C187" s="20" t="s">
        <v>223</v>
      </c>
      <c r="D187" s="20" t="s">
        <v>228</v>
      </c>
      <c r="E187" s="21" t="s">
        <v>123</v>
      </c>
    </row>
    <row r="188" spans="1:5" x14ac:dyDescent="0.25">
      <c r="B188" s="20" t="s">
        <v>171</v>
      </c>
      <c r="C188" s="20" t="s">
        <v>225</v>
      </c>
      <c r="D188" s="20" t="s">
        <v>227</v>
      </c>
      <c r="E188" s="21" t="s">
        <v>93</v>
      </c>
    </row>
    <row r="189" spans="1:5" x14ac:dyDescent="0.25">
      <c r="B189" s="20" t="s">
        <v>171</v>
      </c>
      <c r="C189" s="20" t="s">
        <v>231</v>
      </c>
      <c r="D189" s="20" t="s">
        <v>246</v>
      </c>
      <c r="E189" s="21" t="s">
        <v>140</v>
      </c>
    </row>
    <row r="190" spans="1:5" x14ac:dyDescent="0.25">
      <c r="B190" s="20" t="s">
        <v>171</v>
      </c>
      <c r="C190" s="20" t="s">
        <v>224</v>
      </c>
      <c r="D190" s="20" t="s">
        <v>232</v>
      </c>
      <c r="E190" s="21" t="s">
        <v>140</v>
      </c>
    </row>
    <row r="191" spans="1:5" x14ac:dyDescent="0.25">
      <c r="B191" s="20" t="s">
        <v>171</v>
      </c>
      <c r="C191" s="20" t="s">
        <v>265</v>
      </c>
      <c r="D191" s="20" t="s">
        <v>270</v>
      </c>
      <c r="E191" s="21" t="s">
        <v>88</v>
      </c>
    </row>
    <row r="192" spans="1:5" x14ac:dyDescent="0.25">
      <c r="B192" s="20" t="s">
        <v>171</v>
      </c>
      <c r="C192" s="20" t="s">
        <v>234</v>
      </c>
      <c r="D192" s="20" t="s">
        <v>271</v>
      </c>
      <c r="E192" s="21" t="s">
        <v>109</v>
      </c>
    </row>
    <row r="193" spans="1:5" x14ac:dyDescent="0.25">
      <c r="B193" s="20" t="s">
        <v>171</v>
      </c>
      <c r="C193" s="20" t="s">
        <v>257</v>
      </c>
      <c r="D193" s="20" t="s">
        <v>221</v>
      </c>
      <c r="E193" s="21" t="s">
        <v>88</v>
      </c>
    </row>
    <row r="194" spans="1:5" x14ac:dyDescent="0.25">
      <c r="B194" s="20" t="s">
        <v>272</v>
      </c>
      <c r="C194" s="20" t="s">
        <v>273</v>
      </c>
      <c r="D194" s="20" t="s">
        <v>226</v>
      </c>
      <c r="E194" s="21" t="s">
        <v>149</v>
      </c>
    </row>
    <row r="195" spans="1:5" x14ac:dyDescent="0.25">
      <c r="A195" s="20" t="s">
        <v>202</v>
      </c>
    </row>
    <row r="196" spans="1:5" x14ac:dyDescent="0.25">
      <c r="B196" s="20" t="s">
        <v>274</v>
      </c>
      <c r="C196" s="20" t="s">
        <v>233</v>
      </c>
      <c r="D196" s="20" t="s">
        <v>275</v>
      </c>
      <c r="E196" s="21" t="s">
        <v>109</v>
      </c>
    </row>
    <row r="197" spans="1:5" x14ac:dyDescent="0.25">
      <c r="A197" s="20" t="s">
        <v>154</v>
      </c>
    </row>
    <row r="198" spans="1:5" x14ac:dyDescent="0.25">
      <c r="B198" s="20" t="s">
        <v>276</v>
      </c>
      <c r="C198" s="20" t="s">
        <v>227</v>
      </c>
      <c r="D198" s="20" t="s">
        <v>231</v>
      </c>
      <c r="E198" s="21" t="s">
        <v>141</v>
      </c>
    </row>
    <row r="199" spans="1:5" x14ac:dyDescent="0.25">
      <c r="B199" s="20" t="s">
        <v>277</v>
      </c>
      <c r="C199" s="20" t="s">
        <v>233</v>
      </c>
      <c r="D199" s="20" t="s">
        <v>278</v>
      </c>
      <c r="E199" s="21" t="s">
        <v>128</v>
      </c>
    </row>
    <row r="200" spans="1:5" x14ac:dyDescent="0.25">
      <c r="B200" s="20" t="s">
        <v>277</v>
      </c>
      <c r="C200" s="20" t="s">
        <v>243</v>
      </c>
      <c r="D200" s="20" t="s">
        <v>244</v>
      </c>
      <c r="E200" s="21" t="s">
        <v>93</v>
      </c>
    </row>
    <row r="201" spans="1:5" x14ac:dyDescent="0.25">
      <c r="B201" s="20" t="s">
        <v>277</v>
      </c>
      <c r="C201" s="20" t="s">
        <v>270</v>
      </c>
      <c r="D201" s="20" t="s">
        <v>257</v>
      </c>
      <c r="E201" s="21" t="s">
        <v>93</v>
      </c>
    </row>
    <row r="202" spans="1:5" x14ac:dyDescent="0.25">
      <c r="B202" s="20" t="s">
        <v>277</v>
      </c>
      <c r="C202" s="20" t="s">
        <v>246</v>
      </c>
      <c r="D202" s="20" t="s">
        <v>223</v>
      </c>
      <c r="E202" s="21" t="s">
        <v>115</v>
      </c>
    </row>
    <row r="203" spans="1:5" x14ac:dyDescent="0.25">
      <c r="B203" s="20" t="s">
        <v>277</v>
      </c>
      <c r="C203" s="20" t="s">
        <v>229</v>
      </c>
      <c r="D203" s="20" t="s">
        <v>249</v>
      </c>
      <c r="E203" s="21" t="s">
        <v>128</v>
      </c>
    </row>
    <row r="204" spans="1:5" x14ac:dyDescent="0.25">
      <c r="B204" s="20" t="s">
        <v>277</v>
      </c>
      <c r="C204" s="20" t="s">
        <v>226</v>
      </c>
      <c r="D204" s="20" t="s">
        <v>230</v>
      </c>
      <c r="E204" s="21" t="s">
        <v>130</v>
      </c>
    </row>
    <row r="205" spans="1:5" x14ac:dyDescent="0.25">
      <c r="B205" s="20" t="s">
        <v>277</v>
      </c>
      <c r="C205" s="20" t="s">
        <v>37</v>
      </c>
      <c r="D205" s="20" t="s">
        <v>224</v>
      </c>
      <c r="E205" s="21" t="s">
        <v>123</v>
      </c>
    </row>
    <row r="206" spans="1:5" x14ac:dyDescent="0.25">
      <c r="B206" s="20" t="s">
        <v>277</v>
      </c>
      <c r="C206" s="20" t="s">
        <v>279</v>
      </c>
      <c r="D206" s="20" t="s">
        <v>234</v>
      </c>
      <c r="E206" s="21" t="s">
        <v>109</v>
      </c>
    </row>
    <row r="207" spans="1:5" x14ac:dyDescent="0.25">
      <c r="B207" s="20" t="s">
        <v>277</v>
      </c>
      <c r="C207" s="20" t="s">
        <v>221</v>
      </c>
      <c r="D207" s="20" t="s">
        <v>241</v>
      </c>
      <c r="E207" s="21" t="s">
        <v>123</v>
      </c>
    </row>
    <row r="208" spans="1:5" x14ac:dyDescent="0.25">
      <c r="B208" s="20" t="s">
        <v>280</v>
      </c>
      <c r="C208" s="20" t="s">
        <v>248</v>
      </c>
      <c r="D208" s="20" t="s">
        <v>263</v>
      </c>
      <c r="E208" s="21" t="s">
        <v>141</v>
      </c>
    </row>
    <row r="209" spans="1:5" x14ac:dyDescent="0.25">
      <c r="A209" s="20" t="s">
        <v>160</v>
      </c>
    </row>
    <row r="210" spans="1:5" x14ac:dyDescent="0.25">
      <c r="B210" s="20" t="s">
        <v>281</v>
      </c>
      <c r="C210" s="20" t="s">
        <v>244</v>
      </c>
      <c r="D210" s="20" t="s">
        <v>246</v>
      </c>
      <c r="E210" s="21" t="s">
        <v>109</v>
      </c>
    </row>
    <row r="211" spans="1:5" x14ac:dyDescent="0.25">
      <c r="B211" s="20" t="s">
        <v>187</v>
      </c>
      <c r="C211" s="20" t="s">
        <v>241</v>
      </c>
      <c r="D211" s="20" t="s">
        <v>37</v>
      </c>
      <c r="E211" s="21" t="s">
        <v>128</v>
      </c>
    </row>
    <row r="212" spans="1:5" x14ac:dyDescent="0.25">
      <c r="B212" s="20" t="s">
        <v>282</v>
      </c>
      <c r="C212" s="20" t="s">
        <v>264</v>
      </c>
      <c r="D212" s="20" t="s">
        <v>233</v>
      </c>
      <c r="E212" s="21" t="s">
        <v>88</v>
      </c>
    </row>
    <row r="213" spans="1:5" x14ac:dyDescent="0.25">
      <c r="B213" s="20" t="s">
        <v>282</v>
      </c>
      <c r="C213" s="20" t="s">
        <v>220</v>
      </c>
      <c r="D213" s="20" t="s">
        <v>230</v>
      </c>
      <c r="E213" s="21" t="s">
        <v>127</v>
      </c>
    </row>
    <row r="214" spans="1:5" x14ac:dyDescent="0.25">
      <c r="B214" s="20" t="s">
        <v>282</v>
      </c>
      <c r="C214" s="20" t="s">
        <v>223</v>
      </c>
      <c r="D214" s="20" t="s">
        <v>232</v>
      </c>
      <c r="E214" s="21" t="s">
        <v>88</v>
      </c>
    </row>
    <row r="215" spans="1:5" x14ac:dyDescent="0.25">
      <c r="B215" s="20" t="s">
        <v>282</v>
      </c>
      <c r="C215" s="20" t="s">
        <v>278</v>
      </c>
      <c r="D215" s="20" t="s">
        <v>229</v>
      </c>
      <c r="E215" s="21" t="s">
        <v>93</v>
      </c>
    </row>
    <row r="216" spans="1:5" x14ac:dyDescent="0.25">
      <c r="B216" s="20" t="s">
        <v>282</v>
      </c>
      <c r="C216" s="20" t="s">
        <v>231</v>
      </c>
      <c r="D216" s="20" t="s">
        <v>283</v>
      </c>
      <c r="E216" s="21" t="s">
        <v>109</v>
      </c>
    </row>
    <row r="217" spans="1:5" x14ac:dyDescent="0.25">
      <c r="B217" s="20" t="s">
        <v>282</v>
      </c>
      <c r="C217" s="20" t="s">
        <v>284</v>
      </c>
      <c r="D217" s="20" t="s">
        <v>248</v>
      </c>
      <c r="E217" s="21" t="s">
        <v>141</v>
      </c>
    </row>
    <row r="218" spans="1:5" x14ac:dyDescent="0.25">
      <c r="B218" s="20" t="s">
        <v>282</v>
      </c>
      <c r="C218" s="20" t="s">
        <v>234</v>
      </c>
      <c r="D218" s="20" t="s">
        <v>255</v>
      </c>
      <c r="E218" s="21" t="s">
        <v>141</v>
      </c>
    </row>
    <row r="219" spans="1:5" x14ac:dyDescent="0.25">
      <c r="B219" s="20" t="s">
        <v>282</v>
      </c>
      <c r="C219" s="20" t="s">
        <v>36</v>
      </c>
      <c r="D219" s="20" t="s">
        <v>227</v>
      </c>
      <c r="E219" s="21" t="s">
        <v>123</v>
      </c>
    </row>
    <row r="220" spans="1:5" x14ac:dyDescent="0.25">
      <c r="B220" s="20" t="s">
        <v>285</v>
      </c>
      <c r="C220" s="20" t="s">
        <v>249</v>
      </c>
      <c r="D220" s="20" t="s">
        <v>245</v>
      </c>
      <c r="E220" s="21" t="s">
        <v>119</v>
      </c>
    </row>
    <row r="221" spans="1:5" x14ac:dyDescent="0.25">
      <c r="A221" s="20" t="s">
        <v>174</v>
      </c>
    </row>
    <row r="222" spans="1:5" x14ac:dyDescent="0.25">
      <c r="B222" s="20" t="s">
        <v>286</v>
      </c>
      <c r="C222" s="20" t="s">
        <v>230</v>
      </c>
      <c r="D222" s="20" t="s">
        <v>224</v>
      </c>
      <c r="E222" s="21" t="s">
        <v>93</v>
      </c>
    </row>
    <row r="223" spans="1:5" x14ac:dyDescent="0.25">
      <c r="B223" s="20" t="s">
        <v>287</v>
      </c>
      <c r="C223" s="20" t="s">
        <v>241</v>
      </c>
      <c r="D223" s="20" t="s">
        <v>220</v>
      </c>
      <c r="E223" s="21" t="s">
        <v>123</v>
      </c>
    </row>
    <row r="224" spans="1:5" x14ac:dyDescent="0.25">
      <c r="B224" s="20" t="s">
        <v>288</v>
      </c>
      <c r="C224" s="20" t="s">
        <v>227</v>
      </c>
      <c r="D224" s="20" t="s">
        <v>233</v>
      </c>
      <c r="E224" s="21" t="s">
        <v>123</v>
      </c>
    </row>
    <row r="225" spans="1:5" x14ac:dyDescent="0.25">
      <c r="B225" s="20" t="s">
        <v>288</v>
      </c>
      <c r="C225" s="20" t="s">
        <v>245</v>
      </c>
      <c r="D225" s="20" t="s">
        <v>223</v>
      </c>
      <c r="E225" s="21" t="s">
        <v>127</v>
      </c>
    </row>
    <row r="226" spans="1:5" x14ac:dyDescent="0.25">
      <c r="B226" s="20" t="s">
        <v>288</v>
      </c>
      <c r="C226" s="20" t="s">
        <v>246</v>
      </c>
      <c r="D226" s="20" t="s">
        <v>243</v>
      </c>
      <c r="E226" s="21" t="s">
        <v>115</v>
      </c>
    </row>
    <row r="227" spans="1:5" x14ac:dyDescent="0.25">
      <c r="B227" s="20" t="s">
        <v>288</v>
      </c>
      <c r="C227" s="20" t="s">
        <v>226</v>
      </c>
      <c r="D227" s="20" t="s">
        <v>36</v>
      </c>
      <c r="E227" s="21" t="s">
        <v>93</v>
      </c>
    </row>
    <row r="228" spans="1:5" x14ac:dyDescent="0.25">
      <c r="B228" s="20" t="s">
        <v>288</v>
      </c>
      <c r="C228" s="20" t="s">
        <v>37</v>
      </c>
      <c r="D228" s="20" t="s">
        <v>231</v>
      </c>
      <c r="E228" s="21" t="s">
        <v>141</v>
      </c>
    </row>
    <row r="229" spans="1:5" x14ac:dyDescent="0.25">
      <c r="B229" s="20" t="s">
        <v>288</v>
      </c>
      <c r="C229" s="20" t="s">
        <v>248</v>
      </c>
      <c r="D229" s="20" t="s">
        <v>249</v>
      </c>
      <c r="E229" s="21" t="s">
        <v>123</v>
      </c>
    </row>
    <row r="230" spans="1:5" x14ac:dyDescent="0.25">
      <c r="B230" s="20" t="s">
        <v>288</v>
      </c>
      <c r="C230" s="20" t="s">
        <v>279</v>
      </c>
      <c r="D230" s="20" t="s">
        <v>225</v>
      </c>
      <c r="E230" s="21" t="s">
        <v>141</v>
      </c>
    </row>
    <row r="231" spans="1:5" x14ac:dyDescent="0.25">
      <c r="B231" s="20" t="s">
        <v>288</v>
      </c>
      <c r="C231" s="20" t="s">
        <v>221</v>
      </c>
      <c r="D231" s="20" t="s">
        <v>244</v>
      </c>
      <c r="E231" s="21" t="s">
        <v>141</v>
      </c>
    </row>
    <row r="232" spans="1:5" x14ac:dyDescent="0.25">
      <c r="B232" s="20" t="s">
        <v>289</v>
      </c>
      <c r="C232" s="20" t="s">
        <v>229</v>
      </c>
      <c r="D232" s="20" t="s">
        <v>239</v>
      </c>
      <c r="E232" s="21" t="s">
        <v>93</v>
      </c>
    </row>
    <row r="233" spans="1:5" x14ac:dyDescent="0.25">
      <c r="A233" s="20" t="s">
        <v>183</v>
      </c>
    </row>
    <row r="234" spans="1:5" x14ac:dyDescent="0.25">
      <c r="B234" s="20" t="s">
        <v>290</v>
      </c>
      <c r="C234" s="20" t="s">
        <v>249</v>
      </c>
      <c r="D234" s="20" t="s">
        <v>279</v>
      </c>
      <c r="E234" s="21" t="s">
        <v>93</v>
      </c>
    </row>
    <row r="235" spans="1:5" x14ac:dyDescent="0.25">
      <c r="B235" s="20" t="s">
        <v>291</v>
      </c>
      <c r="C235" s="20" t="s">
        <v>231</v>
      </c>
      <c r="D235" s="20" t="s">
        <v>226</v>
      </c>
      <c r="E235" s="21" t="s">
        <v>88</v>
      </c>
    </row>
    <row r="236" spans="1:5" x14ac:dyDescent="0.25">
      <c r="B236" s="20" t="s">
        <v>204</v>
      </c>
      <c r="C236" s="20" t="s">
        <v>233</v>
      </c>
      <c r="D236" s="20" t="s">
        <v>37</v>
      </c>
      <c r="E236" s="21" t="s">
        <v>128</v>
      </c>
    </row>
    <row r="237" spans="1:5" x14ac:dyDescent="0.25">
      <c r="B237" s="20" t="s">
        <v>209</v>
      </c>
      <c r="C237" s="20" t="s">
        <v>243</v>
      </c>
      <c r="D237" s="20" t="s">
        <v>248</v>
      </c>
      <c r="E237" s="21" t="s">
        <v>123</v>
      </c>
    </row>
    <row r="238" spans="1:5" x14ac:dyDescent="0.25">
      <c r="B238" s="20" t="s">
        <v>209</v>
      </c>
      <c r="C238" s="20" t="s">
        <v>220</v>
      </c>
      <c r="D238" s="20" t="s">
        <v>245</v>
      </c>
      <c r="E238" s="21" t="s">
        <v>127</v>
      </c>
    </row>
    <row r="239" spans="1:5" x14ac:dyDescent="0.25">
      <c r="B239" s="20" t="s">
        <v>209</v>
      </c>
      <c r="C239" s="20" t="s">
        <v>244</v>
      </c>
      <c r="D239" s="20" t="s">
        <v>251</v>
      </c>
      <c r="E239" s="21" t="s">
        <v>266</v>
      </c>
    </row>
    <row r="240" spans="1:5" x14ac:dyDescent="0.25">
      <c r="B240" s="20" t="s">
        <v>209</v>
      </c>
      <c r="C240" s="20" t="s">
        <v>225</v>
      </c>
      <c r="D240" s="20" t="s">
        <v>230</v>
      </c>
      <c r="E240" s="21" t="s">
        <v>93</v>
      </c>
    </row>
    <row r="241" spans="1:5" x14ac:dyDescent="0.25">
      <c r="B241" s="20" t="s">
        <v>209</v>
      </c>
      <c r="C241" s="20" t="s">
        <v>284</v>
      </c>
      <c r="D241" s="20" t="s">
        <v>221</v>
      </c>
      <c r="E241" s="21" t="s">
        <v>93</v>
      </c>
    </row>
    <row r="242" spans="1:5" x14ac:dyDescent="0.25">
      <c r="B242" s="20" t="s">
        <v>209</v>
      </c>
      <c r="C242" s="20" t="s">
        <v>234</v>
      </c>
      <c r="D242" s="20" t="s">
        <v>246</v>
      </c>
      <c r="E242" s="21" t="s">
        <v>123</v>
      </c>
    </row>
    <row r="243" spans="1:5" x14ac:dyDescent="0.25">
      <c r="B243" s="20" t="s">
        <v>209</v>
      </c>
      <c r="C243" s="20" t="s">
        <v>36</v>
      </c>
      <c r="D243" s="20" t="s">
        <v>229</v>
      </c>
      <c r="E243" s="21" t="s">
        <v>115</v>
      </c>
    </row>
    <row r="244" spans="1:5" x14ac:dyDescent="0.25">
      <c r="B244" s="20" t="s">
        <v>292</v>
      </c>
      <c r="C244" s="20" t="s">
        <v>223</v>
      </c>
      <c r="D244" s="20" t="s">
        <v>241</v>
      </c>
      <c r="E244" s="21" t="s">
        <v>217</v>
      </c>
    </row>
    <row r="245" spans="1:5" x14ac:dyDescent="0.25">
      <c r="A245" s="20" t="s">
        <v>192</v>
      </c>
    </row>
    <row r="246" spans="1:5" x14ac:dyDescent="0.25">
      <c r="B246" s="20" t="s">
        <v>293</v>
      </c>
      <c r="C246" s="20" t="s">
        <v>220</v>
      </c>
      <c r="D246" s="20" t="s">
        <v>234</v>
      </c>
      <c r="E246" s="21" t="s">
        <v>93</v>
      </c>
    </row>
    <row r="247" spans="1:5" x14ac:dyDescent="0.25">
      <c r="B247" s="20" t="s">
        <v>294</v>
      </c>
      <c r="C247" s="20" t="s">
        <v>244</v>
      </c>
      <c r="D247" s="20" t="s">
        <v>223</v>
      </c>
      <c r="E247" s="21" t="s">
        <v>123</v>
      </c>
    </row>
    <row r="248" spans="1:5" x14ac:dyDescent="0.25">
      <c r="B248" s="20" t="s">
        <v>294</v>
      </c>
      <c r="C248" s="20" t="s">
        <v>245</v>
      </c>
      <c r="D248" s="20" t="s">
        <v>264</v>
      </c>
      <c r="E248" s="21" t="s">
        <v>93</v>
      </c>
    </row>
    <row r="249" spans="1:5" x14ac:dyDescent="0.25">
      <c r="B249" s="20" t="s">
        <v>294</v>
      </c>
      <c r="C249" s="20" t="s">
        <v>229</v>
      </c>
      <c r="D249" s="20" t="s">
        <v>224</v>
      </c>
      <c r="E249" s="21" t="s">
        <v>141</v>
      </c>
    </row>
    <row r="250" spans="1:5" x14ac:dyDescent="0.25">
      <c r="B250" s="20" t="s">
        <v>294</v>
      </c>
      <c r="C250" s="20" t="s">
        <v>226</v>
      </c>
      <c r="D250" s="20" t="s">
        <v>233</v>
      </c>
      <c r="E250" s="21" t="s">
        <v>140</v>
      </c>
    </row>
    <row r="251" spans="1:5" x14ac:dyDescent="0.25">
      <c r="B251" s="20" t="s">
        <v>294</v>
      </c>
      <c r="C251" s="20" t="s">
        <v>37</v>
      </c>
      <c r="D251" s="20" t="s">
        <v>249</v>
      </c>
      <c r="E251" s="21" t="s">
        <v>93</v>
      </c>
    </row>
    <row r="252" spans="1:5" x14ac:dyDescent="0.25">
      <c r="B252" s="20" t="s">
        <v>294</v>
      </c>
      <c r="C252" s="20" t="s">
        <v>230</v>
      </c>
      <c r="D252" s="20" t="s">
        <v>257</v>
      </c>
      <c r="E252" s="21" t="s">
        <v>194</v>
      </c>
    </row>
    <row r="253" spans="1:5" x14ac:dyDescent="0.25">
      <c r="B253" s="20" t="s">
        <v>294</v>
      </c>
      <c r="C253" s="20" t="s">
        <v>241</v>
      </c>
      <c r="D253" s="20" t="s">
        <v>231</v>
      </c>
      <c r="E253" s="21" t="s">
        <v>205</v>
      </c>
    </row>
    <row r="254" spans="1:5" x14ac:dyDescent="0.25">
      <c r="B254" s="20" t="s">
        <v>295</v>
      </c>
      <c r="C254" s="20" t="s">
        <v>246</v>
      </c>
      <c r="D254" s="20" t="s">
        <v>248</v>
      </c>
      <c r="E254" s="21" t="s">
        <v>127</v>
      </c>
    </row>
    <row r="256" spans="1:5" x14ac:dyDescent="0.25">
      <c r="A256" s="20" t="s">
        <v>120</v>
      </c>
    </row>
    <row r="257" spans="1:5" x14ac:dyDescent="0.25">
      <c r="B257" s="20" t="s">
        <v>81</v>
      </c>
      <c r="C257" s="20" t="s">
        <v>296</v>
      </c>
      <c r="D257" s="20" t="s">
        <v>297</v>
      </c>
      <c r="E257" s="21" t="s">
        <v>205</v>
      </c>
    </row>
    <row r="258" spans="1:5" x14ac:dyDescent="0.25">
      <c r="B258" s="20" t="s">
        <v>298</v>
      </c>
      <c r="C258" s="20" t="s">
        <v>299</v>
      </c>
      <c r="D258" s="20" t="s">
        <v>300</v>
      </c>
      <c r="E258" s="21" t="s">
        <v>127</v>
      </c>
    </row>
    <row r="259" spans="1:5" x14ac:dyDescent="0.25">
      <c r="B259" s="20" t="s">
        <v>301</v>
      </c>
      <c r="C259" s="20" t="s">
        <v>302</v>
      </c>
      <c r="D259" s="20" t="s">
        <v>303</v>
      </c>
      <c r="E259" s="21" t="s">
        <v>115</v>
      </c>
    </row>
    <row r="260" spans="1:5" x14ac:dyDescent="0.25">
      <c r="B260" s="20" t="s">
        <v>304</v>
      </c>
      <c r="C260" s="20" t="s">
        <v>305</v>
      </c>
      <c r="D260" s="20" t="s">
        <v>306</v>
      </c>
      <c r="E260" s="21" t="s">
        <v>119</v>
      </c>
    </row>
    <row r="261" spans="1:5" x14ac:dyDescent="0.25">
      <c r="A261" s="20" t="s">
        <v>135</v>
      </c>
    </row>
    <row r="262" spans="1:5" x14ac:dyDescent="0.25">
      <c r="B262" s="20" t="s">
        <v>307</v>
      </c>
      <c r="C262" s="20" t="s">
        <v>308</v>
      </c>
      <c r="D262" s="20" t="s">
        <v>296</v>
      </c>
      <c r="E262" s="21" t="s">
        <v>140</v>
      </c>
    </row>
    <row r="263" spans="1:5" x14ac:dyDescent="0.25">
      <c r="B263" s="20" t="s">
        <v>90</v>
      </c>
      <c r="C263" s="20" t="s">
        <v>41</v>
      </c>
      <c r="D263" s="20" t="s">
        <v>309</v>
      </c>
      <c r="E263" s="21" t="s">
        <v>115</v>
      </c>
    </row>
    <row r="264" spans="1:5" x14ac:dyDescent="0.25">
      <c r="B264" s="20" t="s">
        <v>310</v>
      </c>
      <c r="C264" s="20" t="s">
        <v>303</v>
      </c>
      <c r="D264" s="20" t="s">
        <v>311</v>
      </c>
      <c r="E264" s="21" t="s">
        <v>109</v>
      </c>
    </row>
    <row r="265" spans="1:5" x14ac:dyDescent="0.25">
      <c r="B265" s="20" t="s">
        <v>312</v>
      </c>
      <c r="C265" s="20" t="s">
        <v>306</v>
      </c>
      <c r="D265" s="20" t="s">
        <v>313</v>
      </c>
      <c r="E265" s="21" t="s">
        <v>140</v>
      </c>
    </row>
    <row r="266" spans="1:5" x14ac:dyDescent="0.25">
      <c r="B266" s="20" t="s">
        <v>314</v>
      </c>
      <c r="C266" s="20" t="s">
        <v>315</v>
      </c>
      <c r="D266" s="20" t="s">
        <v>302</v>
      </c>
      <c r="E266" s="21" t="s">
        <v>93</v>
      </c>
    </row>
    <row r="267" spans="1:5" x14ac:dyDescent="0.25">
      <c r="B267" s="20" t="s">
        <v>113</v>
      </c>
      <c r="C267" s="20" t="s">
        <v>300</v>
      </c>
      <c r="D267" s="20" t="s">
        <v>316</v>
      </c>
      <c r="E267" s="21" t="s">
        <v>107</v>
      </c>
    </row>
    <row r="268" spans="1:5" x14ac:dyDescent="0.25">
      <c r="B268" s="20" t="s">
        <v>317</v>
      </c>
      <c r="C268" s="20" t="s">
        <v>297</v>
      </c>
      <c r="D268" s="20" t="s">
        <v>318</v>
      </c>
      <c r="E268" s="21" t="s">
        <v>140</v>
      </c>
    </row>
    <row r="269" spans="1:5" x14ac:dyDescent="0.25">
      <c r="B269" s="20" t="s">
        <v>319</v>
      </c>
      <c r="C269" s="20" t="s">
        <v>320</v>
      </c>
      <c r="D269" s="20" t="s">
        <v>299</v>
      </c>
      <c r="E269" s="21" t="s">
        <v>141</v>
      </c>
    </row>
    <row r="270" spans="1:5" x14ac:dyDescent="0.25">
      <c r="B270" s="20" t="s">
        <v>321</v>
      </c>
      <c r="C270" s="20" t="s">
        <v>322</v>
      </c>
      <c r="D270" s="20" t="s">
        <v>323</v>
      </c>
      <c r="E270" s="21" t="s">
        <v>127</v>
      </c>
    </row>
    <row r="271" spans="1:5" x14ac:dyDescent="0.25">
      <c r="B271" s="20" t="s">
        <v>324</v>
      </c>
      <c r="C271" s="20" t="s">
        <v>40</v>
      </c>
      <c r="D271" s="20" t="s">
        <v>305</v>
      </c>
      <c r="E271" s="21" t="s">
        <v>93</v>
      </c>
    </row>
    <row r="272" spans="1:5" x14ac:dyDescent="0.25">
      <c r="A272" s="20" t="s">
        <v>85</v>
      </c>
    </row>
    <row r="273" spans="1:5" x14ac:dyDescent="0.25">
      <c r="B273" s="20" t="s">
        <v>121</v>
      </c>
      <c r="C273" s="20" t="s">
        <v>297</v>
      </c>
      <c r="D273" s="20" t="s">
        <v>302</v>
      </c>
      <c r="E273" s="21" t="s">
        <v>205</v>
      </c>
    </row>
    <row r="274" spans="1:5" x14ac:dyDescent="0.25">
      <c r="B274" s="20" t="s">
        <v>325</v>
      </c>
      <c r="C274" s="20" t="s">
        <v>315</v>
      </c>
      <c r="D274" s="20" t="s">
        <v>311</v>
      </c>
      <c r="E274" s="21" t="s">
        <v>141</v>
      </c>
    </row>
    <row r="275" spans="1:5" x14ac:dyDescent="0.25">
      <c r="B275" s="20" t="s">
        <v>325</v>
      </c>
      <c r="C275" s="20" t="s">
        <v>326</v>
      </c>
      <c r="D275" s="20" t="s">
        <v>316</v>
      </c>
      <c r="E275" s="21" t="s">
        <v>123</v>
      </c>
    </row>
    <row r="276" spans="1:5" x14ac:dyDescent="0.25">
      <c r="B276" s="20" t="s">
        <v>327</v>
      </c>
      <c r="C276" s="20" t="s">
        <v>303</v>
      </c>
      <c r="D276" s="20" t="s">
        <v>299</v>
      </c>
      <c r="E276" s="21" t="s">
        <v>128</v>
      </c>
    </row>
    <row r="277" spans="1:5" x14ac:dyDescent="0.25">
      <c r="B277" s="20" t="s">
        <v>328</v>
      </c>
      <c r="C277" s="20" t="s">
        <v>40</v>
      </c>
      <c r="D277" s="20" t="s">
        <v>329</v>
      </c>
      <c r="E277" s="21" t="s">
        <v>163</v>
      </c>
    </row>
    <row r="278" spans="1:5" x14ac:dyDescent="0.25">
      <c r="B278" s="20" t="s">
        <v>132</v>
      </c>
      <c r="C278" s="20" t="s">
        <v>322</v>
      </c>
      <c r="D278" s="20" t="s">
        <v>330</v>
      </c>
      <c r="E278" s="21" t="s">
        <v>107</v>
      </c>
    </row>
    <row r="279" spans="1:5" x14ac:dyDescent="0.25">
      <c r="B279" s="20" t="s">
        <v>331</v>
      </c>
      <c r="C279" s="20" t="s">
        <v>320</v>
      </c>
      <c r="D279" s="20" t="s">
        <v>300</v>
      </c>
      <c r="E279" s="21" t="s">
        <v>128</v>
      </c>
    </row>
    <row r="280" spans="1:5" x14ac:dyDescent="0.25">
      <c r="B280" s="20" t="s">
        <v>332</v>
      </c>
      <c r="C280" s="20" t="s">
        <v>41</v>
      </c>
      <c r="D280" s="20" t="s">
        <v>305</v>
      </c>
      <c r="E280" s="21" t="s">
        <v>109</v>
      </c>
    </row>
    <row r="281" spans="1:5" x14ac:dyDescent="0.25">
      <c r="B281" s="20" t="s">
        <v>333</v>
      </c>
      <c r="C281" s="20" t="s">
        <v>306</v>
      </c>
      <c r="D281" s="20" t="s">
        <v>323</v>
      </c>
      <c r="E281" s="21" t="s">
        <v>140</v>
      </c>
    </row>
    <row r="282" spans="1:5" x14ac:dyDescent="0.25">
      <c r="B282" s="20" t="s">
        <v>334</v>
      </c>
      <c r="C282" s="20" t="s">
        <v>335</v>
      </c>
      <c r="D282" s="20" t="s">
        <v>318</v>
      </c>
      <c r="E282" s="21" t="s">
        <v>93</v>
      </c>
    </row>
    <row r="283" spans="1:5" x14ac:dyDescent="0.25">
      <c r="A283" s="20" t="s">
        <v>154</v>
      </c>
    </row>
    <row r="284" spans="1:5" x14ac:dyDescent="0.25">
      <c r="B284" s="20" t="s">
        <v>136</v>
      </c>
      <c r="C284" s="20" t="s">
        <v>305</v>
      </c>
      <c r="D284" s="20" t="s">
        <v>326</v>
      </c>
      <c r="E284" s="21" t="s">
        <v>107</v>
      </c>
    </row>
    <row r="285" spans="1:5" x14ac:dyDescent="0.25">
      <c r="B285" s="20" t="s">
        <v>138</v>
      </c>
      <c r="C285" s="20" t="s">
        <v>329</v>
      </c>
      <c r="D285" s="20" t="s">
        <v>41</v>
      </c>
      <c r="E285" s="21" t="s">
        <v>109</v>
      </c>
    </row>
    <row r="286" spans="1:5" x14ac:dyDescent="0.25">
      <c r="B286" s="20" t="s">
        <v>336</v>
      </c>
      <c r="C286" s="20" t="s">
        <v>311</v>
      </c>
      <c r="D286" s="20" t="s">
        <v>297</v>
      </c>
      <c r="E286" s="21" t="s">
        <v>337</v>
      </c>
    </row>
    <row r="287" spans="1:5" x14ac:dyDescent="0.25">
      <c r="B287" s="20" t="s">
        <v>336</v>
      </c>
      <c r="C287" s="20" t="s">
        <v>338</v>
      </c>
      <c r="D287" s="20" t="s">
        <v>40</v>
      </c>
      <c r="E287" s="21" t="s">
        <v>93</v>
      </c>
    </row>
    <row r="288" spans="1:5" x14ac:dyDescent="0.25">
      <c r="B288" s="20" t="s">
        <v>339</v>
      </c>
      <c r="C288" s="20" t="s">
        <v>316</v>
      </c>
      <c r="D288" s="20" t="s">
        <v>340</v>
      </c>
      <c r="E288" s="21" t="s">
        <v>123</v>
      </c>
    </row>
    <row r="289" spans="1:5" x14ac:dyDescent="0.25">
      <c r="B289" s="20" t="s">
        <v>341</v>
      </c>
      <c r="C289" s="20" t="s">
        <v>330</v>
      </c>
      <c r="D289" s="20" t="s">
        <v>306</v>
      </c>
      <c r="E289" s="21" t="s">
        <v>109</v>
      </c>
    </row>
    <row r="290" spans="1:5" x14ac:dyDescent="0.25">
      <c r="B290" s="20" t="s">
        <v>144</v>
      </c>
      <c r="C290" s="20" t="s">
        <v>318</v>
      </c>
      <c r="D290" s="20" t="s">
        <v>322</v>
      </c>
      <c r="E290" s="21" t="s">
        <v>141</v>
      </c>
    </row>
    <row r="291" spans="1:5" x14ac:dyDescent="0.25">
      <c r="B291" s="20" t="s">
        <v>342</v>
      </c>
      <c r="C291" s="20" t="s">
        <v>299</v>
      </c>
      <c r="D291" s="20" t="s">
        <v>315</v>
      </c>
      <c r="E291" s="21" t="s">
        <v>123</v>
      </c>
    </row>
    <row r="292" spans="1:5" x14ac:dyDescent="0.25">
      <c r="B292" s="20" t="s">
        <v>343</v>
      </c>
      <c r="C292" s="20" t="s">
        <v>302</v>
      </c>
      <c r="D292" s="20" t="s">
        <v>308</v>
      </c>
      <c r="E292" s="21" t="s">
        <v>344</v>
      </c>
    </row>
    <row r="293" spans="1:5" x14ac:dyDescent="0.25">
      <c r="B293" s="20" t="s">
        <v>345</v>
      </c>
      <c r="C293" s="20" t="s">
        <v>300</v>
      </c>
      <c r="D293" s="20" t="s">
        <v>303</v>
      </c>
      <c r="E293" s="21" t="s">
        <v>141</v>
      </c>
    </row>
    <row r="294" spans="1:5" x14ac:dyDescent="0.25">
      <c r="A294" s="20" t="s">
        <v>160</v>
      </c>
    </row>
    <row r="295" spans="1:5" x14ac:dyDescent="0.25">
      <c r="B295" s="20" t="s">
        <v>346</v>
      </c>
      <c r="C295" s="20" t="s">
        <v>40</v>
      </c>
      <c r="D295" s="20" t="s">
        <v>330</v>
      </c>
      <c r="E295" s="21" t="s">
        <v>101</v>
      </c>
    </row>
    <row r="296" spans="1:5" x14ac:dyDescent="0.25">
      <c r="B296" s="20" t="s">
        <v>146</v>
      </c>
      <c r="C296" s="20" t="s">
        <v>347</v>
      </c>
      <c r="D296" s="20" t="s">
        <v>302</v>
      </c>
      <c r="E296" s="21" t="s">
        <v>93</v>
      </c>
    </row>
    <row r="297" spans="1:5" x14ac:dyDescent="0.25">
      <c r="B297" s="20" t="s">
        <v>348</v>
      </c>
      <c r="C297" s="20" t="s">
        <v>316</v>
      </c>
      <c r="D297" s="20" t="s">
        <v>305</v>
      </c>
      <c r="E297" s="21" t="s">
        <v>140</v>
      </c>
    </row>
    <row r="298" spans="1:5" x14ac:dyDescent="0.25">
      <c r="B298" s="20" t="s">
        <v>349</v>
      </c>
      <c r="C298" s="20" t="s">
        <v>315</v>
      </c>
      <c r="D298" s="20" t="s">
        <v>300</v>
      </c>
      <c r="E298" s="21" t="s">
        <v>127</v>
      </c>
    </row>
    <row r="299" spans="1:5" x14ac:dyDescent="0.25">
      <c r="B299" s="20" t="s">
        <v>350</v>
      </c>
      <c r="C299" s="20" t="s">
        <v>303</v>
      </c>
      <c r="D299" s="20" t="s">
        <v>320</v>
      </c>
      <c r="E299" s="21" t="s">
        <v>141</v>
      </c>
    </row>
    <row r="300" spans="1:5" x14ac:dyDescent="0.25">
      <c r="B300" s="20" t="s">
        <v>151</v>
      </c>
      <c r="C300" s="20" t="s">
        <v>326</v>
      </c>
      <c r="D300" s="20" t="s">
        <v>329</v>
      </c>
      <c r="E300" s="21" t="s">
        <v>205</v>
      </c>
    </row>
    <row r="301" spans="1:5" x14ac:dyDescent="0.25">
      <c r="B301" s="20" t="s">
        <v>351</v>
      </c>
      <c r="C301" s="20" t="s">
        <v>308</v>
      </c>
      <c r="D301" s="20" t="s">
        <v>311</v>
      </c>
      <c r="E301" s="21" t="s">
        <v>123</v>
      </c>
    </row>
    <row r="302" spans="1:5" x14ac:dyDescent="0.25">
      <c r="B302" s="20" t="s">
        <v>352</v>
      </c>
      <c r="C302" s="20" t="s">
        <v>297</v>
      </c>
      <c r="D302" s="20" t="s">
        <v>299</v>
      </c>
      <c r="E302" s="21" t="s">
        <v>107</v>
      </c>
    </row>
    <row r="303" spans="1:5" x14ac:dyDescent="0.25">
      <c r="B303" s="20" t="s">
        <v>353</v>
      </c>
      <c r="C303" s="20" t="s">
        <v>41</v>
      </c>
      <c r="D303" s="20" t="s">
        <v>323</v>
      </c>
      <c r="E303" s="21" t="s">
        <v>344</v>
      </c>
    </row>
    <row r="304" spans="1:5" x14ac:dyDescent="0.25">
      <c r="B304" s="20" t="s">
        <v>354</v>
      </c>
      <c r="C304" s="20" t="s">
        <v>306</v>
      </c>
      <c r="D304" s="20" t="s">
        <v>355</v>
      </c>
      <c r="E304" s="21" t="s">
        <v>93</v>
      </c>
    </row>
    <row r="305" spans="1:5" x14ac:dyDescent="0.25">
      <c r="A305" s="20" t="s">
        <v>174</v>
      </c>
    </row>
    <row r="306" spans="1:5" x14ac:dyDescent="0.25">
      <c r="B306" s="20" t="s">
        <v>356</v>
      </c>
      <c r="C306" s="20" t="s">
        <v>303</v>
      </c>
      <c r="D306" s="20" t="s">
        <v>357</v>
      </c>
      <c r="E306" s="21" t="s">
        <v>109</v>
      </c>
    </row>
    <row r="307" spans="1:5" x14ac:dyDescent="0.25">
      <c r="B307" s="20" t="s">
        <v>161</v>
      </c>
      <c r="C307" s="20" t="s">
        <v>302</v>
      </c>
      <c r="D307" s="20" t="s">
        <v>306</v>
      </c>
      <c r="E307" s="21" t="s">
        <v>98</v>
      </c>
    </row>
    <row r="308" spans="1:5" x14ac:dyDescent="0.25">
      <c r="B308" s="20" t="s">
        <v>358</v>
      </c>
      <c r="C308" s="20" t="s">
        <v>318</v>
      </c>
      <c r="D308" s="20" t="s">
        <v>40</v>
      </c>
      <c r="E308" s="21" t="s">
        <v>127</v>
      </c>
    </row>
    <row r="309" spans="1:5" x14ac:dyDescent="0.25">
      <c r="B309" s="20" t="s">
        <v>359</v>
      </c>
      <c r="C309" s="20" t="s">
        <v>360</v>
      </c>
      <c r="D309" s="20" t="s">
        <v>297</v>
      </c>
      <c r="E309" s="21" t="s">
        <v>93</v>
      </c>
    </row>
    <row r="310" spans="1:5" x14ac:dyDescent="0.25">
      <c r="B310" s="20" t="s">
        <v>169</v>
      </c>
      <c r="C310" s="20" t="s">
        <v>313</v>
      </c>
      <c r="D310" s="20" t="s">
        <v>305</v>
      </c>
      <c r="E310" s="21" t="s">
        <v>98</v>
      </c>
    </row>
    <row r="311" spans="1:5" x14ac:dyDescent="0.25">
      <c r="B311" s="20" t="s">
        <v>361</v>
      </c>
      <c r="C311" s="20" t="s">
        <v>323</v>
      </c>
      <c r="D311" s="20" t="s">
        <v>326</v>
      </c>
      <c r="E311" s="21" t="s">
        <v>107</v>
      </c>
    </row>
    <row r="312" spans="1:5" x14ac:dyDescent="0.25">
      <c r="B312" s="20" t="s">
        <v>362</v>
      </c>
      <c r="C312" s="20" t="s">
        <v>299</v>
      </c>
      <c r="D312" s="20" t="s">
        <v>308</v>
      </c>
      <c r="E312" s="21" t="s">
        <v>123</v>
      </c>
    </row>
    <row r="313" spans="1:5" x14ac:dyDescent="0.25">
      <c r="B313" s="20" t="s">
        <v>363</v>
      </c>
      <c r="C313" s="20" t="s">
        <v>311</v>
      </c>
      <c r="D313" s="20" t="s">
        <v>322</v>
      </c>
      <c r="E313" s="21" t="s">
        <v>130</v>
      </c>
    </row>
    <row r="314" spans="1:5" x14ac:dyDescent="0.25">
      <c r="B314" s="20" t="s">
        <v>364</v>
      </c>
      <c r="C314" s="20" t="s">
        <v>320</v>
      </c>
      <c r="D314" s="20" t="s">
        <v>315</v>
      </c>
      <c r="E314" s="21" t="s">
        <v>123</v>
      </c>
    </row>
    <row r="315" spans="1:5" x14ac:dyDescent="0.25">
      <c r="A315" s="20" t="s">
        <v>183</v>
      </c>
    </row>
    <row r="316" spans="1:5" x14ac:dyDescent="0.25">
      <c r="B316" s="20" t="s">
        <v>365</v>
      </c>
      <c r="C316" s="20" t="s">
        <v>322</v>
      </c>
      <c r="D316" s="20" t="s">
        <v>299</v>
      </c>
      <c r="E316" s="21" t="s">
        <v>115</v>
      </c>
    </row>
    <row r="317" spans="1:5" x14ac:dyDescent="0.25">
      <c r="B317" s="20" t="s">
        <v>177</v>
      </c>
      <c r="C317" s="20" t="s">
        <v>315</v>
      </c>
      <c r="D317" s="20" t="s">
        <v>303</v>
      </c>
      <c r="E317" s="21" t="s">
        <v>123</v>
      </c>
    </row>
    <row r="318" spans="1:5" x14ac:dyDescent="0.25">
      <c r="B318" s="20" t="s">
        <v>366</v>
      </c>
      <c r="C318" s="20" t="s">
        <v>306</v>
      </c>
      <c r="D318" s="20" t="s">
        <v>311</v>
      </c>
      <c r="E318" s="21" t="s">
        <v>109</v>
      </c>
    </row>
    <row r="319" spans="1:5" x14ac:dyDescent="0.25">
      <c r="B319" s="20" t="s">
        <v>367</v>
      </c>
      <c r="C319" s="20" t="s">
        <v>316</v>
      </c>
      <c r="D319" s="20" t="s">
        <v>329</v>
      </c>
      <c r="E319" s="21" t="s">
        <v>134</v>
      </c>
    </row>
    <row r="320" spans="1:5" x14ac:dyDescent="0.25">
      <c r="B320" s="20" t="s">
        <v>368</v>
      </c>
      <c r="C320" s="20" t="s">
        <v>297</v>
      </c>
      <c r="D320" s="20" t="s">
        <v>320</v>
      </c>
      <c r="E320" s="21" t="s">
        <v>141</v>
      </c>
    </row>
    <row r="321" spans="1:5" x14ac:dyDescent="0.25">
      <c r="B321" s="20" t="s">
        <v>181</v>
      </c>
      <c r="C321" s="20" t="s">
        <v>41</v>
      </c>
      <c r="D321" s="20" t="s">
        <v>318</v>
      </c>
      <c r="E321" s="21" t="s">
        <v>104</v>
      </c>
    </row>
    <row r="322" spans="1:5" x14ac:dyDescent="0.25">
      <c r="B322" s="20" t="s">
        <v>369</v>
      </c>
      <c r="C322" s="20" t="s">
        <v>308</v>
      </c>
      <c r="D322" s="20" t="s">
        <v>300</v>
      </c>
      <c r="E322" s="21" t="s">
        <v>93</v>
      </c>
    </row>
    <row r="323" spans="1:5" x14ac:dyDescent="0.25">
      <c r="B323" s="20" t="s">
        <v>370</v>
      </c>
      <c r="C323" s="20" t="s">
        <v>326</v>
      </c>
      <c r="D323" s="20" t="s">
        <v>296</v>
      </c>
      <c r="E323" s="21" t="s">
        <v>104</v>
      </c>
    </row>
    <row r="324" spans="1:5" x14ac:dyDescent="0.25">
      <c r="B324" s="20" t="s">
        <v>371</v>
      </c>
      <c r="C324" s="20" t="s">
        <v>40</v>
      </c>
      <c r="D324" s="20" t="s">
        <v>302</v>
      </c>
      <c r="E324" s="21" t="s">
        <v>134</v>
      </c>
    </row>
    <row r="325" spans="1:5" x14ac:dyDescent="0.25">
      <c r="B325" s="20" t="s">
        <v>372</v>
      </c>
      <c r="C325" s="20" t="s">
        <v>305</v>
      </c>
      <c r="D325" s="20" t="s">
        <v>323</v>
      </c>
      <c r="E325" s="21" t="s">
        <v>93</v>
      </c>
    </row>
    <row r="326" spans="1:5" x14ac:dyDescent="0.25">
      <c r="A326" s="20" t="s">
        <v>192</v>
      </c>
    </row>
    <row r="327" spans="1:5" x14ac:dyDescent="0.25">
      <c r="B327" s="20" t="s">
        <v>373</v>
      </c>
      <c r="C327" s="20" t="s">
        <v>318</v>
      </c>
      <c r="D327" s="20" t="s">
        <v>326</v>
      </c>
      <c r="E327" s="21" t="s">
        <v>217</v>
      </c>
    </row>
    <row r="328" spans="1:5" x14ac:dyDescent="0.25">
      <c r="B328" s="20" t="s">
        <v>186</v>
      </c>
      <c r="C328" s="20" t="s">
        <v>330</v>
      </c>
      <c r="D328" s="20" t="s">
        <v>305</v>
      </c>
      <c r="E328" s="21" t="s">
        <v>128</v>
      </c>
    </row>
    <row r="329" spans="1:5" x14ac:dyDescent="0.25">
      <c r="B329" s="20" t="s">
        <v>374</v>
      </c>
      <c r="C329" s="20" t="s">
        <v>320</v>
      </c>
      <c r="D329" s="20" t="s">
        <v>308</v>
      </c>
      <c r="E329" s="21" t="s">
        <v>93</v>
      </c>
    </row>
    <row r="330" spans="1:5" x14ac:dyDescent="0.25">
      <c r="B330" s="20" t="s">
        <v>374</v>
      </c>
      <c r="C330" s="20" t="s">
        <v>311</v>
      </c>
      <c r="D330" s="20" t="s">
        <v>40</v>
      </c>
      <c r="E330" s="21" t="s">
        <v>140</v>
      </c>
    </row>
    <row r="331" spans="1:5" x14ac:dyDescent="0.25">
      <c r="B331" s="20" t="s">
        <v>375</v>
      </c>
      <c r="C331" s="20" t="s">
        <v>303</v>
      </c>
      <c r="D331" s="20" t="s">
        <v>297</v>
      </c>
      <c r="E331" s="21" t="s">
        <v>140</v>
      </c>
    </row>
    <row r="332" spans="1:5" x14ac:dyDescent="0.25">
      <c r="B332" s="20" t="s">
        <v>376</v>
      </c>
      <c r="C332" s="20" t="s">
        <v>377</v>
      </c>
      <c r="D332" s="20" t="s">
        <v>316</v>
      </c>
      <c r="E332" s="21" t="s">
        <v>101</v>
      </c>
    </row>
    <row r="333" spans="1:5" x14ac:dyDescent="0.25">
      <c r="B333" s="20" t="s">
        <v>190</v>
      </c>
      <c r="C333" s="20" t="s">
        <v>299</v>
      </c>
      <c r="D333" s="20" t="s">
        <v>306</v>
      </c>
      <c r="E333" s="21" t="s">
        <v>141</v>
      </c>
    </row>
    <row r="334" spans="1:5" x14ac:dyDescent="0.25">
      <c r="B334" s="20" t="s">
        <v>378</v>
      </c>
      <c r="C334" s="20" t="s">
        <v>300</v>
      </c>
      <c r="D334" s="20" t="s">
        <v>322</v>
      </c>
      <c r="E334" s="21" t="s">
        <v>141</v>
      </c>
    </row>
    <row r="335" spans="1:5" x14ac:dyDescent="0.25">
      <c r="B335" s="20" t="s">
        <v>379</v>
      </c>
      <c r="C335" s="20" t="s">
        <v>302</v>
      </c>
      <c r="D335" s="20" t="s">
        <v>41</v>
      </c>
      <c r="E335" s="21" t="s">
        <v>93</v>
      </c>
    </row>
    <row r="336" spans="1:5" x14ac:dyDescent="0.25">
      <c r="B336" s="20" t="s">
        <v>380</v>
      </c>
      <c r="C336" s="20" t="s">
        <v>323</v>
      </c>
      <c r="D336" s="20" t="s">
        <v>329</v>
      </c>
      <c r="E336" s="21" t="s">
        <v>109</v>
      </c>
    </row>
    <row r="337" spans="1:5" x14ac:dyDescent="0.25">
      <c r="A337" s="20" t="s">
        <v>202</v>
      </c>
    </row>
    <row r="338" spans="1:5" x14ac:dyDescent="0.25">
      <c r="B338" s="20" t="s">
        <v>381</v>
      </c>
      <c r="C338" s="20" t="s">
        <v>308</v>
      </c>
      <c r="D338" s="20" t="s">
        <v>382</v>
      </c>
      <c r="E338" s="21" t="s">
        <v>140</v>
      </c>
    </row>
    <row r="339" spans="1:5" x14ac:dyDescent="0.25">
      <c r="B339" s="20" t="s">
        <v>196</v>
      </c>
      <c r="C339" s="20" t="s">
        <v>326</v>
      </c>
      <c r="D339" s="20" t="s">
        <v>302</v>
      </c>
      <c r="E339" s="21" t="s">
        <v>93</v>
      </c>
    </row>
    <row r="340" spans="1:5" x14ac:dyDescent="0.25">
      <c r="B340" s="20" t="s">
        <v>383</v>
      </c>
      <c r="C340" s="20" t="s">
        <v>316</v>
      </c>
      <c r="D340" s="20" t="s">
        <v>323</v>
      </c>
      <c r="E340" s="21" t="s">
        <v>140</v>
      </c>
    </row>
    <row r="341" spans="1:5" x14ac:dyDescent="0.25">
      <c r="B341" s="20" t="s">
        <v>384</v>
      </c>
      <c r="C341" s="20" t="s">
        <v>40</v>
      </c>
      <c r="D341" s="20" t="s">
        <v>299</v>
      </c>
      <c r="E341" s="21" t="s">
        <v>134</v>
      </c>
    </row>
    <row r="342" spans="1:5" x14ac:dyDescent="0.25">
      <c r="B342" s="20" t="s">
        <v>385</v>
      </c>
      <c r="C342" s="20" t="s">
        <v>322</v>
      </c>
      <c r="D342" s="20" t="s">
        <v>320</v>
      </c>
      <c r="E342" s="21" t="s">
        <v>107</v>
      </c>
    </row>
    <row r="343" spans="1:5" x14ac:dyDescent="0.25">
      <c r="B343" s="20" t="s">
        <v>199</v>
      </c>
      <c r="C343" s="20" t="s">
        <v>329</v>
      </c>
      <c r="D343" s="20" t="s">
        <v>330</v>
      </c>
      <c r="E343" s="21" t="s">
        <v>109</v>
      </c>
    </row>
    <row r="344" spans="1:5" x14ac:dyDescent="0.25">
      <c r="B344" s="20" t="s">
        <v>386</v>
      </c>
      <c r="C344" s="20" t="s">
        <v>306</v>
      </c>
      <c r="D344" s="20" t="s">
        <v>300</v>
      </c>
      <c r="E344" s="21" t="s">
        <v>115</v>
      </c>
    </row>
    <row r="345" spans="1:5" x14ac:dyDescent="0.25">
      <c r="B345" s="20" t="s">
        <v>387</v>
      </c>
      <c r="C345" s="20" t="s">
        <v>41</v>
      </c>
      <c r="D345" s="20" t="s">
        <v>311</v>
      </c>
      <c r="E345" s="21" t="s">
        <v>109</v>
      </c>
    </row>
    <row r="346" spans="1:5" x14ac:dyDescent="0.25">
      <c r="B346" s="20" t="s">
        <v>388</v>
      </c>
      <c r="C346" s="20" t="s">
        <v>305</v>
      </c>
      <c r="D346" s="20" t="s">
        <v>318</v>
      </c>
      <c r="E346" s="21" t="s">
        <v>157</v>
      </c>
    </row>
    <row r="347" spans="1:5" x14ac:dyDescent="0.25">
      <c r="B347" s="20" t="s">
        <v>389</v>
      </c>
      <c r="C347" s="20" t="s">
        <v>297</v>
      </c>
      <c r="D347" s="20" t="s">
        <v>377</v>
      </c>
      <c r="E347" s="21" t="s">
        <v>140</v>
      </c>
    </row>
    <row r="348" spans="1:5" x14ac:dyDescent="0.25">
      <c r="A348" s="20" t="s">
        <v>210</v>
      </c>
    </row>
    <row r="349" spans="1:5" x14ac:dyDescent="0.25">
      <c r="B349" s="20" t="s">
        <v>390</v>
      </c>
      <c r="C349" s="20" t="s">
        <v>300</v>
      </c>
      <c r="D349" s="20" t="s">
        <v>40</v>
      </c>
      <c r="E349" s="21" t="s">
        <v>127</v>
      </c>
    </row>
    <row r="350" spans="1:5" x14ac:dyDescent="0.25">
      <c r="B350" s="20" t="s">
        <v>203</v>
      </c>
      <c r="C350" s="20" t="s">
        <v>303</v>
      </c>
      <c r="D350" s="20" t="s">
        <v>322</v>
      </c>
      <c r="E350" s="21" t="s">
        <v>123</v>
      </c>
    </row>
    <row r="351" spans="1:5" x14ac:dyDescent="0.25">
      <c r="B351" s="20" t="s">
        <v>391</v>
      </c>
      <c r="C351" s="20" t="s">
        <v>311</v>
      </c>
      <c r="D351" s="20" t="s">
        <v>326</v>
      </c>
      <c r="E351" s="21" t="s">
        <v>130</v>
      </c>
    </row>
    <row r="352" spans="1:5" x14ac:dyDescent="0.25">
      <c r="B352" s="20" t="s">
        <v>392</v>
      </c>
      <c r="C352" s="20" t="s">
        <v>330</v>
      </c>
      <c r="D352" s="20" t="s">
        <v>323</v>
      </c>
      <c r="E352" s="21" t="s">
        <v>93</v>
      </c>
    </row>
    <row r="353" spans="1:5" x14ac:dyDescent="0.25">
      <c r="B353" s="20" t="s">
        <v>393</v>
      </c>
      <c r="C353" s="20" t="s">
        <v>320</v>
      </c>
      <c r="D353" s="20" t="s">
        <v>306</v>
      </c>
      <c r="E353" s="21" t="s">
        <v>119</v>
      </c>
    </row>
    <row r="354" spans="1:5" x14ac:dyDescent="0.25">
      <c r="B354" s="20" t="s">
        <v>207</v>
      </c>
      <c r="C354" s="20" t="s">
        <v>299</v>
      </c>
      <c r="D354" s="20" t="s">
        <v>41</v>
      </c>
      <c r="E354" s="21" t="s">
        <v>134</v>
      </c>
    </row>
    <row r="355" spans="1:5" x14ac:dyDescent="0.25">
      <c r="B355" s="20" t="s">
        <v>394</v>
      </c>
      <c r="C355" s="20" t="s">
        <v>297</v>
      </c>
      <c r="D355" s="20" t="s">
        <v>357</v>
      </c>
      <c r="E355" s="21" t="s">
        <v>123</v>
      </c>
    </row>
    <row r="356" spans="1:5" x14ac:dyDescent="0.25">
      <c r="B356" s="20" t="s">
        <v>395</v>
      </c>
      <c r="C356" s="20" t="s">
        <v>302</v>
      </c>
      <c r="D356" s="20" t="s">
        <v>396</v>
      </c>
      <c r="E356" s="21" t="s">
        <v>141</v>
      </c>
    </row>
    <row r="357" spans="1:5" x14ac:dyDescent="0.25">
      <c r="B357" s="20" t="s">
        <v>397</v>
      </c>
      <c r="C357" s="20" t="s">
        <v>318</v>
      </c>
      <c r="D357" s="20" t="s">
        <v>329</v>
      </c>
      <c r="E357" s="21" t="s">
        <v>337</v>
      </c>
    </row>
    <row r="358" spans="1:5" x14ac:dyDescent="0.25">
      <c r="B358" s="20" t="s">
        <v>398</v>
      </c>
      <c r="C358" s="20" t="s">
        <v>315</v>
      </c>
      <c r="D358" s="20" t="s">
        <v>308</v>
      </c>
      <c r="E358" s="21" t="s">
        <v>127</v>
      </c>
    </row>
    <row r="359" spans="1:5" x14ac:dyDescent="0.25">
      <c r="A359" s="20" t="s">
        <v>399</v>
      </c>
    </row>
    <row r="360" spans="1:5" x14ac:dyDescent="0.25">
      <c r="B360" s="20" t="s">
        <v>211</v>
      </c>
      <c r="C360" s="20" t="s">
        <v>329</v>
      </c>
      <c r="D360" s="20" t="s">
        <v>302</v>
      </c>
      <c r="E360" s="21" t="s">
        <v>88</v>
      </c>
    </row>
    <row r="361" spans="1:5" x14ac:dyDescent="0.25">
      <c r="B361" s="20" t="s">
        <v>400</v>
      </c>
      <c r="C361" s="20" t="s">
        <v>322</v>
      </c>
      <c r="D361" s="20" t="s">
        <v>315</v>
      </c>
      <c r="E361" s="21" t="s">
        <v>127</v>
      </c>
    </row>
    <row r="362" spans="1:5" x14ac:dyDescent="0.25">
      <c r="B362" s="20" t="s">
        <v>401</v>
      </c>
      <c r="C362" s="20" t="s">
        <v>316</v>
      </c>
      <c r="D362" s="20" t="s">
        <v>330</v>
      </c>
      <c r="E362" s="21" t="s">
        <v>109</v>
      </c>
    </row>
    <row r="363" spans="1:5" x14ac:dyDescent="0.25">
      <c r="B363" s="20" t="s">
        <v>401</v>
      </c>
      <c r="C363" s="20" t="s">
        <v>306</v>
      </c>
      <c r="D363" s="20" t="s">
        <v>303</v>
      </c>
      <c r="E363" s="21" t="s">
        <v>141</v>
      </c>
    </row>
    <row r="364" spans="1:5" x14ac:dyDescent="0.25">
      <c r="B364" s="20" t="s">
        <v>402</v>
      </c>
      <c r="C364" s="20" t="s">
        <v>41</v>
      </c>
      <c r="D364" s="20" t="s">
        <v>300</v>
      </c>
      <c r="E364" s="21" t="s">
        <v>115</v>
      </c>
    </row>
    <row r="365" spans="1:5" x14ac:dyDescent="0.25">
      <c r="B365" s="20" t="s">
        <v>215</v>
      </c>
      <c r="C365" s="20" t="s">
        <v>308</v>
      </c>
      <c r="D365" s="20" t="s">
        <v>297</v>
      </c>
      <c r="E365" s="21" t="s">
        <v>123</v>
      </c>
    </row>
    <row r="366" spans="1:5" x14ac:dyDescent="0.25">
      <c r="B366" s="20" t="s">
        <v>403</v>
      </c>
      <c r="C366" s="20" t="s">
        <v>40</v>
      </c>
      <c r="D366" s="20" t="s">
        <v>320</v>
      </c>
      <c r="E366" s="21" t="s">
        <v>119</v>
      </c>
    </row>
    <row r="367" spans="1:5" x14ac:dyDescent="0.25">
      <c r="B367" s="20" t="s">
        <v>404</v>
      </c>
      <c r="C367" s="20" t="s">
        <v>326</v>
      </c>
      <c r="D367" s="20" t="s">
        <v>299</v>
      </c>
      <c r="E367" s="21" t="s">
        <v>127</v>
      </c>
    </row>
    <row r="368" spans="1:5" x14ac:dyDescent="0.25">
      <c r="B368" s="20" t="s">
        <v>405</v>
      </c>
      <c r="C368" s="20" t="s">
        <v>323</v>
      </c>
      <c r="D368" s="20" t="s">
        <v>318</v>
      </c>
      <c r="E368" s="21" t="s">
        <v>93</v>
      </c>
    </row>
    <row r="369" spans="1:5" x14ac:dyDescent="0.25">
      <c r="B369" s="20" t="s">
        <v>406</v>
      </c>
      <c r="C369" s="20" t="s">
        <v>305</v>
      </c>
      <c r="D369" s="20" t="s">
        <v>407</v>
      </c>
      <c r="E369" s="21" t="s">
        <v>104</v>
      </c>
    </row>
    <row r="370" spans="1:5" x14ac:dyDescent="0.25">
      <c r="A370" s="20" t="s">
        <v>408</v>
      </c>
    </row>
    <row r="371" spans="1:5" x14ac:dyDescent="0.25">
      <c r="B371" s="20" t="s">
        <v>409</v>
      </c>
      <c r="C371" s="20" t="s">
        <v>318</v>
      </c>
      <c r="D371" s="20" t="s">
        <v>330</v>
      </c>
      <c r="E371" s="21" t="s">
        <v>93</v>
      </c>
    </row>
    <row r="373" spans="1:5" x14ac:dyDescent="0.25">
      <c r="A373" s="20" t="s">
        <v>80</v>
      </c>
    </row>
    <row r="374" spans="1:5" x14ac:dyDescent="0.25">
      <c r="B374" s="20" t="s">
        <v>410</v>
      </c>
      <c r="C374" s="20" t="s">
        <v>411</v>
      </c>
      <c r="D374" s="20" t="s">
        <v>412</v>
      </c>
      <c r="E374" s="21" t="s">
        <v>93</v>
      </c>
    </row>
    <row r="375" spans="1:5" x14ac:dyDescent="0.25">
      <c r="B375" s="20" t="s">
        <v>410</v>
      </c>
      <c r="C375" s="20" t="s">
        <v>42</v>
      </c>
      <c r="D375" s="20" t="s">
        <v>413</v>
      </c>
      <c r="E375" s="21" t="s">
        <v>130</v>
      </c>
    </row>
    <row r="376" spans="1:5" x14ac:dyDescent="0.25">
      <c r="B376" s="20" t="s">
        <v>410</v>
      </c>
      <c r="C376" s="20" t="s">
        <v>414</v>
      </c>
      <c r="D376" s="20" t="s">
        <v>43</v>
      </c>
      <c r="E376" s="21" t="s">
        <v>119</v>
      </c>
    </row>
    <row r="377" spans="1:5" x14ac:dyDescent="0.25">
      <c r="B377" s="20" t="s">
        <v>410</v>
      </c>
      <c r="C377" s="20" t="s">
        <v>44</v>
      </c>
      <c r="D377" s="20" t="s">
        <v>415</v>
      </c>
      <c r="E377" s="21" t="s">
        <v>119</v>
      </c>
    </row>
    <row r="378" spans="1:5" x14ac:dyDescent="0.25">
      <c r="B378" s="20" t="s">
        <v>410</v>
      </c>
      <c r="C378" s="20" t="s">
        <v>49</v>
      </c>
      <c r="D378" s="20" t="s">
        <v>416</v>
      </c>
      <c r="E378" s="21" t="s">
        <v>109</v>
      </c>
    </row>
    <row r="379" spans="1:5" x14ac:dyDescent="0.25">
      <c r="B379" s="20" t="s">
        <v>417</v>
      </c>
      <c r="C379" s="20" t="s">
        <v>46</v>
      </c>
      <c r="D379" s="20" t="s">
        <v>418</v>
      </c>
      <c r="E379" s="21" t="s">
        <v>115</v>
      </c>
    </row>
    <row r="380" spans="1:5" x14ac:dyDescent="0.25">
      <c r="B380" s="20" t="s">
        <v>419</v>
      </c>
      <c r="C380" s="20" t="s">
        <v>47</v>
      </c>
      <c r="D380" s="20" t="s">
        <v>420</v>
      </c>
      <c r="E380" s="21" t="s">
        <v>123</v>
      </c>
    </row>
    <row r="381" spans="1:5" x14ac:dyDescent="0.25">
      <c r="A381" s="20" t="s">
        <v>89</v>
      </c>
    </row>
    <row r="382" spans="1:5" x14ac:dyDescent="0.25">
      <c r="B382" s="20" t="s">
        <v>421</v>
      </c>
      <c r="C382" s="20" t="s">
        <v>413</v>
      </c>
      <c r="D382" s="20" t="s">
        <v>46</v>
      </c>
      <c r="E382" s="21" t="s">
        <v>93</v>
      </c>
    </row>
    <row r="383" spans="1:5" x14ac:dyDescent="0.25">
      <c r="B383" s="20" t="s">
        <v>422</v>
      </c>
      <c r="C383" s="20" t="s">
        <v>423</v>
      </c>
      <c r="D383" s="20" t="s">
        <v>424</v>
      </c>
      <c r="E383" s="21" t="s">
        <v>134</v>
      </c>
    </row>
    <row r="384" spans="1:5" x14ac:dyDescent="0.25">
      <c r="B384" s="20" t="s">
        <v>94</v>
      </c>
      <c r="C384" s="20" t="s">
        <v>418</v>
      </c>
      <c r="D384" s="20" t="s">
        <v>414</v>
      </c>
      <c r="E384" s="21" t="s">
        <v>140</v>
      </c>
    </row>
    <row r="385" spans="1:5" x14ac:dyDescent="0.25">
      <c r="B385" s="20" t="s">
        <v>425</v>
      </c>
      <c r="C385" s="20" t="s">
        <v>45</v>
      </c>
      <c r="D385" s="20" t="s">
        <v>426</v>
      </c>
      <c r="E385" s="21" t="s">
        <v>109</v>
      </c>
    </row>
    <row r="386" spans="1:5" x14ac:dyDescent="0.25">
      <c r="B386" s="20" t="s">
        <v>425</v>
      </c>
      <c r="C386" s="20" t="s">
        <v>427</v>
      </c>
      <c r="D386" s="20" t="s">
        <v>43</v>
      </c>
      <c r="E386" s="21" t="s">
        <v>93</v>
      </c>
    </row>
    <row r="387" spans="1:5" x14ac:dyDescent="0.25">
      <c r="B387" s="20" t="s">
        <v>425</v>
      </c>
      <c r="C387" s="20" t="s">
        <v>415</v>
      </c>
      <c r="D387" s="20" t="s">
        <v>42</v>
      </c>
      <c r="E387" s="21" t="s">
        <v>337</v>
      </c>
    </row>
    <row r="388" spans="1:5" x14ac:dyDescent="0.25">
      <c r="B388" s="20" t="s">
        <v>425</v>
      </c>
      <c r="C388" s="20" t="s">
        <v>48</v>
      </c>
      <c r="D388" s="20" t="s">
        <v>411</v>
      </c>
      <c r="E388" s="21" t="s">
        <v>107</v>
      </c>
    </row>
    <row r="389" spans="1:5" x14ac:dyDescent="0.25">
      <c r="B389" s="20" t="s">
        <v>425</v>
      </c>
      <c r="C389" s="20" t="s">
        <v>412</v>
      </c>
      <c r="D389" s="20" t="s">
        <v>428</v>
      </c>
      <c r="E389" s="21" t="s">
        <v>93</v>
      </c>
    </row>
    <row r="390" spans="1:5" x14ac:dyDescent="0.25">
      <c r="B390" s="20" t="s">
        <v>429</v>
      </c>
      <c r="C390" s="20" t="s">
        <v>430</v>
      </c>
      <c r="D390" s="20" t="s">
        <v>44</v>
      </c>
      <c r="E390" s="21" t="s">
        <v>88</v>
      </c>
    </row>
    <row r="391" spans="1:5" x14ac:dyDescent="0.25">
      <c r="B391" s="20" t="s">
        <v>324</v>
      </c>
      <c r="C391" s="20" t="s">
        <v>420</v>
      </c>
      <c r="D391" s="20" t="s">
        <v>431</v>
      </c>
      <c r="E391" s="21" t="s">
        <v>217</v>
      </c>
    </row>
    <row r="392" spans="1:5" x14ac:dyDescent="0.25">
      <c r="A392" s="20" t="s">
        <v>120</v>
      </c>
    </row>
    <row r="393" spans="1:5" x14ac:dyDescent="0.25">
      <c r="B393" s="20" t="s">
        <v>432</v>
      </c>
      <c r="C393" s="20" t="s">
        <v>430</v>
      </c>
      <c r="D393" s="20" t="s">
        <v>420</v>
      </c>
      <c r="E393" s="21" t="s">
        <v>140</v>
      </c>
    </row>
    <row r="394" spans="1:5" x14ac:dyDescent="0.25">
      <c r="B394" s="20" t="s">
        <v>433</v>
      </c>
      <c r="C394" s="20" t="s">
        <v>424</v>
      </c>
      <c r="D394" s="20" t="s">
        <v>45</v>
      </c>
      <c r="E394" s="21" t="s">
        <v>109</v>
      </c>
    </row>
    <row r="395" spans="1:5" x14ac:dyDescent="0.25">
      <c r="B395" s="20" t="s">
        <v>125</v>
      </c>
      <c r="C395" s="20" t="s">
        <v>46</v>
      </c>
      <c r="D395" s="20" t="s">
        <v>415</v>
      </c>
      <c r="E395" s="21" t="s">
        <v>266</v>
      </c>
    </row>
    <row r="396" spans="1:5" x14ac:dyDescent="0.25">
      <c r="B396" s="20" t="s">
        <v>434</v>
      </c>
      <c r="C396" s="20" t="s">
        <v>411</v>
      </c>
      <c r="D396" s="20" t="s">
        <v>423</v>
      </c>
      <c r="E396" s="21" t="s">
        <v>123</v>
      </c>
    </row>
    <row r="397" spans="1:5" x14ac:dyDescent="0.25">
      <c r="B397" s="20" t="s">
        <v>434</v>
      </c>
      <c r="C397" s="20" t="s">
        <v>42</v>
      </c>
      <c r="D397" s="20" t="s">
        <v>44</v>
      </c>
      <c r="E397" s="21" t="s">
        <v>141</v>
      </c>
    </row>
    <row r="398" spans="1:5" x14ac:dyDescent="0.25">
      <c r="B398" s="20" t="s">
        <v>434</v>
      </c>
      <c r="C398" s="20" t="s">
        <v>414</v>
      </c>
      <c r="D398" s="20" t="s">
        <v>435</v>
      </c>
      <c r="E398" s="21" t="s">
        <v>93</v>
      </c>
    </row>
    <row r="399" spans="1:5" x14ac:dyDescent="0.25">
      <c r="B399" s="20" t="s">
        <v>434</v>
      </c>
      <c r="C399" s="20" t="s">
        <v>47</v>
      </c>
      <c r="D399" s="20" t="s">
        <v>49</v>
      </c>
      <c r="E399" s="21" t="s">
        <v>127</v>
      </c>
    </row>
    <row r="400" spans="1:5" x14ac:dyDescent="0.25">
      <c r="B400" s="20" t="s">
        <v>436</v>
      </c>
      <c r="C400" s="20" t="s">
        <v>428</v>
      </c>
      <c r="D400" s="20" t="s">
        <v>413</v>
      </c>
      <c r="E400" s="21" t="s">
        <v>107</v>
      </c>
    </row>
    <row r="401" spans="1:5" x14ac:dyDescent="0.25">
      <c r="B401" s="20" t="s">
        <v>334</v>
      </c>
      <c r="C401" s="20" t="s">
        <v>416</v>
      </c>
      <c r="D401" s="20" t="s">
        <v>418</v>
      </c>
      <c r="E401" s="21" t="s">
        <v>93</v>
      </c>
    </row>
    <row r="402" spans="1:5" x14ac:dyDescent="0.25">
      <c r="A402" s="20" t="s">
        <v>160</v>
      </c>
    </row>
    <row r="403" spans="1:5" x14ac:dyDescent="0.25">
      <c r="B403" s="20" t="s">
        <v>437</v>
      </c>
      <c r="C403" s="20" t="s">
        <v>428</v>
      </c>
      <c r="D403" s="20" t="s">
        <v>43</v>
      </c>
      <c r="E403" s="21" t="s">
        <v>123</v>
      </c>
    </row>
    <row r="404" spans="1:5" x14ac:dyDescent="0.25">
      <c r="A404" s="20" t="s">
        <v>135</v>
      </c>
    </row>
    <row r="405" spans="1:5" x14ac:dyDescent="0.25">
      <c r="B405" s="20" t="s">
        <v>438</v>
      </c>
      <c r="C405" s="20" t="s">
        <v>420</v>
      </c>
      <c r="D405" s="20" t="s">
        <v>46</v>
      </c>
      <c r="E405" s="21" t="s">
        <v>149</v>
      </c>
    </row>
    <row r="406" spans="1:5" x14ac:dyDescent="0.25">
      <c r="B406" s="20" t="s">
        <v>439</v>
      </c>
      <c r="C406" s="20" t="s">
        <v>43</v>
      </c>
      <c r="D406" s="20" t="s">
        <v>430</v>
      </c>
      <c r="E406" s="21" t="s">
        <v>104</v>
      </c>
    </row>
    <row r="407" spans="1:5" x14ac:dyDescent="0.25">
      <c r="B407" s="20" t="s">
        <v>139</v>
      </c>
      <c r="C407" s="20" t="s">
        <v>418</v>
      </c>
      <c r="D407" s="20" t="s">
        <v>47</v>
      </c>
      <c r="E407" s="21" t="s">
        <v>141</v>
      </c>
    </row>
    <row r="408" spans="1:5" x14ac:dyDescent="0.25">
      <c r="B408" s="20" t="s">
        <v>440</v>
      </c>
      <c r="C408" s="20" t="s">
        <v>45</v>
      </c>
      <c r="D408" s="20" t="s">
        <v>411</v>
      </c>
      <c r="E408" s="21" t="s">
        <v>93</v>
      </c>
    </row>
    <row r="409" spans="1:5" x14ac:dyDescent="0.25">
      <c r="B409" s="20" t="s">
        <v>440</v>
      </c>
      <c r="C409" s="20" t="s">
        <v>415</v>
      </c>
      <c r="D409" s="20" t="s">
        <v>414</v>
      </c>
      <c r="E409" s="21" t="s">
        <v>140</v>
      </c>
    </row>
    <row r="410" spans="1:5" x14ac:dyDescent="0.25">
      <c r="B410" s="20" t="s">
        <v>440</v>
      </c>
      <c r="C410" s="20" t="s">
        <v>49</v>
      </c>
      <c r="D410" s="20" t="s">
        <v>42</v>
      </c>
      <c r="E410" s="21" t="s">
        <v>93</v>
      </c>
    </row>
    <row r="411" spans="1:5" x14ac:dyDescent="0.25">
      <c r="B411" s="20" t="s">
        <v>440</v>
      </c>
      <c r="C411" s="20" t="s">
        <v>48</v>
      </c>
      <c r="D411" s="20" t="s">
        <v>416</v>
      </c>
      <c r="E411" s="21" t="s">
        <v>123</v>
      </c>
    </row>
    <row r="412" spans="1:5" x14ac:dyDescent="0.25">
      <c r="B412" s="20" t="s">
        <v>440</v>
      </c>
      <c r="C412" s="20" t="s">
        <v>441</v>
      </c>
      <c r="D412" s="20" t="s">
        <v>428</v>
      </c>
      <c r="E412" s="21" t="s">
        <v>119</v>
      </c>
    </row>
    <row r="413" spans="1:5" x14ac:dyDescent="0.25">
      <c r="B413" s="20" t="s">
        <v>442</v>
      </c>
      <c r="C413" s="20" t="s">
        <v>412</v>
      </c>
      <c r="D413" s="20" t="s">
        <v>413</v>
      </c>
      <c r="E413" s="21" t="s">
        <v>119</v>
      </c>
    </row>
    <row r="414" spans="1:5" x14ac:dyDescent="0.25">
      <c r="B414" s="20" t="s">
        <v>443</v>
      </c>
      <c r="C414" s="20" t="s">
        <v>44</v>
      </c>
      <c r="D414" s="20" t="s">
        <v>424</v>
      </c>
      <c r="E414" s="21" t="s">
        <v>93</v>
      </c>
    </row>
    <row r="415" spans="1:5" x14ac:dyDescent="0.25">
      <c r="A415" s="20" t="s">
        <v>85</v>
      </c>
    </row>
    <row r="416" spans="1:5" x14ac:dyDescent="0.25">
      <c r="B416" s="20" t="s">
        <v>444</v>
      </c>
      <c r="C416" s="20" t="s">
        <v>427</v>
      </c>
      <c r="D416" s="20" t="s">
        <v>420</v>
      </c>
      <c r="E416" s="21" t="s">
        <v>88</v>
      </c>
    </row>
    <row r="417" spans="1:5" x14ac:dyDescent="0.25">
      <c r="B417" s="20" t="s">
        <v>444</v>
      </c>
      <c r="C417" s="20" t="s">
        <v>411</v>
      </c>
      <c r="D417" s="20" t="s">
        <v>445</v>
      </c>
      <c r="E417" s="21" t="s">
        <v>141</v>
      </c>
    </row>
    <row r="418" spans="1:5" x14ac:dyDescent="0.25">
      <c r="B418" s="20" t="s">
        <v>444</v>
      </c>
      <c r="C418" s="20" t="s">
        <v>42</v>
      </c>
      <c r="D418" s="20" t="s">
        <v>441</v>
      </c>
      <c r="E418" s="21" t="s">
        <v>127</v>
      </c>
    </row>
    <row r="419" spans="1:5" x14ac:dyDescent="0.25">
      <c r="B419" s="20" t="s">
        <v>444</v>
      </c>
      <c r="C419" s="20" t="s">
        <v>44</v>
      </c>
      <c r="D419" s="20" t="s">
        <v>412</v>
      </c>
      <c r="E419" s="21" t="s">
        <v>93</v>
      </c>
    </row>
    <row r="420" spans="1:5" x14ac:dyDescent="0.25">
      <c r="B420" s="20" t="s">
        <v>444</v>
      </c>
      <c r="C420" s="20" t="s">
        <v>430</v>
      </c>
      <c r="D420" s="20" t="s">
        <v>45</v>
      </c>
      <c r="E420" s="21" t="s">
        <v>127</v>
      </c>
    </row>
    <row r="421" spans="1:5" x14ac:dyDescent="0.25">
      <c r="B421" s="20" t="s">
        <v>444</v>
      </c>
      <c r="C421" s="20" t="s">
        <v>47</v>
      </c>
      <c r="D421" s="20" t="s">
        <v>414</v>
      </c>
      <c r="E421" s="21" t="s">
        <v>128</v>
      </c>
    </row>
    <row r="422" spans="1:5" x14ac:dyDescent="0.25">
      <c r="B422" s="20" t="s">
        <v>444</v>
      </c>
      <c r="C422" s="20" t="s">
        <v>46</v>
      </c>
      <c r="D422" s="20" t="s">
        <v>446</v>
      </c>
      <c r="E422" s="21" t="s">
        <v>109</v>
      </c>
    </row>
    <row r="423" spans="1:5" x14ac:dyDescent="0.25">
      <c r="B423" s="20" t="s">
        <v>444</v>
      </c>
      <c r="C423" s="20" t="s">
        <v>428</v>
      </c>
      <c r="D423" s="20" t="s">
        <v>49</v>
      </c>
      <c r="E423" s="21" t="s">
        <v>123</v>
      </c>
    </row>
    <row r="424" spans="1:5" x14ac:dyDescent="0.25">
      <c r="B424" s="20" t="s">
        <v>444</v>
      </c>
      <c r="C424" s="20" t="s">
        <v>413</v>
      </c>
      <c r="D424" s="20" t="s">
        <v>415</v>
      </c>
      <c r="E424" s="21" t="s">
        <v>344</v>
      </c>
    </row>
    <row r="425" spans="1:5" x14ac:dyDescent="0.25">
      <c r="B425" s="20" t="s">
        <v>444</v>
      </c>
      <c r="C425" s="20" t="s">
        <v>424</v>
      </c>
      <c r="D425" s="20" t="s">
        <v>447</v>
      </c>
      <c r="E425" s="21" t="s">
        <v>141</v>
      </c>
    </row>
    <row r="426" spans="1:5" x14ac:dyDescent="0.25">
      <c r="A426" s="20" t="s">
        <v>154</v>
      </c>
    </row>
    <row r="427" spans="1:5" x14ac:dyDescent="0.25">
      <c r="B427" s="20" t="s">
        <v>161</v>
      </c>
      <c r="C427" s="20" t="s">
        <v>448</v>
      </c>
      <c r="D427" s="20" t="s">
        <v>430</v>
      </c>
      <c r="E427" s="21" t="s">
        <v>130</v>
      </c>
    </row>
    <row r="428" spans="1:5" x14ac:dyDescent="0.25">
      <c r="B428" s="20" t="s">
        <v>449</v>
      </c>
      <c r="C428" s="20" t="s">
        <v>420</v>
      </c>
      <c r="D428" s="20" t="s">
        <v>44</v>
      </c>
      <c r="E428" s="21" t="s">
        <v>127</v>
      </c>
    </row>
    <row r="429" spans="1:5" x14ac:dyDescent="0.25">
      <c r="B429" s="20" t="s">
        <v>164</v>
      </c>
      <c r="C429" s="20" t="s">
        <v>418</v>
      </c>
      <c r="D429" s="20" t="s">
        <v>450</v>
      </c>
      <c r="E429" s="21" t="s">
        <v>109</v>
      </c>
    </row>
    <row r="430" spans="1:5" x14ac:dyDescent="0.25">
      <c r="B430" s="20" t="s">
        <v>451</v>
      </c>
      <c r="C430" s="20" t="s">
        <v>43</v>
      </c>
      <c r="D430" s="20" t="s">
        <v>426</v>
      </c>
      <c r="E430" s="21" t="s">
        <v>115</v>
      </c>
    </row>
    <row r="431" spans="1:5" x14ac:dyDescent="0.25">
      <c r="B431" s="20" t="s">
        <v>452</v>
      </c>
      <c r="C431" s="20" t="s">
        <v>415</v>
      </c>
      <c r="D431" s="20" t="s">
        <v>453</v>
      </c>
      <c r="E431" s="21" t="s">
        <v>109</v>
      </c>
    </row>
    <row r="432" spans="1:5" x14ac:dyDescent="0.25">
      <c r="B432" s="20" t="s">
        <v>452</v>
      </c>
      <c r="C432" s="20" t="s">
        <v>49</v>
      </c>
      <c r="D432" s="20" t="s">
        <v>454</v>
      </c>
      <c r="E432" s="21" t="s">
        <v>266</v>
      </c>
    </row>
    <row r="433" spans="1:5" x14ac:dyDescent="0.25">
      <c r="B433" s="20" t="s">
        <v>452</v>
      </c>
      <c r="C433" s="20" t="s">
        <v>412</v>
      </c>
      <c r="D433" s="20" t="s">
        <v>427</v>
      </c>
      <c r="E433" s="21" t="s">
        <v>88</v>
      </c>
    </row>
    <row r="434" spans="1:5" x14ac:dyDescent="0.25">
      <c r="B434" s="20" t="s">
        <v>452</v>
      </c>
      <c r="C434" s="20" t="s">
        <v>441</v>
      </c>
      <c r="D434" s="20" t="s">
        <v>48</v>
      </c>
      <c r="E434" s="21" t="s">
        <v>93</v>
      </c>
    </row>
    <row r="435" spans="1:5" x14ac:dyDescent="0.25">
      <c r="B435" s="20" t="s">
        <v>455</v>
      </c>
      <c r="C435" s="20" t="s">
        <v>414</v>
      </c>
      <c r="D435" s="20" t="s">
        <v>413</v>
      </c>
      <c r="E435" s="21" t="s">
        <v>109</v>
      </c>
    </row>
    <row r="436" spans="1:5" x14ac:dyDescent="0.25">
      <c r="B436" s="20" t="s">
        <v>364</v>
      </c>
      <c r="C436" s="20" t="s">
        <v>45</v>
      </c>
      <c r="D436" s="20" t="s">
        <v>428</v>
      </c>
      <c r="E436" s="21" t="s">
        <v>107</v>
      </c>
    </row>
    <row r="437" spans="1:5" x14ac:dyDescent="0.25">
      <c r="A437" s="20" t="s">
        <v>160</v>
      </c>
    </row>
    <row r="438" spans="1:5" x14ac:dyDescent="0.25">
      <c r="B438" s="20" t="s">
        <v>177</v>
      </c>
      <c r="C438" s="20" t="s">
        <v>413</v>
      </c>
      <c r="D438" s="20" t="s">
        <v>418</v>
      </c>
      <c r="E438" s="21" t="s">
        <v>128</v>
      </c>
    </row>
    <row r="439" spans="1:5" x14ac:dyDescent="0.25">
      <c r="B439" s="20" t="s">
        <v>456</v>
      </c>
      <c r="C439" s="20" t="s">
        <v>424</v>
      </c>
      <c r="D439" s="20" t="s">
        <v>414</v>
      </c>
      <c r="E439" s="21" t="s">
        <v>123</v>
      </c>
    </row>
    <row r="440" spans="1:5" x14ac:dyDescent="0.25">
      <c r="B440" s="20" t="s">
        <v>178</v>
      </c>
      <c r="C440" s="20" t="s">
        <v>430</v>
      </c>
      <c r="D440" s="20" t="s">
        <v>435</v>
      </c>
      <c r="E440" s="21" t="s">
        <v>123</v>
      </c>
    </row>
    <row r="441" spans="1:5" x14ac:dyDescent="0.25">
      <c r="B441" s="20" t="s">
        <v>457</v>
      </c>
      <c r="C441" s="20" t="s">
        <v>427</v>
      </c>
      <c r="D441" s="20" t="s">
        <v>47</v>
      </c>
      <c r="E441" s="21" t="s">
        <v>127</v>
      </c>
    </row>
    <row r="442" spans="1:5" x14ac:dyDescent="0.25">
      <c r="B442" s="20" t="s">
        <v>457</v>
      </c>
      <c r="C442" s="20" t="s">
        <v>44</v>
      </c>
      <c r="D442" s="20" t="s">
        <v>49</v>
      </c>
      <c r="E442" s="21" t="s">
        <v>109</v>
      </c>
    </row>
    <row r="443" spans="1:5" x14ac:dyDescent="0.25">
      <c r="B443" s="20" t="s">
        <v>457</v>
      </c>
      <c r="C443" s="20" t="s">
        <v>48</v>
      </c>
      <c r="D443" s="20" t="s">
        <v>45</v>
      </c>
      <c r="E443" s="21" t="s">
        <v>127</v>
      </c>
    </row>
    <row r="444" spans="1:5" x14ac:dyDescent="0.25">
      <c r="B444" s="20" t="s">
        <v>457</v>
      </c>
      <c r="C444" s="20" t="s">
        <v>441</v>
      </c>
      <c r="D444" s="20" t="s">
        <v>415</v>
      </c>
      <c r="E444" s="21" t="s">
        <v>104</v>
      </c>
    </row>
    <row r="445" spans="1:5" x14ac:dyDescent="0.25">
      <c r="B445" s="20" t="s">
        <v>458</v>
      </c>
      <c r="C445" s="20" t="s">
        <v>454</v>
      </c>
      <c r="D445" s="20" t="s">
        <v>46</v>
      </c>
      <c r="E445" s="21" t="s">
        <v>205</v>
      </c>
    </row>
    <row r="446" spans="1:5" x14ac:dyDescent="0.25">
      <c r="B446" s="20" t="s">
        <v>459</v>
      </c>
      <c r="C446" s="20" t="s">
        <v>42</v>
      </c>
      <c r="D446" s="20" t="s">
        <v>420</v>
      </c>
      <c r="E446" s="21" t="s">
        <v>88</v>
      </c>
    </row>
    <row r="447" spans="1:5" x14ac:dyDescent="0.25">
      <c r="A447" s="20" t="s">
        <v>174</v>
      </c>
    </row>
    <row r="448" spans="1:5" x14ac:dyDescent="0.25">
      <c r="B448" s="20" t="s">
        <v>186</v>
      </c>
      <c r="C448" s="20" t="s">
        <v>418</v>
      </c>
      <c r="D448" s="20" t="s">
        <v>441</v>
      </c>
      <c r="E448" s="21" t="s">
        <v>115</v>
      </c>
    </row>
    <row r="449" spans="1:5" x14ac:dyDescent="0.25">
      <c r="B449" s="20" t="s">
        <v>460</v>
      </c>
      <c r="C449" s="20" t="s">
        <v>420</v>
      </c>
      <c r="D449" s="20" t="s">
        <v>447</v>
      </c>
      <c r="E449" s="21" t="s">
        <v>115</v>
      </c>
    </row>
    <row r="450" spans="1:5" x14ac:dyDescent="0.25">
      <c r="B450" s="20" t="s">
        <v>187</v>
      </c>
      <c r="C450" s="20" t="s">
        <v>412</v>
      </c>
      <c r="D450" s="20" t="s">
        <v>424</v>
      </c>
      <c r="E450" s="21" t="s">
        <v>127</v>
      </c>
    </row>
    <row r="451" spans="1:5" x14ac:dyDescent="0.25">
      <c r="B451" s="20" t="s">
        <v>461</v>
      </c>
      <c r="C451" s="20" t="s">
        <v>45</v>
      </c>
      <c r="D451" s="20" t="s">
        <v>415</v>
      </c>
      <c r="E451" s="21" t="s">
        <v>128</v>
      </c>
    </row>
    <row r="452" spans="1:5" x14ac:dyDescent="0.25">
      <c r="B452" s="20" t="s">
        <v>461</v>
      </c>
      <c r="C452" s="20" t="s">
        <v>411</v>
      </c>
      <c r="D452" s="20" t="s">
        <v>44</v>
      </c>
      <c r="E452" s="21" t="s">
        <v>119</v>
      </c>
    </row>
    <row r="453" spans="1:5" x14ac:dyDescent="0.25">
      <c r="B453" s="20" t="s">
        <v>461</v>
      </c>
      <c r="C453" s="20" t="s">
        <v>414</v>
      </c>
      <c r="D453" s="20" t="s">
        <v>462</v>
      </c>
      <c r="E453" s="21" t="s">
        <v>127</v>
      </c>
    </row>
    <row r="454" spans="1:5" x14ac:dyDescent="0.25">
      <c r="B454" s="20" t="s">
        <v>461</v>
      </c>
      <c r="C454" s="20" t="s">
        <v>47</v>
      </c>
      <c r="D454" s="20" t="s">
        <v>430</v>
      </c>
      <c r="E454" s="21" t="s">
        <v>123</v>
      </c>
    </row>
    <row r="455" spans="1:5" x14ac:dyDescent="0.25">
      <c r="B455" s="20" t="s">
        <v>461</v>
      </c>
      <c r="C455" s="20" t="s">
        <v>46</v>
      </c>
      <c r="D455" s="20" t="s">
        <v>427</v>
      </c>
      <c r="E455" s="21" t="s">
        <v>344</v>
      </c>
    </row>
    <row r="456" spans="1:5" x14ac:dyDescent="0.25">
      <c r="B456" s="20" t="s">
        <v>463</v>
      </c>
      <c r="C456" s="20" t="s">
        <v>49</v>
      </c>
      <c r="D456" s="20" t="s">
        <v>413</v>
      </c>
      <c r="E456" s="21" t="s">
        <v>115</v>
      </c>
    </row>
    <row r="457" spans="1:5" x14ac:dyDescent="0.25">
      <c r="B457" s="20" t="s">
        <v>191</v>
      </c>
      <c r="C457" s="20" t="s">
        <v>43</v>
      </c>
      <c r="D457" s="20" t="s">
        <v>450</v>
      </c>
      <c r="E457" s="21" t="s">
        <v>101</v>
      </c>
    </row>
    <row r="458" spans="1:5" x14ac:dyDescent="0.25">
      <c r="A458" s="20" t="s">
        <v>183</v>
      </c>
    </row>
    <row r="459" spans="1:5" x14ac:dyDescent="0.25">
      <c r="B459" s="20" t="s">
        <v>464</v>
      </c>
      <c r="C459" s="20" t="s">
        <v>413</v>
      </c>
      <c r="D459" s="20" t="s">
        <v>45</v>
      </c>
      <c r="E459" s="21" t="s">
        <v>127</v>
      </c>
    </row>
    <row r="460" spans="1:5" x14ac:dyDescent="0.25">
      <c r="B460" s="20" t="s">
        <v>465</v>
      </c>
      <c r="C460" s="20" t="s">
        <v>416</v>
      </c>
      <c r="D460" s="20" t="s">
        <v>411</v>
      </c>
      <c r="E460" s="21" t="s">
        <v>93</v>
      </c>
    </row>
    <row r="461" spans="1:5" x14ac:dyDescent="0.25">
      <c r="B461" s="20" t="s">
        <v>465</v>
      </c>
      <c r="C461" s="20" t="s">
        <v>414</v>
      </c>
      <c r="D461" s="20" t="s">
        <v>418</v>
      </c>
      <c r="E461" s="21" t="s">
        <v>119</v>
      </c>
    </row>
    <row r="462" spans="1:5" x14ac:dyDescent="0.25">
      <c r="B462" s="20" t="s">
        <v>465</v>
      </c>
      <c r="C462" s="20" t="s">
        <v>48</v>
      </c>
      <c r="D462" s="20" t="s">
        <v>426</v>
      </c>
      <c r="E462" s="21" t="s">
        <v>266</v>
      </c>
    </row>
    <row r="463" spans="1:5" x14ac:dyDescent="0.25">
      <c r="B463" s="20" t="s">
        <v>465</v>
      </c>
      <c r="C463" s="20" t="s">
        <v>428</v>
      </c>
      <c r="D463" s="20" t="s">
        <v>430</v>
      </c>
      <c r="E463" s="21" t="s">
        <v>466</v>
      </c>
    </row>
    <row r="464" spans="1:5" x14ac:dyDescent="0.25">
      <c r="B464" s="20" t="s">
        <v>465</v>
      </c>
      <c r="C464" s="20" t="s">
        <v>424</v>
      </c>
      <c r="D464" s="20" t="s">
        <v>420</v>
      </c>
      <c r="E464" s="21" t="s">
        <v>141</v>
      </c>
    </row>
    <row r="465" spans="1:5" x14ac:dyDescent="0.25">
      <c r="B465" s="20" t="s">
        <v>465</v>
      </c>
      <c r="C465" s="20" t="s">
        <v>441</v>
      </c>
      <c r="D465" s="20" t="s">
        <v>49</v>
      </c>
      <c r="E465" s="21" t="s">
        <v>123</v>
      </c>
    </row>
    <row r="466" spans="1:5" x14ac:dyDescent="0.25">
      <c r="B466" s="20" t="s">
        <v>467</v>
      </c>
      <c r="C466" s="20" t="s">
        <v>42</v>
      </c>
      <c r="D466" s="20" t="s">
        <v>46</v>
      </c>
      <c r="E466" s="21" t="s">
        <v>93</v>
      </c>
    </row>
    <row r="467" spans="1:5" x14ac:dyDescent="0.25">
      <c r="B467" s="20" t="s">
        <v>468</v>
      </c>
      <c r="C467" s="20" t="s">
        <v>44</v>
      </c>
      <c r="D467" s="20" t="s">
        <v>43</v>
      </c>
      <c r="E467" s="21" t="s">
        <v>194</v>
      </c>
    </row>
    <row r="468" spans="1:5" x14ac:dyDescent="0.25">
      <c r="B468" s="20" t="s">
        <v>468</v>
      </c>
      <c r="C468" s="20" t="s">
        <v>415</v>
      </c>
      <c r="D468" s="20" t="s">
        <v>412</v>
      </c>
      <c r="E468" s="21" t="s">
        <v>109</v>
      </c>
    </row>
    <row r="469" spans="1:5" x14ac:dyDescent="0.25">
      <c r="A469" s="20" t="s">
        <v>192</v>
      </c>
    </row>
    <row r="470" spans="1:5" x14ac:dyDescent="0.25">
      <c r="B470" s="20" t="s">
        <v>196</v>
      </c>
      <c r="C470" s="20" t="s">
        <v>430</v>
      </c>
      <c r="D470" s="20" t="s">
        <v>413</v>
      </c>
      <c r="E470" s="21" t="s">
        <v>88</v>
      </c>
    </row>
    <row r="471" spans="1:5" x14ac:dyDescent="0.25">
      <c r="B471" s="20" t="s">
        <v>469</v>
      </c>
      <c r="C471" s="20" t="s">
        <v>418</v>
      </c>
      <c r="D471" s="20" t="s">
        <v>427</v>
      </c>
      <c r="E471" s="21" t="s">
        <v>93</v>
      </c>
    </row>
    <row r="472" spans="1:5" x14ac:dyDescent="0.25">
      <c r="B472" s="20" t="s">
        <v>197</v>
      </c>
      <c r="C472" s="20" t="s">
        <v>45</v>
      </c>
      <c r="D472" s="20" t="s">
        <v>453</v>
      </c>
      <c r="E472" s="21" t="s">
        <v>88</v>
      </c>
    </row>
    <row r="473" spans="1:5" x14ac:dyDescent="0.25">
      <c r="B473" s="20" t="s">
        <v>470</v>
      </c>
      <c r="C473" s="20" t="s">
        <v>411</v>
      </c>
      <c r="D473" s="20" t="s">
        <v>42</v>
      </c>
      <c r="E473" s="21" t="s">
        <v>104</v>
      </c>
    </row>
    <row r="474" spans="1:5" x14ac:dyDescent="0.25">
      <c r="B474" s="20" t="s">
        <v>470</v>
      </c>
      <c r="C474" s="20" t="s">
        <v>43</v>
      </c>
      <c r="D474" s="20" t="s">
        <v>414</v>
      </c>
      <c r="E474" s="21" t="s">
        <v>93</v>
      </c>
    </row>
    <row r="475" spans="1:5" x14ac:dyDescent="0.25">
      <c r="B475" s="20" t="s">
        <v>470</v>
      </c>
      <c r="C475" s="20" t="s">
        <v>47</v>
      </c>
      <c r="D475" s="20" t="s">
        <v>415</v>
      </c>
      <c r="E475" s="21" t="s">
        <v>101</v>
      </c>
    </row>
    <row r="476" spans="1:5" x14ac:dyDescent="0.25">
      <c r="B476" s="20" t="s">
        <v>470</v>
      </c>
      <c r="C476" s="20" t="s">
        <v>431</v>
      </c>
      <c r="D476" s="20" t="s">
        <v>48</v>
      </c>
      <c r="E476" s="21" t="s">
        <v>141</v>
      </c>
    </row>
    <row r="477" spans="1:5" x14ac:dyDescent="0.25">
      <c r="B477" s="20" t="s">
        <v>470</v>
      </c>
      <c r="C477" s="20" t="s">
        <v>428</v>
      </c>
      <c r="D477" s="20" t="s">
        <v>44</v>
      </c>
      <c r="E477" s="21" t="s">
        <v>141</v>
      </c>
    </row>
    <row r="478" spans="1:5" x14ac:dyDescent="0.25">
      <c r="B478" s="20" t="s">
        <v>471</v>
      </c>
      <c r="C478" s="20" t="s">
        <v>46</v>
      </c>
      <c r="D478" s="20" t="s">
        <v>420</v>
      </c>
      <c r="E478" s="21" t="s">
        <v>266</v>
      </c>
    </row>
    <row r="479" spans="1:5" x14ac:dyDescent="0.25">
      <c r="B479" s="20" t="s">
        <v>389</v>
      </c>
      <c r="C479" s="20" t="s">
        <v>412</v>
      </c>
      <c r="D479" s="20" t="s">
        <v>423</v>
      </c>
      <c r="E479" s="21" t="s">
        <v>123</v>
      </c>
    </row>
    <row r="480" spans="1:5" x14ac:dyDescent="0.25">
      <c r="A480" s="20" t="s">
        <v>202</v>
      </c>
    </row>
    <row r="481" spans="1:5" x14ac:dyDescent="0.25">
      <c r="B481" s="20" t="s">
        <v>203</v>
      </c>
      <c r="C481" s="20" t="s">
        <v>424</v>
      </c>
      <c r="D481" s="20" t="s">
        <v>418</v>
      </c>
      <c r="E481" s="21" t="s">
        <v>119</v>
      </c>
    </row>
    <row r="482" spans="1:5" x14ac:dyDescent="0.25">
      <c r="B482" s="20" t="s">
        <v>472</v>
      </c>
      <c r="C482" s="20" t="s">
        <v>420</v>
      </c>
      <c r="D482" s="20" t="s">
        <v>43</v>
      </c>
      <c r="E482" s="21" t="s">
        <v>123</v>
      </c>
    </row>
    <row r="483" spans="1:5" x14ac:dyDescent="0.25">
      <c r="B483" s="20" t="s">
        <v>204</v>
      </c>
      <c r="C483" s="20" t="s">
        <v>414</v>
      </c>
      <c r="D483" s="20" t="s">
        <v>411</v>
      </c>
      <c r="E483" s="21" t="s">
        <v>93</v>
      </c>
    </row>
    <row r="484" spans="1:5" x14ac:dyDescent="0.25">
      <c r="B484" s="20" t="s">
        <v>473</v>
      </c>
      <c r="C484" s="20" t="s">
        <v>427</v>
      </c>
      <c r="D484" s="20" t="s">
        <v>49</v>
      </c>
      <c r="E484" s="21" t="s">
        <v>93</v>
      </c>
    </row>
    <row r="485" spans="1:5" x14ac:dyDescent="0.25">
      <c r="B485" s="20" t="s">
        <v>473</v>
      </c>
      <c r="C485" s="20" t="s">
        <v>48</v>
      </c>
      <c r="D485" s="20" t="s">
        <v>42</v>
      </c>
      <c r="E485" s="21" t="s">
        <v>123</v>
      </c>
    </row>
    <row r="486" spans="1:5" x14ac:dyDescent="0.25">
      <c r="B486" s="20" t="s">
        <v>473</v>
      </c>
      <c r="C486" s="20" t="s">
        <v>412</v>
      </c>
      <c r="D486" s="20" t="s">
        <v>474</v>
      </c>
      <c r="E486" s="21" t="s">
        <v>93</v>
      </c>
    </row>
    <row r="487" spans="1:5" x14ac:dyDescent="0.25">
      <c r="B487" s="20" t="s">
        <v>473</v>
      </c>
      <c r="C487" s="20" t="s">
        <v>441</v>
      </c>
      <c r="D487" s="20" t="s">
        <v>47</v>
      </c>
      <c r="E487" s="21" t="s">
        <v>88</v>
      </c>
    </row>
    <row r="488" spans="1:5" x14ac:dyDescent="0.25">
      <c r="B488" s="20" t="s">
        <v>475</v>
      </c>
      <c r="C488" s="20" t="s">
        <v>413</v>
      </c>
      <c r="D488" s="20" t="s">
        <v>428</v>
      </c>
      <c r="E488" s="21" t="s">
        <v>127</v>
      </c>
    </row>
    <row r="489" spans="1:5" x14ac:dyDescent="0.25">
      <c r="B489" s="20" t="s">
        <v>398</v>
      </c>
      <c r="C489" s="20" t="s">
        <v>476</v>
      </c>
      <c r="D489" s="20" t="s">
        <v>430</v>
      </c>
      <c r="E489" s="21" t="s">
        <v>119</v>
      </c>
    </row>
    <row r="490" spans="1:5" x14ac:dyDescent="0.25">
      <c r="B490" s="20" t="s">
        <v>477</v>
      </c>
      <c r="C490" s="20" t="s">
        <v>415</v>
      </c>
      <c r="D490" s="20" t="s">
        <v>46</v>
      </c>
      <c r="E490" s="21" t="s">
        <v>134</v>
      </c>
    </row>
    <row r="492" spans="1:5" x14ac:dyDescent="0.25">
      <c r="A492" s="20" t="s">
        <v>218</v>
      </c>
    </row>
    <row r="493" spans="1:5" x14ac:dyDescent="0.25">
      <c r="B493" s="20" t="s">
        <v>298</v>
      </c>
      <c r="C493" s="20" t="s">
        <v>53</v>
      </c>
      <c r="D493" s="20" t="s">
        <v>478</v>
      </c>
      <c r="E493" s="21" t="s">
        <v>123</v>
      </c>
    </row>
    <row r="494" spans="1:5" x14ac:dyDescent="0.25">
      <c r="B494" s="20" t="s">
        <v>479</v>
      </c>
      <c r="C494" s="20" t="s">
        <v>480</v>
      </c>
      <c r="D494" s="20" t="s">
        <v>481</v>
      </c>
      <c r="E494" s="21" t="s">
        <v>205</v>
      </c>
    </row>
    <row r="495" spans="1:5" x14ac:dyDescent="0.25">
      <c r="B495" s="20" t="s">
        <v>479</v>
      </c>
      <c r="C495" s="20" t="s">
        <v>482</v>
      </c>
      <c r="D495" s="20" t="s">
        <v>483</v>
      </c>
      <c r="E495" s="21" t="s">
        <v>484</v>
      </c>
    </row>
    <row r="496" spans="1:5" x14ac:dyDescent="0.25">
      <c r="B496" s="20" t="s">
        <v>479</v>
      </c>
      <c r="C496" s="20" t="s">
        <v>485</v>
      </c>
      <c r="D496" s="20" t="s">
        <v>52</v>
      </c>
      <c r="E496" s="21" t="s">
        <v>127</v>
      </c>
    </row>
    <row r="497" spans="1:5" x14ac:dyDescent="0.25">
      <c r="B497" s="20" t="s">
        <v>479</v>
      </c>
      <c r="C497" s="20" t="s">
        <v>486</v>
      </c>
      <c r="D497" s="20" t="s">
        <v>487</v>
      </c>
      <c r="E497" s="21" t="s">
        <v>130</v>
      </c>
    </row>
    <row r="498" spans="1:5" x14ac:dyDescent="0.25">
      <c r="B498" s="20" t="s">
        <v>479</v>
      </c>
      <c r="C498" s="20" t="s">
        <v>488</v>
      </c>
      <c r="D498" s="20" t="s">
        <v>489</v>
      </c>
      <c r="E498" s="21" t="s">
        <v>109</v>
      </c>
    </row>
    <row r="499" spans="1:5" x14ac:dyDescent="0.25">
      <c r="B499" s="20" t="s">
        <v>479</v>
      </c>
      <c r="C499" s="20" t="s">
        <v>490</v>
      </c>
      <c r="D499" s="20" t="s">
        <v>491</v>
      </c>
      <c r="E499" s="21" t="s">
        <v>123</v>
      </c>
    </row>
    <row r="500" spans="1:5" x14ac:dyDescent="0.25">
      <c r="B500" s="20" t="s">
        <v>492</v>
      </c>
      <c r="C500" s="20" t="s">
        <v>493</v>
      </c>
      <c r="D500" s="20" t="s">
        <v>494</v>
      </c>
      <c r="E500" s="21" t="s">
        <v>140</v>
      </c>
    </row>
    <row r="501" spans="1:5" x14ac:dyDescent="0.25">
      <c r="A501" s="20" t="s">
        <v>80</v>
      </c>
    </row>
    <row r="502" spans="1:5" x14ac:dyDescent="0.25">
      <c r="B502" s="20" t="s">
        <v>495</v>
      </c>
      <c r="C502" s="20" t="s">
        <v>496</v>
      </c>
      <c r="D502" s="20" t="s">
        <v>485</v>
      </c>
      <c r="E502" s="21" t="s">
        <v>141</v>
      </c>
    </row>
    <row r="503" spans="1:5" x14ac:dyDescent="0.25">
      <c r="B503" s="20" t="s">
        <v>495</v>
      </c>
      <c r="C503" s="20" t="s">
        <v>491</v>
      </c>
      <c r="D503" s="20" t="s">
        <v>482</v>
      </c>
      <c r="E503" s="21" t="s">
        <v>93</v>
      </c>
    </row>
    <row r="504" spans="1:5" x14ac:dyDescent="0.25">
      <c r="B504" s="20" t="s">
        <v>86</v>
      </c>
      <c r="C504" s="20" t="s">
        <v>487</v>
      </c>
      <c r="D504" s="20" t="s">
        <v>497</v>
      </c>
      <c r="E504" s="21" t="s">
        <v>205</v>
      </c>
    </row>
    <row r="505" spans="1:5" x14ac:dyDescent="0.25">
      <c r="B505" s="20" t="s">
        <v>498</v>
      </c>
      <c r="C505" s="20" t="s">
        <v>52</v>
      </c>
      <c r="D505" s="20" t="s">
        <v>493</v>
      </c>
      <c r="E505" s="21" t="s">
        <v>93</v>
      </c>
    </row>
    <row r="506" spans="1:5" x14ac:dyDescent="0.25">
      <c r="B506" s="20" t="s">
        <v>499</v>
      </c>
      <c r="C506" s="20" t="s">
        <v>494</v>
      </c>
      <c r="D506" s="20" t="s">
        <v>488</v>
      </c>
      <c r="E506" s="21" t="s">
        <v>88</v>
      </c>
    </row>
    <row r="507" spans="1:5" x14ac:dyDescent="0.25">
      <c r="B507" s="20" t="s">
        <v>499</v>
      </c>
      <c r="C507" s="20" t="s">
        <v>483</v>
      </c>
      <c r="D507" s="20" t="s">
        <v>480</v>
      </c>
      <c r="E507" s="21" t="s">
        <v>107</v>
      </c>
    </row>
    <row r="508" spans="1:5" x14ac:dyDescent="0.25">
      <c r="B508" s="20" t="s">
        <v>499</v>
      </c>
      <c r="C508" s="20" t="s">
        <v>500</v>
      </c>
      <c r="D508" s="20" t="s">
        <v>501</v>
      </c>
      <c r="E508" s="21" t="s">
        <v>123</v>
      </c>
    </row>
    <row r="509" spans="1:5" x14ac:dyDescent="0.25">
      <c r="B509" s="20" t="s">
        <v>499</v>
      </c>
      <c r="C509" s="20" t="s">
        <v>478</v>
      </c>
      <c r="D509" s="20" t="s">
        <v>490</v>
      </c>
      <c r="E509" s="21" t="s">
        <v>93</v>
      </c>
    </row>
    <row r="510" spans="1:5" x14ac:dyDescent="0.25">
      <c r="B510" s="20" t="s">
        <v>499</v>
      </c>
      <c r="C510" s="20" t="s">
        <v>481</v>
      </c>
      <c r="D510" s="20" t="s">
        <v>53</v>
      </c>
      <c r="E510" s="21" t="s">
        <v>141</v>
      </c>
    </row>
    <row r="511" spans="1:5" x14ac:dyDescent="0.25">
      <c r="B511" s="20" t="s">
        <v>499</v>
      </c>
      <c r="C511" s="20" t="s">
        <v>502</v>
      </c>
      <c r="D511" s="20" t="s">
        <v>486</v>
      </c>
      <c r="E511" s="21" t="s">
        <v>109</v>
      </c>
    </row>
    <row r="512" spans="1:5" x14ac:dyDescent="0.25">
      <c r="A512" s="20" t="s">
        <v>89</v>
      </c>
    </row>
    <row r="513" spans="1:5" x14ac:dyDescent="0.25">
      <c r="B513" s="20" t="s">
        <v>253</v>
      </c>
      <c r="C513" s="20" t="s">
        <v>493</v>
      </c>
      <c r="D513" s="20" t="s">
        <v>485</v>
      </c>
      <c r="E513" s="21" t="s">
        <v>127</v>
      </c>
    </row>
    <row r="514" spans="1:5" x14ac:dyDescent="0.25">
      <c r="B514" s="20" t="s">
        <v>503</v>
      </c>
      <c r="C514" s="20" t="s">
        <v>504</v>
      </c>
      <c r="D514" s="20" t="s">
        <v>500</v>
      </c>
      <c r="E514" s="21" t="s">
        <v>109</v>
      </c>
    </row>
    <row r="515" spans="1:5" x14ac:dyDescent="0.25">
      <c r="B515" s="20" t="s">
        <v>505</v>
      </c>
      <c r="C515" s="20" t="s">
        <v>486</v>
      </c>
      <c r="D515" s="20" t="s">
        <v>501</v>
      </c>
      <c r="E515" s="21" t="s">
        <v>115</v>
      </c>
    </row>
    <row r="516" spans="1:5" x14ac:dyDescent="0.25">
      <c r="B516" s="20" t="s">
        <v>331</v>
      </c>
      <c r="C516" s="20" t="s">
        <v>497</v>
      </c>
      <c r="D516" s="20" t="s">
        <v>53</v>
      </c>
      <c r="E516" s="21" t="s">
        <v>128</v>
      </c>
    </row>
    <row r="517" spans="1:5" x14ac:dyDescent="0.25">
      <c r="B517" s="20" t="s">
        <v>506</v>
      </c>
      <c r="C517" s="20" t="s">
        <v>483</v>
      </c>
      <c r="D517" s="20" t="s">
        <v>488</v>
      </c>
      <c r="E517" s="21" t="s">
        <v>128</v>
      </c>
    </row>
    <row r="518" spans="1:5" x14ac:dyDescent="0.25">
      <c r="B518" s="20" t="s">
        <v>506</v>
      </c>
      <c r="C518" s="20" t="s">
        <v>480</v>
      </c>
      <c r="D518" s="20" t="s">
        <v>482</v>
      </c>
      <c r="E518" s="21" t="s">
        <v>119</v>
      </c>
    </row>
    <row r="519" spans="1:5" x14ac:dyDescent="0.25">
      <c r="B519" s="20" t="s">
        <v>506</v>
      </c>
      <c r="C519" s="20" t="s">
        <v>478</v>
      </c>
      <c r="D519" s="20" t="s">
        <v>487</v>
      </c>
      <c r="E519" s="21" t="s">
        <v>130</v>
      </c>
    </row>
    <row r="520" spans="1:5" x14ac:dyDescent="0.25">
      <c r="B520" s="20" t="s">
        <v>506</v>
      </c>
      <c r="C520" s="20" t="s">
        <v>491</v>
      </c>
      <c r="D520" s="20" t="s">
        <v>496</v>
      </c>
      <c r="E520" s="21" t="s">
        <v>93</v>
      </c>
    </row>
    <row r="521" spans="1:5" x14ac:dyDescent="0.25">
      <c r="B521" s="20" t="s">
        <v>506</v>
      </c>
      <c r="C521" s="20" t="s">
        <v>490</v>
      </c>
      <c r="D521" s="20" t="s">
        <v>481</v>
      </c>
      <c r="E521" s="21" t="s">
        <v>127</v>
      </c>
    </row>
    <row r="522" spans="1:5" x14ac:dyDescent="0.25">
      <c r="B522" s="20" t="s">
        <v>507</v>
      </c>
      <c r="C522" s="20" t="s">
        <v>52</v>
      </c>
      <c r="D522" s="20" t="s">
        <v>502</v>
      </c>
      <c r="E522" s="21" t="s">
        <v>337</v>
      </c>
    </row>
    <row r="523" spans="1:5" x14ac:dyDescent="0.25">
      <c r="A523" s="20" t="s">
        <v>120</v>
      </c>
    </row>
    <row r="524" spans="1:5" x14ac:dyDescent="0.25">
      <c r="B524" s="20" t="s">
        <v>439</v>
      </c>
      <c r="C524" s="20" t="s">
        <v>496</v>
      </c>
      <c r="D524" s="20" t="s">
        <v>52</v>
      </c>
      <c r="E524" s="21" t="s">
        <v>93</v>
      </c>
    </row>
    <row r="525" spans="1:5" x14ac:dyDescent="0.25">
      <c r="B525" s="20" t="s">
        <v>508</v>
      </c>
      <c r="C525" s="20" t="s">
        <v>482</v>
      </c>
      <c r="D525" s="20" t="s">
        <v>497</v>
      </c>
      <c r="E525" s="21" t="s">
        <v>266</v>
      </c>
    </row>
    <row r="526" spans="1:5" x14ac:dyDescent="0.25">
      <c r="B526" s="20" t="s">
        <v>342</v>
      </c>
      <c r="C526" s="20" t="s">
        <v>501</v>
      </c>
      <c r="D526" s="20" t="s">
        <v>493</v>
      </c>
      <c r="E526" s="21" t="s">
        <v>134</v>
      </c>
    </row>
    <row r="527" spans="1:5" x14ac:dyDescent="0.25">
      <c r="B527" s="20" t="s">
        <v>509</v>
      </c>
      <c r="C527" s="20" t="s">
        <v>500</v>
      </c>
      <c r="D527" s="20" t="s">
        <v>486</v>
      </c>
      <c r="E527" s="21" t="s">
        <v>123</v>
      </c>
    </row>
    <row r="528" spans="1:5" x14ac:dyDescent="0.25">
      <c r="B528" s="20" t="s">
        <v>509</v>
      </c>
      <c r="C528" s="20" t="s">
        <v>485</v>
      </c>
      <c r="D528" s="20" t="s">
        <v>483</v>
      </c>
      <c r="E528" s="21" t="s">
        <v>140</v>
      </c>
    </row>
    <row r="529" spans="1:5" x14ac:dyDescent="0.25">
      <c r="B529" s="20" t="s">
        <v>509</v>
      </c>
      <c r="C529" s="20" t="s">
        <v>481</v>
      </c>
      <c r="D529" s="20" t="s">
        <v>491</v>
      </c>
      <c r="E529" s="21" t="s">
        <v>130</v>
      </c>
    </row>
    <row r="530" spans="1:5" x14ac:dyDescent="0.25">
      <c r="B530" s="20" t="s">
        <v>509</v>
      </c>
      <c r="C530" s="20" t="s">
        <v>502</v>
      </c>
      <c r="D530" s="20" t="s">
        <v>494</v>
      </c>
      <c r="E530" s="21" t="s">
        <v>205</v>
      </c>
    </row>
    <row r="531" spans="1:5" x14ac:dyDescent="0.25">
      <c r="B531" s="20" t="s">
        <v>509</v>
      </c>
      <c r="C531" s="20" t="s">
        <v>488</v>
      </c>
      <c r="D531" s="20" t="s">
        <v>478</v>
      </c>
      <c r="E531" s="21" t="s">
        <v>141</v>
      </c>
    </row>
    <row r="532" spans="1:5" x14ac:dyDescent="0.25">
      <c r="B532" s="20" t="s">
        <v>509</v>
      </c>
      <c r="C532" s="20" t="s">
        <v>487</v>
      </c>
      <c r="D532" s="20" t="s">
        <v>480</v>
      </c>
      <c r="E532" s="21" t="s">
        <v>115</v>
      </c>
    </row>
    <row r="533" spans="1:5" x14ac:dyDescent="0.25">
      <c r="B533" s="20" t="s">
        <v>510</v>
      </c>
      <c r="C533" s="20" t="s">
        <v>53</v>
      </c>
      <c r="D533" s="20" t="s">
        <v>490</v>
      </c>
      <c r="E533" s="21" t="s">
        <v>266</v>
      </c>
    </row>
    <row r="534" spans="1:5" x14ac:dyDescent="0.25">
      <c r="A534" s="20" t="s">
        <v>135</v>
      </c>
    </row>
    <row r="535" spans="1:5" x14ac:dyDescent="0.25">
      <c r="B535" s="20" t="s">
        <v>511</v>
      </c>
      <c r="C535" s="20" t="s">
        <v>53</v>
      </c>
      <c r="D535" s="20" t="s">
        <v>493</v>
      </c>
      <c r="E535" s="21" t="s">
        <v>127</v>
      </c>
    </row>
    <row r="536" spans="1:5" x14ac:dyDescent="0.25">
      <c r="B536" s="20" t="s">
        <v>512</v>
      </c>
      <c r="C536" s="20" t="s">
        <v>480</v>
      </c>
      <c r="D536" s="20" t="s">
        <v>502</v>
      </c>
      <c r="E536" s="21" t="s">
        <v>88</v>
      </c>
    </row>
    <row r="537" spans="1:5" x14ac:dyDescent="0.25">
      <c r="B537" s="20" t="s">
        <v>512</v>
      </c>
      <c r="C537" s="20" t="s">
        <v>491</v>
      </c>
      <c r="D537" s="20" t="s">
        <v>488</v>
      </c>
      <c r="E537" s="21" t="s">
        <v>127</v>
      </c>
    </row>
    <row r="538" spans="1:5" x14ac:dyDescent="0.25">
      <c r="B538" s="20" t="s">
        <v>513</v>
      </c>
      <c r="C538" s="20" t="s">
        <v>514</v>
      </c>
      <c r="D538" s="20" t="s">
        <v>494</v>
      </c>
      <c r="E538" s="21" t="s">
        <v>101</v>
      </c>
    </row>
    <row r="539" spans="1:5" x14ac:dyDescent="0.25">
      <c r="B539" s="20" t="s">
        <v>515</v>
      </c>
      <c r="C539" s="20" t="s">
        <v>516</v>
      </c>
      <c r="D539" s="20" t="s">
        <v>496</v>
      </c>
      <c r="E539" s="21" t="s">
        <v>107</v>
      </c>
    </row>
    <row r="540" spans="1:5" x14ac:dyDescent="0.25">
      <c r="B540" s="20" t="s">
        <v>517</v>
      </c>
      <c r="C540" s="20" t="s">
        <v>482</v>
      </c>
      <c r="D540" s="20" t="s">
        <v>486</v>
      </c>
      <c r="E540" s="21" t="s">
        <v>115</v>
      </c>
    </row>
    <row r="541" spans="1:5" x14ac:dyDescent="0.25">
      <c r="B541" s="20" t="s">
        <v>517</v>
      </c>
      <c r="C541" s="20" t="s">
        <v>518</v>
      </c>
      <c r="D541" s="20" t="s">
        <v>500</v>
      </c>
      <c r="E541" s="21" t="s">
        <v>109</v>
      </c>
    </row>
    <row r="542" spans="1:5" x14ac:dyDescent="0.25">
      <c r="B542" s="20" t="s">
        <v>517</v>
      </c>
      <c r="C542" s="20" t="s">
        <v>481</v>
      </c>
      <c r="D542" s="20" t="s">
        <v>52</v>
      </c>
      <c r="E542" s="21" t="s">
        <v>128</v>
      </c>
    </row>
    <row r="543" spans="1:5" x14ac:dyDescent="0.25">
      <c r="B543" s="20" t="s">
        <v>517</v>
      </c>
      <c r="C543" s="20" t="s">
        <v>490</v>
      </c>
      <c r="D543" s="20" t="s">
        <v>485</v>
      </c>
      <c r="E543" s="21" t="s">
        <v>140</v>
      </c>
    </row>
    <row r="544" spans="1:5" x14ac:dyDescent="0.25">
      <c r="B544" s="20" t="s">
        <v>519</v>
      </c>
      <c r="C544" s="20" t="s">
        <v>478</v>
      </c>
      <c r="D544" s="20" t="s">
        <v>501</v>
      </c>
      <c r="E544" s="21" t="s">
        <v>141</v>
      </c>
    </row>
    <row r="545" spans="1:5" x14ac:dyDescent="0.25">
      <c r="A545" s="20" t="s">
        <v>85</v>
      </c>
    </row>
    <row r="546" spans="1:5" x14ac:dyDescent="0.25">
      <c r="B546" s="20" t="s">
        <v>520</v>
      </c>
      <c r="C546" s="20" t="s">
        <v>494</v>
      </c>
      <c r="D546" s="20" t="s">
        <v>480</v>
      </c>
      <c r="E546" s="21" t="s">
        <v>127</v>
      </c>
    </row>
    <row r="547" spans="1:5" x14ac:dyDescent="0.25">
      <c r="B547" s="20" t="s">
        <v>521</v>
      </c>
      <c r="C547" s="20" t="s">
        <v>488</v>
      </c>
      <c r="D547" s="20" t="s">
        <v>53</v>
      </c>
      <c r="E547" s="21" t="s">
        <v>149</v>
      </c>
    </row>
    <row r="548" spans="1:5" x14ac:dyDescent="0.25">
      <c r="B548" s="20" t="s">
        <v>522</v>
      </c>
      <c r="C548" s="20" t="s">
        <v>52</v>
      </c>
      <c r="D548" s="20" t="s">
        <v>497</v>
      </c>
      <c r="E548" s="21" t="s">
        <v>123</v>
      </c>
    </row>
    <row r="549" spans="1:5" x14ac:dyDescent="0.25">
      <c r="B549" s="20" t="s">
        <v>523</v>
      </c>
      <c r="C549" s="20" t="s">
        <v>500</v>
      </c>
      <c r="D549" s="20" t="s">
        <v>481</v>
      </c>
      <c r="E549" s="21" t="s">
        <v>98</v>
      </c>
    </row>
    <row r="550" spans="1:5" x14ac:dyDescent="0.25">
      <c r="B550" s="20" t="s">
        <v>523</v>
      </c>
      <c r="C550" s="20" t="s">
        <v>493</v>
      </c>
      <c r="D550" s="20" t="s">
        <v>491</v>
      </c>
      <c r="E550" s="21" t="s">
        <v>194</v>
      </c>
    </row>
    <row r="551" spans="1:5" x14ac:dyDescent="0.25">
      <c r="B551" s="20" t="s">
        <v>523</v>
      </c>
      <c r="C551" s="20" t="s">
        <v>501</v>
      </c>
      <c r="D551" s="20" t="s">
        <v>487</v>
      </c>
      <c r="E551" s="21" t="s">
        <v>123</v>
      </c>
    </row>
    <row r="552" spans="1:5" x14ac:dyDescent="0.25">
      <c r="B552" s="20" t="s">
        <v>523</v>
      </c>
      <c r="C552" s="20" t="s">
        <v>496</v>
      </c>
      <c r="D552" s="20" t="s">
        <v>478</v>
      </c>
      <c r="E552" s="21" t="s">
        <v>109</v>
      </c>
    </row>
    <row r="553" spans="1:5" x14ac:dyDescent="0.25">
      <c r="B553" s="20" t="s">
        <v>523</v>
      </c>
      <c r="C553" s="20" t="s">
        <v>524</v>
      </c>
      <c r="D553" s="20" t="s">
        <v>490</v>
      </c>
      <c r="E553" s="21" t="s">
        <v>88</v>
      </c>
    </row>
    <row r="554" spans="1:5" x14ac:dyDescent="0.25">
      <c r="B554" s="20" t="s">
        <v>523</v>
      </c>
      <c r="C554" s="20" t="s">
        <v>502</v>
      </c>
      <c r="D554" s="20" t="s">
        <v>483</v>
      </c>
      <c r="E554" s="21" t="s">
        <v>134</v>
      </c>
    </row>
    <row r="555" spans="1:5" x14ac:dyDescent="0.25">
      <c r="B555" s="20" t="s">
        <v>525</v>
      </c>
      <c r="C555" s="20" t="s">
        <v>485</v>
      </c>
      <c r="D555" s="20" t="s">
        <v>482</v>
      </c>
      <c r="E555" s="21" t="s">
        <v>128</v>
      </c>
    </row>
    <row r="556" spans="1:5" x14ac:dyDescent="0.25">
      <c r="A556" s="20" t="s">
        <v>154</v>
      </c>
    </row>
    <row r="557" spans="1:5" x14ac:dyDescent="0.25">
      <c r="B557" s="20" t="s">
        <v>526</v>
      </c>
      <c r="C557" s="20" t="s">
        <v>524</v>
      </c>
      <c r="D557" s="20" t="s">
        <v>53</v>
      </c>
      <c r="E557" s="21" t="s">
        <v>149</v>
      </c>
    </row>
    <row r="558" spans="1:5" x14ac:dyDescent="0.25">
      <c r="B558" s="20" t="s">
        <v>527</v>
      </c>
      <c r="C558" s="20" t="s">
        <v>52</v>
      </c>
      <c r="D558" s="20" t="s">
        <v>491</v>
      </c>
      <c r="E558" s="21" t="s">
        <v>98</v>
      </c>
    </row>
    <row r="559" spans="1:5" x14ac:dyDescent="0.25">
      <c r="B559" s="20" t="s">
        <v>528</v>
      </c>
      <c r="C559" s="20" t="s">
        <v>485</v>
      </c>
      <c r="D559" s="20" t="s">
        <v>497</v>
      </c>
      <c r="E559" s="21" t="s">
        <v>134</v>
      </c>
    </row>
    <row r="560" spans="1:5" x14ac:dyDescent="0.25">
      <c r="B560" s="20" t="s">
        <v>529</v>
      </c>
      <c r="C560" s="20" t="s">
        <v>494</v>
      </c>
      <c r="D560" s="20" t="s">
        <v>490</v>
      </c>
      <c r="E560" s="21" t="s">
        <v>123</v>
      </c>
    </row>
    <row r="561" spans="1:5" x14ac:dyDescent="0.25">
      <c r="B561" s="20" t="s">
        <v>529</v>
      </c>
      <c r="C561" s="20" t="s">
        <v>500</v>
      </c>
      <c r="D561" s="20" t="s">
        <v>478</v>
      </c>
      <c r="E561" s="21" t="s">
        <v>123</v>
      </c>
    </row>
    <row r="562" spans="1:5" x14ac:dyDescent="0.25">
      <c r="B562" s="20" t="s">
        <v>529</v>
      </c>
      <c r="C562" s="20" t="s">
        <v>493</v>
      </c>
      <c r="D562" s="20" t="s">
        <v>483</v>
      </c>
      <c r="E562" s="21" t="s">
        <v>115</v>
      </c>
    </row>
    <row r="563" spans="1:5" x14ac:dyDescent="0.25">
      <c r="B563" s="20" t="s">
        <v>529</v>
      </c>
      <c r="C563" s="20" t="s">
        <v>501</v>
      </c>
      <c r="D563" s="20" t="s">
        <v>482</v>
      </c>
      <c r="E563" s="21" t="s">
        <v>107</v>
      </c>
    </row>
    <row r="564" spans="1:5" x14ac:dyDescent="0.25">
      <c r="B564" s="20" t="s">
        <v>529</v>
      </c>
      <c r="C564" s="20" t="s">
        <v>496</v>
      </c>
      <c r="D564" s="20" t="s">
        <v>481</v>
      </c>
      <c r="E564" s="21" t="s">
        <v>140</v>
      </c>
    </row>
    <row r="565" spans="1:5" x14ac:dyDescent="0.25">
      <c r="B565" s="20" t="s">
        <v>529</v>
      </c>
      <c r="C565" s="20" t="s">
        <v>502</v>
      </c>
      <c r="D565" s="20" t="s">
        <v>487</v>
      </c>
      <c r="E565" s="21" t="s">
        <v>149</v>
      </c>
    </row>
    <row r="566" spans="1:5" x14ac:dyDescent="0.25">
      <c r="B566" s="20" t="s">
        <v>530</v>
      </c>
      <c r="C566" s="20" t="s">
        <v>488</v>
      </c>
      <c r="D566" s="20" t="s">
        <v>480</v>
      </c>
      <c r="E566" s="21" t="s">
        <v>93</v>
      </c>
    </row>
    <row r="567" spans="1:5" x14ac:dyDescent="0.25">
      <c r="A567" s="20" t="s">
        <v>160</v>
      </c>
    </row>
    <row r="568" spans="1:5" x14ac:dyDescent="0.25">
      <c r="B568" s="20" t="s">
        <v>531</v>
      </c>
      <c r="C568" s="20" t="s">
        <v>482</v>
      </c>
      <c r="D568" s="20" t="s">
        <v>52</v>
      </c>
      <c r="E568" s="21" t="s">
        <v>119</v>
      </c>
    </row>
    <row r="569" spans="1:5" x14ac:dyDescent="0.25">
      <c r="B569" s="20" t="s">
        <v>449</v>
      </c>
      <c r="C569" s="20" t="s">
        <v>497</v>
      </c>
      <c r="D569" s="20" t="s">
        <v>494</v>
      </c>
      <c r="E569" s="21" t="s">
        <v>109</v>
      </c>
    </row>
    <row r="570" spans="1:5" x14ac:dyDescent="0.25">
      <c r="B570" s="20" t="s">
        <v>449</v>
      </c>
      <c r="C570" s="20" t="s">
        <v>53</v>
      </c>
      <c r="D570" s="20" t="s">
        <v>500</v>
      </c>
      <c r="E570" s="21" t="s">
        <v>109</v>
      </c>
    </row>
    <row r="571" spans="1:5" x14ac:dyDescent="0.25">
      <c r="B571" s="20" t="s">
        <v>451</v>
      </c>
      <c r="C571" s="20" t="s">
        <v>483</v>
      </c>
      <c r="D571" s="20" t="s">
        <v>486</v>
      </c>
      <c r="E571" s="21" t="s">
        <v>130</v>
      </c>
    </row>
    <row r="572" spans="1:5" x14ac:dyDescent="0.25">
      <c r="B572" s="20" t="s">
        <v>361</v>
      </c>
      <c r="C572" s="20" t="s">
        <v>490</v>
      </c>
      <c r="D572" s="20" t="s">
        <v>496</v>
      </c>
      <c r="E572" s="21" t="s">
        <v>107</v>
      </c>
    </row>
    <row r="573" spans="1:5" x14ac:dyDescent="0.25">
      <c r="B573" s="20" t="s">
        <v>532</v>
      </c>
      <c r="C573" s="20" t="s">
        <v>478</v>
      </c>
      <c r="D573" s="20" t="s">
        <v>502</v>
      </c>
      <c r="E573" s="21" t="s">
        <v>115</v>
      </c>
    </row>
    <row r="574" spans="1:5" x14ac:dyDescent="0.25">
      <c r="B574" s="20" t="s">
        <v>532</v>
      </c>
      <c r="C574" s="20" t="s">
        <v>491</v>
      </c>
      <c r="D574" s="20" t="s">
        <v>533</v>
      </c>
      <c r="E574" s="21" t="s">
        <v>128</v>
      </c>
    </row>
    <row r="575" spans="1:5" x14ac:dyDescent="0.25">
      <c r="B575" s="20" t="s">
        <v>532</v>
      </c>
      <c r="C575" s="20" t="s">
        <v>481</v>
      </c>
      <c r="D575" s="20" t="s">
        <v>488</v>
      </c>
      <c r="E575" s="21" t="s">
        <v>123</v>
      </c>
    </row>
    <row r="576" spans="1:5" x14ac:dyDescent="0.25">
      <c r="B576" s="20" t="s">
        <v>532</v>
      </c>
      <c r="C576" s="20" t="s">
        <v>487</v>
      </c>
      <c r="D576" s="20" t="s">
        <v>485</v>
      </c>
      <c r="E576" s="21" t="s">
        <v>123</v>
      </c>
    </row>
    <row r="577" spans="1:5" x14ac:dyDescent="0.25">
      <c r="B577" s="20" t="s">
        <v>534</v>
      </c>
      <c r="C577" s="20" t="s">
        <v>480</v>
      </c>
      <c r="D577" s="20" t="s">
        <v>493</v>
      </c>
      <c r="E577" s="21" t="s">
        <v>119</v>
      </c>
    </row>
    <row r="578" spans="1:5" x14ac:dyDescent="0.25">
      <c r="A578" s="20" t="s">
        <v>174</v>
      </c>
    </row>
    <row r="579" spans="1:5" x14ac:dyDescent="0.25">
      <c r="B579" s="20" t="s">
        <v>535</v>
      </c>
      <c r="C579" s="20" t="s">
        <v>480</v>
      </c>
      <c r="D579" s="20" t="s">
        <v>496</v>
      </c>
      <c r="E579" s="21" t="s">
        <v>88</v>
      </c>
    </row>
    <row r="580" spans="1:5" x14ac:dyDescent="0.25">
      <c r="B580" s="20" t="s">
        <v>535</v>
      </c>
      <c r="C580" s="20" t="s">
        <v>497</v>
      </c>
      <c r="D580" s="20" t="s">
        <v>488</v>
      </c>
      <c r="E580" s="21" t="s">
        <v>127</v>
      </c>
    </row>
    <row r="581" spans="1:5" x14ac:dyDescent="0.25">
      <c r="B581" s="20" t="s">
        <v>535</v>
      </c>
      <c r="C581" s="20" t="s">
        <v>536</v>
      </c>
      <c r="D581" s="20" t="s">
        <v>486</v>
      </c>
      <c r="E581" s="21" t="s">
        <v>141</v>
      </c>
    </row>
    <row r="582" spans="1:5" x14ac:dyDescent="0.25">
      <c r="B582" s="20" t="s">
        <v>535</v>
      </c>
      <c r="C582" s="20" t="s">
        <v>53</v>
      </c>
      <c r="D582" s="20" t="s">
        <v>485</v>
      </c>
      <c r="E582" s="21" t="s">
        <v>115</v>
      </c>
    </row>
    <row r="583" spans="1:5" x14ac:dyDescent="0.25">
      <c r="B583" s="20" t="s">
        <v>535</v>
      </c>
      <c r="C583" s="20" t="s">
        <v>490</v>
      </c>
      <c r="D583" s="20" t="s">
        <v>502</v>
      </c>
      <c r="E583" s="21" t="s">
        <v>140</v>
      </c>
    </row>
    <row r="584" spans="1:5" x14ac:dyDescent="0.25">
      <c r="B584" s="20" t="s">
        <v>537</v>
      </c>
      <c r="C584" s="20" t="s">
        <v>478</v>
      </c>
      <c r="D584" s="20" t="s">
        <v>52</v>
      </c>
      <c r="E584" s="21" t="s">
        <v>134</v>
      </c>
    </row>
    <row r="585" spans="1:5" x14ac:dyDescent="0.25">
      <c r="B585" s="20" t="s">
        <v>537</v>
      </c>
      <c r="C585" s="20" t="s">
        <v>481</v>
      </c>
      <c r="D585" s="20" t="s">
        <v>493</v>
      </c>
      <c r="E585" s="21" t="s">
        <v>119</v>
      </c>
    </row>
    <row r="586" spans="1:5" x14ac:dyDescent="0.25">
      <c r="B586" s="20" t="s">
        <v>537</v>
      </c>
      <c r="C586" s="20" t="s">
        <v>487</v>
      </c>
      <c r="D586" s="20" t="s">
        <v>500</v>
      </c>
      <c r="E586" s="21" t="s">
        <v>123</v>
      </c>
    </row>
    <row r="587" spans="1:5" x14ac:dyDescent="0.25">
      <c r="B587" s="20" t="s">
        <v>538</v>
      </c>
      <c r="C587" s="20" t="s">
        <v>483</v>
      </c>
      <c r="D587" s="20" t="s">
        <v>501</v>
      </c>
      <c r="E587" s="21" t="s">
        <v>123</v>
      </c>
    </row>
    <row r="588" spans="1:5" x14ac:dyDescent="0.25">
      <c r="B588" s="20" t="s">
        <v>538</v>
      </c>
      <c r="C588" s="20" t="s">
        <v>539</v>
      </c>
      <c r="D588" s="20" t="s">
        <v>494</v>
      </c>
      <c r="E588" s="21" t="s">
        <v>109</v>
      </c>
    </row>
    <row r="589" spans="1:5" x14ac:dyDescent="0.25">
      <c r="A589" s="20" t="s">
        <v>183</v>
      </c>
    </row>
    <row r="590" spans="1:5" x14ac:dyDescent="0.25">
      <c r="B590" s="20" t="s">
        <v>276</v>
      </c>
      <c r="C590" s="20" t="s">
        <v>52</v>
      </c>
      <c r="D590" s="20" t="s">
        <v>487</v>
      </c>
      <c r="E590" s="21" t="s">
        <v>128</v>
      </c>
    </row>
    <row r="591" spans="1:5" x14ac:dyDescent="0.25">
      <c r="B591" s="20" t="s">
        <v>540</v>
      </c>
      <c r="C591" s="20" t="s">
        <v>496</v>
      </c>
      <c r="D591" s="20" t="s">
        <v>53</v>
      </c>
      <c r="E591" s="21" t="s">
        <v>123</v>
      </c>
    </row>
    <row r="592" spans="1:5" x14ac:dyDescent="0.25">
      <c r="B592" s="20" t="s">
        <v>540</v>
      </c>
      <c r="C592" s="20" t="s">
        <v>486</v>
      </c>
      <c r="D592" s="20" t="s">
        <v>478</v>
      </c>
      <c r="E592" s="21" t="s">
        <v>123</v>
      </c>
    </row>
    <row r="593" spans="1:5" x14ac:dyDescent="0.25">
      <c r="B593" s="20" t="s">
        <v>541</v>
      </c>
      <c r="C593" s="20" t="s">
        <v>493</v>
      </c>
      <c r="D593" s="20" t="s">
        <v>490</v>
      </c>
      <c r="E593" s="21" t="s">
        <v>123</v>
      </c>
    </row>
    <row r="594" spans="1:5" x14ac:dyDescent="0.25">
      <c r="B594" s="20" t="s">
        <v>369</v>
      </c>
      <c r="C594" s="20" t="s">
        <v>501</v>
      </c>
      <c r="D594" s="20" t="s">
        <v>497</v>
      </c>
      <c r="E594" s="21" t="s">
        <v>194</v>
      </c>
    </row>
    <row r="595" spans="1:5" x14ac:dyDescent="0.25">
      <c r="B595" s="20" t="s">
        <v>542</v>
      </c>
      <c r="C595" s="20" t="s">
        <v>494</v>
      </c>
      <c r="D595" s="20" t="s">
        <v>491</v>
      </c>
      <c r="E595" s="21" t="s">
        <v>140</v>
      </c>
    </row>
    <row r="596" spans="1:5" x14ac:dyDescent="0.25">
      <c r="B596" s="20" t="s">
        <v>542</v>
      </c>
      <c r="C596" s="20" t="s">
        <v>500</v>
      </c>
      <c r="D596" s="20" t="s">
        <v>483</v>
      </c>
      <c r="E596" s="21" t="s">
        <v>104</v>
      </c>
    </row>
    <row r="597" spans="1:5" x14ac:dyDescent="0.25">
      <c r="B597" s="20" t="s">
        <v>542</v>
      </c>
      <c r="C597" s="20" t="s">
        <v>485</v>
      </c>
      <c r="D597" s="20" t="s">
        <v>480</v>
      </c>
      <c r="E597" s="21" t="s">
        <v>101</v>
      </c>
    </row>
    <row r="598" spans="1:5" x14ac:dyDescent="0.25">
      <c r="B598" s="20" t="s">
        <v>542</v>
      </c>
      <c r="C598" s="20" t="s">
        <v>502</v>
      </c>
      <c r="D598" s="20" t="s">
        <v>481</v>
      </c>
      <c r="E598" s="21" t="s">
        <v>115</v>
      </c>
    </row>
    <row r="599" spans="1:5" x14ac:dyDescent="0.25">
      <c r="B599" s="20" t="s">
        <v>543</v>
      </c>
      <c r="C599" s="20" t="s">
        <v>488</v>
      </c>
      <c r="D599" s="20" t="s">
        <v>482</v>
      </c>
      <c r="E599" s="21" t="s">
        <v>104</v>
      </c>
    </row>
    <row r="600" spans="1:5" x14ac:dyDescent="0.25">
      <c r="A600" s="20" t="s">
        <v>192</v>
      </c>
    </row>
    <row r="601" spans="1:5" x14ac:dyDescent="0.25">
      <c r="B601" s="20" t="s">
        <v>184</v>
      </c>
      <c r="C601" s="20" t="s">
        <v>478</v>
      </c>
      <c r="D601" s="20" t="s">
        <v>485</v>
      </c>
      <c r="E601" s="21" t="s">
        <v>123</v>
      </c>
    </row>
    <row r="602" spans="1:5" x14ac:dyDescent="0.25">
      <c r="B602" s="20" t="s">
        <v>460</v>
      </c>
      <c r="C602" s="20" t="s">
        <v>482</v>
      </c>
      <c r="D602" s="20" t="s">
        <v>496</v>
      </c>
      <c r="E602" s="21" t="s">
        <v>93</v>
      </c>
    </row>
    <row r="603" spans="1:5" x14ac:dyDescent="0.25">
      <c r="B603" s="20" t="s">
        <v>544</v>
      </c>
      <c r="C603" s="20" t="s">
        <v>483</v>
      </c>
      <c r="D603" s="20" t="s">
        <v>52</v>
      </c>
      <c r="E603" s="21" t="s">
        <v>157</v>
      </c>
    </row>
    <row r="604" spans="1:5" x14ac:dyDescent="0.25">
      <c r="B604" s="20" t="s">
        <v>378</v>
      </c>
      <c r="C604" s="20" t="s">
        <v>487</v>
      </c>
      <c r="D604" s="20" t="s">
        <v>494</v>
      </c>
      <c r="E604" s="21" t="s">
        <v>545</v>
      </c>
    </row>
    <row r="605" spans="1:5" x14ac:dyDescent="0.25">
      <c r="B605" s="20" t="s">
        <v>546</v>
      </c>
      <c r="C605" s="20" t="s">
        <v>480</v>
      </c>
      <c r="D605" s="20" t="s">
        <v>486</v>
      </c>
      <c r="E605" s="21" t="s">
        <v>115</v>
      </c>
    </row>
    <row r="606" spans="1:5" x14ac:dyDescent="0.25">
      <c r="B606" s="20" t="s">
        <v>546</v>
      </c>
      <c r="C606" s="20" t="s">
        <v>491</v>
      </c>
      <c r="D606" s="20" t="s">
        <v>500</v>
      </c>
      <c r="E606" s="21" t="s">
        <v>127</v>
      </c>
    </row>
    <row r="607" spans="1:5" x14ac:dyDescent="0.25">
      <c r="B607" s="20" t="s">
        <v>546</v>
      </c>
      <c r="C607" s="20" t="s">
        <v>481</v>
      </c>
      <c r="D607" s="20" t="s">
        <v>501</v>
      </c>
      <c r="E607" s="21" t="s">
        <v>109</v>
      </c>
    </row>
    <row r="608" spans="1:5" x14ac:dyDescent="0.25">
      <c r="B608" s="20" t="s">
        <v>546</v>
      </c>
      <c r="C608" s="20" t="s">
        <v>53</v>
      </c>
      <c r="D608" s="20" t="s">
        <v>502</v>
      </c>
      <c r="E608" s="21" t="s">
        <v>344</v>
      </c>
    </row>
    <row r="609" spans="1:5" x14ac:dyDescent="0.25">
      <c r="B609" s="20" t="s">
        <v>546</v>
      </c>
      <c r="C609" s="20" t="s">
        <v>490</v>
      </c>
      <c r="D609" s="20" t="s">
        <v>547</v>
      </c>
      <c r="E609" s="21" t="s">
        <v>140</v>
      </c>
    </row>
    <row r="610" spans="1:5" x14ac:dyDescent="0.25">
      <c r="B610" s="20" t="s">
        <v>548</v>
      </c>
      <c r="C610" s="20" t="s">
        <v>518</v>
      </c>
      <c r="D610" s="20" t="s">
        <v>493</v>
      </c>
      <c r="E610" s="21" t="s">
        <v>130</v>
      </c>
    </row>
    <row r="612" spans="1:5" x14ac:dyDescent="0.25">
      <c r="A612" s="20" t="s">
        <v>85</v>
      </c>
    </row>
    <row r="613" spans="1:5" x14ac:dyDescent="0.25">
      <c r="B613" s="20" t="s">
        <v>298</v>
      </c>
      <c r="C613" s="20" t="s">
        <v>549</v>
      </c>
      <c r="D613" s="20" t="s">
        <v>550</v>
      </c>
      <c r="E613" s="21" t="s">
        <v>123</v>
      </c>
    </row>
    <row r="614" spans="1:5" x14ac:dyDescent="0.25">
      <c r="B614" s="20" t="s">
        <v>551</v>
      </c>
      <c r="C614" s="20" t="s">
        <v>552</v>
      </c>
      <c r="D614" s="20" t="s">
        <v>553</v>
      </c>
      <c r="E614" s="21" t="s">
        <v>115</v>
      </c>
    </row>
    <row r="615" spans="1:5" x14ac:dyDescent="0.25">
      <c r="B615" s="20" t="s">
        <v>551</v>
      </c>
      <c r="C615" s="20" t="s">
        <v>554</v>
      </c>
      <c r="D615" s="20" t="s">
        <v>555</v>
      </c>
      <c r="E615" s="21" t="s">
        <v>93</v>
      </c>
    </row>
    <row r="616" spans="1:5" x14ac:dyDescent="0.25">
      <c r="B616" s="20" t="s">
        <v>551</v>
      </c>
      <c r="C616" s="20" t="s">
        <v>556</v>
      </c>
      <c r="D616" s="20" t="s">
        <v>557</v>
      </c>
      <c r="E616" s="21" t="s">
        <v>123</v>
      </c>
    </row>
    <row r="617" spans="1:5" x14ac:dyDescent="0.25">
      <c r="B617" s="20" t="s">
        <v>551</v>
      </c>
      <c r="C617" s="20" t="s">
        <v>558</v>
      </c>
      <c r="D617" s="20" t="s">
        <v>559</v>
      </c>
      <c r="E617" s="21" t="s">
        <v>123</v>
      </c>
    </row>
    <row r="618" spans="1:5" x14ac:dyDescent="0.25">
      <c r="B618" s="20" t="s">
        <v>551</v>
      </c>
      <c r="C618" s="20" t="s">
        <v>560</v>
      </c>
      <c r="D618" s="20" t="s">
        <v>561</v>
      </c>
      <c r="E618" s="21" t="s">
        <v>266</v>
      </c>
    </row>
    <row r="619" spans="1:5" x14ac:dyDescent="0.25">
      <c r="B619" s="20" t="s">
        <v>235</v>
      </c>
      <c r="C619" s="20" t="s">
        <v>562</v>
      </c>
      <c r="D619" s="20" t="s">
        <v>563</v>
      </c>
      <c r="E619" s="21" t="s">
        <v>123</v>
      </c>
    </row>
    <row r="620" spans="1:5" x14ac:dyDescent="0.25">
      <c r="A620" s="20" t="s">
        <v>154</v>
      </c>
    </row>
    <row r="621" spans="1:5" x14ac:dyDescent="0.25">
      <c r="B621" s="20" t="s">
        <v>240</v>
      </c>
      <c r="C621" s="20" t="s">
        <v>561</v>
      </c>
      <c r="D621" s="20" t="s">
        <v>549</v>
      </c>
      <c r="E621" s="21" t="s">
        <v>93</v>
      </c>
    </row>
    <row r="622" spans="1:5" x14ac:dyDescent="0.25">
      <c r="B622" s="20" t="s">
        <v>564</v>
      </c>
      <c r="C622" s="20" t="s">
        <v>553</v>
      </c>
      <c r="D622" s="20" t="s">
        <v>558</v>
      </c>
      <c r="E622" s="21" t="s">
        <v>109</v>
      </c>
    </row>
    <row r="623" spans="1:5" x14ac:dyDescent="0.25">
      <c r="B623" s="20" t="s">
        <v>317</v>
      </c>
      <c r="C623" s="20" t="s">
        <v>563</v>
      </c>
      <c r="D623" s="20" t="s">
        <v>552</v>
      </c>
      <c r="E623" s="21" t="s">
        <v>337</v>
      </c>
    </row>
    <row r="624" spans="1:5" x14ac:dyDescent="0.25">
      <c r="B624" s="20" t="s">
        <v>565</v>
      </c>
      <c r="C624" s="20" t="s">
        <v>566</v>
      </c>
      <c r="D624" s="20" t="s">
        <v>556</v>
      </c>
      <c r="E624" s="21" t="s">
        <v>567</v>
      </c>
    </row>
    <row r="625" spans="1:5" x14ac:dyDescent="0.25">
      <c r="B625" s="20" t="s">
        <v>565</v>
      </c>
      <c r="C625" s="20" t="s">
        <v>559</v>
      </c>
      <c r="D625" s="20" t="s">
        <v>562</v>
      </c>
      <c r="E625" s="21" t="s">
        <v>140</v>
      </c>
    </row>
    <row r="626" spans="1:5" x14ac:dyDescent="0.25">
      <c r="B626" s="20" t="s">
        <v>565</v>
      </c>
      <c r="C626" s="20" t="s">
        <v>550</v>
      </c>
      <c r="D626" s="20" t="s">
        <v>568</v>
      </c>
      <c r="E626" s="21" t="s">
        <v>109</v>
      </c>
    </row>
    <row r="627" spans="1:5" x14ac:dyDescent="0.25">
      <c r="B627" s="20" t="s">
        <v>565</v>
      </c>
      <c r="C627" s="20" t="s">
        <v>569</v>
      </c>
      <c r="D627" s="20" t="s">
        <v>554</v>
      </c>
      <c r="E627" s="21" t="s">
        <v>88</v>
      </c>
    </row>
    <row r="628" spans="1:5" x14ac:dyDescent="0.25">
      <c r="B628" s="20" t="s">
        <v>565</v>
      </c>
      <c r="C628" s="20" t="s">
        <v>557</v>
      </c>
      <c r="D628" s="20" t="s">
        <v>570</v>
      </c>
      <c r="E628" s="21" t="s">
        <v>88</v>
      </c>
    </row>
    <row r="629" spans="1:5" x14ac:dyDescent="0.25">
      <c r="B629" s="20" t="s">
        <v>250</v>
      </c>
      <c r="C629" s="20" t="s">
        <v>555</v>
      </c>
      <c r="D629" s="20" t="s">
        <v>571</v>
      </c>
      <c r="E629" s="21" t="s">
        <v>119</v>
      </c>
    </row>
    <row r="630" spans="1:5" x14ac:dyDescent="0.25">
      <c r="A630" s="20" t="s">
        <v>160</v>
      </c>
    </row>
    <row r="631" spans="1:5" x14ac:dyDescent="0.25">
      <c r="B631" s="20" t="s">
        <v>253</v>
      </c>
      <c r="C631" s="20" t="s">
        <v>561</v>
      </c>
      <c r="D631" s="20" t="s">
        <v>556</v>
      </c>
      <c r="E631" s="21" t="s">
        <v>141</v>
      </c>
    </row>
    <row r="632" spans="1:5" x14ac:dyDescent="0.25">
      <c r="B632" s="20" t="s">
        <v>572</v>
      </c>
      <c r="C632" s="20" t="s">
        <v>563</v>
      </c>
      <c r="D632" s="20" t="s">
        <v>558</v>
      </c>
      <c r="E632" s="21" t="s">
        <v>140</v>
      </c>
    </row>
    <row r="633" spans="1:5" x14ac:dyDescent="0.25">
      <c r="B633" s="20" t="s">
        <v>331</v>
      </c>
      <c r="C633" s="20" t="s">
        <v>550</v>
      </c>
      <c r="D633" s="20" t="s">
        <v>573</v>
      </c>
      <c r="E633" s="21" t="s">
        <v>115</v>
      </c>
    </row>
    <row r="634" spans="1:5" x14ac:dyDescent="0.25">
      <c r="B634" s="20" t="s">
        <v>574</v>
      </c>
      <c r="C634" s="20" t="s">
        <v>566</v>
      </c>
      <c r="D634" s="20" t="s">
        <v>552</v>
      </c>
      <c r="E634" s="21" t="s">
        <v>141</v>
      </c>
    </row>
    <row r="635" spans="1:5" x14ac:dyDescent="0.25">
      <c r="B635" s="20" t="s">
        <v>574</v>
      </c>
      <c r="C635" s="20" t="s">
        <v>570</v>
      </c>
      <c r="D635" s="20" t="s">
        <v>560</v>
      </c>
      <c r="E635" s="21" t="s">
        <v>107</v>
      </c>
    </row>
    <row r="636" spans="1:5" x14ac:dyDescent="0.25">
      <c r="B636" s="20" t="s">
        <v>574</v>
      </c>
      <c r="C636" s="20" t="s">
        <v>555</v>
      </c>
      <c r="D636" s="20" t="s">
        <v>559</v>
      </c>
      <c r="E636" s="21" t="s">
        <v>123</v>
      </c>
    </row>
    <row r="637" spans="1:5" x14ac:dyDescent="0.25">
      <c r="B637" s="20" t="s">
        <v>574</v>
      </c>
      <c r="C637" s="20" t="s">
        <v>575</v>
      </c>
      <c r="D637" s="20" t="s">
        <v>549</v>
      </c>
      <c r="E637" s="21" t="s">
        <v>88</v>
      </c>
    </row>
    <row r="638" spans="1:5" x14ac:dyDescent="0.25">
      <c r="B638" s="20" t="s">
        <v>574</v>
      </c>
      <c r="C638" s="20" t="s">
        <v>557</v>
      </c>
      <c r="D638" s="20" t="s">
        <v>576</v>
      </c>
      <c r="E638" s="21" t="s">
        <v>123</v>
      </c>
    </row>
    <row r="639" spans="1:5" x14ac:dyDescent="0.25">
      <c r="B639" s="20" t="s">
        <v>577</v>
      </c>
      <c r="C639" s="20" t="s">
        <v>553</v>
      </c>
      <c r="D639" s="20" t="s">
        <v>554</v>
      </c>
      <c r="E639" s="21" t="s">
        <v>88</v>
      </c>
    </row>
    <row r="640" spans="1:5" x14ac:dyDescent="0.25">
      <c r="A640" s="20" t="s">
        <v>174</v>
      </c>
    </row>
    <row r="641" spans="1:5" x14ac:dyDescent="0.25">
      <c r="B641" s="20" t="s">
        <v>578</v>
      </c>
      <c r="C641" s="20" t="s">
        <v>554</v>
      </c>
      <c r="D641" s="20" t="s">
        <v>579</v>
      </c>
      <c r="E641" s="21" t="s">
        <v>115</v>
      </c>
    </row>
    <row r="642" spans="1:5" x14ac:dyDescent="0.25">
      <c r="B642" s="20" t="s">
        <v>578</v>
      </c>
      <c r="C642" s="20" t="s">
        <v>556</v>
      </c>
      <c r="D642" s="20" t="s">
        <v>563</v>
      </c>
      <c r="E642" s="21" t="s">
        <v>93</v>
      </c>
    </row>
    <row r="643" spans="1:5" x14ac:dyDescent="0.25">
      <c r="B643" s="20" t="s">
        <v>578</v>
      </c>
      <c r="C643" s="20" t="s">
        <v>558</v>
      </c>
      <c r="D643" s="20" t="s">
        <v>566</v>
      </c>
      <c r="E643" s="21" t="s">
        <v>127</v>
      </c>
    </row>
    <row r="644" spans="1:5" x14ac:dyDescent="0.25">
      <c r="B644" s="20" t="s">
        <v>578</v>
      </c>
      <c r="C644" s="20" t="s">
        <v>560</v>
      </c>
      <c r="D644" s="20" t="s">
        <v>569</v>
      </c>
      <c r="E644" s="21" t="s">
        <v>93</v>
      </c>
    </row>
    <row r="645" spans="1:5" x14ac:dyDescent="0.25">
      <c r="B645" s="20" t="s">
        <v>578</v>
      </c>
      <c r="C645" s="20" t="s">
        <v>559</v>
      </c>
      <c r="D645" s="20" t="s">
        <v>553</v>
      </c>
      <c r="E645" s="21" t="s">
        <v>88</v>
      </c>
    </row>
    <row r="646" spans="1:5" x14ac:dyDescent="0.25">
      <c r="B646" s="20" t="s">
        <v>580</v>
      </c>
      <c r="C646" s="20" t="s">
        <v>552</v>
      </c>
      <c r="D646" s="20" t="s">
        <v>557</v>
      </c>
      <c r="E646" s="21" t="s">
        <v>88</v>
      </c>
    </row>
    <row r="647" spans="1:5" x14ac:dyDescent="0.25">
      <c r="B647" s="20" t="s">
        <v>580</v>
      </c>
      <c r="C647" s="20" t="s">
        <v>549</v>
      </c>
      <c r="D647" s="20" t="s">
        <v>570</v>
      </c>
      <c r="E647" s="21" t="s">
        <v>93</v>
      </c>
    </row>
    <row r="648" spans="1:5" x14ac:dyDescent="0.25">
      <c r="B648" s="20" t="s">
        <v>580</v>
      </c>
      <c r="C648" s="20" t="s">
        <v>571</v>
      </c>
      <c r="D648" s="20" t="s">
        <v>581</v>
      </c>
      <c r="E648" s="21" t="s">
        <v>115</v>
      </c>
    </row>
    <row r="649" spans="1:5" x14ac:dyDescent="0.25">
      <c r="B649" s="20" t="s">
        <v>580</v>
      </c>
      <c r="C649" s="20" t="s">
        <v>562</v>
      </c>
      <c r="D649" s="20" t="s">
        <v>555</v>
      </c>
      <c r="E649" s="21" t="s">
        <v>109</v>
      </c>
    </row>
    <row r="650" spans="1:5" x14ac:dyDescent="0.25">
      <c r="A650" s="20" t="s">
        <v>183</v>
      </c>
    </row>
    <row r="651" spans="1:5" x14ac:dyDescent="0.25">
      <c r="B651" s="20" t="s">
        <v>269</v>
      </c>
      <c r="C651" s="20" t="s">
        <v>582</v>
      </c>
      <c r="D651" s="20" t="s">
        <v>559</v>
      </c>
      <c r="E651" s="21" t="s">
        <v>88</v>
      </c>
    </row>
    <row r="652" spans="1:5" x14ac:dyDescent="0.25">
      <c r="B652" s="20" t="s">
        <v>583</v>
      </c>
      <c r="C652" s="20" t="s">
        <v>566</v>
      </c>
      <c r="D652" s="20" t="s">
        <v>554</v>
      </c>
      <c r="E652" s="21" t="s">
        <v>119</v>
      </c>
    </row>
    <row r="653" spans="1:5" x14ac:dyDescent="0.25">
      <c r="B653" s="20" t="s">
        <v>361</v>
      </c>
      <c r="C653" s="20" t="s">
        <v>557</v>
      </c>
      <c r="D653" s="20" t="s">
        <v>571</v>
      </c>
      <c r="E653" s="21" t="s">
        <v>123</v>
      </c>
    </row>
    <row r="654" spans="1:5" x14ac:dyDescent="0.25">
      <c r="B654" s="20" t="s">
        <v>584</v>
      </c>
      <c r="C654" s="20" t="s">
        <v>561</v>
      </c>
      <c r="D654" s="20" t="s">
        <v>562</v>
      </c>
      <c r="E654" s="21" t="s">
        <v>140</v>
      </c>
    </row>
    <row r="655" spans="1:5" x14ac:dyDescent="0.25">
      <c r="B655" s="20" t="s">
        <v>584</v>
      </c>
      <c r="C655" s="20" t="s">
        <v>570</v>
      </c>
      <c r="D655" s="20" t="s">
        <v>552</v>
      </c>
      <c r="E655" s="21" t="s">
        <v>123</v>
      </c>
    </row>
    <row r="656" spans="1:5" x14ac:dyDescent="0.25">
      <c r="B656" s="20" t="s">
        <v>584</v>
      </c>
      <c r="C656" s="20" t="s">
        <v>550</v>
      </c>
      <c r="D656" s="20" t="s">
        <v>558</v>
      </c>
      <c r="E656" s="21" t="s">
        <v>127</v>
      </c>
    </row>
    <row r="657" spans="1:5" x14ac:dyDescent="0.25">
      <c r="B657" s="20" t="s">
        <v>584</v>
      </c>
      <c r="C657" s="20" t="s">
        <v>555</v>
      </c>
      <c r="D657" s="20" t="s">
        <v>553</v>
      </c>
      <c r="E657" s="21" t="s">
        <v>93</v>
      </c>
    </row>
    <row r="658" spans="1:5" x14ac:dyDescent="0.25">
      <c r="B658" s="20" t="s">
        <v>584</v>
      </c>
      <c r="C658" s="20" t="s">
        <v>569</v>
      </c>
      <c r="D658" s="20" t="s">
        <v>556</v>
      </c>
      <c r="E658" s="21" t="s">
        <v>93</v>
      </c>
    </row>
    <row r="659" spans="1:5" x14ac:dyDescent="0.25">
      <c r="B659" s="20" t="s">
        <v>272</v>
      </c>
      <c r="C659" s="20" t="s">
        <v>560</v>
      </c>
      <c r="D659" s="20" t="s">
        <v>585</v>
      </c>
      <c r="E659" s="21" t="s">
        <v>128</v>
      </c>
    </row>
    <row r="660" spans="1:5" x14ac:dyDescent="0.25">
      <c r="A660" s="20" t="s">
        <v>192</v>
      </c>
    </row>
    <row r="661" spans="1:5" x14ac:dyDescent="0.25">
      <c r="B661" s="20" t="s">
        <v>276</v>
      </c>
      <c r="C661" s="20" t="s">
        <v>586</v>
      </c>
      <c r="D661" s="20" t="s">
        <v>563</v>
      </c>
      <c r="E661" s="21" t="s">
        <v>119</v>
      </c>
    </row>
    <row r="662" spans="1:5" x14ac:dyDescent="0.25">
      <c r="B662" s="20" t="s">
        <v>587</v>
      </c>
      <c r="C662" s="20" t="s">
        <v>552</v>
      </c>
      <c r="D662" s="20" t="s">
        <v>581</v>
      </c>
      <c r="E662" s="21" t="s">
        <v>123</v>
      </c>
    </row>
    <row r="663" spans="1:5" x14ac:dyDescent="0.25">
      <c r="B663" s="20" t="s">
        <v>369</v>
      </c>
      <c r="C663" s="20" t="s">
        <v>558</v>
      </c>
      <c r="D663" s="20" t="s">
        <v>569</v>
      </c>
      <c r="E663" s="21" t="s">
        <v>119</v>
      </c>
    </row>
    <row r="664" spans="1:5" x14ac:dyDescent="0.25">
      <c r="B664" s="20" t="s">
        <v>588</v>
      </c>
      <c r="C664" s="20" t="s">
        <v>554</v>
      </c>
      <c r="D664" s="20" t="s">
        <v>557</v>
      </c>
      <c r="E664" s="21" t="s">
        <v>344</v>
      </c>
    </row>
    <row r="665" spans="1:5" x14ac:dyDescent="0.25">
      <c r="B665" s="20" t="s">
        <v>588</v>
      </c>
      <c r="C665" s="20" t="s">
        <v>589</v>
      </c>
      <c r="D665" s="20" t="s">
        <v>549</v>
      </c>
      <c r="E665" s="21" t="s">
        <v>93</v>
      </c>
    </row>
    <row r="666" spans="1:5" x14ac:dyDescent="0.25">
      <c r="B666" s="20" t="s">
        <v>588</v>
      </c>
      <c r="C666" s="20" t="s">
        <v>576</v>
      </c>
      <c r="D666" s="20" t="s">
        <v>590</v>
      </c>
      <c r="E666" s="21" t="s">
        <v>123</v>
      </c>
    </row>
    <row r="667" spans="1:5" x14ac:dyDescent="0.25">
      <c r="B667" s="20" t="s">
        <v>588</v>
      </c>
      <c r="C667" s="20" t="s">
        <v>591</v>
      </c>
      <c r="D667" s="20" t="s">
        <v>550</v>
      </c>
      <c r="E667" s="21" t="s">
        <v>123</v>
      </c>
    </row>
    <row r="668" spans="1:5" x14ac:dyDescent="0.25">
      <c r="B668" s="20" t="s">
        <v>588</v>
      </c>
      <c r="C668" s="20" t="s">
        <v>553</v>
      </c>
      <c r="D668" s="20" t="s">
        <v>566</v>
      </c>
      <c r="E668" s="21" t="s">
        <v>123</v>
      </c>
    </row>
    <row r="669" spans="1:5" x14ac:dyDescent="0.25">
      <c r="B669" s="20" t="s">
        <v>280</v>
      </c>
      <c r="C669" s="20" t="s">
        <v>573</v>
      </c>
      <c r="D669" s="20" t="s">
        <v>560</v>
      </c>
      <c r="E669" s="21" t="s">
        <v>141</v>
      </c>
    </row>
    <row r="670" spans="1:5" x14ac:dyDescent="0.25">
      <c r="A670" s="20" t="s">
        <v>202</v>
      </c>
    </row>
    <row r="671" spans="1:5" x14ac:dyDescent="0.25">
      <c r="B671" s="20" t="s">
        <v>592</v>
      </c>
      <c r="C671" s="20" t="s">
        <v>570</v>
      </c>
      <c r="D671" s="20" t="s">
        <v>571</v>
      </c>
      <c r="E671" s="21" t="s">
        <v>93</v>
      </c>
    </row>
    <row r="672" spans="1:5" x14ac:dyDescent="0.25">
      <c r="B672" s="20" t="s">
        <v>593</v>
      </c>
      <c r="C672" s="20" t="s">
        <v>566</v>
      </c>
      <c r="D672" s="20" t="s">
        <v>562</v>
      </c>
      <c r="E672" s="21" t="s">
        <v>107</v>
      </c>
    </row>
    <row r="673" spans="1:5" x14ac:dyDescent="0.25">
      <c r="B673" s="20" t="s">
        <v>378</v>
      </c>
      <c r="C673" s="20" t="s">
        <v>550</v>
      </c>
      <c r="D673" s="20" t="s">
        <v>555</v>
      </c>
      <c r="E673" s="21" t="s">
        <v>109</v>
      </c>
    </row>
    <row r="674" spans="1:5" x14ac:dyDescent="0.25">
      <c r="B674" s="20" t="s">
        <v>594</v>
      </c>
      <c r="C674" s="20" t="s">
        <v>563</v>
      </c>
      <c r="D674" s="20" t="s">
        <v>553</v>
      </c>
      <c r="E674" s="21" t="s">
        <v>93</v>
      </c>
    </row>
    <row r="675" spans="1:5" x14ac:dyDescent="0.25">
      <c r="B675" s="20" t="s">
        <v>594</v>
      </c>
      <c r="C675" s="20" t="s">
        <v>549</v>
      </c>
      <c r="D675" s="20" t="s">
        <v>552</v>
      </c>
      <c r="E675" s="21" t="s">
        <v>98</v>
      </c>
    </row>
    <row r="676" spans="1:5" x14ac:dyDescent="0.25">
      <c r="B676" s="20" t="s">
        <v>594</v>
      </c>
      <c r="C676" s="20" t="s">
        <v>560</v>
      </c>
      <c r="D676" s="20" t="s">
        <v>556</v>
      </c>
      <c r="E676" s="21" t="s">
        <v>266</v>
      </c>
    </row>
    <row r="677" spans="1:5" x14ac:dyDescent="0.25">
      <c r="B677" s="20" t="s">
        <v>594</v>
      </c>
      <c r="C677" s="20" t="s">
        <v>569</v>
      </c>
      <c r="D677" s="20" t="s">
        <v>559</v>
      </c>
      <c r="E677" s="21" t="s">
        <v>109</v>
      </c>
    </row>
    <row r="678" spans="1:5" x14ac:dyDescent="0.25">
      <c r="B678" s="20" t="s">
        <v>594</v>
      </c>
      <c r="C678" s="20" t="s">
        <v>595</v>
      </c>
      <c r="D678" s="20" t="s">
        <v>558</v>
      </c>
      <c r="E678" s="21" t="s">
        <v>337</v>
      </c>
    </row>
    <row r="679" spans="1:5" x14ac:dyDescent="0.25">
      <c r="B679" s="20" t="s">
        <v>285</v>
      </c>
      <c r="C679" s="20" t="s">
        <v>561</v>
      </c>
      <c r="D679" s="20" t="s">
        <v>554</v>
      </c>
      <c r="E679" s="21" t="s">
        <v>130</v>
      </c>
    </row>
    <row r="680" spans="1:5" x14ac:dyDescent="0.25">
      <c r="A680" s="20" t="s">
        <v>210</v>
      </c>
    </row>
    <row r="681" spans="1:5" x14ac:dyDescent="0.25">
      <c r="B681" s="20" t="s">
        <v>287</v>
      </c>
      <c r="C681" s="20" t="s">
        <v>596</v>
      </c>
      <c r="D681" s="20" t="s">
        <v>581</v>
      </c>
      <c r="E681" s="21" t="s">
        <v>109</v>
      </c>
    </row>
    <row r="682" spans="1:5" x14ac:dyDescent="0.25">
      <c r="B682" s="20" t="s">
        <v>597</v>
      </c>
      <c r="C682" s="20" t="s">
        <v>555</v>
      </c>
      <c r="D682" s="20" t="s">
        <v>566</v>
      </c>
      <c r="E682" s="21" t="s">
        <v>140</v>
      </c>
    </row>
    <row r="683" spans="1:5" x14ac:dyDescent="0.25">
      <c r="B683" s="20" t="s">
        <v>386</v>
      </c>
      <c r="C683" s="20" t="s">
        <v>554</v>
      </c>
      <c r="D683" s="20" t="s">
        <v>563</v>
      </c>
      <c r="E683" s="21" t="s">
        <v>109</v>
      </c>
    </row>
    <row r="684" spans="1:5" x14ac:dyDescent="0.25">
      <c r="B684" s="20" t="s">
        <v>598</v>
      </c>
      <c r="C684" s="20" t="s">
        <v>552</v>
      </c>
      <c r="D684" s="20" t="s">
        <v>560</v>
      </c>
      <c r="E684" s="21" t="s">
        <v>93</v>
      </c>
    </row>
    <row r="685" spans="1:5" x14ac:dyDescent="0.25">
      <c r="B685" s="20" t="s">
        <v>598</v>
      </c>
      <c r="C685" s="20" t="s">
        <v>571</v>
      </c>
      <c r="D685" s="20" t="s">
        <v>549</v>
      </c>
      <c r="E685" s="21" t="s">
        <v>109</v>
      </c>
    </row>
    <row r="686" spans="1:5" x14ac:dyDescent="0.25">
      <c r="B686" s="20" t="s">
        <v>598</v>
      </c>
      <c r="C686" s="20" t="s">
        <v>556</v>
      </c>
      <c r="D686" s="20" t="s">
        <v>570</v>
      </c>
      <c r="E686" s="21" t="s">
        <v>141</v>
      </c>
    </row>
    <row r="687" spans="1:5" x14ac:dyDescent="0.25">
      <c r="B687" s="20" t="s">
        <v>598</v>
      </c>
      <c r="C687" s="20" t="s">
        <v>562</v>
      </c>
      <c r="D687" s="20" t="s">
        <v>569</v>
      </c>
      <c r="E687" s="21" t="s">
        <v>128</v>
      </c>
    </row>
    <row r="688" spans="1:5" x14ac:dyDescent="0.25">
      <c r="B688" s="20" t="s">
        <v>598</v>
      </c>
      <c r="C688" s="20" t="s">
        <v>559</v>
      </c>
      <c r="D688" s="20" t="s">
        <v>557</v>
      </c>
      <c r="E688" s="21" t="s">
        <v>93</v>
      </c>
    </row>
    <row r="689" spans="1:5" x14ac:dyDescent="0.25">
      <c r="B689" s="20" t="s">
        <v>289</v>
      </c>
      <c r="C689" s="20" t="s">
        <v>553</v>
      </c>
      <c r="D689" s="20" t="s">
        <v>550</v>
      </c>
      <c r="E689" s="21" t="s">
        <v>149</v>
      </c>
    </row>
    <row r="690" spans="1:5" x14ac:dyDescent="0.25">
      <c r="A690" s="20" t="s">
        <v>399</v>
      </c>
    </row>
    <row r="691" spans="1:5" x14ac:dyDescent="0.25">
      <c r="B691" s="20" t="s">
        <v>291</v>
      </c>
      <c r="C691" s="20" t="s">
        <v>569</v>
      </c>
      <c r="D691" s="20" t="s">
        <v>571</v>
      </c>
      <c r="E691" s="21" t="s">
        <v>88</v>
      </c>
    </row>
    <row r="692" spans="1:5" x14ac:dyDescent="0.25">
      <c r="B692" s="20" t="s">
        <v>599</v>
      </c>
      <c r="C692" s="20" t="s">
        <v>560</v>
      </c>
      <c r="D692" s="20" t="s">
        <v>562</v>
      </c>
      <c r="E692" s="21" t="s">
        <v>128</v>
      </c>
    </row>
    <row r="693" spans="1:5" x14ac:dyDescent="0.25">
      <c r="B693" s="20" t="s">
        <v>394</v>
      </c>
      <c r="C693" s="20" t="s">
        <v>549</v>
      </c>
      <c r="D693" s="20" t="s">
        <v>554</v>
      </c>
      <c r="E693" s="21" t="s">
        <v>123</v>
      </c>
    </row>
    <row r="694" spans="1:5" x14ac:dyDescent="0.25">
      <c r="B694" s="20" t="s">
        <v>600</v>
      </c>
      <c r="C694" s="20" t="s">
        <v>561</v>
      </c>
      <c r="D694" s="20" t="s">
        <v>553</v>
      </c>
      <c r="E694" s="21" t="s">
        <v>194</v>
      </c>
    </row>
    <row r="695" spans="1:5" x14ac:dyDescent="0.25">
      <c r="B695" s="20" t="s">
        <v>600</v>
      </c>
      <c r="C695" s="20" t="s">
        <v>552</v>
      </c>
      <c r="D695" s="20" t="s">
        <v>556</v>
      </c>
      <c r="E695" s="21" t="s">
        <v>88</v>
      </c>
    </row>
    <row r="696" spans="1:5" x14ac:dyDescent="0.25">
      <c r="B696" s="20" t="s">
        <v>600</v>
      </c>
      <c r="C696" s="20" t="s">
        <v>566</v>
      </c>
      <c r="D696" s="20" t="s">
        <v>559</v>
      </c>
      <c r="E696" s="21" t="s">
        <v>119</v>
      </c>
    </row>
    <row r="697" spans="1:5" x14ac:dyDescent="0.25">
      <c r="B697" s="20" t="s">
        <v>600</v>
      </c>
      <c r="C697" s="20" t="s">
        <v>570</v>
      </c>
      <c r="D697" s="20" t="s">
        <v>558</v>
      </c>
      <c r="E697" s="21" t="s">
        <v>141</v>
      </c>
    </row>
    <row r="698" spans="1:5" x14ac:dyDescent="0.25">
      <c r="B698" s="20" t="s">
        <v>600</v>
      </c>
      <c r="C698" s="20" t="s">
        <v>557</v>
      </c>
      <c r="D698" s="20" t="s">
        <v>555</v>
      </c>
      <c r="E698" s="21" t="s">
        <v>119</v>
      </c>
    </row>
    <row r="699" spans="1:5" x14ac:dyDescent="0.25">
      <c r="B699" s="20" t="s">
        <v>292</v>
      </c>
      <c r="C699" s="20" t="s">
        <v>563</v>
      </c>
      <c r="D699" s="20" t="s">
        <v>550</v>
      </c>
      <c r="E699" s="21" t="s">
        <v>337</v>
      </c>
    </row>
    <row r="700" spans="1:5" x14ac:dyDescent="0.25">
      <c r="A700" s="20" t="s">
        <v>408</v>
      </c>
    </row>
    <row r="701" spans="1:5" x14ac:dyDescent="0.25">
      <c r="B701" s="20" t="s">
        <v>601</v>
      </c>
      <c r="C701" s="20" t="s">
        <v>555</v>
      </c>
      <c r="D701" s="20" t="s">
        <v>569</v>
      </c>
      <c r="E701" s="21" t="s">
        <v>140</v>
      </c>
    </row>
    <row r="702" spans="1:5" x14ac:dyDescent="0.25">
      <c r="B702" s="20" t="s">
        <v>602</v>
      </c>
      <c r="C702" s="20" t="s">
        <v>550</v>
      </c>
      <c r="D702" s="20" t="s">
        <v>561</v>
      </c>
      <c r="E702" s="21" t="s">
        <v>140</v>
      </c>
    </row>
    <row r="703" spans="1:5" x14ac:dyDescent="0.25">
      <c r="B703" s="20" t="s">
        <v>403</v>
      </c>
      <c r="C703" s="20" t="s">
        <v>571</v>
      </c>
      <c r="D703" s="20" t="s">
        <v>556</v>
      </c>
      <c r="E703" s="21" t="s">
        <v>123</v>
      </c>
    </row>
    <row r="704" spans="1:5" x14ac:dyDescent="0.25">
      <c r="B704" s="20" t="s">
        <v>603</v>
      </c>
      <c r="C704" s="20" t="s">
        <v>563</v>
      </c>
      <c r="D704" s="20" t="s">
        <v>566</v>
      </c>
      <c r="E704" s="21" t="s">
        <v>104</v>
      </c>
    </row>
    <row r="705" spans="1:5" x14ac:dyDescent="0.25">
      <c r="B705" s="20" t="s">
        <v>603</v>
      </c>
      <c r="C705" s="20" t="s">
        <v>554</v>
      </c>
      <c r="D705" s="20" t="s">
        <v>560</v>
      </c>
      <c r="E705" s="21" t="s">
        <v>93</v>
      </c>
    </row>
    <row r="706" spans="1:5" x14ac:dyDescent="0.25">
      <c r="B706" s="20" t="s">
        <v>603</v>
      </c>
      <c r="C706" s="20" t="s">
        <v>562</v>
      </c>
      <c r="D706" s="20" t="s">
        <v>549</v>
      </c>
      <c r="E706" s="21" t="s">
        <v>604</v>
      </c>
    </row>
    <row r="707" spans="1:5" x14ac:dyDescent="0.25">
      <c r="B707" s="20" t="s">
        <v>603</v>
      </c>
      <c r="C707" s="20" t="s">
        <v>591</v>
      </c>
      <c r="D707" s="20" t="s">
        <v>570</v>
      </c>
      <c r="E707" s="21" t="s">
        <v>107</v>
      </c>
    </row>
    <row r="708" spans="1:5" x14ac:dyDescent="0.25">
      <c r="B708" s="20" t="s">
        <v>603</v>
      </c>
      <c r="C708" s="20" t="s">
        <v>605</v>
      </c>
      <c r="D708" s="20" t="s">
        <v>557</v>
      </c>
      <c r="E708" s="21" t="s">
        <v>134</v>
      </c>
    </row>
    <row r="709" spans="1:5" x14ac:dyDescent="0.25">
      <c r="B709" s="20" t="s">
        <v>606</v>
      </c>
      <c r="C709" s="20" t="s">
        <v>558</v>
      </c>
      <c r="D709" s="20" t="s">
        <v>607</v>
      </c>
      <c r="E709" s="21" t="s">
        <v>115</v>
      </c>
    </row>
    <row r="710" spans="1:5" x14ac:dyDescent="0.25">
      <c r="A710" s="20" t="s">
        <v>608</v>
      </c>
    </row>
    <row r="711" spans="1:5" x14ac:dyDescent="0.25">
      <c r="B711" s="20" t="s">
        <v>609</v>
      </c>
      <c r="C711" s="20" t="s">
        <v>556</v>
      </c>
      <c r="D711" s="20" t="s">
        <v>576</v>
      </c>
      <c r="E711" s="21" t="s">
        <v>115</v>
      </c>
    </row>
    <row r="712" spans="1:5" x14ac:dyDescent="0.25">
      <c r="B712" s="20" t="s">
        <v>610</v>
      </c>
      <c r="C712" s="20" t="s">
        <v>560</v>
      </c>
      <c r="D712" s="20" t="s">
        <v>558</v>
      </c>
      <c r="E712" s="21" t="s">
        <v>123</v>
      </c>
    </row>
    <row r="713" spans="1:5" x14ac:dyDescent="0.25">
      <c r="B713" s="20" t="s">
        <v>611</v>
      </c>
      <c r="C713" s="20" t="s">
        <v>549</v>
      </c>
      <c r="D713" s="20" t="s">
        <v>555</v>
      </c>
      <c r="E713" s="21" t="s">
        <v>141</v>
      </c>
    </row>
    <row r="714" spans="1:5" x14ac:dyDescent="0.25">
      <c r="B714" s="20" t="s">
        <v>612</v>
      </c>
      <c r="C714" s="20" t="s">
        <v>561</v>
      </c>
      <c r="D714" s="20" t="s">
        <v>591</v>
      </c>
      <c r="E714" s="21" t="s">
        <v>127</v>
      </c>
    </row>
    <row r="715" spans="1:5" x14ac:dyDescent="0.25">
      <c r="B715" s="20" t="s">
        <v>612</v>
      </c>
      <c r="C715" s="20" t="s">
        <v>566</v>
      </c>
      <c r="D715" s="20" t="s">
        <v>550</v>
      </c>
      <c r="E715" s="21" t="s">
        <v>107</v>
      </c>
    </row>
    <row r="716" spans="1:5" x14ac:dyDescent="0.25">
      <c r="B716" s="20" t="s">
        <v>612</v>
      </c>
      <c r="C716" s="20" t="s">
        <v>570</v>
      </c>
      <c r="D716" s="20" t="s">
        <v>554</v>
      </c>
      <c r="E716" s="21" t="s">
        <v>130</v>
      </c>
    </row>
    <row r="717" spans="1:5" x14ac:dyDescent="0.25">
      <c r="B717" s="20" t="s">
        <v>612</v>
      </c>
      <c r="C717" s="20" t="s">
        <v>569</v>
      </c>
      <c r="D717" s="20" t="s">
        <v>553</v>
      </c>
      <c r="E717" s="21" t="s">
        <v>130</v>
      </c>
    </row>
    <row r="718" spans="1:5" x14ac:dyDescent="0.25">
      <c r="B718" s="20" t="s">
        <v>612</v>
      </c>
      <c r="C718" s="20" t="s">
        <v>557</v>
      </c>
      <c r="D718" s="20" t="s">
        <v>563</v>
      </c>
      <c r="E718" s="21" t="s">
        <v>88</v>
      </c>
    </row>
    <row r="719" spans="1:5" x14ac:dyDescent="0.25">
      <c r="B719" s="20" t="s">
        <v>613</v>
      </c>
      <c r="C719" s="20" t="s">
        <v>552</v>
      </c>
      <c r="D719" s="20" t="s">
        <v>571</v>
      </c>
      <c r="E719" s="21" t="s">
        <v>141</v>
      </c>
    </row>
    <row r="720" spans="1:5" x14ac:dyDescent="0.25">
      <c r="A720" s="20" t="s">
        <v>614</v>
      </c>
    </row>
    <row r="721" spans="1:5" x14ac:dyDescent="0.25">
      <c r="B721" s="20" t="s">
        <v>615</v>
      </c>
      <c r="C721" s="20" t="s">
        <v>555</v>
      </c>
      <c r="D721" s="20" t="s">
        <v>561</v>
      </c>
      <c r="E721" s="21" t="s">
        <v>115</v>
      </c>
    </row>
    <row r="722" spans="1:5" x14ac:dyDescent="0.25">
      <c r="B722" s="20" t="s">
        <v>616</v>
      </c>
      <c r="C722" s="20" t="s">
        <v>550</v>
      </c>
      <c r="D722" s="20" t="s">
        <v>569</v>
      </c>
      <c r="E722" s="21" t="s">
        <v>140</v>
      </c>
    </row>
    <row r="723" spans="1:5" x14ac:dyDescent="0.25">
      <c r="B723" s="20" t="s">
        <v>617</v>
      </c>
      <c r="C723" s="20" t="s">
        <v>554</v>
      </c>
      <c r="D723" s="20" t="s">
        <v>552</v>
      </c>
      <c r="E723" s="21" t="s">
        <v>127</v>
      </c>
    </row>
    <row r="724" spans="1:5" x14ac:dyDescent="0.25">
      <c r="B724" s="20" t="s">
        <v>618</v>
      </c>
      <c r="C724" s="20" t="s">
        <v>582</v>
      </c>
      <c r="D724" s="20" t="s">
        <v>560</v>
      </c>
      <c r="E724" s="21" t="s">
        <v>134</v>
      </c>
    </row>
    <row r="725" spans="1:5" x14ac:dyDescent="0.25">
      <c r="B725" s="20" t="s">
        <v>618</v>
      </c>
      <c r="C725" s="20" t="s">
        <v>566</v>
      </c>
      <c r="D725" s="20" t="s">
        <v>595</v>
      </c>
      <c r="E725" s="21" t="s">
        <v>140</v>
      </c>
    </row>
    <row r="726" spans="1:5" x14ac:dyDescent="0.25">
      <c r="B726" s="20" t="s">
        <v>618</v>
      </c>
      <c r="C726" s="20" t="s">
        <v>558</v>
      </c>
      <c r="D726" s="20" t="s">
        <v>556</v>
      </c>
      <c r="E726" s="21" t="s">
        <v>109</v>
      </c>
    </row>
    <row r="727" spans="1:5" x14ac:dyDescent="0.25">
      <c r="B727" s="20" t="s">
        <v>618</v>
      </c>
      <c r="C727" s="20" t="s">
        <v>559</v>
      </c>
      <c r="D727" s="20" t="s">
        <v>549</v>
      </c>
      <c r="E727" s="21" t="s">
        <v>101</v>
      </c>
    </row>
    <row r="728" spans="1:5" x14ac:dyDescent="0.25">
      <c r="B728" s="20" t="s">
        <v>618</v>
      </c>
      <c r="C728" s="20" t="s">
        <v>553</v>
      </c>
      <c r="D728" s="20" t="s">
        <v>570</v>
      </c>
      <c r="E728" s="21" t="s">
        <v>109</v>
      </c>
    </row>
    <row r="729" spans="1:5" x14ac:dyDescent="0.25">
      <c r="B729" s="20" t="s">
        <v>619</v>
      </c>
      <c r="C729" s="20" t="s">
        <v>576</v>
      </c>
      <c r="D729" s="20" t="s">
        <v>571</v>
      </c>
      <c r="E729" s="21" t="s">
        <v>134</v>
      </c>
    </row>
    <row r="730" spans="1:5" x14ac:dyDescent="0.25">
      <c r="A730" s="20" t="s">
        <v>620</v>
      </c>
    </row>
    <row r="731" spans="1:5" x14ac:dyDescent="0.25">
      <c r="B731" s="20" t="s">
        <v>621</v>
      </c>
      <c r="C731" s="20" t="s">
        <v>557</v>
      </c>
      <c r="D731" s="20" t="s">
        <v>550</v>
      </c>
      <c r="E731" s="21" t="s">
        <v>119</v>
      </c>
    </row>
    <row r="732" spans="1:5" x14ac:dyDescent="0.25">
      <c r="B732" s="20" t="s">
        <v>622</v>
      </c>
      <c r="C732" s="20" t="s">
        <v>561</v>
      </c>
      <c r="D732" s="20" t="s">
        <v>566</v>
      </c>
      <c r="E732" s="21" t="s">
        <v>109</v>
      </c>
    </row>
    <row r="734" spans="1:5" x14ac:dyDescent="0.25">
      <c r="A734" s="20" t="s">
        <v>120</v>
      </c>
    </row>
    <row r="735" spans="1:5" x14ac:dyDescent="0.25">
      <c r="B735" s="20" t="s">
        <v>81</v>
      </c>
      <c r="C735" s="20" t="s">
        <v>59</v>
      </c>
      <c r="D735" s="20" t="s">
        <v>623</v>
      </c>
      <c r="E735" s="21" t="s">
        <v>93</v>
      </c>
    </row>
    <row r="736" spans="1:5" x14ac:dyDescent="0.25">
      <c r="B736" s="20" t="s">
        <v>624</v>
      </c>
      <c r="C736" s="20" t="s">
        <v>625</v>
      </c>
      <c r="D736" s="20" t="s">
        <v>626</v>
      </c>
      <c r="E736" s="21" t="s">
        <v>627</v>
      </c>
    </row>
    <row r="737" spans="1:5" x14ac:dyDescent="0.25">
      <c r="B737" s="20" t="s">
        <v>624</v>
      </c>
      <c r="C737" s="20" t="s">
        <v>628</v>
      </c>
      <c r="D737" s="20" t="s">
        <v>629</v>
      </c>
      <c r="E737" s="21" t="s">
        <v>130</v>
      </c>
    </row>
    <row r="738" spans="1:5" x14ac:dyDescent="0.25">
      <c r="B738" s="20" t="s">
        <v>298</v>
      </c>
      <c r="C738" s="20" t="s">
        <v>630</v>
      </c>
      <c r="D738" s="20" t="s">
        <v>631</v>
      </c>
      <c r="E738" s="21" t="s">
        <v>88</v>
      </c>
    </row>
    <row r="739" spans="1:5" x14ac:dyDescent="0.25">
      <c r="B739" s="20" t="s">
        <v>632</v>
      </c>
      <c r="C739" s="20" t="s">
        <v>61</v>
      </c>
      <c r="D739" s="20" t="s">
        <v>62</v>
      </c>
      <c r="E739" s="21" t="s">
        <v>107</v>
      </c>
    </row>
    <row r="740" spans="1:5" x14ac:dyDescent="0.25">
      <c r="A740" s="20" t="s">
        <v>135</v>
      </c>
    </row>
    <row r="741" spans="1:5" x14ac:dyDescent="0.25">
      <c r="B741" s="20" t="s">
        <v>633</v>
      </c>
      <c r="C741" s="20" t="s">
        <v>58</v>
      </c>
      <c r="D741" s="20" t="s">
        <v>630</v>
      </c>
      <c r="E741" s="21" t="s">
        <v>266</v>
      </c>
    </row>
    <row r="742" spans="1:5" x14ac:dyDescent="0.25">
      <c r="B742" s="20" t="s">
        <v>634</v>
      </c>
      <c r="C742" s="20" t="s">
        <v>635</v>
      </c>
      <c r="D742" s="20" t="s">
        <v>61</v>
      </c>
      <c r="E742" s="21" t="s">
        <v>115</v>
      </c>
    </row>
    <row r="743" spans="1:5" x14ac:dyDescent="0.25">
      <c r="B743" s="20" t="s">
        <v>634</v>
      </c>
      <c r="C743" s="20" t="s">
        <v>62</v>
      </c>
      <c r="D743" s="20" t="s">
        <v>636</v>
      </c>
      <c r="E743" s="21" t="s">
        <v>109</v>
      </c>
    </row>
    <row r="744" spans="1:5" x14ac:dyDescent="0.25">
      <c r="B744" s="20" t="s">
        <v>634</v>
      </c>
      <c r="C744" s="20" t="s">
        <v>637</v>
      </c>
      <c r="D744" s="20" t="s">
        <v>638</v>
      </c>
      <c r="E744" s="21" t="s">
        <v>88</v>
      </c>
    </row>
    <row r="745" spans="1:5" x14ac:dyDescent="0.25">
      <c r="B745" s="20" t="s">
        <v>110</v>
      </c>
      <c r="C745" s="20" t="s">
        <v>639</v>
      </c>
      <c r="D745" s="20" t="s">
        <v>59</v>
      </c>
      <c r="E745" s="21" t="s">
        <v>141</v>
      </c>
    </row>
    <row r="746" spans="1:5" x14ac:dyDescent="0.25">
      <c r="B746" s="20" t="s">
        <v>640</v>
      </c>
      <c r="C746" s="20" t="s">
        <v>56</v>
      </c>
      <c r="D746" s="20" t="s">
        <v>626</v>
      </c>
      <c r="E746" s="21" t="s">
        <v>88</v>
      </c>
    </row>
    <row r="747" spans="1:5" x14ac:dyDescent="0.25">
      <c r="B747" s="20" t="s">
        <v>640</v>
      </c>
      <c r="C747" s="20" t="s">
        <v>641</v>
      </c>
      <c r="D747" s="20" t="s">
        <v>642</v>
      </c>
      <c r="E747" s="21" t="s">
        <v>266</v>
      </c>
    </row>
    <row r="748" spans="1:5" x14ac:dyDescent="0.25">
      <c r="B748" s="20" t="s">
        <v>317</v>
      </c>
      <c r="C748" s="20" t="s">
        <v>631</v>
      </c>
      <c r="D748" s="20" t="s">
        <v>643</v>
      </c>
      <c r="E748" s="21" t="s">
        <v>119</v>
      </c>
    </row>
    <row r="749" spans="1:5" x14ac:dyDescent="0.25">
      <c r="B749" s="20" t="s">
        <v>644</v>
      </c>
      <c r="C749" s="20" t="s">
        <v>628</v>
      </c>
      <c r="D749" s="20" t="s">
        <v>645</v>
      </c>
      <c r="E749" s="21" t="s">
        <v>104</v>
      </c>
    </row>
    <row r="750" spans="1:5" x14ac:dyDescent="0.25">
      <c r="A750" s="20" t="s">
        <v>85</v>
      </c>
    </row>
    <row r="751" spans="1:5" x14ac:dyDescent="0.25">
      <c r="B751" s="20" t="s">
        <v>646</v>
      </c>
      <c r="C751" s="20" t="s">
        <v>626</v>
      </c>
      <c r="D751" s="20" t="s">
        <v>639</v>
      </c>
      <c r="E751" s="21" t="s">
        <v>157</v>
      </c>
    </row>
    <row r="752" spans="1:5" x14ac:dyDescent="0.25">
      <c r="B752" s="20" t="s">
        <v>647</v>
      </c>
      <c r="C752" s="20" t="s">
        <v>623</v>
      </c>
      <c r="D752" s="20" t="s">
        <v>648</v>
      </c>
      <c r="E752" s="21" t="s">
        <v>93</v>
      </c>
    </row>
    <row r="753" spans="1:5" x14ac:dyDescent="0.25">
      <c r="B753" s="20" t="s">
        <v>647</v>
      </c>
      <c r="C753" s="20" t="s">
        <v>630</v>
      </c>
      <c r="D753" s="20" t="s">
        <v>641</v>
      </c>
      <c r="E753" s="21" t="s">
        <v>127</v>
      </c>
    </row>
    <row r="754" spans="1:5" x14ac:dyDescent="0.25">
      <c r="B754" s="20" t="s">
        <v>131</v>
      </c>
      <c r="C754" s="20" t="s">
        <v>643</v>
      </c>
      <c r="D754" s="20" t="s">
        <v>635</v>
      </c>
      <c r="E754" s="21" t="s">
        <v>119</v>
      </c>
    </row>
    <row r="755" spans="1:5" x14ac:dyDescent="0.25">
      <c r="B755" s="20" t="s">
        <v>132</v>
      </c>
      <c r="C755" s="20" t="s">
        <v>59</v>
      </c>
      <c r="D755" s="20" t="s">
        <v>649</v>
      </c>
      <c r="E755" s="21" t="s">
        <v>93</v>
      </c>
    </row>
    <row r="756" spans="1:5" x14ac:dyDescent="0.25">
      <c r="B756" s="20" t="s">
        <v>650</v>
      </c>
      <c r="C756" s="20" t="s">
        <v>61</v>
      </c>
      <c r="D756" s="20" t="s">
        <v>637</v>
      </c>
      <c r="E756" s="21" t="s">
        <v>88</v>
      </c>
    </row>
    <row r="757" spans="1:5" x14ac:dyDescent="0.25">
      <c r="B757" s="20" t="s">
        <v>650</v>
      </c>
      <c r="C757" s="20" t="s">
        <v>58</v>
      </c>
      <c r="D757" s="20" t="s">
        <v>628</v>
      </c>
      <c r="E757" s="21" t="s">
        <v>123</v>
      </c>
    </row>
    <row r="758" spans="1:5" x14ac:dyDescent="0.25">
      <c r="B758" s="20" t="s">
        <v>331</v>
      </c>
      <c r="C758" s="20" t="s">
        <v>636</v>
      </c>
      <c r="D758" s="20" t="s">
        <v>645</v>
      </c>
      <c r="E758" s="21" t="s">
        <v>93</v>
      </c>
    </row>
    <row r="759" spans="1:5" x14ac:dyDescent="0.25">
      <c r="B759" s="20" t="s">
        <v>651</v>
      </c>
      <c r="C759" s="20" t="s">
        <v>652</v>
      </c>
      <c r="D759" s="20" t="s">
        <v>56</v>
      </c>
      <c r="E759" s="21" t="s">
        <v>123</v>
      </c>
    </row>
    <row r="760" spans="1:5" x14ac:dyDescent="0.25">
      <c r="A760" s="20" t="s">
        <v>154</v>
      </c>
    </row>
    <row r="761" spans="1:5" x14ac:dyDescent="0.25">
      <c r="B761" s="20" t="s">
        <v>653</v>
      </c>
      <c r="C761" s="20" t="s">
        <v>628</v>
      </c>
      <c r="D761" s="20" t="s">
        <v>630</v>
      </c>
      <c r="E761" s="21" t="s">
        <v>119</v>
      </c>
    </row>
    <row r="762" spans="1:5" x14ac:dyDescent="0.25">
      <c r="B762" s="20" t="s">
        <v>508</v>
      </c>
      <c r="C762" s="20" t="s">
        <v>649</v>
      </c>
      <c r="D762" s="20" t="s">
        <v>652</v>
      </c>
      <c r="E762" s="21" t="s">
        <v>140</v>
      </c>
    </row>
    <row r="763" spans="1:5" x14ac:dyDescent="0.25">
      <c r="B763" s="20" t="s">
        <v>508</v>
      </c>
      <c r="C763" s="20" t="s">
        <v>637</v>
      </c>
      <c r="D763" s="20" t="s">
        <v>635</v>
      </c>
      <c r="E763" s="21" t="s">
        <v>130</v>
      </c>
    </row>
    <row r="764" spans="1:5" x14ac:dyDescent="0.25">
      <c r="B764" s="20" t="s">
        <v>143</v>
      </c>
      <c r="C764" s="20" t="s">
        <v>641</v>
      </c>
      <c r="D764" s="20" t="s">
        <v>58</v>
      </c>
      <c r="E764" s="21" t="s">
        <v>107</v>
      </c>
    </row>
    <row r="765" spans="1:5" x14ac:dyDescent="0.25">
      <c r="B765" s="20" t="s">
        <v>144</v>
      </c>
      <c r="C765" s="20" t="s">
        <v>645</v>
      </c>
      <c r="D765" s="20" t="s">
        <v>643</v>
      </c>
      <c r="E765" s="21" t="s">
        <v>88</v>
      </c>
    </row>
    <row r="766" spans="1:5" x14ac:dyDescent="0.25">
      <c r="B766" s="20" t="s">
        <v>654</v>
      </c>
      <c r="C766" s="20" t="s">
        <v>56</v>
      </c>
      <c r="D766" s="20" t="s">
        <v>59</v>
      </c>
      <c r="E766" s="21" t="s">
        <v>149</v>
      </c>
    </row>
    <row r="767" spans="1:5" x14ac:dyDescent="0.25">
      <c r="B767" s="20" t="s">
        <v>654</v>
      </c>
      <c r="C767" s="20" t="s">
        <v>626</v>
      </c>
      <c r="D767" s="20" t="s">
        <v>623</v>
      </c>
      <c r="E767" s="21" t="s">
        <v>127</v>
      </c>
    </row>
    <row r="768" spans="1:5" x14ac:dyDescent="0.25">
      <c r="B768" s="20" t="s">
        <v>342</v>
      </c>
      <c r="C768" s="20" t="s">
        <v>639</v>
      </c>
      <c r="D768" s="20" t="s">
        <v>61</v>
      </c>
      <c r="E768" s="21" t="s">
        <v>127</v>
      </c>
    </row>
    <row r="769" spans="1:5" x14ac:dyDescent="0.25">
      <c r="B769" s="20" t="s">
        <v>655</v>
      </c>
      <c r="C769" s="20" t="s">
        <v>648</v>
      </c>
      <c r="D769" s="20" t="s">
        <v>636</v>
      </c>
      <c r="E769" s="21" t="s">
        <v>130</v>
      </c>
    </row>
    <row r="770" spans="1:5" x14ac:dyDescent="0.25">
      <c r="A770" s="20" t="s">
        <v>160</v>
      </c>
    </row>
    <row r="771" spans="1:5" x14ac:dyDescent="0.25">
      <c r="B771" s="20" t="s">
        <v>656</v>
      </c>
      <c r="C771" s="20" t="s">
        <v>635</v>
      </c>
      <c r="D771" s="20" t="s">
        <v>626</v>
      </c>
      <c r="E771" s="21" t="s">
        <v>93</v>
      </c>
    </row>
    <row r="772" spans="1:5" x14ac:dyDescent="0.25">
      <c r="B772" s="20" t="s">
        <v>451</v>
      </c>
      <c r="C772" s="20" t="s">
        <v>657</v>
      </c>
      <c r="D772" s="20" t="s">
        <v>645</v>
      </c>
      <c r="E772" s="21" t="s">
        <v>123</v>
      </c>
    </row>
    <row r="773" spans="1:5" x14ac:dyDescent="0.25">
      <c r="B773" s="20" t="s">
        <v>451</v>
      </c>
      <c r="C773" s="20" t="s">
        <v>59</v>
      </c>
      <c r="D773" s="20" t="s">
        <v>648</v>
      </c>
      <c r="E773" s="21" t="s">
        <v>93</v>
      </c>
    </row>
    <row r="774" spans="1:5" x14ac:dyDescent="0.25">
      <c r="B774" s="20" t="s">
        <v>451</v>
      </c>
      <c r="C774" s="20" t="s">
        <v>56</v>
      </c>
      <c r="D774" s="20" t="s">
        <v>658</v>
      </c>
      <c r="E774" s="21" t="s">
        <v>115</v>
      </c>
    </row>
    <row r="775" spans="1:5" x14ac:dyDescent="0.25">
      <c r="B775" s="20" t="s">
        <v>168</v>
      </c>
      <c r="C775" s="20" t="s">
        <v>623</v>
      </c>
      <c r="D775" s="20" t="s">
        <v>630</v>
      </c>
      <c r="E775" s="21" t="s">
        <v>128</v>
      </c>
    </row>
    <row r="776" spans="1:5" x14ac:dyDescent="0.25">
      <c r="B776" s="20" t="s">
        <v>169</v>
      </c>
      <c r="C776" s="20" t="s">
        <v>652</v>
      </c>
      <c r="D776" s="20" t="s">
        <v>636</v>
      </c>
      <c r="E776" s="21" t="s">
        <v>88</v>
      </c>
    </row>
    <row r="777" spans="1:5" x14ac:dyDescent="0.25">
      <c r="B777" s="20" t="s">
        <v>659</v>
      </c>
      <c r="C777" s="20" t="s">
        <v>58</v>
      </c>
      <c r="D777" s="20" t="s">
        <v>62</v>
      </c>
      <c r="E777" s="21" t="s">
        <v>140</v>
      </c>
    </row>
    <row r="778" spans="1:5" x14ac:dyDescent="0.25">
      <c r="B778" s="20" t="s">
        <v>361</v>
      </c>
      <c r="C778" s="20" t="s">
        <v>641</v>
      </c>
      <c r="D778" s="20" t="s">
        <v>643</v>
      </c>
      <c r="E778" s="21" t="s">
        <v>141</v>
      </c>
    </row>
    <row r="779" spans="1:5" x14ac:dyDescent="0.25">
      <c r="B779" s="20" t="s">
        <v>660</v>
      </c>
      <c r="C779" s="20" t="s">
        <v>628</v>
      </c>
      <c r="D779" s="20" t="s">
        <v>639</v>
      </c>
      <c r="E779" s="21" t="s">
        <v>109</v>
      </c>
    </row>
    <row r="780" spans="1:5" x14ac:dyDescent="0.25">
      <c r="A780" s="20" t="s">
        <v>174</v>
      </c>
    </row>
    <row r="781" spans="1:5" x14ac:dyDescent="0.25">
      <c r="B781" s="20" t="s">
        <v>661</v>
      </c>
      <c r="C781" s="20" t="s">
        <v>652</v>
      </c>
      <c r="D781" s="20" t="s">
        <v>662</v>
      </c>
      <c r="E781" s="21" t="s">
        <v>123</v>
      </c>
    </row>
    <row r="782" spans="1:5" x14ac:dyDescent="0.25">
      <c r="B782" s="20" t="s">
        <v>663</v>
      </c>
      <c r="C782" s="20" t="s">
        <v>636</v>
      </c>
      <c r="D782" s="20" t="s">
        <v>58</v>
      </c>
      <c r="E782" s="21" t="s">
        <v>205</v>
      </c>
    </row>
    <row r="783" spans="1:5" x14ac:dyDescent="0.25">
      <c r="B783" s="20" t="s">
        <v>663</v>
      </c>
      <c r="C783" s="20" t="s">
        <v>643</v>
      </c>
      <c r="D783" s="20" t="s">
        <v>629</v>
      </c>
      <c r="E783" s="21" t="s">
        <v>127</v>
      </c>
    </row>
    <row r="784" spans="1:5" x14ac:dyDescent="0.25">
      <c r="B784" s="20" t="s">
        <v>179</v>
      </c>
      <c r="C784" s="20" t="s">
        <v>664</v>
      </c>
      <c r="D784" s="20" t="s">
        <v>62</v>
      </c>
      <c r="E784" s="21" t="s">
        <v>119</v>
      </c>
    </row>
    <row r="785" spans="1:5" x14ac:dyDescent="0.25">
      <c r="B785" s="20" t="s">
        <v>181</v>
      </c>
      <c r="C785" s="20" t="s">
        <v>637</v>
      </c>
      <c r="D785" s="20" t="s">
        <v>628</v>
      </c>
      <c r="E785" s="21" t="s">
        <v>141</v>
      </c>
    </row>
    <row r="786" spans="1:5" x14ac:dyDescent="0.25">
      <c r="B786" s="20" t="s">
        <v>665</v>
      </c>
      <c r="C786" s="20" t="s">
        <v>639</v>
      </c>
      <c r="D786" s="20" t="s">
        <v>623</v>
      </c>
      <c r="E786" s="21" t="s">
        <v>109</v>
      </c>
    </row>
    <row r="787" spans="1:5" x14ac:dyDescent="0.25">
      <c r="B787" s="20" t="s">
        <v>665</v>
      </c>
      <c r="C787" s="20" t="s">
        <v>626</v>
      </c>
      <c r="D787" s="20" t="s">
        <v>648</v>
      </c>
      <c r="E787" s="21" t="s">
        <v>123</v>
      </c>
    </row>
    <row r="788" spans="1:5" x14ac:dyDescent="0.25">
      <c r="B788" s="20" t="s">
        <v>369</v>
      </c>
      <c r="C788" s="20" t="s">
        <v>630</v>
      </c>
      <c r="D788" s="20" t="s">
        <v>61</v>
      </c>
      <c r="E788" s="21" t="s">
        <v>115</v>
      </c>
    </row>
    <row r="789" spans="1:5" x14ac:dyDescent="0.25">
      <c r="B789" s="20" t="s">
        <v>666</v>
      </c>
      <c r="C789" s="20" t="s">
        <v>59</v>
      </c>
      <c r="D789" s="20" t="s">
        <v>641</v>
      </c>
      <c r="E789" s="21" t="s">
        <v>127</v>
      </c>
    </row>
    <row r="790" spans="1:5" x14ac:dyDescent="0.25">
      <c r="A790" s="20" t="s">
        <v>183</v>
      </c>
    </row>
    <row r="791" spans="1:5" x14ac:dyDescent="0.25">
      <c r="B791" s="20" t="s">
        <v>667</v>
      </c>
      <c r="C791" s="20" t="s">
        <v>635</v>
      </c>
      <c r="D791" s="20" t="s">
        <v>59</v>
      </c>
      <c r="E791" s="21" t="s">
        <v>127</v>
      </c>
    </row>
    <row r="792" spans="1:5" x14ac:dyDescent="0.25">
      <c r="B792" s="20" t="s">
        <v>544</v>
      </c>
      <c r="C792" s="20" t="s">
        <v>58</v>
      </c>
      <c r="D792" s="20" t="s">
        <v>645</v>
      </c>
      <c r="E792" s="21" t="s">
        <v>668</v>
      </c>
    </row>
    <row r="793" spans="1:5" x14ac:dyDescent="0.25">
      <c r="B793" s="20" t="s">
        <v>544</v>
      </c>
      <c r="C793" s="20" t="s">
        <v>628</v>
      </c>
      <c r="D793" s="20" t="s">
        <v>652</v>
      </c>
      <c r="E793" s="21" t="s">
        <v>141</v>
      </c>
    </row>
    <row r="794" spans="1:5" x14ac:dyDescent="0.25">
      <c r="B794" s="20" t="s">
        <v>189</v>
      </c>
      <c r="C794" s="20" t="s">
        <v>657</v>
      </c>
      <c r="D794" s="20" t="s">
        <v>643</v>
      </c>
      <c r="E794" s="21" t="s">
        <v>107</v>
      </c>
    </row>
    <row r="795" spans="1:5" x14ac:dyDescent="0.25">
      <c r="B795" s="20" t="s">
        <v>190</v>
      </c>
      <c r="C795" s="20" t="s">
        <v>62</v>
      </c>
      <c r="D795" s="20" t="s">
        <v>637</v>
      </c>
      <c r="E795" s="21" t="s">
        <v>140</v>
      </c>
    </row>
    <row r="796" spans="1:5" x14ac:dyDescent="0.25">
      <c r="B796" s="20" t="s">
        <v>669</v>
      </c>
      <c r="C796" s="20" t="s">
        <v>623</v>
      </c>
      <c r="D796" s="20" t="s">
        <v>636</v>
      </c>
      <c r="E796" s="21" t="s">
        <v>101</v>
      </c>
    </row>
    <row r="797" spans="1:5" x14ac:dyDescent="0.25">
      <c r="B797" s="20" t="s">
        <v>669</v>
      </c>
      <c r="C797" s="20" t="s">
        <v>641</v>
      </c>
      <c r="D797" s="20" t="s">
        <v>626</v>
      </c>
      <c r="E797" s="21" t="s">
        <v>141</v>
      </c>
    </row>
    <row r="798" spans="1:5" x14ac:dyDescent="0.25">
      <c r="B798" s="20" t="s">
        <v>378</v>
      </c>
      <c r="C798" s="20" t="s">
        <v>648</v>
      </c>
      <c r="D798" s="20" t="s">
        <v>639</v>
      </c>
      <c r="E798" s="21" t="s">
        <v>130</v>
      </c>
    </row>
    <row r="799" spans="1:5" x14ac:dyDescent="0.25">
      <c r="B799" s="20" t="s">
        <v>670</v>
      </c>
      <c r="C799" s="20" t="s">
        <v>56</v>
      </c>
      <c r="D799" s="20" t="s">
        <v>630</v>
      </c>
      <c r="E799" s="21" t="s">
        <v>127</v>
      </c>
    </row>
    <row r="800" spans="1:5" x14ac:dyDescent="0.25">
      <c r="A800" s="20" t="s">
        <v>192</v>
      </c>
    </row>
    <row r="801" spans="1:5" x14ac:dyDescent="0.25">
      <c r="B801" s="20" t="s">
        <v>671</v>
      </c>
      <c r="C801" s="20" t="s">
        <v>643</v>
      </c>
      <c r="D801" s="20" t="s">
        <v>58</v>
      </c>
      <c r="E801" s="21" t="s">
        <v>101</v>
      </c>
    </row>
    <row r="802" spans="1:5" x14ac:dyDescent="0.25">
      <c r="B802" s="20" t="s">
        <v>672</v>
      </c>
      <c r="C802" s="20" t="s">
        <v>636</v>
      </c>
      <c r="D802" s="20" t="s">
        <v>56</v>
      </c>
      <c r="E802" s="21" t="s">
        <v>217</v>
      </c>
    </row>
    <row r="803" spans="1:5" x14ac:dyDescent="0.25">
      <c r="B803" s="20" t="s">
        <v>672</v>
      </c>
      <c r="C803" s="20" t="s">
        <v>639</v>
      </c>
      <c r="D803" s="20" t="s">
        <v>635</v>
      </c>
      <c r="E803" s="21" t="s">
        <v>119</v>
      </c>
    </row>
    <row r="804" spans="1:5" x14ac:dyDescent="0.25">
      <c r="B804" s="20" t="s">
        <v>198</v>
      </c>
      <c r="C804" s="20" t="s">
        <v>645</v>
      </c>
      <c r="D804" s="20" t="s">
        <v>641</v>
      </c>
      <c r="E804" s="21" t="s">
        <v>128</v>
      </c>
    </row>
    <row r="805" spans="1:5" x14ac:dyDescent="0.25">
      <c r="B805" s="20" t="s">
        <v>199</v>
      </c>
      <c r="C805" s="20" t="s">
        <v>630</v>
      </c>
      <c r="D805" s="20" t="s">
        <v>652</v>
      </c>
      <c r="E805" s="21" t="s">
        <v>104</v>
      </c>
    </row>
    <row r="806" spans="1:5" x14ac:dyDescent="0.25">
      <c r="B806" s="20" t="s">
        <v>673</v>
      </c>
      <c r="C806" s="20" t="s">
        <v>626</v>
      </c>
      <c r="D806" s="20" t="s">
        <v>61</v>
      </c>
      <c r="E806" s="21" t="s">
        <v>140</v>
      </c>
    </row>
    <row r="807" spans="1:5" x14ac:dyDescent="0.25">
      <c r="B807" s="20" t="s">
        <v>673</v>
      </c>
      <c r="C807" s="20" t="s">
        <v>637</v>
      </c>
      <c r="D807" s="20" t="s">
        <v>59</v>
      </c>
      <c r="E807" s="21" t="s">
        <v>205</v>
      </c>
    </row>
    <row r="808" spans="1:5" x14ac:dyDescent="0.25">
      <c r="B808" s="20" t="s">
        <v>386</v>
      </c>
      <c r="C808" s="20" t="s">
        <v>62</v>
      </c>
      <c r="D808" s="20" t="s">
        <v>623</v>
      </c>
      <c r="E808" s="21" t="s">
        <v>128</v>
      </c>
    </row>
    <row r="809" spans="1:5" x14ac:dyDescent="0.25">
      <c r="B809" s="20" t="s">
        <v>674</v>
      </c>
      <c r="C809" s="20" t="s">
        <v>648</v>
      </c>
      <c r="D809" s="20" t="s">
        <v>628</v>
      </c>
      <c r="E809" s="21" t="s">
        <v>119</v>
      </c>
    </row>
    <row r="810" spans="1:5" x14ac:dyDescent="0.25">
      <c r="A810" s="20" t="s">
        <v>202</v>
      </c>
    </row>
    <row r="811" spans="1:5" x14ac:dyDescent="0.25">
      <c r="B811" s="20" t="s">
        <v>675</v>
      </c>
      <c r="C811" s="20" t="s">
        <v>58</v>
      </c>
      <c r="D811" s="20" t="s">
        <v>637</v>
      </c>
      <c r="E811" s="21" t="s">
        <v>115</v>
      </c>
    </row>
    <row r="812" spans="1:5" x14ac:dyDescent="0.25">
      <c r="B812" s="20" t="s">
        <v>676</v>
      </c>
      <c r="C812" s="20" t="s">
        <v>635</v>
      </c>
      <c r="D812" s="20" t="s">
        <v>630</v>
      </c>
      <c r="E812" s="21" t="s">
        <v>344</v>
      </c>
    </row>
    <row r="813" spans="1:5" x14ac:dyDescent="0.25">
      <c r="B813" s="20" t="s">
        <v>676</v>
      </c>
      <c r="C813" s="20" t="s">
        <v>652</v>
      </c>
      <c r="D813" s="20" t="s">
        <v>677</v>
      </c>
      <c r="E813" s="21" t="s">
        <v>93</v>
      </c>
    </row>
    <row r="814" spans="1:5" x14ac:dyDescent="0.25">
      <c r="B814" s="20" t="s">
        <v>206</v>
      </c>
      <c r="C814" s="20" t="s">
        <v>641</v>
      </c>
      <c r="D814" s="20" t="s">
        <v>636</v>
      </c>
      <c r="E814" s="21" t="s">
        <v>93</v>
      </c>
    </row>
    <row r="815" spans="1:5" x14ac:dyDescent="0.25">
      <c r="B815" s="20" t="s">
        <v>207</v>
      </c>
      <c r="C815" s="20" t="s">
        <v>623</v>
      </c>
      <c r="D815" s="20" t="s">
        <v>645</v>
      </c>
      <c r="E815" s="21" t="s">
        <v>104</v>
      </c>
    </row>
    <row r="816" spans="1:5" x14ac:dyDescent="0.25">
      <c r="B816" s="20" t="s">
        <v>207</v>
      </c>
      <c r="C816" s="20" t="s">
        <v>59</v>
      </c>
      <c r="D816" s="20" t="s">
        <v>61</v>
      </c>
      <c r="E816" s="21" t="s">
        <v>109</v>
      </c>
    </row>
    <row r="817" spans="1:5" x14ac:dyDescent="0.25">
      <c r="B817" s="20" t="s">
        <v>678</v>
      </c>
      <c r="C817" s="20" t="s">
        <v>628</v>
      </c>
      <c r="D817" s="20" t="s">
        <v>626</v>
      </c>
      <c r="E817" s="21" t="s">
        <v>141</v>
      </c>
    </row>
    <row r="818" spans="1:5" x14ac:dyDescent="0.25">
      <c r="B818" s="20" t="s">
        <v>394</v>
      </c>
      <c r="C818" s="20" t="s">
        <v>639</v>
      </c>
      <c r="D818" s="20" t="s">
        <v>62</v>
      </c>
      <c r="E818" s="21" t="s">
        <v>93</v>
      </c>
    </row>
    <row r="819" spans="1:5" x14ac:dyDescent="0.25">
      <c r="B819" s="20" t="s">
        <v>394</v>
      </c>
      <c r="C819" s="20" t="s">
        <v>56</v>
      </c>
      <c r="D819" s="20" t="s">
        <v>648</v>
      </c>
      <c r="E819" s="21" t="s">
        <v>109</v>
      </c>
    </row>
    <row r="820" spans="1:5" x14ac:dyDescent="0.25">
      <c r="A820" s="20" t="s">
        <v>210</v>
      </c>
    </row>
    <row r="821" spans="1:5" x14ac:dyDescent="0.25">
      <c r="B821" s="20" t="s">
        <v>679</v>
      </c>
      <c r="C821" s="20" t="s">
        <v>648</v>
      </c>
      <c r="D821" s="20" t="s">
        <v>58</v>
      </c>
      <c r="E821" s="21" t="s">
        <v>123</v>
      </c>
    </row>
    <row r="822" spans="1:5" x14ac:dyDescent="0.25">
      <c r="B822" s="20" t="s">
        <v>680</v>
      </c>
      <c r="C822" s="20" t="s">
        <v>636</v>
      </c>
      <c r="D822" s="20" t="s">
        <v>635</v>
      </c>
      <c r="E822" s="21" t="s">
        <v>128</v>
      </c>
    </row>
    <row r="823" spans="1:5" x14ac:dyDescent="0.25">
      <c r="B823" s="20" t="s">
        <v>680</v>
      </c>
      <c r="C823" s="20" t="s">
        <v>62</v>
      </c>
      <c r="D823" s="20" t="s">
        <v>56</v>
      </c>
      <c r="E823" s="21" t="s">
        <v>88</v>
      </c>
    </row>
    <row r="824" spans="1:5" x14ac:dyDescent="0.25">
      <c r="B824" s="20" t="s">
        <v>214</v>
      </c>
      <c r="C824" s="20" t="s">
        <v>643</v>
      </c>
      <c r="D824" s="20" t="s">
        <v>623</v>
      </c>
      <c r="E824" s="21" t="s">
        <v>109</v>
      </c>
    </row>
    <row r="825" spans="1:5" x14ac:dyDescent="0.25">
      <c r="B825" s="20" t="s">
        <v>215</v>
      </c>
      <c r="C825" s="20" t="s">
        <v>637</v>
      </c>
      <c r="D825" s="20" t="s">
        <v>641</v>
      </c>
      <c r="E825" s="21" t="s">
        <v>141</v>
      </c>
    </row>
    <row r="826" spans="1:5" x14ac:dyDescent="0.25">
      <c r="B826" s="20" t="s">
        <v>681</v>
      </c>
      <c r="C826" s="20" t="s">
        <v>630</v>
      </c>
      <c r="D826" s="20" t="s">
        <v>59</v>
      </c>
      <c r="E826" s="21" t="s">
        <v>93</v>
      </c>
    </row>
    <row r="827" spans="1:5" x14ac:dyDescent="0.25">
      <c r="B827" s="20" t="s">
        <v>681</v>
      </c>
      <c r="C827" s="20" t="s">
        <v>626</v>
      </c>
      <c r="D827" s="20" t="s">
        <v>652</v>
      </c>
      <c r="E827" s="21" t="s">
        <v>93</v>
      </c>
    </row>
    <row r="828" spans="1:5" x14ac:dyDescent="0.25">
      <c r="B828" s="20" t="s">
        <v>403</v>
      </c>
      <c r="C828" s="20" t="s">
        <v>61</v>
      </c>
      <c r="D828" s="20" t="s">
        <v>628</v>
      </c>
      <c r="E828" s="21" t="s">
        <v>123</v>
      </c>
    </row>
    <row r="829" spans="1:5" x14ac:dyDescent="0.25">
      <c r="B829" s="20" t="s">
        <v>682</v>
      </c>
      <c r="C829" s="20" t="s">
        <v>645</v>
      </c>
      <c r="D829" s="20" t="s">
        <v>639</v>
      </c>
      <c r="E829" s="21" t="s">
        <v>140</v>
      </c>
    </row>
    <row r="830" spans="1:5" x14ac:dyDescent="0.25">
      <c r="A830" s="20" t="s">
        <v>399</v>
      </c>
    </row>
    <row r="831" spans="1:5" x14ac:dyDescent="0.25">
      <c r="B831" s="20" t="s">
        <v>683</v>
      </c>
      <c r="C831" s="20" t="s">
        <v>61</v>
      </c>
      <c r="D831" s="20" t="s">
        <v>636</v>
      </c>
      <c r="E831" s="21" t="s">
        <v>119</v>
      </c>
    </row>
    <row r="832" spans="1:5" x14ac:dyDescent="0.25">
      <c r="B832" s="20" t="s">
        <v>684</v>
      </c>
      <c r="C832" s="20" t="s">
        <v>58</v>
      </c>
      <c r="D832" s="20" t="s">
        <v>639</v>
      </c>
      <c r="E832" s="21" t="s">
        <v>128</v>
      </c>
    </row>
    <row r="833" spans="1:5" x14ac:dyDescent="0.25">
      <c r="B833" s="20" t="s">
        <v>684</v>
      </c>
      <c r="C833" s="20" t="s">
        <v>643</v>
      </c>
      <c r="D833" s="20" t="s">
        <v>630</v>
      </c>
      <c r="E833" s="21" t="s">
        <v>93</v>
      </c>
    </row>
    <row r="834" spans="1:5" x14ac:dyDescent="0.25">
      <c r="B834" s="20" t="s">
        <v>685</v>
      </c>
      <c r="C834" s="20" t="s">
        <v>637</v>
      </c>
      <c r="D834" s="20" t="s">
        <v>631</v>
      </c>
      <c r="E834" s="21" t="s">
        <v>140</v>
      </c>
    </row>
    <row r="835" spans="1:5" x14ac:dyDescent="0.25">
      <c r="B835" s="20" t="s">
        <v>686</v>
      </c>
      <c r="C835" s="20" t="s">
        <v>635</v>
      </c>
      <c r="D835" s="20" t="s">
        <v>623</v>
      </c>
      <c r="E835" s="21" t="s">
        <v>123</v>
      </c>
    </row>
    <row r="836" spans="1:5" x14ac:dyDescent="0.25">
      <c r="B836" s="20" t="s">
        <v>687</v>
      </c>
      <c r="C836" s="20" t="s">
        <v>56</v>
      </c>
      <c r="D836" s="20" t="s">
        <v>645</v>
      </c>
      <c r="E836" s="21" t="s">
        <v>128</v>
      </c>
    </row>
    <row r="837" spans="1:5" x14ac:dyDescent="0.25">
      <c r="B837" s="20" t="s">
        <v>687</v>
      </c>
      <c r="C837" s="20" t="s">
        <v>62</v>
      </c>
      <c r="D837" s="20" t="s">
        <v>626</v>
      </c>
      <c r="E837" s="21" t="s">
        <v>107</v>
      </c>
    </row>
    <row r="838" spans="1:5" x14ac:dyDescent="0.25">
      <c r="B838" s="20" t="s">
        <v>611</v>
      </c>
      <c r="C838" s="20" t="s">
        <v>628</v>
      </c>
      <c r="D838" s="20" t="s">
        <v>59</v>
      </c>
      <c r="E838" s="21" t="s">
        <v>109</v>
      </c>
    </row>
    <row r="839" spans="1:5" x14ac:dyDescent="0.25">
      <c r="B839" s="20" t="s">
        <v>688</v>
      </c>
      <c r="C839" s="20" t="s">
        <v>652</v>
      </c>
      <c r="D839" s="20" t="s">
        <v>641</v>
      </c>
      <c r="E839" s="21" t="s">
        <v>141</v>
      </c>
    </row>
    <row r="840" spans="1:5" x14ac:dyDescent="0.25">
      <c r="A840" s="20" t="s">
        <v>408</v>
      </c>
    </row>
    <row r="841" spans="1:5" x14ac:dyDescent="0.25">
      <c r="B841" s="20" t="s">
        <v>689</v>
      </c>
      <c r="C841" s="20" t="s">
        <v>639</v>
      </c>
      <c r="D841" s="20" t="s">
        <v>56</v>
      </c>
      <c r="E841" s="21" t="s">
        <v>140</v>
      </c>
    </row>
    <row r="842" spans="1:5" x14ac:dyDescent="0.25">
      <c r="B842" s="20" t="s">
        <v>690</v>
      </c>
      <c r="C842" s="20" t="s">
        <v>58</v>
      </c>
      <c r="D842" s="20" t="s">
        <v>635</v>
      </c>
      <c r="E842" s="21" t="s">
        <v>93</v>
      </c>
    </row>
    <row r="843" spans="1:5" x14ac:dyDescent="0.25">
      <c r="B843" s="20" t="s">
        <v>690</v>
      </c>
      <c r="C843" s="20" t="s">
        <v>59</v>
      </c>
      <c r="D843" s="20" t="s">
        <v>636</v>
      </c>
      <c r="E843" s="21" t="s">
        <v>127</v>
      </c>
    </row>
    <row r="844" spans="1:5" x14ac:dyDescent="0.25">
      <c r="B844" s="20" t="s">
        <v>691</v>
      </c>
      <c r="C844" s="20" t="s">
        <v>630</v>
      </c>
      <c r="D844" s="20" t="s">
        <v>62</v>
      </c>
      <c r="E844" s="21" t="s">
        <v>93</v>
      </c>
    </row>
    <row r="845" spans="1:5" x14ac:dyDescent="0.25">
      <c r="B845" s="20" t="s">
        <v>692</v>
      </c>
      <c r="C845" s="20" t="s">
        <v>693</v>
      </c>
      <c r="D845" s="20" t="s">
        <v>643</v>
      </c>
      <c r="E845" s="21" t="s">
        <v>119</v>
      </c>
    </row>
    <row r="846" spans="1:5" x14ac:dyDescent="0.25">
      <c r="B846" s="20" t="s">
        <v>694</v>
      </c>
      <c r="C846" s="20" t="s">
        <v>626</v>
      </c>
      <c r="D846" s="20" t="s">
        <v>645</v>
      </c>
      <c r="E846" s="21" t="s">
        <v>123</v>
      </c>
    </row>
    <row r="847" spans="1:5" x14ac:dyDescent="0.25">
      <c r="B847" s="20" t="s">
        <v>694</v>
      </c>
      <c r="C847" s="20" t="s">
        <v>641</v>
      </c>
      <c r="D847" s="20" t="s">
        <v>61</v>
      </c>
      <c r="E847" s="21" t="s">
        <v>93</v>
      </c>
    </row>
    <row r="848" spans="1:5" x14ac:dyDescent="0.25">
      <c r="B848" s="20" t="s">
        <v>617</v>
      </c>
      <c r="C848" s="20" t="s">
        <v>631</v>
      </c>
      <c r="D848" s="20" t="s">
        <v>652</v>
      </c>
      <c r="E848" s="21" t="s">
        <v>107</v>
      </c>
    </row>
    <row r="849" spans="1:5" x14ac:dyDescent="0.25">
      <c r="B849" s="20" t="s">
        <v>695</v>
      </c>
      <c r="C849" s="20" t="s">
        <v>623</v>
      </c>
      <c r="D849" s="20" t="s">
        <v>637</v>
      </c>
      <c r="E849" s="21" t="s">
        <v>107</v>
      </c>
    </row>
    <row r="850" spans="1:5" x14ac:dyDescent="0.25">
      <c r="A850" s="20" t="s">
        <v>608</v>
      </c>
    </row>
    <row r="851" spans="1:5" x14ac:dyDescent="0.25">
      <c r="B851" s="20" t="s">
        <v>696</v>
      </c>
      <c r="C851" s="20" t="s">
        <v>61</v>
      </c>
      <c r="D851" s="20" t="s">
        <v>635</v>
      </c>
      <c r="E851" s="21" t="s">
        <v>107</v>
      </c>
    </row>
    <row r="852" spans="1:5" x14ac:dyDescent="0.25">
      <c r="B852" s="20" t="s">
        <v>697</v>
      </c>
      <c r="C852" s="20" t="s">
        <v>623</v>
      </c>
      <c r="D852" s="20" t="s">
        <v>641</v>
      </c>
      <c r="E852" s="21" t="s">
        <v>119</v>
      </c>
    </row>
    <row r="853" spans="1:5" x14ac:dyDescent="0.25">
      <c r="B853" s="20" t="s">
        <v>697</v>
      </c>
      <c r="C853" s="20" t="s">
        <v>630</v>
      </c>
      <c r="D853" s="20" t="s">
        <v>58</v>
      </c>
      <c r="E853" s="21" t="s">
        <v>88</v>
      </c>
    </row>
    <row r="854" spans="1:5" x14ac:dyDescent="0.25">
      <c r="B854" s="20" t="s">
        <v>698</v>
      </c>
      <c r="C854" s="20" t="s">
        <v>652</v>
      </c>
      <c r="D854" s="20" t="s">
        <v>637</v>
      </c>
      <c r="E854" s="21" t="s">
        <v>128</v>
      </c>
    </row>
    <row r="856" spans="1:5" x14ac:dyDescent="0.25">
      <c r="A856" s="20" t="s">
        <v>85</v>
      </c>
    </row>
    <row r="857" spans="1:5" x14ac:dyDescent="0.25">
      <c r="B857" s="20" t="s">
        <v>304</v>
      </c>
      <c r="C857" s="20" t="s">
        <v>699</v>
      </c>
      <c r="D857" s="20" t="s">
        <v>700</v>
      </c>
      <c r="E857" s="21" t="s">
        <v>337</v>
      </c>
    </row>
    <row r="858" spans="1:5" x14ac:dyDescent="0.25">
      <c r="B858" s="20" t="s">
        <v>304</v>
      </c>
      <c r="C858" s="20" t="s">
        <v>67</v>
      </c>
      <c r="D858" s="20" t="s">
        <v>701</v>
      </c>
      <c r="E858" s="21" t="s">
        <v>127</v>
      </c>
    </row>
    <row r="859" spans="1:5" x14ac:dyDescent="0.25">
      <c r="B859" s="20" t="s">
        <v>702</v>
      </c>
      <c r="C859" s="20" t="s">
        <v>703</v>
      </c>
      <c r="D859" s="20" t="s">
        <v>704</v>
      </c>
      <c r="E859" s="21" t="s">
        <v>109</v>
      </c>
    </row>
    <row r="860" spans="1:5" x14ac:dyDescent="0.25">
      <c r="B860" s="20" t="s">
        <v>702</v>
      </c>
      <c r="C860" s="20" t="s">
        <v>705</v>
      </c>
      <c r="D860" s="20" t="s">
        <v>706</v>
      </c>
      <c r="E860" s="21" t="s">
        <v>98</v>
      </c>
    </row>
    <row r="861" spans="1:5" x14ac:dyDescent="0.25">
      <c r="B861" s="20" t="s">
        <v>702</v>
      </c>
      <c r="C861" s="20" t="s">
        <v>707</v>
      </c>
      <c r="D861" s="20" t="s">
        <v>708</v>
      </c>
      <c r="E861" s="21" t="s">
        <v>123</v>
      </c>
    </row>
    <row r="862" spans="1:5" x14ac:dyDescent="0.25">
      <c r="A862" s="20" t="s">
        <v>154</v>
      </c>
    </row>
    <row r="863" spans="1:5" x14ac:dyDescent="0.25">
      <c r="B863" s="20" t="s">
        <v>709</v>
      </c>
      <c r="C863" s="20" t="s">
        <v>706</v>
      </c>
      <c r="D863" s="20" t="s">
        <v>707</v>
      </c>
      <c r="E863" s="21" t="s">
        <v>123</v>
      </c>
    </row>
    <row r="864" spans="1:5" x14ac:dyDescent="0.25">
      <c r="B864" s="20" t="s">
        <v>710</v>
      </c>
      <c r="C864" s="20" t="s">
        <v>711</v>
      </c>
      <c r="D864" s="20" t="s">
        <v>703</v>
      </c>
      <c r="E864" s="21" t="s">
        <v>104</v>
      </c>
    </row>
    <row r="865" spans="1:5" x14ac:dyDescent="0.25">
      <c r="B865" s="20" t="s">
        <v>710</v>
      </c>
      <c r="C865" s="20" t="s">
        <v>700</v>
      </c>
      <c r="D865" s="20" t="s">
        <v>712</v>
      </c>
      <c r="E865" s="21" t="s">
        <v>88</v>
      </c>
    </row>
    <row r="866" spans="1:5" x14ac:dyDescent="0.25">
      <c r="B866" s="20" t="s">
        <v>710</v>
      </c>
      <c r="C866" s="20" t="s">
        <v>64</v>
      </c>
      <c r="D866" s="20" t="s">
        <v>713</v>
      </c>
      <c r="E866" s="21" t="s">
        <v>119</v>
      </c>
    </row>
    <row r="867" spans="1:5" x14ac:dyDescent="0.25">
      <c r="B867" s="20" t="s">
        <v>321</v>
      </c>
      <c r="C867" s="20" t="s">
        <v>701</v>
      </c>
      <c r="D867" s="20" t="s">
        <v>699</v>
      </c>
      <c r="E867" s="21" t="s">
        <v>109</v>
      </c>
    </row>
    <row r="868" spans="1:5" x14ac:dyDescent="0.25">
      <c r="B868" s="20" t="s">
        <v>321</v>
      </c>
      <c r="C868" s="20" t="s">
        <v>708</v>
      </c>
      <c r="D868" s="20" t="s">
        <v>714</v>
      </c>
      <c r="E868" s="21" t="s">
        <v>93</v>
      </c>
    </row>
    <row r="869" spans="1:5" x14ac:dyDescent="0.25">
      <c r="B869" s="20" t="s">
        <v>715</v>
      </c>
      <c r="C869" s="20" t="s">
        <v>716</v>
      </c>
      <c r="D869" s="20" t="s">
        <v>67</v>
      </c>
      <c r="E869" s="21" t="s">
        <v>134</v>
      </c>
    </row>
    <row r="870" spans="1:5" x14ac:dyDescent="0.25">
      <c r="B870" s="20" t="s">
        <v>715</v>
      </c>
      <c r="C870" s="20" t="s">
        <v>704</v>
      </c>
      <c r="D870" s="20" t="s">
        <v>717</v>
      </c>
      <c r="E870" s="21" t="s">
        <v>109</v>
      </c>
    </row>
    <row r="871" spans="1:5" x14ac:dyDescent="0.25">
      <c r="B871" s="20" t="s">
        <v>715</v>
      </c>
      <c r="C871" s="20" t="s">
        <v>718</v>
      </c>
      <c r="D871" s="20" t="s">
        <v>719</v>
      </c>
      <c r="E871" s="21" t="s">
        <v>109</v>
      </c>
    </row>
    <row r="872" spans="1:5" x14ac:dyDescent="0.25">
      <c r="A872" s="20" t="s">
        <v>160</v>
      </c>
    </row>
    <row r="873" spans="1:5" x14ac:dyDescent="0.25">
      <c r="B873" s="20" t="s">
        <v>720</v>
      </c>
      <c r="C873" s="20" t="s">
        <v>700</v>
      </c>
      <c r="D873" s="20" t="s">
        <v>707</v>
      </c>
      <c r="E873" s="21" t="s">
        <v>109</v>
      </c>
    </row>
    <row r="874" spans="1:5" x14ac:dyDescent="0.25">
      <c r="B874" s="20" t="s">
        <v>721</v>
      </c>
      <c r="C874" s="20" t="s">
        <v>703</v>
      </c>
      <c r="D874" s="20" t="s">
        <v>712</v>
      </c>
      <c r="E874" s="21" t="s">
        <v>88</v>
      </c>
    </row>
    <row r="875" spans="1:5" x14ac:dyDescent="0.25">
      <c r="B875" s="20" t="s">
        <v>721</v>
      </c>
      <c r="C875" s="20" t="s">
        <v>706</v>
      </c>
      <c r="D875" s="20" t="s">
        <v>67</v>
      </c>
      <c r="E875" s="21" t="s">
        <v>141</v>
      </c>
    </row>
    <row r="876" spans="1:5" x14ac:dyDescent="0.25">
      <c r="B876" s="20" t="s">
        <v>721</v>
      </c>
      <c r="C876" s="20" t="s">
        <v>708</v>
      </c>
      <c r="D876" s="20" t="s">
        <v>713</v>
      </c>
      <c r="E876" s="21" t="s">
        <v>115</v>
      </c>
    </row>
    <row r="877" spans="1:5" x14ac:dyDescent="0.25">
      <c r="B877" s="20" t="s">
        <v>363</v>
      </c>
      <c r="C877" s="20" t="s">
        <v>711</v>
      </c>
      <c r="D877" s="20" t="s">
        <v>714</v>
      </c>
      <c r="E877" s="21" t="s">
        <v>141</v>
      </c>
    </row>
    <row r="878" spans="1:5" x14ac:dyDescent="0.25">
      <c r="B878" s="20" t="s">
        <v>363</v>
      </c>
      <c r="C878" s="20" t="s">
        <v>64</v>
      </c>
      <c r="D878" s="20" t="s">
        <v>722</v>
      </c>
      <c r="E878" s="21" t="s">
        <v>93</v>
      </c>
    </row>
    <row r="879" spans="1:5" x14ac:dyDescent="0.25">
      <c r="B879" s="20" t="s">
        <v>723</v>
      </c>
      <c r="C879" s="20" t="s">
        <v>701</v>
      </c>
      <c r="D879" s="20" t="s">
        <v>716</v>
      </c>
      <c r="E879" s="21" t="s">
        <v>141</v>
      </c>
    </row>
    <row r="880" spans="1:5" x14ac:dyDescent="0.25">
      <c r="B880" s="20" t="s">
        <v>723</v>
      </c>
      <c r="C880" s="20" t="s">
        <v>704</v>
      </c>
      <c r="D880" s="20" t="s">
        <v>699</v>
      </c>
      <c r="E880" s="21" t="s">
        <v>93</v>
      </c>
    </row>
    <row r="881" spans="1:5" x14ac:dyDescent="0.25">
      <c r="B881" s="20" t="s">
        <v>723</v>
      </c>
      <c r="C881" s="20" t="s">
        <v>718</v>
      </c>
      <c r="D881" s="20" t="s">
        <v>705</v>
      </c>
      <c r="E881" s="21" t="s">
        <v>93</v>
      </c>
    </row>
    <row r="882" spans="1:5" x14ac:dyDescent="0.25">
      <c r="A882" s="20" t="s">
        <v>174</v>
      </c>
    </row>
    <row r="883" spans="1:5" x14ac:dyDescent="0.25">
      <c r="B883" s="20" t="s">
        <v>724</v>
      </c>
      <c r="C883" s="20" t="s">
        <v>725</v>
      </c>
      <c r="D883" s="20" t="s">
        <v>706</v>
      </c>
      <c r="E883" s="21" t="s">
        <v>88</v>
      </c>
    </row>
    <row r="884" spans="1:5" x14ac:dyDescent="0.25">
      <c r="B884" s="20" t="s">
        <v>726</v>
      </c>
      <c r="C884" s="20" t="s">
        <v>714</v>
      </c>
      <c r="D884" s="20" t="s">
        <v>703</v>
      </c>
      <c r="E884" s="21" t="s">
        <v>104</v>
      </c>
    </row>
    <row r="885" spans="1:5" x14ac:dyDescent="0.25">
      <c r="B885" s="20" t="s">
        <v>726</v>
      </c>
      <c r="C885" s="20" t="s">
        <v>705</v>
      </c>
      <c r="D885" s="20" t="s">
        <v>64</v>
      </c>
      <c r="E885" s="21" t="s">
        <v>107</v>
      </c>
    </row>
    <row r="886" spans="1:5" x14ac:dyDescent="0.25">
      <c r="B886" s="20" t="s">
        <v>726</v>
      </c>
      <c r="C886" s="20" t="s">
        <v>727</v>
      </c>
      <c r="D886" s="20" t="s">
        <v>708</v>
      </c>
      <c r="E886" s="21" t="s">
        <v>141</v>
      </c>
    </row>
    <row r="887" spans="1:5" x14ac:dyDescent="0.25">
      <c r="B887" s="20" t="s">
        <v>371</v>
      </c>
      <c r="C887" s="20" t="s">
        <v>719</v>
      </c>
      <c r="D887" s="20" t="s">
        <v>704</v>
      </c>
      <c r="E887" s="21" t="s">
        <v>123</v>
      </c>
    </row>
    <row r="888" spans="1:5" x14ac:dyDescent="0.25">
      <c r="B888" s="20" t="s">
        <v>371</v>
      </c>
      <c r="C888" s="20" t="s">
        <v>707</v>
      </c>
      <c r="D888" s="20" t="s">
        <v>701</v>
      </c>
      <c r="E888" s="21" t="s">
        <v>141</v>
      </c>
    </row>
    <row r="889" spans="1:5" x14ac:dyDescent="0.25">
      <c r="B889" s="20" t="s">
        <v>728</v>
      </c>
      <c r="C889" s="20" t="s">
        <v>716</v>
      </c>
      <c r="D889" s="20" t="s">
        <v>700</v>
      </c>
      <c r="E889" s="21" t="s">
        <v>107</v>
      </c>
    </row>
    <row r="890" spans="1:5" x14ac:dyDescent="0.25">
      <c r="B890" s="20" t="s">
        <v>728</v>
      </c>
      <c r="C890" s="20" t="s">
        <v>699</v>
      </c>
      <c r="D890" s="20" t="s">
        <v>718</v>
      </c>
      <c r="E890" s="21" t="s">
        <v>115</v>
      </c>
    </row>
    <row r="891" spans="1:5" x14ac:dyDescent="0.25">
      <c r="B891" s="20" t="s">
        <v>728</v>
      </c>
      <c r="C891" s="20" t="s">
        <v>712</v>
      </c>
      <c r="D891" s="20" t="s">
        <v>711</v>
      </c>
      <c r="E891" s="21" t="s">
        <v>141</v>
      </c>
    </row>
    <row r="892" spans="1:5" x14ac:dyDescent="0.25">
      <c r="A892" s="20" t="s">
        <v>183</v>
      </c>
    </row>
    <row r="893" spans="1:5" x14ac:dyDescent="0.25">
      <c r="B893" s="20" t="s">
        <v>729</v>
      </c>
      <c r="C893" s="20" t="s">
        <v>718</v>
      </c>
      <c r="D893" s="20" t="s">
        <v>714</v>
      </c>
      <c r="E893" s="21" t="s">
        <v>127</v>
      </c>
    </row>
    <row r="894" spans="1:5" x14ac:dyDescent="0.25">
      <c r="B894" s="20" t="s">
        <v>730</v>
      </c>
      <c r="C894" s="20" t="s">
        <v>703</v>
      </c>
      <c r="D894" s="20" t="s">
        <v>719</v>
      </c>
      <c r="E894" s="21" t="s">
        <v>123</v>
      </c>
    </row>
    <row r="895" spans="1:5" x14ac:dyDescent="0.25">
      <c r="B895" s="20" t="s">
        <v>730</v>
      </c>
      <c r="C895" s="20" t="s">
        <v>701</v>
      </c>
      <c r="D895" s="20" t="s">
        <v>713</v>
      </c>
      <c r="E895" s="21" t="s">
        <v>205</v>
      </c>
    </row>
    <row r="896" spans="1:5" x14ac:dyDescent="0.25">
      <c r="B896" s="20" t="s">
        <v>730</v>
      </c>
      <c r="C896" s="20" t="s">
        <v>708</v>
      </c>
      <c r="D896" s="20" t="s">
        <v>716</v>
      </c>
      <c r="E896" s="21" t="s">
        <v>141</v>
      </c>
    </row>
    <row r="897" spans="1:5" x14ac:dyDescent="0.25">
      <c r="B897" s="20" t="s">
        <v>380</v>
      </c>
      <c r="C897" s="20" t="s">
        <v>704</v>
      </c>
      <c r="D897" s="20" t="s">
        <v>712</v>
      </c>
      <c r="E897" s="21" t="s">
        <v>123</v>
      </c>
    </row>
    <row r="898" spans="1:5" x14ac:dyDescent="0.25">
      <c r="B898" s="20" t="s">
        <v>380</v>
      </c>
      <c r="C898" s="20" t="s">
        <v>700</v>
      </c>
      <c r="D898" s="20" t="s">
        <v>727</v>
      </c>
      <c r="E898" s="21" t="s">
        <v>130</v>
      </c>
    </row>
    <row r="899" spans="1:5" x14ac:dyDescent="0.25">
      <c r="B899" s="20" t="s">
        <v>731</v>
      </c>
      <c r="C899" s="20" t="s">
        <v>706</v>
      </c>
      <c r="D899" s="20" t="s">
        <v>699</v>
      </c>
      <c r="E899" s="21" t="s">
        <v>104</v>
      </c>
    </row>
    <row r="900" spans="1:5" x14ac:dyDescent="0.25">
      <c r="B900" s="20" t="s">
        <v>731</v>
      </c>
      <c r="C900" s="20" t="s">
        <v>711</v>
      </c>
      <c r="D900" s="20" t="s">
        <v>705</v>
      </c>
      <c r="E900" s="21" t="s">
        <v>88</v>
      </c>
    </row>
    <row r="901" spans="1:5" x14ac:dyDescent="0.25">
      <c r="B901" s="20" t="s">
        <v>731</v>
      </c>
      <c r="C901" s="20" t="s">
        <v>64</v>
      </c>
      <c r="D901" s="20" t="s">
        <v>707</v>
      </c>
      <c r="E901" s="21" t="s">
        <v>141</v>
      </c>
    </row>
    <row r="902" spans="1:5" x14ac:dyDescent="0.25">
      <c r="A902" s="20" t="s">
        <v>192</v>
      </c>
    </row>
    <row r="903" spans="1:5" x14ac:dyDescent="0.25">
      <c r="B903" s="20" t="s">
        <v>732</v>
      </c>
      <c r="C903" s="20" t="s">
        <v>713</v>
      </c>
      <c r="D903" s="20" t="s">
        <v>700</v>
      </c>
      <c r="E903" s="21" t="s">
        <v>140</v>
      </c>
    </row>
    <row r="904" spans="1:5" x14ac:dyDescent="0.25">
      <c r="B904" s="20" t="s">
        <v>733</v>
      </c>
      <c r="C904" s="20" t="s">
        <v>714</v>
      </c>
      <c r="D904" s="20" t="s">
        <v>704</v>
      </c>
      <c r="E904" s="21" t="s">
        <v>109</v>
      </c>
    </row>
    <row r="905" spans="1:5" x14ac:dyDescent="0.25">
      <c r="B905" s="20" t="s">
        <v>733</v>
      </c>
      <c r="C905" s="20" t="s">
        <v>707</v>
      </c>
      <c r="D905" s="20" t="s">
        <v>711</v>
      </c>
      <c r="E905" s="21" t="s">
        <v>141</v>
      </c>
    </row>
    <row r="906" spans="1:5" x14ac:dyDescent="0.25">
      <c r="B906" s="20" t="s">
        <v>733</v>
      </c>
      <c r="C906" s="20" t="s">
        <v>67</v>
      </c>
      <c r="D906" s="20" t="s">
        <v>718</v>
      </c>
      <c r="E906" s="21" t="s">
        <v>119</v>
      </c>
    </row>
    <row r="907" spans="1:5" x14ac:dyDescent="0.25">
      <c r="B907" s="20" t="s">
        <v>388</v>
      </c>
      <c r="C907" s="20" t="s">
        <v>699</v>
      </c>
      <c r="D907" s="20" t="s">
        <v>64</v>
      </c>
      <c r="E907" s="21" t="s">
        <v>127</v>
      </c>
    </row>
    <row r="908" spans="1:5" x14ac:dyDescent="0.25">
      <c r="B908" s="20" t="s">
        <v>388</v>
      </c>
      <c r="C908" s="20" t="s">
        <v>712</v>
      </c>
      <c r="D908" s="20" t="s">
        <v>719</v>
      </c>
      <c r="E908" s="21" t="s">
        <v>128</v>
      </c>
    </row>
    <row r="909" spans="1:5" x14ac:dyDescent="0.25">
      <c r="B909" s="20" t="s">
        <v>734</v>
      </c>
      <c r="C909" s="20" t="s">
        <v>716</v>
      </c>
      <c r="D909" s="20" t="s">
        <v>735</v>
      </c>
      <c r="E909" s="21" t="s">
        <v>128</v>
      </c>
    </row>
    <row r="910" spans="1:5" x14ac:dyDescent="0.25">
      <c r="B910" s="20" t="s">
        <v>734</v>
      </c>
      <c r="C910" s="20" t="s">
        <v>705</v>
      </c>
      <c r="D910" s="20" t="s">
        <v>703</v>
      </c>
      <c r="E910" s="21" t="s">
        <v>109</v>
      </c>
    </row>
    <row r="911" spans="1:5" x14ac:dyDescent="0.25">
      <c r="B911" s="20" t="s">
        <v>734</v>
      </c>
      <c r="C911" s="20" t="s">
        <v>708</v>
      </c>
      <c r="D911" s="20" t="s">
        <v>701</v>
      </c>
      <c r="E911" s="21" t="s">
        <v>93</v>
      </c>
    </row>
    <row r="912" spans="1:5" x14ac:dyDescent="0.25">
      <c r="A912" s="20" t="s">
        <v>202</v>
      </c>
    </row>
    <row r="913" spans="1:5" x14ac:dyDescent="0.25">
      <c r="B913" s="20" t="s">
        <v>736</v>
      </c>
      <c r="C913" s="20" t="s">
        <v>704</v>
      </c>
      <c r="D913" s="20" t="s">
        <v>707</v>
      </c>
      <c r="E913" s="21" t="s">
        <v>93</v>
      </c>
    </row>
    <row r="914" spans="1:5" x14ac:dyDescent="0.25">
      <c r="B914" s="20" t="s">
        <v>737</v>
      </c>
      <c r="C914" s="20" t="s">
        <v>712</v>
      </c>
      <c r="D914" s="20" t="s">
        <v>705</v>
      </c>
      <c r="E914" s="21" t="s">
        <v>109</v>
      </c>
    </row>
    <row r="915" spans="1:5" x14ac:dyDescent="0.25">
      <c r="B915" s="20" t="s">
        <v>737</v>
      </c>
      <c r="C915" s="20" t="s">
        <v>64</v>
      </c>
      <c r="D915" s="20" t="s">
        <v>716</v>
      </c>
      <c r="E915" s="21" t="s">
        <v>119</v>
      </c>
    </row>
    <row r="916" spans="1:5" x14ac:dyDescent="0.25">
      <c r="B916" s="20" t="s">
        <v>737</v>
      </c>
      <c r="C916" s="20" t="s">
        <v>718</v>
      </c>
      <c r="D916" s="20" t="s">
        <v>713</v>
      </c>
      <c r="E916" s="21" t="s">
        <v>93</v>
      </c>
    </row>
    <row r="917" spans="1:5" x14ac:dyDescent="0.25">
      <c r="B917" s="20" t="s">
        <v>397</v>
      </c>
      <c r="C917" s="20" t="s">
        <v>706</v>
      </c>
      <c r="D917" s="20" t="s">
        <v>701</v>
      </c>
      <c r="E917" s="21" t="s">
        <v>127</v>
      </c>
    </row>
    <row r="918" spans="1:5" x14ac:dyDescent="0.25">
      <c r="B918" s="20" t="s">
        <v>397</v>
      </c>
      <c r="C918" s="20" t="s">
        <v>711</v>
      </c>
      <c r="D918" s="20" t="s">
        <v>67</v>
      </c>
      <c r="E918" s="21" t="s">
        <v>130</v>
      </c>
    </row>
    <row r="919" spans="1:5" x14ac:dyDescent="0.25">
      <c r="B919" s="20" t="s">
        <v>738</v>
      </c>
      <c r="C919" s="20" t="s">
        <v>703</v>
      </c>
      <c r="D919" s="20" t="s">
        <v>699</v>
      </c>
      <c r="E919" s="21" t="s">
        <v>109</v>
      </c>
    </row>
    <row r="920" spans="1:5" x14ac:dyDescent="0.25">
      <c r="B920" s="20" t="s">
        <v>738</v>
      </c>
      <c r="C920" s="20" t="s">
        <v>719</v>
      </c>
      <c r="D920" s="20" t="s">
        <v>714</v>
      </c>
      <c r="E920" s="21" t="s">
        <v>93</v>
      </c>
    </row>
    <row r="921" spans="1:5" x14ac:dyDescent="0.25">
      <c r="B921" s="20" t="s">
        <v>738</v>
      </c>
      <c r="C921" s="20" t="s">
        <v>700</v>
      </c>
      <c r="D921" s="20" t="s">
        <v>708</v>
      </c>
      <c r="E921" s="21" t="s">
        <v>128</v>
      </c>
    </row>
    <row r="922" spans="1:5" x14ac:dyDescent="0.25">
      <c r="A922" s="20" t="s">
        <v>210</v>
      </c>
    </row>
    <row r="923" spans="1:5" x14ac:dyDescent="0.25">
      <c r="B923" s="20" t="s">
        <v>739</v>
      </c>
      <c r="C923" s="20" t="s">
        <v>708</v>
      </c>
      <c r="D923" s="20" t="s">
        <v>64</v>
      </c>
      <c r="E923" s="21" t="s">
        <v>123</v>
      </c>
    </row>
    <row r="924" spans="1:5" x14ac:dyDescent="0.25">
      <c r="B924" s="20" t="s">
        <v>740</v>
      </c>
      <c r="C924" s="20" t="s">
        <v>714</v>
      </c>
      <c r="D924" s="20" t="s">
        <v>706</v>
      </c>
      <c r="E924" s="21" t="s">
        <v>128</v>
      </c>
    </row>
    <row r="925" spans="1:5" x14ac:dyDescent="0.25">
      <c r="B925" s="20" t="s">
        <v>740</v>
      </c>
      <c r="C925" s="20" t="s">
        <v>67</v>
      </c>
      <c r="D925" s="20" t="s">
        <v>704</v>
      </c>
      <c r="E925" s="21" t="s">
        <v>104</v>
      </c>
    </row>
    <row r="926" spans="1:5" x14ac:dyDescent="0.25">
      <c r="B926" s="20" t="s">
        <v>740</v>
      </c>
      <c r="C926" s="20" t="s">
        <v>713</v>
      </c>
      <c r="D926" s="20" t="s">
        <v>703</v>
      </c>
      <c r="E926" s="21" t="s">
        <v>140</v>
      </c>
    </row>
    <row r="927" spans="1:5" x14ac:dyDescent="0.25">
      <c r="B927" s="20" t="s">
        <v>405</v>
      </c>
      <c r="C927" s="20" t="s">
        <v>705</v>
      </c>
      <c r="D927" s="20" t="s">
        <v>719</v>
      </c>
      <c r="E927" s="21" t="s">
        <v>109</v>
      </c>
    </row>
    <row r="928" spans="1:5" x14ac:dyDescent="0.25">
      <c r="B928" s="20" t="s">
        <v>405</v>
      </c>
      <c r="C928" s="20" t="s">
        <v>707</v>
      </c>
      <c r="D928" s="20" t="s">
        <v>718</v>
      </c>
      <c r="E928" s="21" t="s">
        <v>123</v>
      </c>
    </row>
    <row r="929" spans="1:5" x14ac:dyDescent="0.25">
      <c r="B929" s="20" t="s">
        <v>741</v>
      </c>
      <c r="C929" s="20" t="s">
        <v>701</v>
      </c>
      <c r="D929" s="20" t="s">
        <v>700</v>
      </c>
      <c r="E929" s="21" t="s">
        <v>88</v>
      </c>
    </row>
    <row r="930" spans="1:5" x14ac:dyDescent="0.25">
      <c r="B930" s="20" t="s">
        <v>741</v>
      </c>
      <c r="C930" s="20" t="s">
        <v>716</v>
      </c>
      <c r="D930" s="20" t="s">
        <v>712</v>
      </c>
      <c r="E930" s="21" t="s">
        <v>134</v>
      </c>
    </row>
    <row r="931" spans="1:5" x14ac:dyDescent="0.25">
      <c r="B931" s="20" t="s">
        <v>741</v>
      </c>
      <c r="C931" s="20" t="s">
        <v>699</v>
      </c>
      <c r="D931" s="20" t="s">
        <v>711</v>
      </c>
      <c r="E931" s="21" t="s">
        <v>109</v>
      </c>
    </row>
    <row r="932" spans="1:5" x14ac:dyDescent="0.25">
      <c r="A932" s="20" t="s">
        <v>399</v>
      </c>
    </row>
    <row r="933" spans="1:5" x14ac:dyDescent="0.25">
      <c r="B933" s="20" t="s">
        <v>742</v>
      </c>
      <c r="C933" s="20" t="s">
        <v>64</v>
      </c>
      <c r="D933" s="20" t="s">
        <v>700</v>
      </c>
      <c r="E933" s="21" t="s">
        <v>93</v>
      </c>
    </row>
    <row r="934" spans="1:5" x14ac:dyDescent="0.25">
      <c r="B934" s="20" t="s">
        <v>743</v>
      </c>
      <c r="C934" s="20" t="s">
        <v>719</v>
      </c>
      <c r="D934" s="20" t="s">
        <v>699</v>
      </c>
      <c r="E934" s="21" t="s">
        <v>109</v>
      </c>
    </row>
    <row r="935" spans="1:5" x14ac:dyDescent="0.25">
      <c r="B935" s="20" t="s">
        <v>743</v>
      </c>
      <c r="C935" s="20" t="s">
        <v>706</v>
      </c>
      <c r="D935" s="20" t="s">
        <v>708</v>
      </c>
      <c r="E935" s="21" t="s">
        <v>140</v>
      </c>
    </row>
    <row r="936" spans="1:5" x14ac:dyDescent="0.25">
      <c r="B936" s="20" t="s">
        <v>743</v>
      </c>
      <c r="C936" s="20" t="s">
        <v>711</v>
      </c>
      <c r="D936" s="20" t="s">
        <v>713</v>
      </c>
      <c r="E936" s="21" t="s">
        <v>130</v>
      </c>
    </row>
    <row r="937" spans="1:5" x14ac:dyDescent="0.25">
      <c r="B937" s="20" t="s">
        <v>744</v>
      </c>
      <c r="C937" s="20" t="s">
        <v>705</v>
      </c>
      <c r="D937" s="20" t="s">
        <v>707</v>
      </c>
      <c r="E937" s="21" t="s">
        <v>119</v>
      </c>
    </row>
    <row r="938" spans="1:5" x14ac:dyDescent="0.25">
      <c r="B938" s="20" t="s">
        <v>744</v>
      </c>
      <c r="C938" s="20" t="s">
        <v>718</v>
      </c>
      <c r="D938" s="20" t="s">
        <v>745</v>
      </c>
      <c r="E938" s="21" t="s">
        <v>119</v>
      </c>
    </row>
    <row r="939" spans="1:5" x14ac:dyDescent="0.25">
      <c r="B939" s="20" t="s">
        <v>746</v>
      </c>
      <c r="C939" s="20" t="s">
        <v>712</v>
      </c>
      <c r="D939" s="20" t="s">
        <v>714</v>
      </c>
      <c r="E939" s="21" t="s">
        <v>104</v>
      </c>
    </row>
    <row r="940" spans="1:5" x14ac:dyDescent="0.25">
      <c r="B940" s="20" t="s">
        <v>747</v>
      </c>
      <c r="C940" s="20" t="s">
        <v>703</v>
      </c>
      <c r="D940" s="20" t="s">
        <v>67</v>
      </c>
      <c r="E940" s="21" t="s">
        <v>123</v>
      </c>
    </row>
    <row r="941" spans="1:5" x14ac:dyDescent="0.25">
      <c r="B941" s="20" t="s">
        <v>747</v>
      </c>
      <c r="C941" s="20" t="s">
        <v>704</v>
      </c>
      <c r="D941" s="20" t="s">
        <v>748</v>
      </c>
      <c r="E941" s="21" t="s">
        <v>749</v>
      </c>
    </row>
    <row r="942" spans="1:5" x14ac:dyDescent="0.25">
      <c r="A942" s="20" t="s">
        <v>408</v>
      </c>
    </row>
    <row r="943" spans="1:5" x14ac:dyDescent="0.25">
      <c r="B943" s="20" t="s">
        <v>750</v>
      </c>
      <c r="C943" s="20" t="s">
        <v>707</v>
      </c>
      <c r="D943" s="20" t="s">
        <v>719</v>
      </c>
      <c r="E943" s="21" t="s">
        <v>115</v>
      </c>
    </row>
    <row r="944" spans="1:5" x14ac:dyDescent="0.25">
      <c r="B944" s="20" t="s">
        <v>751</v>
      </c>
      <c r="C944" s="20" t="s">
        <v>701</v>
      </c>
      <c r="D944" s="20" t="s">
        <v>718</v>
      </c>
      <c r="E944" s="21" t="s">
        <v>130</v>
      </c>
    </row>
    <row r="945" spans="1:5" x14ac:dyDescent="0.25">
      <c r="B945" s="20" t="s">
        <v>751</v>
      </c>
      <c r="C945" s="20" t="s">
        <v>714</v>
      </c>
      <c r="D945" s="20" t="s">
        <v>717</v>
      </c>
      <c r="E945" s="21" t="s">
        <v>123</v>
      </c>
    </row>
    <row r="946" spans="1:5" x14ac:dyDescent="0.25">
      <c r="B946" s="20" t="s">
        <v>751</v>
      </c>
      <c r="C946" s="20" t="s">
        <v>700</v>
      </c>
      <c r="D946" s="20" t="s">
        <v>706</v>
      </c>
      <c r="E946" s="21" t="s">
        <v>127</v>
      </c>
    </row>
    <row r="947" spans="1:5" x14ac:dyDescent="0.25">
      <c r="B947" s="20" t="s">
        <v>752</v>
      </c>
      <c r="C947" s="20" t="s">
        <v>699</v>
      </c>
      <c r="D947" s="20" t="s">
        <v>712</v>
      </c>
      <c r="E947" s="21" t="s">
        <v>141</v>
      </c>
    </row>
    <row r="948" spans="1:5" x14ac:dyDescent="0.25">
      <c r="B948" s="20" t="s">
        <v>752</v>
      </c>
      <c r="C948" s="20" t="s">
        <v>67</v>
      </c>
      <c r="D948" s="20" t="s">
        <v>64</v>
      </c>
      <c r="E948" s="21" t="s">
        <v>115</v>
      </c>
    </row>
    <row r="949" spans="1:5" x14ac:dyDescent="0.25">
      <c r="B949" s="20" t="s">
        <v>753</v>
      </c>
      <c r="C949" s="20" t="s">
        <v>716</v>
      </c>
      <c r="D949" s="20" t="s">
        <v>754</v>
      </c>
      <c r="E949" s="21" t="s">
        <v>266</v>
      </c>
    </row>
    <row r="950" spans="1:5" x14ac:dyDescent="0.25">
      <c r="B950" s="20" t="s">
        <v>753</v>
      </c>
      <c r="C950" s="20" t="s">
        <v>713</v>
      </c>
      <c r="D950" s="20" t="s">
        <v>704</v>
      </c>
      <c r="E950" s="21" t="s">
        <v>109</v>
      </c>
    </row>
    <row r="951" spans="1:5" x14ac:dyDescent="0.25">
      <c r="B951" s="20" t="s">
        <v>753</v>
      </c>
      <c r="C951" s="20" t="s">
        <v>708</v>
      </c>
      <c r="D951" s="20" t="s">
        <v>711</v>
      </c>
      <c r="E951" s="21" t="s">
        <v>107</v>
      </c>
    </row>
    <row r="952" spans="1:5" x14ac:dyDescent="0.25">
      <c r="A952" s="20" t="s">
        <v>608</v>
      </c>
    </row>
    <row r="953" spans="1:5" x14ac:dyDescent="0.25">
      <c r="B953" s="20" t="s">
        <v>755</v>
      </c>
      <c r="C953" s="20" t="s">
        <v>714</v>
      </c>
      <c r="D953" s="20" t="s">
        <v>707</v>
      </c>
      <c r="E953" s="21" t="s">
        <v>123</v>
      </c>
    </row>
    <row r="954" spans="1:5" x14ac:dyDescent="0.25">
      <c r="B954" s="20" t="s">
        <v>756</v>
      </c>
      <c r="C954" s="20" t="s">
        <v>711</v>
      </c>
      <c r="D954" s="20" t="s">
        <v>700</v>
      </c>
      <c r="E954" s="21" t="s">
        <v>134</v>
      </c>
    </row>
    <row r="955" spans="1:5" x14ac:dyDescent="0.25">
      <c r="B955" s="20" t="s">
        <v>756</v>
      </c>
      <c r="C955" s="20" t="s">
        <v>704</v>
      </c>
      <c r="D955" s="20" t="s">
        <v>745</v>
      </c>
      <c r="E955" s="21" t="s">
        <v>130</v>
      </c>
    </row>
    <row r="956" spans="1:5" x14ac:dyDescent="0.25">
      <c r="B956" s="20" t="s">
        <v>756</v>
      </c>
      <c r="C956" s="20" t="s">
        <v>718</v>
      </c>
      <c r="D956" s="20" t="s">
        <v>706</v>
      </c>
      <c r="E956" s="21" t="s">
        <v>109</v>
      </c>
    </row>
    <row r="957" spans="1:5" x14ac:dyDescent="0.25">
      <c r="B957" s="20" t="s">
        <v>757</v>
      </c>
      <c r="C957" s="20" t="s">
        <v>705</v>
      </c>
      <c r="D957" s="20" t="s">
        <v>699</v>
      </c>
      <c r="E957" s="21" t="s">
        <v>107</v>
      </c>
    </row>
    <row r="958" spans="1:5" x14ac:dyDescent="0.25">
      <c r="B958" s="20" t="s">
        <v>757</v>
      </c>
      <c r="C958" s="20" t="s">
        <v>712</v>
      </c>
      <c r="D958" s="20" t="s">
        <v>713</v>
      </c>
      <c r="E958" s="21" t="s">
        <v>344</v>
      </c>
    </row>
    <row r="959" spans="1:5" x14ac:dyDescent="0.25">
      <c r="B959" s="20" t="s">
        <v>758</v>
      </c>
      <c r="C959" s="20" t="s">
        <v>703</v>
      </c>
      <c r="D959" s="20" t="s">
        <v>708</v>
      </c>
      <c r="E959" s="21" t="s">
        <v>119</v>
      </c>
    </row>
    <row r="960" spans="1:5" x14ac:dyDescent="0.25">
      <c r="B960" s="20" t="s">
        <v>758</v>
      </c>
      <c r="C960" s="20" t="s">
        <v>719</v>
      </c>
      <c r="D960" s="20" t="s">
        <v>67</v>
      </c>
      <c r="E960" s="21" t="s">
        <v>128</v>
      </c>
    </row>
    <row r="961" spans="1:5" x14ac:dyDescent="0.25">
      <c r="B961" s="20" t="s">
        <v>758</v>
      </c>
      <c r="C961" s="20" t="s">
        <v>64</v>
      </c>
      <c r="D961" s="20" t="s">
        <v>701</v>
      </c>
      <c r="E961" s="21" t="s">
        <v>88</v>
      </c>
    </row>
    <row r="962" spans="1:5" x14ac:dyDescent="0.25">
      <c r="A962" s="20" t="s">
        <v>614</v>
      </c>
    </row>
    <row r="963" spans="1:5" x14ac:dyDescent="0.25">
      <c r="B963" s="20" t="s">
        <v>759</v>
      </c>
      <c r="C963" s="20" t="s">
        <v>713</v>
      </c>
      <c r="D963" s="20" t="s">
        <v>705</v>
      </c>
      <c r="E963" s="21" t="s">
        <v>266</v>
      </c>
    </row>
    <row r="964" spans="1:5" x14ac:dyDescent="0.25">
      <c r="B964" s="20" t="s">
        <v>760</v>
      </c>
      <c r="C964" s="20" t="s">
        <v>699</v>
      </c>
      <c r="D964" s="20" t="s">
        <v>714</v>
      </c>
      <c r="E964" s="21" t="s">
        <v>93</v>
      </c>
    </row>
    <row r="965" spans="1:5" x14ac:dyDescent="0.25">
      <c r="B965" s="20" t="s">
        <v>760</v>
      </c>
      <c r="C965" s="20" t="s">
        <v>761</v>
      </c>
      <c r="D965" s="20" t="s">
        <v>703</v>
      </c>
      <c r="E965" s="21" t="s">
        <v>141</v>
      </c>
    </row>
    <row r="966" spans="1:5" x14ac:dyDescent="0.25">
      <c r="B966" s="20" t="s">
        <v>760</v>
      </c>
      <c r="C966" s="20" t="s">
        <v>708</v>
      </c>
      <c r="D966" s="20" t="s">
        <v>704</v>
      </c>
      <c r="E966" s="21" t="s">
        <v>127</v>
      </c>
    </row>
    <row r="967" spans="1:5" x14ac:dyDescent="0.25">
      <c r="B967" s="20" t="s">
        <v>762</v>
      </c>
      <c r="C967" s="20" t="s">
        <v>716</v>
      </c>
      <c r="D967" s="20" t="s">
        <v>711</v>
      </c>
      <c r="E967" s="21" t="s">
        <v>93</v>
      </c>
    </row>
    <row r="968" spans="1:5" x14ac:dyDescent="0.25">
      <c r="B968" s="20" t="s">
        <v>762</v>
      </c>
      <c r="C968" s="20" t="s">
        <v>706</v>
      </c>
      <c r="D968" s="20" t="s">
        <v>64</v>
      </c>
      <c r="E968" s="21" t="s">
        <v>127</v>
      </c>
    </row>
    <row r="969" spans="1:5" x14ac:dyDescent="0.25">
      <c r="B969" s="20" t="s">
        <v>763</v>
      </c>
      <c r="C969" s="20" t="s">
        <v>748</v>
      </c>
      <c r="D969" s="20" t="s">
        <v>719</v>
      </c>
      <c r="E969" s="21" t="s">
        <v>627</v>
      </c>
    </row>
    <row r="970" spans="1:5" x14ac:dyDescent="0.25">
      <c r="B970" s="20" t="s">
        <v>763</v>
      </c>
      <c r="C970" s="20" t="s">
        <v>764</v>
      </c>
      <c r="D970" s="20" t="s">
        <v>765</v>
      </c>
      <c r="E970" s="21" t="s">
        <v>127</v>
      </c>
    </row>
    <row r="971" spans="1:5" x14ac:dyDescent="0.25">
      <c r="B971" s="20" t="s">
        <v>763</v>
      </c>
      <c r="C971" s="20" t="s">
        <v>67</v>
      </c>
      <c r="D971" s="20" t="s">
        <v>712</v>
      </c>
      <c r="E971" s="21" t="s">
        <v>127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5"/>
  <dimension ref="A1:O43"/>
  <sheetViews>
    <sheetView workbookViewId="0">
      <selection activeCell="A2" sqref="A2"/>
    </sheetView>
  </sheetViews>
  <sheetFormatPr defaultRowHeight="13.5" customHeight="1" x14ac:dyDescent="0.2"/>
  <cols>
    <col min="1" max="1" width="18.140625" style="11" bestFit="1" customWidth="1"/>
    <col min="2" max="2" width="13.42578125" style="11" bestFit="1" customWidth="1"/>
    <col min="3" max="5" width="7.28515625" style="12" bestFit="1" customWidth="1"/>
    <col min="6" max="6" width="11" style="12" bestFit="1" customWidth="1"/>
    <col min="7" max="7" width="9.85546875" style="12" bestFit="1" customWidth="1"/>
    <col min="8" max="8" width="8.7109375" style="12" bestFit="1" customWidth="1"/>
    <col min="9" max="9" width="11.140625" style="12" bestFit="1" customWidth="1"/>
    <col min="10" max="10" width="13.42578125" style="13" bestFit="1" customWidth="1"/>
    <col min="11" max="11" width="11.42578125" style="13" bestFit="1" customWidth="1"/>
    <col min="12" max="12" width="14.85546875" style="13" bestFit="1" customWidth="1"/>
    <col min="13" max="13" width="12.28515625" style="13" customWidth="1"/>
    <col min="14" max="15" width="14.140625" style="13" hidden="1" customWidth="1"/>
    <col min="16" max="16384" width="9.140625" style="11"/>
  </cols>
  <sheetData>
    <row r="1" spans="1:15" ht="13.5" customHeight="1" x14ac:dyDescent="0.2">
      <c r="A1" s="11" t="s">
        <v>27</v>
      </c>
      <c r="B1" s="11" t="s">
        <v>28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29</v>
      </c>
      <c r="J1" s="13" t="s">
        <v>30</v>
      </c>
      <c r="K1" s="13" t="s">
        <v>31</v>
      </c>
      <c r="L1" s="13" t="s">
        <v>32</v>
      </c>
      <c r="M1" s="13" t="s">
        <v>33</v>
      </c>
      <c r="N1" s="13" t="s">
        <v>78</v>
      </c>
      <c r="O1" s="13" t="s">
        <v>79</v>
      </c>
    </row>
    <row r="2" spans="1:15" ht="13.5" customHeight="1" x14ac:dyDescent="0.25">
      <c r="A2" s="3" t="s">
        <v>34</v>
      </c>
      <c r="B2" s="3" t="s">
        <v>35</v>
      </c>
      <c r="C2" s="4">
        <v>1.7</v>
      </c>
      <c r="D2" s="4">
        <v>3.75</v>
      </c>
      <c r="E2" s="4">
        <v>5</v>
      </c>
      <c r="F2" s="5">
        <v>1.95</v>
      </c>
      <c r="G2" s="5">
        <v>1.75</v>
      </c>
      <c r="H2" s="6">
        <v>1.73</v>
      </c>
      <c r="I2" s="6">
        <v>2</v>
      </c>
      <c r="J2" s="14" t="str">
        <f>_xlfn.IFNA(VLOOKUP(Tabella2[[#This Row],[Casa]],EstrattoRisultati!A1:C580,3,FALSE),"")</f>
        <v/>
      </c>
      <c r="K2" s="15" t="str">
        <f t="shared" ref="K2:K43" si="0">TRIM(IF(J2&lt;&gt;"",IF((N2-O2)=0,"X",IF(N2&gt;O2,"1","2")),""))</f>
        <v/>
      </c>
      <c r="L2" s="15" t="str">
        <f t="shared" ref="L2:L43" si="1">TRIM(IF(J2&lt;&gt;"",IF(AND((N2&gt;0),(O2&gt;0)),"GG","NG"),""))</f>
        <v/>
      </c>
      <c r="M2" s="15" t="str">
        <f t="shared" ref="M2:M43" si="2">TRIM(IF(J2&lt;&gt;"",IF(N2+O2&gt;2,"OVER","UNDER"),""))</f>
        <v/>
      </c>
      <c r="N2" s="16" t="str">
        <f t="shared" ref="N2:N43" si="3">IF(J2&lt;&gt;"",_xlfn.NUMBERVALUE(LEFT(J2,SEARCH(":",J2)-1)),"")</f>
        <v/>
      </c>
      <c r="O2" s="16" t="str">
        <f>IF(J2&lt;&gt;"",_xlfn.NUMBERVALUE(MID(J2,SEARCH(":",J2)+1,LEN(Tabella2[[#This Row],[Risultato]]))),"")</f>
        <v/>
      </c>
    </row>
    <row r="3" spans="1:15" ht="13.5" customHeight="1" x14ac:dyDescent="0.25">
      <c r="A3" s="3" t="s">
        <v>36</v>
      </c>
      <c r="B3" s="3" t="s">
        <v>37</v>
      </c>
      <c r="C3" s="4">
        <v>3.15</v>
      </c>
      <c r="D3" s="4">
        <v>2.9</v>
      </c>
      <c r="E3" s="4">
        <v>2.5499999999999998</v>
      </c>
      <c r="F3" s="5">
        <v>1.5</v>
      </c>
      <c r="G3" s="5">
        <v>2.4</v>
      </c>
      <c r="H3" s="6">
        <v>1.9</v>
      </c>
      <c r="I3" s="6">
        <v>1.8</v>
      </c>
      <c r="J3" s="14" t="str">
        <f>_xlfn.IFNA(VLOOKUP(Tabella2[[#This Row],[Casa]],EstrattoRisultati!A2:C581,3,FALSE),"")</f>
        <v/>
      </c>
      <c r="K3" s="15" t="str">
        <f t="shared" si="0"/>
        <v/>
      </c>
      <c r="L3" s="15" t="str">
        <f t="shared" si="1"/>
        <v/>
      </c>
      <c r="M3" s="15" t="str">
        <f t="shared" si="2"/>
        <v/>
      </c>
      <c r="N3" s="16" t="str">
        <f t="shared" si="3"/>
        <v/>
      </c>
      <c r="O3" s="16" t="str">
        <f>IF(J3&lt;&gt;"",_xlfn.NUMBERVALUE(MID(J3,SEARCH(":",J3)+1,LEN(Tabella2[[#This Row],[Risultato]]))),"")</f>
        <v/>
      </c>
    </row>
    <row r="4" spans="1:15" ht="13.5" customHeight="1" x14ac:dyDescent="0.25">
      <c r="A4" s="3" t="s">
        <v>38</v>
      </c>
      <c r="B4" s="3" t="s">
        <v>39</v>
      </c>
      <c r="C4" s="4">
        <v>1.63</v>
      </c>
      <c r="D4" s="4">
        <v>3.75</v>
      </c>
      <c r="E4" s="4">
        <v>5.75</v>
      </c>
      <c r="F4" s="5">
        <v>1.8</v>
      </c>
      <c r="G4" s="5">
        <v>1.9</v>
      </c>
      <c r="H4" s="6">
        <v>1.85</v>
      </c>
      <c r="I4" s="6">
        <v>1.85</v>
      </c>
      <c r="J4" s="14" t="str">
        <f>_xlfn.IFNA(VLOOKUP(Tabella2[[#This Row],[Casa]],EstrattoRisultati!A3:C582,3,FALSE),"")</f>
        <v/>
      </c>
      <c r="K4" s="15" t="str">
        <f t="shared" si="0"/>
        <v/>
      </c>
      <c r="L4" s="15" t="str">
        <f t="shared" si="1"/>
        <v/>
      </c>
      <c r="M4" s="15" t="str">
        <f t="shared" si="2"/>
        <v/>
      </c>
      <c r="N4" s="16" t="str">
        <f t="shared" si="3"/>
        <v/>
      </c>
      <c r="O4" s="16" t="str">
        <f>IF(J4&lt;&gt;"",_xlfn.NUMBERVALUE(MID(J4,SEARCH(":",J4)+1,LEN(Tabella2[[#This Row],[Risultato]]))),"")</f>
        <v/>
      </c>
    </row>
    <row r="5" spans="1:15" ht="13.5" customHeight="1" x14ac:dyDescent="0.25">
      <c r="A5" s="3" t="s">
        <v>40</v>
      </c>
      <c r="B5" s="3" t="s">
        <v>41</v>
      </c>
      <c r="C5" s="4">
        <v>13</v>
      </c>
      <c r="D5" s="4">
        <v>6.5</v>
      </c>
      <c r="E5" s="4">
        <v>1.22</v>
      </c>
      <c r="F5" s="5">
        <v>3</v>
      </c>
      <c r="G5" s="5">
        <v>1.33</v>
      </c>
      <c r="H5" s="6">
        <v>1.7</v>
      </c>
      <c r="I5" s="6">
        <v>2.0499999999999998</v>
      </c>
      <c r="J5" s="14" t="str">
        <f>_xlfn.IFNA(VLOOKUP(Tabella2[[#This Row],[Casa]],EstrattoRisultati!A4:C583,3,FALSE),"")</f>
        <v/>
      </c>
      <c r="K5" s="15" t="str">
        <f t="shared" si="0"/>
        <v/>
      </c>
      <c r="L5" s="15" t="str">
        <f t="shared" si="1"/>
        <v/>
      </c>
      <c r="M5" s="15" t="str">
        <f t="shared" si="2"/>
        <v/>
      </c>
      <c r="N5" s="16" t="str">
        <f t="shared" si="3"/>
        <v/>
      </c>
      <c r="O5" s="16" t="str">
        <f>IF(J5&lt;&gt;"",_xlfn.NUMBERVALUE(MID(J5,SEARCH(":",J5)+1,LEN(Tabella2[[#This Row],[Risultato]]))),"")</f>
        <v/>
      </c>
    </row>
    <row r="6" spans="1:15" ht="13.5" customHeight="1" x14ac:dyDescent="0.25">
      <c r="A6" s="3" t="s">
        <v>42</v>
      </c>
      <c r="B6" s="3" t="s">
        <v>43</v>
      </c>
      <c r="C6" s="4">
        <v>2.1</v>
      </c>
      <c r="D6" s="4">
        <v>3.3</v>
      </c>
      <c r="E6" s="4">
        <v>3.65</v>
      </c>
      <c r="F6" s="5">
        <v>1.85</v>
      </c>
      <c r="G6" s="5">
        <v>1.85</v>
      </c>
      <c r="H6" s="6">
        <v>1.7</v>
      </c>
      <c r="I6" s="6">
        <v>2.0499999999999998</v>
      </c>
      <c r="J6" s="14" t="str">
        <f>_xlfn.IFNA(VLOOKUP(Tabella2[[#This Row],[Casa]],EstrattoRisultati!A5:C584,3,FALSE),"")</f>
        <v/>
      </c>
      <c r="K6" s="15" t="str">
        <f t="shared" si="0"/>
        <v/>
      </c>
      <c r="L6" s="15" t="str">
        <f t="shared" si="1"/>
        <v/>
      </c>
      <c r="M6" s="15" t="str">
        <f t="shared" si="2"/>
        <v/>
      </c>
      <c r="N6" s="16" t="str">
        <f t="shared" si="3"/>
        <v/>
      </c>
      <c r="O6" s="16" t="str">
        <f>IF(J6&lt;&gt;"",_xlfn.NUMBERVALUE(MID(J6,SEARCH(":",J6)+1,LEN(Tabella2[[#This Row],[Risultato]]))),"")</f>
        <v/>
      </c>
    </row>
    <row r="7" spans="1:15" ht="13.5" customHeight="1" x14ac:dyDescent="0.25">
      <c r="A7" s="3" t="s">
        <v>44</v>
      </c>
      <c r="B7" s="3" t="s">
        <v>45</v>
      </c>
      <c r="C7" s="4">
        <v>1.95</v>
      </c>
      <c r="D7" s="4">
        <v>3.15</v>
      </c>
      <c r="E7" s="4">
        <v>4.5</v>
      </c>
      <c r="F7" s="5">
        <v>1.47</v>
      </c>
      <c r="G7" s="5">
        <v>2.4500000000000002</v>
      </c>
      <c r="H7" s="6">
        <v>2.15</v>
      </c>
      <c r="I7" s="6">
        <v>1.62</v>
      </c>
      <c r="J7" s="14" t="str">
        <f>_xlfn.IFNA(VLOOKUP(Tabella2[[#This Row],[Casa]],EstrattoRisultati!A6:C585,3,FALSE),"")</f>
        <v/>
      </c>
      <c r="K7" s="15" t="str">
        <f t="shared" si="0"/>
        <v/>
      </c>
      <c r="L7" s="15" t="str">
        <f t="shared" si="1"/>
        <v/>
      </c>
      <c r="M7" s="15" t="str">
        <f t="shared" si="2"/>
        <v/>
      </c>
      <c r="N7" s="16" t="str">
        <f t="shared" si="3"/>
        <v/>
      </c>
      <c r="O7" s="16" t="str">
        <f>IF(J7&lt;&gt;"",_xlfn.NUMBERVALUE(MID(J7,SEARCH(":",J7)+1,LEN(Tabella2[[#This Row],[Risultato]]))),"")</f>
        <v/>
      </c>
    </row>
    <row r="8" spans="1:15" ht="13.5" customHeight="1" x14ac:dyDescent="0.25">
      <c r="A8" s="3" t="s">
        <v>46</v>
      </c>
      <c r="B8" s="3" t="s">
        <v>47</v>
      </c>
      <c r="C8" s="4">
        <v>1.22</v>
      </c>
      <c r="D8" s="4">
        <v>6.5</v>
      </c>
      <c r="E8" s="4">
        <v>13</v>
      </c>
      <c r="F8" s="5">
        <v>2.9</v>
      </c>
      <c r="G8" s="5">
        <v>1.35</v>
      </c>
      <c r="H8" s="6">
        <v>1.8</v>
      </c>
      <c r="I8" s="6">
        <v>1.9</v>
      </c>
      <c r="J8" s="14" t="str">
        <f>_xlfn.IFNA(VLOOKUP(Tabella2[[#This Row],[Casa]],EstrattoRisultati!A7:C586,3,FALSE),"")</f>
        <v/>
      </c>
      <c r="K8" s="15" t="str">
        <f t="shared" si="0"/>
        <v/>
      </c>
      <c r="L8" s="15" t="str">
        <f t="shared" si="1"/>
        <v/>
      </c>
      <c r="M8" s="15" t="str">
        <f t="shared" si="2"/>
        <v/>
      </c>
      <c r="N8" s="16" t="str">
        <f t="shared" si="3"/>
        <v/>
      </c>
      <c r="O8" s="16" t="str">
        <f>IF(J8&lt;&gt;"",_xlfn.NUMBERVALUE(MID(J8,SEARCH(":",J8)+1,LEN(Tabella2[[#This Row],[Risultato]]))),"")</f>
        <v/>
      </c>
    </row>
    <row r="9" spans="1:15" ht="13.5" customHeight="1" x14ac:dyDescent="0.25">
      <c r="A9" s="3" t="s">
        <v>48</v>
      </c>
      <c r="B9" s="3" t="s">
        <v>49</v>
      </c>
      <c r="C9" s="4">
        <v>2.4500000000000002</v>
      </c>
      <c r="D9" s="4">
        <v>3.1</v>
      </c>
      <c r="E9" s="4">
        <v>3.1</v>
      </c>
      <c r="F9" s="5">
        <v>1.65</v>
      </c>
      <c r="G9" s="5">
        <v>2.1</v>
      </c>
      <c r="H9" s="6">
        <v>1.85</v>
      </c>
      <c r="I9" s="6">
        <v>1.85</v>
      </c>
      <c r="J9" s="14" t="str">
        <f>_xlfn.IFNA(VLOOKUP(Tabella2[[#This Row],[Casa]],EstrattoRisultati!A8:C587,3,FALSE),"")</f>
        <v/>
      </c>
      <c r="K9" s="15" t="str">
        <f t="shared" si="0"/>
        <v/>
      </c>
      <c r="L9" s="15" t="str">
        <f t="shared" si="1"/>
        <v/>
      </c>
      <c r="M9" s="15" t="str">
        <f t="shared" si="2"/>
        <v/>
      </c>
      <c r="N9" s="16" t="str">
        <f t="shared" si="3"/>
        <v/>
      </c>
      <c r="O9" s="16" t="str">
        <f>IF(J9&lt;&gt;"",_xlfn.NUMBERVALUE(MID(J9,SEARCH(":",J9)+1,LEN(Tabella2[[#This Row],[Risultato]]))),"")</f>
        <v/>
      </c>
    </row>
    <row r="10" spans="1:15" ht="13.5" customHeight="1" x14ac:dyDescent="0.25">
      <c r="A10" s="3" t="s">
        <v>50</v>
      </c>
      <c r="B10" s="3" t="s">
        <v>51</v>
      </c>
      <c r="C10" s="4">
        <v>1.75</v>
      </c>
      <c r="D10" s="4">
        <v>3.4</v>
      </c>
      <c r="E10" s="4">
        <v>5.5</v>
      </c>
      <c r="F10" s="5">
        <v>1.55</v>
      </c>
      <c r="G10" s="5">
        <v>2.2999999999999998</v>
      </c>
      <c r="H10" s="6">
        <v>2.1</v>
      </c>
      <c r="I10" s="6">
        <v>1.65</v>
      </c>
      <c r="J10" s="14" t="str">
        <f>_xlfn.IFNA(VLOOKUP(Tabella2[[#This Row],[Casa]],EstrattoRisultati!A9:C588,3,FALSE),"")</f>
        <v/>
      </c>
      <c r="K10" s="15" t="str">
        <f t="shared" si="0"/>
        <v/>
      </c>
      <c r="L10" s="15" t="str">
        <f t="shared" si="1"/>
        <v/>
      </c>
      <c r="M10" s="15" t="str">
        <f t="shared" si="2"/>
        <v/>
      </c>
      <c r="N10" s="16" t="str">
        <f t="shared" si="3"/>
        <v/>
      </c>
      <c r="O10" s="16" t="str">
        <f>IF(J10&lt;&gt;"",_xlfn.NUMBERVALUE(MID(J10,SEARCH(":",J10)+1,LEN(Tabella2[[#This Row],[Risultato]]))),"")</f>
        <v/>
      </c>
    </row>
    <row r="11" spans="1:15" ht="13.5" customHeight="1" x14ac:dyDescent="0.25">
      <c r="A11" s="3" t="s">
        <v>52</v>
      </c>
      <c r="B11" s="3" t="s">
        <v>53</v>
      </c>
      <c r="C11" s="4">
        <v>2.2000000000000002</v>
      </c>
      <c r="D11" s="4">
        <v>3.3</v>
      </c>
      <c r="E11" s="4">
        <v>3.4</v>
      </c>
      <c r="F11" s="5">
        <v>1.9</v>
      </c>
      <c r="G11" s="5">
        <v>1.8</v>
      </c>
      <c r="H11" s="6">
        <v>1.63</v>
      </c>
      <c r="I11" s="6">
        <v>2.15</v>
      </c>
      <c r="J11" s="14" t="str">
        <f>_xlfn.IFNA(VLOOKUP(Tabella2[[#This Row],[Casa]],EstrattoRisultati!A10:C589,3,FALSE),"")</f>
        <v/>
      </c>
      <c r="K11" s="15" t="str">
        <f t="shared" si="0"/>
        <v/>
      </c>
      <c r="L11" s="15" t="str">
        <f t="shared" si="1"/>
        <v/>
      </c>
      <c r="M11" s="15" t="str">
        <f t="shared" si="2"/>
        <v/>
      </c>
      <c r="N11" s="16" t="str">
        <f t="shared" si="3"/>
        <v/>
      </c>
      <c r="O11" s="16" t="str">
        <f>IF(J11&lt;&gt;"",_xlfn.NUMBERVALUE(MID(J11,SEARCH(":",J11)+1,LEN(Tabella2[[#This Row],[Risultato]]))),"")</f>
        <v/>
      </c>
    </row>
    <row r="12" spans="1:15" ht="13.5" customHeight="1" x14ac:dyDescent="0.25">
      <c r="A12" s="3" t="s">
        <v>54</v>
      </c>
      <c r="B12" s="3" t="s">
        <v>55</v>
      </c>
      <c r="C12" s="4">
        <v>1.78</v>
      </c>
      <c r="D12" s="4">
        <v>3.5</v>
      </c>
      <c r="E12" s="4">
        <v>4.8</v>
      </c>
      <c r="F12" s="5">
        <v>1.65</v>
      </c>
      <c r="G12" s="5">
        <v>2.1</v>
      </c>
      <c r="H12" s="6">
        <v>1.9</v>
      </c>
      <c r="I12" s="6">
        <v>1.8</v>
      </c>
      <c r="J12" s="14" t="str">
        <f>_xlfn.IFNA(VLOOKUP(Tabella2[[#This Row],[Casa]],EstrattoRisultati!A11:C590,3,FALSE),"")</f>
        <v/>
      </c>
      <c r="K12" s="15" t="str">
        <f t="shared" si="0"/>
        <v/>
      </c>
      <c r="L12" s="15" t="str">
        <f t="shared" si="1"/>
        <v/>
      </c>
      <c r="M12" s="15" t="str">
        <f t="shared" si="2"/>
        <v/>
      </c>
      <c r="N12" s="16" t="str">
        <f t="shared" si="3"/>
        <v/>
      </c>
      <c r="O12" s="16" t="str">
        <f>IF(J12&lt;&gt;"",_xlfn.NUMBERVALUE(MID(J12,SEARCH(":",J12)+1,LEN(Tabella2[[#This Row],[Risultato]]))),"")</f>
        <v/>
      </c>
    </row>
    <row r="13" spans="1:15" ht="13.5" customHeight="1" x14ac:dyDescent="0.25">
      <c r="A13" s="3" t="s">
        <v>56</v>
      </c>
      <c r="B13" s="3" t="s">
        <v>57</v>
      </c>
      <c r="C13" s="4">
        <v>1.95</v>
      </c>
      <c r="D13" s="4">
        <v>3.35</v>
      </c>
      <c r="E13" s="4">
        <v>3.7</v>
      </c>
      <c r="F13" s="5">
        <v>1.75</v>
      </c>
      <c r="G13" s="5">
        <v>1.93</v>
      </c>
      <c r="H13" s="6">
        <v>1.8</v>
      </c>
      <c r="I13" s="6">
        <v>1.87</v>
      </c>
      <c r="J13" s="14" t="str">
        <f>_xlfn.IFNA(VLOOKUP(Tabella2[[#This Row],[Casa]],EstrattoRisultati!A12:C591,3,FALSE),"")</f>
        <v/>
      </c>
      <c r="K13" s="15" t="str">
        <f t="shared" si="0"/>
        <v/>
      </c>
      <c r="L13" s="15" t="str">
        <f t="shared" si="1"/>
        <v/>
      </c>
      <c r="M13" s="15" t="str">
        <f t="shared" si="2"/>
        <v/>
      </c>
      <c r="N13" s="16" t="str">
        <f t="shared" si="3"/>
        <v/>
      </c>
      <c r="O13" s="16" t="str">
        <f>IF(J13&lt;&gt;"",_xlfn.NUMBERVALUE(MID(J13,SEARCH(":",J13)+1,LEN(Tabella2[[#This Row],[Risultato]]))),"")</f>
        <v/>
      </c>
    </row>
    <row r="14" spans="1:15" ht="13.5" customHeight="1" x14ac:dyDescent="0.25">
      <c r="A14" s="3" t="s">
        <v>58</v>
      </c>
      <c r="B14" s="3" t="s">
        <v>59</v>
      </c>
      <c r="C14" s="4">
        <v>1.25</v>
      </c>
      <c r="D14" s="4">
        <v>5.75</v>
      </c>
      <c r="E14" s="4">
        <v>9.5</v>
      </c>
      <c r="F14" s="5">
        <v>2.5499999999999998</v>
      </c>
      <c r="G14" s="5">
        <v>1.43</v>
      </c>
      <c r="H14" s="6">
        <v>1.85</v>
      </c>
      <c r="I14" s="6">
        <v>1.82</v>
      </c>
      <c r="J14" s="14" t="str">
        <f>_xlfn.IFNA(VLOOKUP(Tabella2[[#This Row],[Casa]],EstrattoRisultati!A13:C592,3,FALSE),"")</f>
        <v/>
      </c>
      <c r="K14" s="15" t="str">
        <f t="shared" si="0"/>
        <v/>
      </c>
      <c r="L14" s="15" t="str">
        <f t="shared" si="1"/>
        <v/>
      </c>
      <c r="M14" s="15" t="str">
        <f t="shared" si="2"/>
        <v/>
      </c>
      <c r="N14" s="16" t="str">
        <f t="shared" si="3"/>
        <v/>
      </c>
      <c r="O14" s="16" t="str">
        <f>IF(J14&lt;&gt;"",_xlfn.NUMBERVALUE(MID(J14,SEARCH(":",J14)+1,LEN(Tabella2[[#This Row],[Risultato]]))),"")</f>
        <v/>
      </c>
    </row>
    <row r="15" spans="1:15" ht="13.5" customHeight="1" x14ac:dyDescent="0.25">
      <c r="A15" s="3" t="s">
        <v>60</v>
      </c>
      <c r="B15" s="3" t="s">
        <v>61</v>
      </c>
      <c r="C15" s="4">
        <v>2.25</v>
      </c>
      <c r="D15" s="4">
        <v>3.25</v>
      </c>
      <c r="E15" s="4">
        <v>3.05</v>
      </c>
      <c r="F15" s="5">
        <v>1.75</v>
      </c>
      <c r="G15" s="5">
        <v>1.93</v>
      </c>
      <c r="H15" s="6">
        <v>1.75</v>
      </c>
      <c r="I15" s="6">
        <v>1.93</v>
      </c>
      <c r="J15" s="14" t="str">
        <f>_xlfn.IFNA(VLOOKUP(Tabella2[[#This Row],[Casa]],EstrattoRisultati!A14:C593,3,FALSE),"")</f>
        <v/>
      </c>
      <c r="K15" s="15" t="str">
        <f t="shared" si="0"/>
        <v/>
      </c>
      <c r="L15" s="15" t="str">
        <f t="shared" si="1"/>
        <v/>
      </c>
      <c r="M15" s="15" t="str">
        <f t="shared" si="2"/>
        <v/>
      </c>
      <c r="N15" s="16" t="str">
        <f t="shared" si="3"/>
        <v/>
      </c>
      <c r="O15" s="16" t="str">
        <f>IF(J15&lt;&gt;"",_xlfn.NUMBERVALUE(MID(J15,SEARCH(":",J15)+1,LEN(Tabella2[[#This Row],[Risultato]]))),"")</f>
        <v/>
      </c>
    </row>
    <row r="16" spans="1:15" ht="13.5" customHeight="1" x14ac:dyDescent="0.25">
      <c r="A16" s="3" t="s">
        <v>62</v>
      </c>
      <c r="B16" s="3" t="s">
        <v>63</v>
      </c>
      <c r="C16" s="4">
        <v>1.55</v>
      </c>
      <c r="D16" s="4">
        <v>3.85</v>
      </c>
      <c r="E16" s="4">
        <v>5.75</v>
      </c>
      <c r="F16" s="5">
        <v>1.75</v>
      </c>
      <c r="G16" s="5">
        <v>1.93</v>
      </c>
      <c r="H16" s="6">
        <v>2</v>
      </c>
      <c r="I16" s="6">
        <v>1.7</v>
      </c>
      <c r="J16" s="14" t="str">
        <f>_xlfn.IFNA(VLOOKUP(Tabella2[[#This Row],[Casa]],EstrattoRisultati!A15:C594,3,FALSE),"")</f>
        <v/>
      </c>
      <c r="K16" s="15" t="str">
        <f t="shared" si="0"/>
        <v/>
      </c>
      <c r="L16" s="15" t="str">
        <f t="shared" si="1"/>
        <v/>
      </c>
      <c r="M16" s="15" t="str">
        <f t="shared" si="2"/>
        <v/>
      </c>
      <c r="N16" s="16" t="str">
        <f t="shared" si="3"/>
        <v/>
      </c>
      <c r="O16" s="16" t="str">
        <f>IF(J16&lt;&gt;"",_xlfn.NUMBERVALUE(MID(J16,SEARCH(":",J16)+1,LEN(Tabella2[[#This Row],[Risultato]]))),"")</f>
        <v/>
      </c>
    </row>
    <row r="17" spans="1:15" ht="13.5" customHeight="1" x14ac:dyDescent="0.25">
      <c r="A17" s="3" t="s">
        <v>64</v>
      </c>
      <c r="B17" s="3" t="s">
        <v>65</v>
      </c>
      <c r="C17" s="4">
        <v>2.95</v>
      </c>
      <c r="D17" s="4">
        <v>3.1</v>
      </c>
      <c r="E17" s="4">
        <v>2.4</v>
      </c>
      <c r="F17" s="5">
        <v>1.65</v>
      </c>
      <c r="G17" s="5">
        <v>2.0499999999999998</v>
      </c>
      <c r="H17" s="6">
        <v>1.85</v>
      </c>
      <c r="I17" s="6">
        <v>1.82</v>
      </c>
      <c r="J17" s="14" t="str">
        <f>_xlfn.IFNA(VLOOKUP(Tabella2[[#This Row],[Casa]],EstrattoRisultati!A16:C595,3,FALSE),"")</f>
        <v/>
      </c>
      <c r="K17" s="15" t="str">
        <f t="shared" si="0"/>
        <v/>
      </c>
      <c r="L17" s="15" t="str">
        <f t="shared" si="1"/>
        <v/>
      </c>
      <c r="M17" s="15" t="str">
        <f t="shared" si="2"/>
        <v/>
      </c>
      <c r="N17" s="16" t="str">
        <f t="shared" si="3"/>
        <v/>
      </c>
      <c r="O17" s="16" t="str">
        <f>IF(J17&lt;&gt;"",_xlfn.NUMBERVALUE(MID(J17,SEARCH(":",J17)+1,LEN(Tabella2[[#This Row],[Risultato]]))),"")</f>
        <v/>
      </c>
    </row>
    <row r="18" spans="1:15" ht="13.5" customHeight="1" x14ac:dyDescent="0.25">
      <c r="A18" s="3" t="s">
        <v>66</v>
      </c>
      <c r="B18" s="3" t="s">
        <v>67</v>
      </c>
      <c r="C18" s="4">
        <v>1.6</v>
      </c>
      <c r="D18" s="4">
        <v>3.75</v>
      </c>
      <c r="E18" s="4">
        <v>5.25</v>
      </c>
      <c r="F18" s="5">
        <v>1.85</v>
      </c>
      <c r="G18" s="5">
        <v>1.82</v>
      </c>
      <c r="H18" s="6">
        <v>1.85</v>
      </c>
      <c r="I18" s="6">
        <v>1.82</v>
      </c>
      <c r="J18" s="14" t="str">
        <f>_xlfn.IFNA(VLOOKUP(Tabella2[[#This Row],[Casa]],EstrattoRisultati!A17:C596,3,FALSE),"")</f>
        <v/>
      </c>
      <c r="K18" s="15" t="str">
        <f t="shared" si="0"/>
        <v/>
      </c>
      <c r="L18" s="15" t="str">
        <f t="shared" si="1"/>
        <v/>
      </c>
      <c r="M18" s="15" t="str">
        <f t="shared" si="2"/>
        <v/>
      </c>
      <c r="N18" s="16" t="str">
        <f t="shared" si="3"/>
        <v/>
      </c>
      <c r="O18" s="16" t="str">
        <f>IF(J18&lt;&gt;"",_xlfn.NUMBERVALUE(MID(J18,SEARCH(":",J18)+1,LEN(Tabella2[[#This Row],[Risultato]]))),"")</f>
        <v/>
      </c>
    </row>
    <row r="19" spans="1:15" ht="13.5" customHeight="1" x14ac:dyDescent="0.25">
      <c r="A19" s="3" t="s">
        <v>68</v>
      </c>
      <c r="B19" s="3" t="s">
        <v>69</v>
      </c>
      <c r="C19" s="4">
        <v>1.8</v>
      </c>
      <c r="D19" s="4">
        <v>3.55</v>
      </c>
      <c r="E19" s="4">
        <v>4.0999999999999996</v>
      </c>
      <c r="F19" s="5">
        <v>1.85</v>
      </c>
      <c r="G19" s="5">
        <v>1.82</v>
      </c>
      <c r="H19" s="6">
        <v>1.75</v>
      </c>
      <c r="I19" s="6">
        <v>1.93</v>
      </c>
      <c r="J19" s="14" t="str">
        <f>_xlfn.IFNA(VLOOKUP(Tabella2[[#This Row],[Casa]],EstrattoRisultati!A18:C597,3,FALSE),"")</f>
        <v/>
      </c>
      <c r="K19" s="15" t="str">
        <f t="shared" si="0"/>
        <v/>
      </c>
      <c r="L19" s="15" t="str">
        <f t="shared" si="1"/>
        <v/>
      </c>
      <c r="M19" s="15" t="str">
        <f t="shared" si="2"/>
        <v/>
      </c>
      <c r="N19" s="16" t="str">
        <f t="shared" si="3"/>
        <v/>
      </c>
      <c r="O19" s="16" t="str">
        <f>IF(J19&lt;&gt;"",_xlfn.NUMBERVALUE(MID(J19,SEARCH(":",J19)+1,LEN(Tabella2[[#This Row],[Risultato]]))),"")</f>
        <v/>
      </c>
    </row>
    <row r="20" spans="1:15" ht="13.5" customHeight="1" x14ac:dyDescent="0.25">
      <c r="A20" s="3" t="s">
        <v>70</v>
      </c>
      <c r="B20" s="3" t="s">
        <v>71</v>
      </c>
      <c r="C20" s="4">
        <v>1.8</v>
      </c>
      <c r="D20" s="4">
        <v>3.2</v>
      </c>
      <c r="E20" s="4">
        <v>4.6500000000000004</v>
      </c>
      <c r="F20" s="5">
        <v>1.5</v>
      </c>
      <c r="G20" s="5">
        <v>2.35</v>
      </c>
      <c r="H20" s="6">
        <v>2.15</v>
      </c>
      <c r="I20" s="6">
        <v>1.6</v>
      </c>
      <c r="J20" s="14" t="str">
        <f>_xlfn.IFNA(VLOOKUP(Tabella2[[#This Row],[Casa]],EstrattoRisultati!A19:C598,3,FALSE),"")</f>
        <v/>
      </c>
      <c r="K20" s="15" t="str">
        <f t="shared" si="0"/>
        <v/>
      </c>
      <c r="L20" s="15" t="str">
        <f t="shared" si="1"/>
        <v/>
      </c>
      <c r="M20" s="15" t="str">
        <f t="shared" si="2"/>
        <v/>
      </c>
      <c r="N20" s="16" t="str">
        <f t="shared" si="3"/>
        <v/>
      </c>
      <c r="O20" s="16" t="str">
        <f>IF(J20&lt;&gt;"",_xlfn.NUMBERVALUE(MID(J20,SEARCH(":",J20)+1,LEN(Tabella2[[#This Row],[Risultato]]))),"")</f>
        <v/>
      </c>
    </row>
    <row r="21" spans="1:15" ht="13.5" customHeight="1" x14ac:dyDescent="0.25">
      <c r="A21" s="3" t="s">
        <v>72</v>
      </c>
      <c r="B21" s="3" t="s">
        <v>73</v>
      </c>
      <c r="C21" s="4">
        <v>1.8</v>
      </c>
      <c r="D21" s="4">
        <v>3.35</v>
      </c>
      <c r="E21" s="4">
        <v>4.4000000000000004</v>
      </c>
      <c r="F21" s="5">
        <v>1.65</v>
      </c>
      <c r="G21" s="5">
        <v>2.0499999999999998</v>
      </c>
      <c r="H21" s="6">
        <v>1.95</v>
      </c>
      <c r="I21" s="6">
        <v>1.73</v>
      </c>
      <c r="J21" s="14" t="str">
        <f>_xlfn.IFNA(VLOOKUP(Tabella2[[#This Row],[Casa]],EstrattoRisultati!A20:C599,3,FALSE),"")</f>
        <v/>
      </c>
      <c r="K21" s="15" t="str">
        <f t="shared" si="0"/>
        <v/>
      </c>
      <c r="L21" s="15" t="str">
        <f t="shared" si="1"/>
        <v/>
      </c>
      <c r="M21" s="15" t="str">
        <f t="shared" si="2"/>
        <v/>
      </c>
      <c r="N21" s="16" t="str">
        <f t="shared" si="3"/>
        <v/>
      </c>
      <c r="O21" s="16" t="str">
        <f>IF(J21&lt;&gt;"",_xlfn.NUMBERVALUE(MID(J21,SEARCH(":",J21)+1,LEN(Tabella2[[#This Row],[Risultato]]))),"")</f>
        <v/>
      </c>
    </row>
    <row r="22" spans="1:15" ht="13.5" customHeight="1" x14ac:dyDescent="0.25">
      <c r="A22" s="3" t="s">
        <v>74</v>
      </c>
      <c r="B22" s="3" t="s">
        <v>75</v>
      </c>
      <c r="C22" s="4">
        <v>2.5499999999999998</v>
      </c>
      <c r="D22" s="4">
        <v>2.95</v>
      </c>
      <c r="E22" s="4">
        <v>2.95</v>
      </c>
      <c r="F22" s="5">
        <v>1.45</v>
      </c>
      <c r="G22" s="5">
        <v>2.5</v>
      </c>
      <c r="H22" s="6">
        <v>2.0499999999999998</v>
      </c>
      <c r="I22" s="6">
        <v>1.65</v>
      </c>
      <c r="J22" s="14" t="str">
        <f>_xlfn.IFNA(VLOOKUP(Tabella2[[#This Row],[Casa]],EstrattoRisultati!A21:C600,3,FALSE),"")</f>
        <v/>
      </c>
      <c r="K22" s="15" t="str">
        <f t="shared" si="0"/>
        <v/>
      </c>
      <c r="L22" s="15" t="str">
        <f t="shared" si="1"/>
        <v/>
      </c>
      <c r="M22" s="15" t="str">
        <f t="shared" si="2"/>
        <v/>
      </c>
      <c r="N22" s="16" t="str">
        <f t="shared" si="3"/>
        <v/>
      </c>
      <c r="O22" s="16" t="str">
        <f>IF(J22&lt;&gt;"",_xlfn.NUMBERVALUE(MID(J22,SEARCH(":",J22)+1,LEN(Tabella2[[#This Row],[Risultato]]))),"")</f>
        <v/>
      </c>
    </row>
    <row r="23" spans="1:15" ht="13.5" customHeight="1" x14ac:dyDescent="0.25">
      <c r="A23" s="3" t="s">
        <v>76</v>
      </c>
      <c r="B23" s="3" t="s">
        <v>77</v>
      </c>
      <c r="C23" s="4">
        <v>6.25</v>
      </c>
      <c r="D23" s="4">
        <v>4</v>
      </c>
      <c r="E23" s="4">
        <v>1.5</v>
      </c>
      <c r="F23" s="5">
        <v>1.75</v>
      </c>
      <c r="G23" s="5">
        <v>1.93</v>
      </c>
      <c r="H23" s="6">
        <v>2.0499999999999998</v>
      </c>
      <c r="I23" s="6">
        <v>1.65</v>
      </c>
      <c r="J23" s="14" t="str">
        <f>_xlfn.IFNA(VLOOKUP(Tabella2[[#This Row],[Casa]],EstrattoRisultati!A22:C601,3,FALSE),"")</f>
        <v/>
      </c>
      <c r="K23" s="15" t="str">
        <f t="shared" si="0"/>
        <v/>
      </c>
      <c r="L23" s="15" t="str">
        <f t="shared" si="1"/>
        <v/>
      </c>
      <c r="M23" s="15" t="str">
        <f t="shared" si="2"/>
        <v/>
      </c>
      <c r="N23" s="16" t="str">
        <f t="shared" si="3"/>
        <v/>
      </c>
      <c r="O23" s="16" t="str">
        <f>IF(J23&lt;&gt;"",_xlfn.NUMBERVALUE(MID(J23,SEARCH(":",J23)+1,LEN(Tabella2[[#This Row],[Risultato]]))),"")</f>
        <v/>
      </c>
    </row>
    <row r="24" spans="1:15" ht="13.5" customHeight="1" x14ac:dyDescent="0.25">
      <c r="A24" s="3"/>
      <c r="B24" s="3"/>
      <c r="C24" s="4"/>
      <c r="D24" s="4"/>
      <c r="E24" s="4"/>
      <c r="F24" s="5"/>
      <c r="G24" s="5"/>
      <c r="H24" s="6"/>
      <c r="I24" s="6"/>
      <c r="J24" s="14" t="str">
        <f>_xlfn.IFNA(VLOOKUP(Tabella2[[#This Row],[Casa]],EstrattoRisultati!A23:C602,3,FALSE),"")</f>
        <v/>
      </c>
      <c r="K24" s="15" t="str">
        <f t="shared" si="0"/>
        <v/>
      </c>
      <c r="L24" s="15" t="str">
        <f t="shared" si="1"/>
        <v/>
      </c>
      <c r="M24" s="15" t="str">
        <f t="shared" si="2"/>
        <v/>
      </c>
      <c r="N24" s="16" t="str">
        <f t="shared" si="3"/>
        <v/>
      </c>
      <c r="O24" s="16" t="str">
        <f>IF(J24&lt;&gt;"",_xlfn.NUMBERVALUE(MID(J24,SEARCH(":",J24)+1,LEN(Tabella2[[#This Row],[Risultato]]))),"")</f>
        <v/>
      </c>
    </row>
    <row r="25" spans="1:15" ht="13.5" customHeight="1" x14ac:dyDescent="0.25">
      <c r="A25" s="3"/>
      <c r="B25" s="3"/>
      <c r="C25" s="4"/>
      <c r="D25" s="4"/>
      <c r="E25" s="4"/>
      <c r="F25" s="5"/>
      <c r="G25" s="5"/>
      <c r="H25" s="6"/>
      <c r="I25" s="6"/>
      <c r="J25" s="14" t="str">
        <f>_xlfn.IFNA(VLOOKUP(Tabella2[[#This Row],[Casa]],EstrattoRisultati!A24:C603,3,FALSE),"")</f>
        <v/>
      </c>
      <c r="K25" s="15" t="str">
        <f t="shared" si="0"/>
        <v/>
      </c>
      <c r="L25" s="15" t="str">
        <f t="shared" si="1"/>
        <v/>
      </c>
      <c r="M25" s="15" t="str">
        <f t="shared" si="2"/>
        <v/>
      </c>
      <c r="N25" s="16" t="str">
        <f t="shared" si="3"/>
        <v/>
      </c>
      <c r="O25" s="16" t="str">
        <f>IF(J25&lt;&gt;"",_xlfn.NUMBERVALUE(MID(J25,SEARCH(":",J25)+1,LEN(Tabella2[[#This Row],[Risultato]]))),"")</f>
        <v/>
      </c>
    </row>
    <row r="26" spans="1:15" ht="13.5" customHeight="1" x14ac:dyDescent="0.25">
      <c r="A26" s="3"/>
      <c r="B26" s="3"/>
      <c r="C26" s="4"/>
      <c r="D26" s="4"/>
      <c r="E26" s="4"/>
      <c r="F26" s="5"/>
      <c r="G26" s="5"/>
      <c r="H26" s="6"/>
      <c r="I26" s="6"/>
      <c r="J26" s="14" t="str">
        <f>_xlfn.IFNA(VLOOKUP(Tabella2[[#This Row],[Casa]],EstrattoRisultati!A25:C604,3,FALSE),"")</f>
        <v/>
      </c>
      <c r="K26" s="15" t="str">
        <f t="shared" si="0"/>
        <v/>
      </c>
      <c r="L26" s="15" t="str">
        <f t="shared" si="1"/>
        <v/>
      </c>
      <c r="M26" s="15" t="str">
        <f t="shared" si="2"/>
        <v/>
      </c>
      <c r="N26" s="16" t="str">
        <f t="shared" si="3"/>
        <v/>
      </c>
      <c r="O26" s="16" t="str">
        <f>IF(J26&lt;&gt;"",_xlfn.NUMBERVALUE(MID(J26,SEARCH(":",J26)+1,LEN(Tabella2[[#This Row],[Risultato]]))),"")</f>
        <v/>
      </c>
    </row>
    <row r="27" spans="1:15" ht="13.5" customHeight="1" x14ac:dyDescent="0.25">
      <c r="A27" s="3"/>
      <c r="B27" s="3"/>
      <c r="C27" s="4"/>
      <c r="D27" s="4"/>
      <c r="E27" s="4"/>
      <c r="F27" s="5"/>
      <c r="G27" s="5"/>
      <c r="H27" s="6"/>
      <c r="I27" s="6"/>
      <c r="J27" s="14" t="str">
        <f>_xlfn.IFNA(VLOOKUP(Tabella2[[#This Row],[Casa]],EstrattoRisultati!A26:C605,3,FALSE),"")</f>
        <v/>
      </c>
      <c r="K27" s="15" t="str">
        <f t="shared" si="0"/>
        <v/>
      </c>
      <c r="L27" s="15" t="str">
        <f t="shared" si="1"/>
        <v/>
      </c>
      <c r="M27" s="15" t="str">
        <f t="shared" si="2"/>
        <v/>
      </c>
      <c r="N27" s="16" t="str">
        <f t="shared" si="3"/>
        <v/>
      </c>
      <c r="O27" s="16" t="str">
        <f>IF(J27&lt;&gt;"",_xlfn.NUMBERVALUE(MID(J27,SEARCH(":",J27)+1,LEN(Tabella2[[#This Row],[Risultato]]))),"")</f>
        <v/>
      </c>
    </row>
    <row r="28" spans="1:15" ht="13.5" customHeight="1" x14ac:dyDescent="0.25">
      <c r="A28" s="3"/>
      <c r="B28" s="3"/>
      <c r="C28" s="4"/>
      <c r="D28" s="4"/>
      <c r="E28" s="4"/>
      <c r="F28" s="5"/>
      <c r="G28" s="5"/>
      <c r="H28" s="6"/>
      <c r="I28" s="6"/>
      <c r="J28" s="14" t="str">
        <f>_xlfn.IFNA(VLOOKUP(Tabella2[[#This Row],[Casa]],EstrattoRisultati!A27:C606,3,FALSE),"")</f>
        <v/>
      </c>
      <c r="K28" s="15" t="str">
        <f t="shared" si="0"/>
        <v/>
      </c>
      <c r="L28" s="15" t="str">
        <f t="shared" si="1"/>
        <v/>
      </c>
      <c r="M28" s="15" t="str">
        <f t="shared" si="2"/>
        <v/>
      </c>
      <c r="N28" s="16" t="str">
        <f t="shared" si="3"/>
        <v/>
      </c>
      <c r="O28" s="16" t="str">
        <f>IF(J28&lt;&gt;"",_xlfn.NUMBERVALUE(MID(J28,SEARCH(":",J28)+1,LEN(Tabella2[[#This Row],[Risultato]]))),"")</f>
        <v/>
      </c>
    </row>
    <row r="29" spans="1:15" ht="13.5" customHeight="1" x14ac:dyDescent="0.25">
      <c r="A29" s="3"/>
      <c r="B29" s="3"/>
      <c r="C29" s="4"/>
      <c r="D29" s="4"/>
      <c r="E29" s="4"/>
      <c r="F29" s="5"/>
      <c r="G29" s="5"/>
      <c r="H29" s="6"/>
      <c r="I29" s="6"/>
      <c r="J29" s="14" t="str">
        <f>_xlfn.IFNA(VLOOKUP(Tabella2[[#This Row],[Casa]],EstrattoRisultati!A28:C607,3,FALSE),"")</f>
        <v/>
      </c>
      <c r="K29" s="15" t="str">
        <f t="shared" si="0"/>
        <v/>
      </c>
      <c r="L29" s="15" t="str">
        <f t="shared" si="1"/>
        <v/>
      </c>
      <c r="M29" s="15" t="str">
        <f t="shared" si="2"/>
        <v/>
      </c>
      <c r="N29" s="16" t="str">
        <f t="shared" si="3"/>
        <v/>
      </c>
      <c r="O29" s="16" t="str">
        <f>IF(J29&lt;&gt;"",_xlfn.NUMBERVALUE(MID(J29,SEARCH(":",J29)+1,LEN(Tabella2[[#This Row],[Risultato]]))),"")</f>
        <v/>
      </c>
    </row>
    <row r="30" spans="1:15" ht="13.5" customHeight="1" x14ac:dyDescent="0.25">
      <c r="A30" s="3"/>
      <c r="B30" s="3"/>
      <c r="C30" s="4"/>
      <c r="D30" s="4"/>
      <c r="E30" s="4"/>
      <c r="F30" s="5"/>
      <c r="G30" s="5"/>
      <c r="H30" s="6"/>
      <c r="I30" s="6"/>
      <c r="J30" s="14" t="str">
        <f>_xlfn.IFNA(VLOOKUP(Tabella2[[#This Row],[Casa]],EstrattoRisultati!A29:C608,3,FALSE),"")</f>
        <v/>
      </c>
      <c r="K30" s="15" t="str">
        <f t="shared" si="0"/>
        <v/>
      </c>
      <c r="L30" s="15" t="str">
        <f t="shared" si="1"/>
        <v/>
      </c>
      <c r="M30" s="15" t="str">
        <f t="shared" si="2"/>
        <v/>
      </c>
      <c r="N30" s="16" t="str">
        <f t="shared" si="3"/>
        <v/>
      </c>
      <c r="O30" s="16" t="str">
        <f>IF(J30&lt;&gt;"",_xlfn.NUMBERVALUE(MID(J30,SEARCH(":",J30)+1,LEN(Tabella2[[#This Row],[Risultato]]))),"")</f>
        <v/>
      </c>
    </row>
    <row r="31" spans="1:15" ht="13.5" customHeight="1" x14ac:dyDescent="0.25">
      <c r="A31" s="3"/>
      <c r="B31" s="3"/>
      <c r="C31" s="4"/>
      <c r="D31" s="4"/>
      <c r="E31" s="4"/>
      <c r="F31" s="5"/>
      <c r="G31" s="5"/>
      <c r="H31" s="6"/>
      <c r="I31" s="6"/>
      <c r="J31" s="14" t="str">
        <f>_xlfn.IFNA(VLOOKUP(Tabella2[[#This Row],[Casa]],EstrattoRisultati!A30:C609,3,FALSE),"")</f>
        <v/>
      </c>
      <c r="K31" s="15" t="str">
        <f t="shared" si="0"/>
        <v/>
      </c>
      <c r="L31" s="15" t="str">
        <f t="shared" si="1"/>
        <v/>
      </c>
      <c r="M31" s="15" t="str">
        <f t="shared" si="2"/>
        <v/>
      </c>
      <c r="N31" s="16" t="str">
        <f t="shared" si="3"/>
        <v/>
      </c>
      <c r="O31" s="16" t="str">
        <f>IF(J31&lt;&gt;"",_xlfn.NUMBERVALUE(MID(J31,SEARCH(":",J31)+1,LEN(Tabella2[[#This Row],[Risultato]]))),"")</f>
        <v/>
      </c>
    </row>
    <row r="32" spans="1:15" ht="13.5" customHeight="1" x14ac:dyDescent="0.25">
      <c r="A32" s="3"/>
      <c r="B32" s="3"/>
      <c r="C32" s="4"/>
      <c r="D32" s="4"/>
      <c r="E32" s="4"/>
      <c r="F32" s="5"/>
      <c r="G32" s="5"/>
      <c r="H32" s="6"/>
      <c r="I32" s="6"/>
      <c r="J32" s="14" t="str">
        <f>_xlfn.IFNA(VLOOKUP(Tabella2[[#This Row],[Casa]],EstrattoRisultati!A31:C610,3,FALSE),"")</f>
        <v/>
      </c>
      <c r="K32" s="15" t="str">
        <f t="shared" si="0"/>
        <v/>
      </c>
      <c r="L32" s="15" t="str">
        <f t="shared" si="1"/>
        <v/>
      </c>
      <c r="M32" s="15" t="str">
        <f t="shared" si="2"/>
        <v/>
      </c>
      <c r="N32" s="16" t="str">
        <f t="shared" si="3"/>
        <v/>
      </c>
      <c r="O32" s="16" t="str">
        <f>IF(J32&lt;&gt;"",_xlfn.NUMBERVALUE(MID(J32,SEARCH(":",J32)+1,LEN(Tabella2[[#This Row],[Risultato]]))),"")</f>
        <v/>
      </c>
    </row>
    <row r="33" spans="1:15" ht="13.5" customHeight="1" x14ac:dyDescent="0.25">
      <c r="A33" s="3"/>
      <c r="B33" s="3"/>
      <c r="C33" s="4"/>
      <c r="D33" s="4"/>
      <c r="E33" s="4"/>
      <c r="F33" s="5"/>
      <c r="G33" s="5"/>
      <c r="H33" s="6"/>
      <c r="I33" s="6"/>
      <c r="J33" s="14" t="str">
        <f>_xlfn.IFNA(VLOOKUP(Tabella2[[#This Row],[Casa]],EstrattoRisultati!A32:C611,3,FALSE),"")</f>
        <v/>
      </c>
      <c r="K33" s="15" t="str">
        <f t="shared" si="0"/>
        <v/>
      </c>
      <c r="L33" s="15" t="str">
        <f t="shared" si="1"/>
        <v/>
      </c>
      <c r="M33" s="15" t="str">
        <f t="shared" si="2"/>
        <v/>
      </c>
      <c r="N33" s="16" t="str">
        <f t="shared" si="3"/>
        <v/>
      </c>
      <c r="O33" s="16" t="str">
        <f>IF(J33&lt;&gt;"",_xlfn.NUMBERVALUE(MID(J33,SEARCH(":",J33)+1,LEN(Tabella2[[#This Row],[Risultato]]))),"")</f>
        <v/>
      </c>
    </row>
    <row r="34" spans="1:15" ht="13.5" customHeight="1" x14ac:dyDescent="0.25">
      <c r="A34" s="3"/>
      <c r="B34" s="3"/>
      <c r="C34" s="4"/>
      <c r="D34" s="4"/>
      <c r="E34" s="4"/>
      <c r="F34" s="5"/>
      <c r="G34" s="5"/>
      <c r="H34" s="6"/>
      <c r="I34" s="6"/>
      <c r="J34" s="14" t="str">
        <f>_xlfn.IFNA(VLOOKUP(Tabella2[[#This Row],[Casa]],EstrattoRisultati!A33:C612,3,FALSE),"")</f>
        <v/>
      </c>
      <c r="K34" s="15" t="str">
        <f t="shared" si="0"/>
        <v/>
      </c>
      <c r="L34" s="15" t="str">
        <f t="shared" si="1"/>
        <v/>
      </c>
      <c r="M34" s="15" t="str">
        <f t="shared" si="2"/>
        <v/>
      </c>
      <c r="N34" s="16" t="str">
        <f t="shared" si="3"/>
        <v/>
      </c>
      <c r="O34" s="16" t="str">
        <f>IF(J34&lt;&gt;"",_xlfn.NUMBERVALUE(MID(J34,SEARCH(":",J34)+1,LEN(Tabella2[[#This Row],[Risultato]]))),"")</f>
        <v/>
      </c>
    </row>
    <row r="35" spans="1:15" ht="13.5" customHeight="1" x14ac:dyDescent="0.25">
      <c r="A35" s="3"/>
      <c r="B35" s="3"/>
      <c r="C35" s="4"/>
      <c r="D35" s="4"/>
      <c r="E35" s="4"/>
      <c r="F35" s="5"/>
      <c r="G35" s="5"/>
      <c r="H35" s="6"/>
      <c r="I35" s="6"/>
      <c r="J35" s="14" t="str">
        <f>_xlfn.IFNA(VLOOKUP(Tabella2[[#This Row],[Casa]],EstrattoRisultati!A34:C613,3,FALSE),"")</f>
        <v/>
      </c>
      <c r="K35" s="15" t="str">
        <f t="shared" si="0"/>
        <v/>
      </c>
      <c r="L35" s="15" t="str">
        <f t="shared" si="1"/>
        <v/>
      </c>
      <c r="M35" s="15" t="str">
        <f t="shared" si="2"/>
        <v/>
      </c>
      <c r="N35" s="16" t="str">
        <f t="shared" si="3"/>
        <v/>
      </c>
      <c r="O35" s="16" t="str">
        <f>IF(J35&lt;&gt;"",_xlfn.NUMBERVALUE(MID(J35,SEARCH(":",J35)+1,LEN(Tabella2[[#This Row],[Risultato]]))),"")</f>
        <v/>
      </c>
    </row>
    <row r="36" spans="1:15" ht="13.5" customHeight="1" x14ac:dyDescent="0.25">
      <c r="A36" s="3"/>
      <c r="B36" s="3"/>
      <c r="C36" s="4"/>
      <c r="D36" s="4"/>
      <c r="E36" s="4"/>
      <c r="F36" s="5"/>
      <c r="G36" s="5"/>
      <c r="H36" s="6"/>
      <c r="I36" s="6"/>
      <c r="J36" s="14" t="str">
        <f>_xlfn.IFNA(VLOOKUP(Tabella2[[#This Row],[Casa]],EstrattoRisultati!A35:C614,3,FALSE),"")</f>
        <v/>
      </c>
      <c r="K36" s="15" t="str">
        <f t="shared" si="0"/>
        <v/>
      </c>
      <c r="L36" s="15" t="str">
        <f t="shared" si="1"/>
        <v/>
      </c>
      <c r="M36" s="15" t="str">
        <f t="shared" si="2"/>
        <v/>
      </c>
      <c r="N36" s="16" t="str">
        <f t="shared" si="3"/>
        <v/>
      </c>
      <c r="O36" s="16" t="str">
        <f>IF(J36&lt;&gt;"",_xlfn.NUMBERVALUE(MID(J36,SEARCH(":",J36)+1,LEN(Tabella2[[#This Row],[Risultato]]))),"")</f>
        <v/>
      </c>
    </row>
    <row r="37" spans="1:15" ht="13.5" customHeight="1" x14ac:dyDescent="0.25">
      <c r="A37" s="3"/>
      <c r="B37" s="3"/>
      <c r="C37" s="4"/>
      <c r="D37" s="4"/>
      <c r="E37" s="4"/>
      <c r="F37" s="5"/>
      <c r="G37" s="5"/>
      <c r="H37" s="6"/>
      <c r="I37" s="6"/>
      <c r="J37" s="14" t="str">
        <f>_xlfn.IFNA(VLOOKUP(Tabella2[[#This Row],[Casa]],EstrattoRisultati!A36:C615,3,FALSE),"")</f>
        <v/>
      </c>
      <c r="K37" s="15" t="str">
        <f t="shared" si="0"/>
        <v/>
      </c>
      <c r="L37" s="15" t="str">
        <f t="shared" si="1"/>
        <v/>
      </c>
      <c r="M37" s="15" t="str">
        <f t="shared" si="2"/>
        <v/>
      </c>
      <c r="N37" s="16" t="str">
        <f t="shared" si="3"/>
        <v/>
      </c>
      <c r="O37" s="16" t="str">
        <f>IF(J37&lt;&gt;"",_xlfn.NUMBERVALUE(MID(J37,SEARCH(":",J37)+1,LEN(Tabella2[[#This Row],[Risultato]]))),"")</f>
        <v/>
      </c>
    </row>
    <row r="38" spans="1:15" ht="13.5" customHeight="1" x14ac:dyDescent="0.25">
      <c r="A38" s="3"/>
      <c r="B38" s="3"/>
      <c r="C38" s="4"/>
      <c r="D38" s="4"/>
      <c r="E38" s="4"/>
      <c r="F38" s="5"/>
      <c r="G38" s="5"/>
      <c r="H38" s="6"/>
      <c r="I38" s="6"/>
      <c r="J38" s="14" t="str">
        <f>_xlfn.IFNA(VLOOKUP(Tabella2[[#This Row],[Casa]],EstrattoRisultati!A37:C616,3,FALSE),"")</f>
        <v/>
      </c>
      <c r="K38" s="15" t="str">
        <f t="shared" si="0"/>
        <v/>
      </c>
      <c r="L38" s="15" t="str">
        <f t="shared" si="1"/>
        <v/>
      </c>
      <c r="M38" s="15" t="str">
        <f t="shared" si="2"/>
        <v/>
      </c>
      <c r="N38" s="16" t="str">
        <f t="shared" si="3"/>
        <v/>
      </c>
      <c r="O38" s="16" t="str">
        <f>IF(J38&lt;&gt;"",_xlfn.NUMBERVALUE(MID(J38,SEARCH(":",J38)+1,LEN(Tabella2[[#This Row],[Risultato]]))),"")</f>
        <v/>
      </c>
    </row>
    <row r="39" spans="1:15" ht="13.5" customHeight="1" x14ac:dyDescent="0.25">
      <c r="A39" s="3"/>
      <c r="B39" s="3"/>
      <c r="C39" s="4"/>
      <c r="D39" s="4"/>
      <c r="E39" s="4"/>
      <c r="F39" s="5"/>
      <c r="G39" s="5"/>
      <c r="H39" s="6"/>
      <c r="I39" s="6"/>
      <c r="J39" s="14" t="str">
        <f>_xlfn.IFNA(VLOOKUP(Tabella2[[#This Row],[Casa]],EstrattoRisultati!A38:C617,3,FALSE),"")</f>
        <v/>
      </c>
      <c r="K39" s="15" t="str">
        <f t="shared" si="0"/>
        <v/>
      </c>
      <c r="L39" s="15" t="str">
        <f t="shared" si="1"/>
        <v/>
      </c>
      <c r="M39" s="15" t="str">
        <f t="shared" si="2"/>
        <v/>
      </c>
      <c r="N39" s="16" t="str">
        <f t="shared" si="3"/>
        <v/>
      </c>
      <c r="O39" s="16" t="str">
        <f>IF(J39&lt;&gt;"",_xlfn.NUMBERVALUE(MID(J39,SEARCH(":",J39)+1,LEN(Tabella2[[#This Row],[Risultato]]))),"")</f>
        <v/>
      </c>
    </row>
    <row r="40" spans="1:15" ht="13.5" customHeight="1" x14ac:dyDescent="0.25">
      <c r="A40" s="3"/>
      <c r="B40" s="3"/>
      <c r="C40" s="4"/>
      <c r="D40" s="4"/>
      <c r="E40" s="4"/>
      <c r="F40" s="5"/>
      <c r="G40" s="5"/>
      <c r="H40" s="6"/>
      <c r="I40" s="6"/>
      <c r="J40" s="14" t="str">
        <f>_xlfn.IFNA(VLOOKUP(Tabella2[[#This Row],[Casa]],EstrattoRisultati!A39:C618,3,FALSE),"")</f>
        <v/>
      </c>
      <c r="K40" s="15" t="str">
        <f t="shared" si="0"/>
        <v/>
      </c>
      <c r="L40" s="15" t="str">
        <f t="shared" si="1"/>
        <v/>
      </c>
      <c r="M40" s="15" t="str">
        <f t="shared" si="2"/>
        <v/>
      </c>
      <c r="N40" s="16" t="str">
        <f t="shared" si="3"/>
        <v/>
      </c>
      <c r="O40" s="16" t="str">
        <f>IF(J40&lt;&gt;"",_xlfn.NUMBERVALUE(MID(J40,SEARCH(":",J40)+1,LEN(Tabella2[[#This Row],[Risultato]]))),"")</f>
        <v/>
      </c>
    </row>
    <row r="41" spans="1:15" ht="13.5" customHeight="1" x14ac:dyDescent="0.25">
      <c r="A41" s="3"/>
      <c r="B41" s="3"/>
      <c r="C41" s="4"/>
      <c r="D41" s="4"/>
      <c r="E41" s="4"/>
      <c r="F41" s="5"/>
      <c r="G41" s="5"/>
      <c r="H41" s="6"/>
      <c r="I41" s="6"/>
      <c r="J41" s="14" t="str">
        <f>_xlfn.IFNA(VLOOKUP(Tabella2[[#This Row],[Casa]],EstrattoRisultati!A40:C619,3,FALSE),"")</f>
        <v/>
      </c>
      <c r="K41" s="15" t="str">
        <f t="shared" si="0"/>
        <v/>
      </c>
      <c r="L41" s="15" t="str">
        <f t="shared" si="1"/>
        <v/>
      </c>
      <c r="M41" s="15" t="str">
        <f t="shared" si="2"/>
        <v/>
      </c>
      <c r="N41" s="16" t="str">
        <f t="shared" si="3"/>
        <v/>
      </c>
      <c r="O41" s="16" t="str">
        <f>IF(J41&lt;&gt;"",_xlfn.NUMBERVALUE(MID(J41,SEARCH(":",J41)+1,LEN(Tabella2[[#This Row],[Risultato]]))),"")</f>
        <v/>
      </c>
    </row>
    <row r="42" spans="1:15" ht="13.5" customHeight="1" x14ac:dyDescent="0.25">
      <c r="A42" s="3"/>
      <c r="B42" s="3"/>
      <c r="C42" s="4"/>
      <c r="D42" s="4"/>
      <c r="E42" s="4"/>
      <c r="F42" s="5"/>
      <c r="G42" s="5"/>
      <c r="H42" s="6"/>
      <c r="I42" s="6"/>
      <c r="J42" s="14" t="str">
        <f>_xlfn.IFNA(VLOOKUP(Tabella2[[#This Row],[Casa]],EstrattoRisultati!A41:C620,3,FALSE),"")</f>
        <v/>
      </c>
      <c r="K42" s="15" t="str">
        <f t="shared" si="0"/>
        <v/>
      </c>
      <c r="L42" s="15" t="str">
        <f t="shared" si="1"/>
        <v/>
      </c>
      <c r="M42" s="15" t="str">
        <f t="shared" si="2"/>
        <v/>
      </c>
      <c r="N42" s="16" t="str">
        <f t="shared" si="3"/>
        <v/>
      </c>
      <c r="O42" s="16" t="str">
        <f>IF(J42&lt;&gt;"",_xlfn.NUMBERVALUE(MID(J42,SEARCH(":",J42)+1,LEN(Tabella2[[#This Row],[Risultato]]))),"")</f>
        <v/>
      </c>
    </row>
    <row r="43" spans="1:15" ht="13.5" customHeight="1" x14ac:dyDescent="0.25">
      <c r="A43" s="7"/>
      <c r="B43" s="7"/>
      <c r="C43" s="8"/>
      <c r="D43" s="8"/>
      <c r="E43" s="8"/>
      <c r="F43" s="9"/>
      <c r="G43" s="9"/>
      <c r="H43" s="10"/>
      <c r="I43" s="10"/>
      <c r="J43" s="14" t="str">
        <f>_xlfn.IFNA(VLOOKUP(Tabella2[[#This Row],[Casa]],EstrattoRisultati!A42:C621,3,FALSE),"")</f>
        <v/>
      </c>
      <c r="K43" s="17" t="str">
        <f t="shared" si="0"/>
        <v/>
      </c>
      <c r="L43" s="17" t="str">
        <f t="shared" si="1"/>
        <v/>
      </c>
      <c r="M43" s="17" t="str">
        <f t="shared" si="2"/>
        <v/>
      </c>
      <c r="N43" s="18" t="str">
        <f t="shared" si="3"/>
        <v/>
      </c>
      <c r="O43" s="18" t="str">
        <f>IF(J43&lt;&gt;"",_xlfn.NUMBERVALUE(MID(J43,SEARCH(":",J43)+1,LEN(Tabella2[[#This Row],[Risultato]]))),"")</f>
        <v/>
      </c>
    </row>
  </sheetData>
  <dataConsolidate function="count">
    <dataRefs count="1">
      <dataRef name="X" r:id="rId1"/>
    </dataRefs>
  </dataConsolidate>
  <pageMargins left="0.7" right="0.7" top="0.75" bottom="0.75" header="0.3" footer="0.3"/>
  <pageSetup paperSize="9"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2" sqref="B2"/>
    </sheetView>
  </sheetViews>
  <sheetFormatPr defaultRowHeight="15" x14ac:dyDescent="0.25"/>
  <cols>
    <col min="1" max="1" width="23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</row>
    <row r="3" spans="1:8" x14ac:dyDescent="0.25">
      <c r="A3" t="s">
        <v>16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15</v>
      </c>
      <c r="H3" t="s">
        <v>14</v>
      </c>
    </row>
    <row r="4" spans="1:8" x14ac:dyDescent="0.25">
      <c r="A4" t="s">
        <v>22</v>
      </c>
      <c r="B4" t="s">
        <v>23</v>
      </c>
      <c r="C4" t="s">
        <v>24</v>
      </c>
      <c r="D4" t="s">
        <v>13</v>
      </c>
      <c r="E4" t="s">
        <v>25</v>
      </c>
      <c r="F4" t="s">
        <v>26</v>
      </c>
      <c r="G4" t="s">
        <v>17</v>
      </c>
      <c r="H4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B11" sqref="B11"/>
    </sheetView>
  </sheetViews>
  <sheetFormatPr defaultRowHeight="15" x14ac:dyDescent="0.25"/>
  <cols>
    <col min="1" max="1" width="18.7109375" bestFit="1" customWidth="1"/>
  </cols>
  <sheetData>
    <row r="1" spans="1:10" x14ac:dyDescent="0.25">
      <c r="A1" s="1" t="str">
        <f>TRIM(MID(Quote!A2,7,LEN(Quote!A2)))</f>
        <v>Rennes - Nizza</v>
      </c>
      <c r="B1" s="1" t="str">
        <f t="shared" ref="B1" si="0">IFERROR(TRIM(MID(A1,1,FIND("-",A1)-1)),"")</f>
        <v>Rennes</v>
      </c>
      <c r="C1" s="1" t="str">
        <f t="shared" ref="C1" si="1">IFERROR(TRIM(MID(A1,FIND("-",A1)+1,LEN(A1))),"")</f>
        <v>Nizza</v>
      </c>
      <c r="D1" s="2">
        <f>IF(B1&lt;&gt;"",_xlfn.NUMBERVALUE(TRIM(Quote!B2)),"")</f>
        <v>2.7</v>
      </c>
      <c r="E1" s="2">
        <f>IF(C1&lt;&gt;"",_xlfn.NUMBERVALUE(TRIM(Quote!C2)),"")</f>
        <v>3</v>
      </c>
      <c r="F1" s="2">
        <f>IF(D1&lt;&gt;"",_xlfn.NUMBERVALUE(TRIM(Quote!D2)),"")</f>
        <v>2.9</v>
      </c>
      <c r="G1" s="2">
        <f>IF(E1&lt;&gt;"",_xlfn.NUMBERVALUE(TRIM(Quote!E2)),"")</f>
        <v>1.5</v>
      </c>
      <c r="H1" s="2">
        <f>IF(F1&lt;&gt;"",_xlfn.NUMBERVALUE(TRIM(Quote!F2)),"")</f>
        <v>2.4</v>
      </c>
      <c r="I1" s="2">
        <f>IF(G1&lt;&gt;"",_xlfn.NUMBERVALUE(TRIM(Quote!G2)),"")</f>
        <v>1.95</v>
      </c>
      <c r="J1" s="2">
        <f>IF(H1&lt;&gt;"",_xlfn.NUMBERVALUE(TRIM(Quote!H2)),"")</f>
        <v>1.75</v>
      </c>
    </row>
    <row r="2" spans="1:10" x14ac:dyDescent="0.25">
      <c r="A2" s="1" t="str">
        <f>TRIM(MID(Quote!A3,7,LEN(Quote!A3)))</f>
        <v>St. Etienne - Lorient</v>
      </c>
      <c r="B2" s="1" t="str">
        <f t="shared" ref="B2:B6" si="2">IFERROR(TRIM(MID(A2,1,FIND("-",A2)-1)),"")</f>
        <v>St. Etienne</v>
      </c>
      <c r="C2" s="1" t="str">
        <f t="shared" ref="C2:C6" si="3">IFERROR(TRIM(MID(A2,FIND("-",A2)+1,LEN(A2))),"")</f>
        <v>Lorient</v>
      </c>
      <c r="D2" s="2">
        <f>IF(B2&lt;&gt;"",_xlfn.NUMBERVALUE(TRIM(Quote!B3)),"")</f>
        <v>1.85</v>
      </c>
      <c r="E2" s="2">
        <f>IF(C2&lt;&gt;"",_xlfn.NUMBERVALUE(TRIM(Quote!C3)),"")</f>
        <v>3.5</v>
      </c>
      <c r="F2" s="2">
        <f>IF(D2&lt;&gt;"",_xlfn.NUMBERVALUE(TRIM(Quote!D3)),"")</f>
        <v>4.5</v>
      </c>
      <c r="G2" s="2">
        <f>IF(E2&lt;&gt;"",_xlfn.NUMBERVALUE(TRIM(Quote!E3)),"")</f>
        <v>1.8</v>
      </c>
      <c r="H2" s="2">
        <f>IF(F2&lt;&gt;"",_xlfn.NUMBERVALUE(TRIM(Quote!F3)),"")</f>
        <v>1.9</v>
      </c>
      <c r="I2" s="2">
        <f>IF(G2&lt;&gt;"",_xlfn.NUMBERVALUE(TRIM(Quote!G3)),"")</f>
        <v>1.75</v>
      </c>
      <c r="J2" s="2">
        <f>IF(H2&lt;&gt;"",_xlfn.NUMBERVALUE(TRIM(Quote!H3)),"")</f>
        <v>1.95</v>
      </c>
    </row>
    <row r="3" spans="1:10" x14ac:dyDescent="0.25">
      <c r="A3" s="1" t="str">
        <f>TRIM(MID(Quote!A4,7,LEN(Quote!A4)))</f>
        <v>Nantes - Marsiglia</v>
      </c>
      <c r="B3" s="1" t="str">
        <f t="shared" si="2"/>
        <v>Nantes</v>
      </c>
      <c r="C3" s="1" t="str">
        <f t="shared" si="3"/>
        <v>Marsiglia</v>
      </c>
      <c r="D3" s="2">
        <f>IF(B3&lt;&gt;"",_xlfn.NUMBERVALUE(TRIM(Quote!B4)),"")</f>
        <v>3.1</v>
      </c>
      <c r="E3" s="2">
        <f>IF(C3&lt;&gt;"",_xlfn.NUMBERVALUE(TRIM(Quote!C4)),"")</f>
        <v>3.2</v>
      </c>
      <c r="F3" s="2">
        <f>IF(D3&lt;&gt;"",_xlfn.NUMBERVALUE(TRIM(Quote!D4)),"")</f>
        <v>2.4</v>
      </c>
      <c r="G3" s="2">
        <f>IF(E3&lt;&gt;"",_xlfn.NUMBERVALUE(TRIM(Quote!E4)),"")</f>
        <v>1.65</v>
      </c>
      <c r="H3" s="2">
        <f>IF(F3&lt;&gt;"",_xlfn.NUMBERVALUE(TRIM(Quote!F4)),"")</f>
        <v>2.1</v>
      </c>
      <c r="I3" s="2">
        <f>IF(G3&lt;&gt;"",_xlfn.NUMBERVALUE(TRIM(Quote!G4)),"")</f>
        <v>1.85</v>
      </c>
      <c r="J3" s="2">
        <f>IF(H3&lt;&gt;"",_xlfn.NUMBERVALUE(TRIM(Quote!H4)),"")</f>
        <v>1.85</v>
      </c>
    </row>
    <row r="4" spans="1:10" x14ac:dyDescent="0.25">
      <c r="A4" s="1" t="str">
        <f>TRIM(MID(Quote!A5,7,LEN(Quote!A5)))</f>
        <v/>
      </c>
      <c r="B4" s="1" t="str">
        <f t="shared" si="2"/>
        <v/>
      </c>
      <c r="C4" s="1" t="str">
        <f t="shared" si="3"/>
        <v/>
      </c>
      <c r="D4" s="2" t="str">
        <f>IF(B4&lt;&gt;"",_xlfn.NUMBERVALUE(TRIM(Quote!B5)),"")</f>
        <v/>
      </c>
      <c r="E4" s="2" t="str">
        <f>IF(C4&lt;&gt;"",_xlfn.NUMBERVALUE(TRIM(Quote!C5)),"")</f>
        <v/>
      </c>
      <c r="F4" s="2" t="str">
        <f>IF(D4&lt;&gt;"",_xlfn.NUMBERVALUE(TRIM(Quote!D5)),"")</f>
        <v/>
      </c>
      <c r="G4" s="2" t="str">
        <f>IF(E4&lt;&gt;"",_xlfn.NUMBERVALUE(TRIM(Quote!E5)),"")</f>
        <v/>
      </c>
      <c r="H4" s="2" t="str">
        <f>IF(F4&lt;&gt;"",_xlfn.NUMBERVALUE(TRIM(Quote!F5)),"")</f>
        <v/>
      </c>
      <c r="I4" s="2" t="str">
        <f>IF(G4&lt;&gt;"",_xlfn.NUMBERVALUE(TRIM(Quote!G5)),"")</f>
        <v/>
      </c>
      <c r="J4" s="2" t="str">
        <f>IF(H4&lt;&gt;"",_xlfn.NUMBERVALUE(TRIM(Quote!H5)),"")</f>
        <v/>
      </c>
    </row>
    <row r="5" spans="1:10" x14ac:dyDescent="0.25">
      <c r="A5" s="1" t="str">
        <f>TRIM(MID(Quote!A6,7,LEN(Quote!A6)))</f>
        <v/>
      </c>
      <c r="B5" s="1" t="str">
        <f t="shared" si="2"/>
        <v/>
      </c>
      <c r="C5" s="1" t="str">
        <f t="shared" si="3"/>
        <v/>
      </c>
      <c r="D5" s="2" t="str">
        <f>IF(B5&lt;&gt;"",_xlfn.NUMBERVALUE(TRIM(Quote!B6)),"")</f>
        <v/>
      </c>
      <c r="E5" s="2" t="str">
        <f>IF(C5&lt;&gt;"",_xlfn.NUMBERVALUE(TRIM(Quote!C6)),"")</f>
        <v/>
      </c>
      <c r="F5" s="2" t="str">
        <f>IF(D5&lt;&gt;"",_xlfn.NUMBERVALUE(TRIM(Quote!D6)),"")</f>
        <v/>
      </c>
      <c r="G5" s="2" t="str">
        <f>IF(E5&lt;&gt;"",_xlfn.NUMBERVALUE(TRIM(Quote!E6)),"")</f>
        <v/>
      </c>
      <c r="H5" s="2" t="str">
        <f>IF(F5&lt;&gt;"",_xlfn.NUMBERVALUE(TRIM(Quote!F6)),"")</f>
        <v/>
      </c>
      <c r="I5" s="2" t="str">
        <f>IF(G5&lt;&gt;"",_xlfn.NUMBERVALUE(TRIM(Quote!G6)),"")</f>
        <v/>
      </c>
      <c r="J5" s="2" t="str">
        <f>IF(H5&lt;&gt;"",_xlfn.NUMBERVALUE(TRIM(Quote!H6)),"")</f>
        <v/>
      </c>
    </row>
    <row r="6" spans="1:10" x14ac:dyDescent="0.25">
      <c r="A6" s="1" t="str">
        <f>TRIM(MID(Quote!A7,7,LEN(Quote!A7)))</f>
        <v/>
      </c>
      <c r="B6" s="1" t="str">
        <f t="shared" si="2"/>
        <v/>
      </c>
      <c r="C6" s="1" t="str">
        <f t="shared" si="3"/>
        <v/>
      </c>
      <c r="D6" s="2" t="str">
        <f>IF(B6&lt;&gt;"",_xlfn.NUMBERVALUE(TRIM(Quote!B7)),"")</f>
        <v/>
      </c>
      <c r="E6" s="2" t="str">
        <f>IF(C6&lt;&gt;"",_xlfn.NUMBERVALUE(TRIM(Quote!C7)),"")</f>
        <v/>
      </c>
      <c r="F6" s="2" t="str">
        <f>IF(D6&lt;&gt;"",_xlfn.NUMBERVALUE(TRIM(Quote!D7)),"")</f>
        <v/>
      </c>
      <c r="G6" s="2" t="str">
        <f>IF(E6&lt;&gt;"",_xlfn.NUMBERVALUE(TRIM(Quote!E7)),"")</f>
        <v/>
      </c>
      <c r="H6" s="2" t="str">
        <f>IF(F6&lt;&gt;"",_xlfn.NUMBERVALUE(TRIM(Quote!F7)),"")</f>
        <v/>
      </c>
      <c r="I6" s="2" t="str">
        <f>IF(G6&lt;&gt;"",_xlfn.NUMBERVALUE(TRIM(Quote!G7)),"")</f>
        <v/>
      </c>
      <c r="J6" s="2" t="str">
        <f>IF(H6&lt;&gt;"",_xlfn.NUMBERVALUE(TRIM(Quote!H7)),"")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EstrattoRisultati</vt:lpstr>
      <vt:lpstr>Calcola</vt:lpstr>
      <vt:lpstr>Quote</vt:lpstr>
      <vt:lpstr>PulisciQuote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antonio</cp:lastModifiedBy>
  <dcterms:created xsi:type="dcterms:W3CDTF">2017-02-11T23:38:21Z</dcterms:created>
  <dcterms:modified xsi:type="dcterms:W3CDTF">2017-02-11T23:52:51Z</dcterms:modified>
</cp:coreProperties>
</file>