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toniorama/Desktop/LEIC/6_SEM/CPD/g17/assign1/doc/"/>
    </mc:Choice>
  </mc:AlternateContent>
  <xr:revisionPtr revIDLastSave="0" documentId="13_ncr:1_{268E0496-F72D-E84C-A6AA-2563D538E189}" xr6:coauthVersionLast="47" xr6:coauthVersionMax="47" xr10:uidLastSave="{00000000-0000-0000-0000-000000000000}"/>
  <bookViews>
    <workbookView xWindow="40" yWindow="500" windowWidth="38400" windowHeight="21100" xr2:uid="{00000000-000D-0000-FFFF-FFFF00000000}"/>
  </bookViews>
  <sheets>
    <sheet name="Data" sheetId="1" r:id="rId1"/>
    <sheet name="Execution Time Comparisons" sheetId="4" r:id="rId2"/>
    <sheet name="Multi-core performance analysis" sheetId="5" r:id="rId3"/>
    <sheet name="Cache miss analysis" sheetId="6" r:id="rId4"/>
  </sheets>
  <definedNames>
    <definedName name="_xlchart.v1.10" hidden="1">'Cache miss analysis'!$D$2</definedName>
    <definedName name="_xlchart.v1.11" hidden="1">'Cache miss analysis'!$D$3:$D$35</definedName>
    <definedName name="_xlchart.v1.6" hidden="1">'Cache miss analysis'!$A$2</definedName>
    <definedName name="_xlchart.v1.7" hidden="1">'Cache miss analysis'!$A$3:$A$35</definedName>
    <definedName name="_xlchart.v1.8" hidden="1">'Cache miss analysis'!$B$2</definedName>
    <definedName name="_xlchart.v1.9" hidden="1">'Cache miss analysis'!$B$3:$B$35</definedName>
    <definedName name="_xlchart.v2.0" hidden="1">'Cache miss analysis'!$A$2</definedName>
    <definedName name="_xlchart.v2.1" hidden="1">'Cache miss analysis'!$A$3:$A$35</definedName>
    <definedName name="_xlchart.v2.2" hidden="1">'Cache miss analysis'!$B$2</definedName>
    <definedName name="_xlchart.v2.3" hidden="1">'Cache miss analysis'!$B$3:$B$35</definedName>
    <definedName name="_xlchart.v2.4" hidden="1">'Cache miss analysis'!$D$2</definedName>
    <definedName name="_xlchart.v2.5" hidden="1">'Cache miss analysis'!$D$3:$D$35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6" l="1"/>
  <c r="E6" i="6"/>
  <c r="E9" i="6"/>
  <c r="E12" i="6"/>
  <c r="E15" i="6"/>
  <c r="E18" i="6"/>
  <c r="E21" i="6"/>
  <c r="E24" i="6"/>
  <c r="E27" i="6"/>
  <c r="E30" i="6"/>
  <c r="E33" i="6"/>
  <c r="E3" i="6"/>
  <c r="D6" i="6"/>
  <c r="D9" i="6"/>
  <c r="D12" i="6"/>
  <c r="D15" i="6"/>
  <c r="D18" i="6"/>
  <c r="D21" i="6"/>
  <c r="D24" i="6"/>
  <c r="D27" i="6"/>
  <c r="D30" i="6"/>
  <c r="D3" i="6"/>
  <c r="C6" i="6"/>
  <c r="C9" i="6"/>
  <c r="C12" i="6"/>
  <c r="C15" i="6"/>
  <c r="C18" i="6"/>
  <c r="C21" i="6"/>
  <c r="C24" i="6"/>
  <c r="C27" i="6"/>
  <c r="C30" i="6"/>
  <c r="C33" i="6"/>
  <c r="C3" i="6"/>
  <c r="B6" i="6"/>
  <c r="B9" i="6"/>
  <c r="B12" i="6"/>
  <c r="B15" i="6"/>
  <c r="B18" i="6"/>
  <c r="B21" i="6"/>
  <c r="B24" i="6"/>
  <c r="B27" i="6"/>
  <c r="B30" i="6"/>
  <c r="B33" i="6"/>
  <c r="B3" i="6"/>
  <c r="D84" i="4"/>
  <c r="D81" i="4"/>
  <c r="D78" i="4"/>
  <c r="D75" i="4"/>
  <c r="C57" i="4"/>
  <c r="C60" i="4"/>
  <c r="C63" i="4"/>
  <c r="C66" i="4"/>
  <c r="C69" i="4"/>
  <c r="C72" i="4"/>
  <c r="C75" i="4"/>
  <c r="C78" i="4"/>
  <c r="C81" i="4"/>
  <c r="C84" i="4"/>
  <c r="C54" i="4"/>
  <c r="B57" i="4"/>
  <c r="B60" i="4"/>
  <c r="B63" i="4"/>
  <c r="B66" i="4"/>
  <c r="B69" i="4"/>
  <c r="B72" i="4"/>
  <c r="B54" i="4"/>
  <c r="F22" i="1"/>
  <c r="J6" i="5"/>
  <c r="J9" i="5"/>
  <c r="J12" i="5"/>
  <c r="J15" i="5"/>
  <c r="J18" i="5"/>
  <c r="J21" i="5"/>
  <c r="J24" i="5"/>
  <c r="J27" i="5"/>
  <c r="J30" i="5"/>
  <c r="J33" i="5"/>
  <c r="J3" i="5"/>
  <c r="I6" i="5"/>
  <c r="I9" i="5"/>
  <c r="I12" i="5"/>
  <c r="I15" i="5"/>
  <c r="I18" i="5"/>
  <c r="I21" i="5"/>
  <c r="I24" i="5"/>
  <c r="I27" i="5"/>
  <c r="I30" i="5"/>
  <c r="I33" i="5"/>
  <c r="I3" i="5"/>
  <c r="H6" i="5"/>
  <c r="H9" i="5"/>
  <c r="H12" i="5"/>
  <c r="H15" i="5"/>
  <c r="H18" i="5"/>
  <c r="H21" i="5"/>
  <c r="H24" i="5"/>
  <c r="H27" i="5"/>
  <c r="H30" i="5"/>
  <c r="H33" i="5"/>
  <c r="H3" i="5"/>
  <c r="G3" i="5"/>
  <c r="G6" i="5"/>
  <c r="G9" i="5"/>
  <c r="G12" i="5"/>
  <c r="G15" i="5"/>
  <c r="G18" i="5"/>
  <c r="G21" i="5"/>
  <c r="G24" i="5"/>
  <c r="G27" i="5"/>
  <c r="G30" i="5"/>
  <c r="G33" i="5"/>
  <c r="F6" i="5"/>
  <c r="F9" i="5"/>
  <c r="F12" i="5"/>
  <c r="F15" i="5"/>
  <c r="F18" i="5"/>
  <c r="F21" i="5"/>
  <c r="F24" i="5"/>
  <c r="F27" i="5"/>
  <c r="F30" i="5"/>
  <c r="F33" i="5"/>
  <c r="F3" i="5"/>
  <c r="E6" i="5"/>
  <c r="E9" i="5"/>
  <c r="E12" i="5"/>
  <c r="E15" i="5"/>
  <c r="E18" i="5"/>
  <c r="E21" i="5"/>
  <c r="E24" i="5"/>
  <c r="E27" i="5"/>
  <c r="E30" i="5"/>
  <c r="E33" i="5"/>
  <c r="E3" i="5"/>
  <c r="B3" i="5"/>
  <c r="D6" i="5"/>
  <c r="D9" i="5"/>
  <c r="D12" i="5"/>
  <c r="D15" i="5"/>
  <c r="D18" i="5"/>
  <c r="D21" i="5"/>
  <c r="D24" i="5"/>
  <c r="D27" i="5"/>
  <c r="D30" i="5"/>
  <c r="D33" i="5"/>
  <c r="D3" i="5"/>
  <c r="C24" i="5"/>
  <c r="C27" i="5"/>
  <c r="C30" i="5"/>
  <c r="C33" i="5"/>
  <c r="B24" i="5"/>
  <c r="B27" i="5"/>
  <c r="B30" i="5"/>
  <c r="B33" i="5"/>
  <c r="C6" i="5"/>
  <c r="C9" i="5"/>
  <c r="C12" i="5"/>
  <c r="C15" i="5"/>
  <c r="C18" i="5"/>
  <c r="C21" i="5"/>
  <c r="C3" i="5"/>
  <c r="B6" i="5"/>
  <c r="B9" i="5"/>
  <c r="B12" i="5"/>
  <c r="B15" i="5"/>
  <c r="B18" i="5"/>
  <c r="B21" i="5"/>
  <c r="C30" i="4"/>
  <c r="C33" i="4"/>
  <c r="C36" i="4"/>
  <c r="C39" i="4"/>
  <c r="C42" i="4"/>
  <c r="C45" i="4"/>
  <c r="C27" i="4"/>
  <c r="B30" i="4"/>
  <c r="B33" i="4"/>
  <c r="B36" i="4"/>
  <c r="B39" i="4"/>
  <c r="B42" i="4"/>
  <c r="B45" i="4"/>
  <c r="B27" i="4"/>
  <c r="C6" i="4"/>
  <c r="C9" i="4"/>
  <c r="C12" i="4"/>
  <c r="C15" i="4"/>
  <c r="C18" i="4"/>
  <c r="C21" i="4"/>
  <c r="C3" i="4"/>
  <c r="B6" i="4"/>
  <c r="B9" i="4"/>
  <c r="B12" i="4"/>
  <c r="B15" i="4"/>
  <c r="B18" i="4"/>
  <c r="B21" i="4"/>
  <c r="B3" i="4"/>
  <c r="H46" i="1"/>
  <c r="D46" i="1"/>
  <c r="H43" i="1"/>
  <c r="D43" i="1"/>
  <c r="H40" i="1"/>
  <c r="D40" i="1"/>
  <c r="Y37" i="1"/>
  <c r="W37" i="1"/>
  <c r="U37" i="1"/>
  <c r="H37" i="1"/>
  <c r="D37" i="1"/>
  <c r="AO34" i="1"/>
  <c r="AM34" i="1"/>
  <c r="AK34" i="1"/>
  <c r="AG34" i="1"/>
  <c r="AE34" i="1"/>
  <c r="AC34" i="1"/>
  <c r="Y34" i="1"/>
  <c r="W34" i="1"/>
  <c r="U34" i="1"/>
  <c r="P34" i="1"/>
  <c r="N34" i="1"/>
  <c r="L34" i="1"/>
  <c r="H34" i="1"/>
  <c r="D34" i="1"/>
  <c r="AO31" i="1"/>
  <c r="AM31" i="1"/>
  <c r="AK31" i="1"/>
  <c r="AG31" i="1"/>
  <c r="AE31" i="1"/>
  <c r="AC31" i="1"/>
  <c r="Y31" i="1"/>
  <c r="W31" i="1"/>
  <c r="U31" i="1"/>
  <c r="P31" i="1"/>
  <c r="N31" i="1"/>
  <c r="L31" i="1"/>
  <c r="H31" i="1"/>
  <c r="D31" i="1"/>
  <c r="AO28" i="1"/>
  <c r="AM28" i="1"/>
  <c r="AK28" i="1"/>
  <c r="AG28" i="1"/>
  <c r="AE28" i="1"/>
  <c r="AC28" i="1"/>
  <c r="Y28" i="1"/>
  <c r="W28" i="1"/>
  <c r="U28" i="1"/>
  <c r="P28" i="1"/>
  <c r="N28" i="1"/>
  <c r="L28" i="1"/>
  <c r="H28" i="1"/>
  <c r="D28" i="1"/>
  <c r="AO25" i="1"/>
  <c r="AM25" i="1"/>
  <c r="AK25" i="1"/>
  <c r="AG25" i="1"/>
  <c r="AE25" i="1"/>
  <c r="AC25" i="1"/>
  <c r="Y25" i="1"/>
  <c r="W25" i="1"/>
  <c r="U25" i="1"/>
  <c r="P25" i="1"/>
  <c r="N25" i="1"/>
  <c r="L25" i="1"/>
  <c r="AO22" i="1"/>
  <c r="AM22" i="1"/>
  <c r="AK22" i="1"/>
  <c r="AG22" i="1"/>
  <c r="AE22" i="1"/>
  <c r="AC22" i="1"/>
  <c r="Y22" i="1"/>
  <c r="W22" i="1"/>
  <c r="U22" i="1"/>
  <c r="P22" i="1"/>
  <c r="N22" i="1"/>
  <c r="L22" i="1"/>
  <c r="H22" i="1"/>
  <c r="D22" i="1"/>
  <c r="AO19" i="1"/>
  <c r="AM19" i="1"/>
  <c r="AK19" i="1"/>
  <c r="AG19" i="1"/>
  <c r="AE19" i="1"/>
  <c r="AC19" i="1"/>
  <c r="Y19" i="1"/>
  <c r="W19" i="1"/>
  <c r="U19" i="1"/>
  <c r="P19" i="1"/>
  <c r="N19" i="1"/>
  <c r="L19" i="1"/>
  <c r="H19" i="1"/>
  <c r="F19" i="1"/>
  <c r="D19" i="1"/>
  <c r="AO16" i="1"/>
  <c r="AM16" i="1"/>
  <c r="AK16" i="1"/>
  <c r="AG16" i="1"/>
  <c r="AE16" i="1"/>
  <c r="AC16" i="1"/>
  <c r="Y16" i="1"/>
  <c r="W16" i="1"/>
  <c r="U16" i="1"/>
  <c r="P16" i="1"/>
  <c r="N16" i="1"/>
  <c r="L16" i="1"/>
  <c r="H16" i="1"/>
  <c r="F16" i="1"/>
  <c r="D16" i="1"/>
  <c r="AO13" i="1"/>
  <c r="AM13" i="1"/>
  <c r="AK13" i="1"/>
  <c r="AG13" i="1"/>
  <c r="AE13" i="1"/>
  <c r="AC13" i="1"/>
  <c r="Y13" i="1"/>
  <c r="W13" i="1"/>
  <c r="U13" i="1"/>
  <c r="P13" i="1"/>
  <c r="N13" i="1"/>
  <c r="L13" i="1"/>
  <c r="H13" i="1"/>
  <c r="F13" i="1"/>
  <c r="D13" i="1"/>
  <c r="AO10" i="1"/>
  <c r="AM10" i="1"/>
  <c r="AK10" i="1"/>
  <c r="AG10" i="1"/>
  <c r="AE10" i="1"/>
  <c r="AC10" i="1"/>
  <c r="Y10" i="1"/>
  <c r="W10" i="1"/>
  <c r="U10" i="1"/>
  <c r="P10" i="1"/>
  <c r="N10" i="1"/>
  <c r="L10" i="1"/>
  <c r="H10" i="1"/>
  <c r="F10" i="1"/>
  <c r="D10" i="1"/>
  <c r="AO7" i="1"/>
  <c r="AM7" i="1"/>
  <c r="AK7" i="1"/>
  <c r="AG7" i="1"/>
  <c r="AE7" i="1"/>
  <c r="AC7" i="1"/>
  <c r="Y7" i="1"/>
  <c r="W7" i="1"/>
  <c r="U7" i="1"/>
  <c r="P7" i="1"/>
  <c r="N7" i="1"/>
  <c r="L7" i="1"/>
  <c r="H7" i="1"/>
  <c r="F7" i="1"/>
  <c r="D7" i="1"/>
  <c r="AO4" i="1"/>
  <c r="AM4" i="1"/>
  <c r="AK4" i="1"/>
  <c r="AG4" i="1"/>
  <c r="AE4" i="1"/>
  <c r="AC4" i="1"/>
  <c r="Y4" i="1"/>
  <c r="W4" i="1"/>
  <c r="U4" i="1"/>
  <c r="P4" i="1"/>
  <c r="N4" i="1"/>
  <c r="L4" i="1"/>
  <c r="H4" i="1"/>
  <c r="F4" i="1"/>
  <c r="D4" i="1"/>
</calcChain>
</file>

<file path=xl/sharedStrings.xml><?xml version="1.0" encoding="utf-8"?>
<sst xmlns="http://schemas.openxmlformats.org/spreadsheetml/2006/main" count="65" uniqueCount="36">
  <si>
    <t>OnMult C++</t>
  </si>
  <si>
    <t>OnMultLine C++</t>
  </si>
  <si>
    <t>OnMultBlock C++</t>
  </si>
  <si>
    <t>OnMultLineParallel1 C++</t>
  </si>
  <si>
    <t>OnMultLineParallel2 C++</t>
  </si>
  <si>
    <t>Matrix Sizes</t>
  </si>
  <si>
    <t>Time</t>
  </si>
  <si>
    <t>L1 DCM</t>
  </si>
  <si>
    <t>L2 DCM</t>
  </si>
  <si>
    <t>Block Sizes</t>
  </si>
  <si>
    <t>OnMult Python</t>
  </si>
  <si>
    <t>OnMultLine Python</t>
  </si>
  <si>
    <t>Line Multiplication</t>
  </si>
  <si>
    <t>C++</t>
  </si>
  <si>
    <t>Python</t>
  </si>
  <si>
    <t>Standard Multiplication</t>
  </si>
  <si>
    <t>Line Multiplication - C++</t>
  </si>
  <si>
    <t>Single Core - Time (s)</t>
  </si>
  <si>
    <t>Multi-Core v1 - Time (s)</t>
  </si>
  <si>
    <t>Multi-Core v2 - Time (s)</t>
  </si>
  <si>
    <t>Multi-Core v1 - SpeedUp</t>
  </si>
  <si>
    <t>Multi-Core v2 - SpeedUp</t>
  </si>
  <si>
    <t>Multi-Core v1 - Efficiency</t>
  </si>
  <si>
    <t>Multi-Core v2 - Efficiency</t>
  </si>
  <si>
    <t>Nº Cores</t>
  </si>
  <si>
    <t>v</t>
  </si>
  <si>
    <t>Multi-Core v1 - Mflops</t>
  </si>
  <si>
    <t>Multi-Core v2 - Mflops</t>
  </si>
  <si>
    <t>Algorithms Comparison C++</t>
  </si>
  <si>
    <t>Standard Multiplication - Time(s)</t>
  </si>
  <si>
    <t>Line Multiplication - Time(s)</t>
  </si>
  <si>
    <t>Block Multiplication (512) - Time(s)</t>
  </si>
  <si>
    <t>Line Multiplication Multi-core v1</t>
  </si>
  <si>
    <t>Line Multiplication Multi-core v2</t>
  </si>
  <si>
    <t>L1 DCM - v1</t>
  </si>
  <si>
    <t>L1 DCM -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</si>
</sst>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Multiplication -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Comparisons'!$B$3:$B$23</c:f>
              <c:numCache>
                <c:formatCode>General</c:formatCode>
                <c:ptCount val="21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5F4F-9558-C3B27A6AAB5B}"/>
            </c:ext>
          </c:extLst>
        </c:ser>
        <c:ser>
          <c:idx val="1"/>
          <c:order val="1"/>
          <c:tx>
            <c:strRef>
              <c:f>'Execution Time Comparisons'!$C$2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Comparisons'!$C$3:$C$23</c:f>
              <c:numCache>
                <c:formatCode>General</c:formatCode>
                <c:ptCount val="21"/>
                <c:pt idx="0">
                  <c:v>1.7969999999999999</c:v>
                </c:pt>
                <c:pt idx="3">
                  <c:v>5.7629999999999999</c:v>
                </c:pt>
                <c:pt idx="6">
                  <c:v>13.733000000000001</c:v>
                </c:pt>
                <c:pt idx="9">
                  <c:v>26.492000000000001</c:v>
                </c:pt>
                <c:pt idx="12">
                  <c:v>45.100999999999999</c:v>
                </c:pt>
                <c:pt idx="15">
                  <c:v>70.769000000000005</c:v>
                </c:pt>
                <c:pt idx="18">
                  <c:v>102.771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5-5F4F-9558-C3B27A6A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32111"/>
        <c:axId val="2000273695"/>
      </c:scatterChart>
      <c:valAx>
        <c:axId val="20000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706035532795635"/>
              <c:y val="0.82277608538628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00273695"/>
        <c:crosses val="autoZero"/>
        <c:crossBetween val="midCat"/>
      </c:valAx>
      <c:valAx>
        <c:axId val="2000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000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Multiplication -</a:t>
            </a:r>
            <a:r>
              <a:rPr lang="en-GB" baseline="0"/>
              <a:t>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Comparisons'!$B$26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Comparisons'!$B$27:$B$47</c:f>
              <c:numCache>
                <c:formatCode>General</c:formatCode>
                <c:ptCount val="21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F-4941-9B1C-5EF2122C159E}"/>
            </c:ext>
          </c:extLst>
        </c:ser>
        <c:ser>
          <c:idx val="1"/>
          <c:order val="1"/>
          <c:tx>
            <c:strRef>
              <c:f>'Execution Time Comparisons'!$C$26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Comparisons'!$C$27:$C$47</c:f>
              <c:numCache>
                <c:formatCode>General</c:formatCode>
                <c:ptCount val="21"/>
                <c:pt idx="0">
                  <c:v>0.68799999999999994</c:v>
                </c:pt>
                <c:pt idx="3">
                  <c:v>2.7919999999999998</c:v>
                </c:pt>
                <c:pt idx="6">
                  <c:v>8.0760000000000005</c:v>
                </c:pt>
                <c:pt idx="9">
                  <c:v>13.221</c:v>
                </c:pt>
                <c:pt idx="12">
                  <c:v>23.774999999999999</c:v>
                </c:pt>
                <c:pt idx="15">
                  <c:v>38.57</c:v>
                </c:pt>
                <c:pt idx="18">
                  <c:v>59.445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F-4941-9B1C-5EF212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63439"/>
        <c:axId val="2121337247"/>
      </c:scatterChart>
      <c:valAx>
        <c:axId val="21216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>
            <c:manualLayout>
              <c:xMode val="edge"/>
              <c:yMode val="edge"/>
              <c:x val="0.44777310924369745"/>
              <c:y val="0.8424201085014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337247"/>
        <c:crosses val="autoZero"/>
        <c:crossBetween val="midCat"/>
      </c:valAx>
      <c:valAx>
        <c:axId val="21213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66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Comparisons'!$B$53</c:f>
              <c:strCache>
                <c:ptCount val="1"/>
                <c:pt idx="0">
                  <c:v>Standard Multiplication - 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Comparisons'!$A$54:$A$86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'Execution Time Comparisons'!$B$54:$B$86</c:f>
              <c:numCache>
                <c:formatCode>General</c:formatCode>
                <c:ptCount val="33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0-6541-9EE3-8F151E5AC725}"/>
            </c:ext>
          </c:extLst>
        </c:ser>
        <c:ser>
          <c:idx val="1"/>
          <c:order val="1"/>
          <c:tx>
            <c:strRef>
              <c:f>'Execution Time Comparisons'!$C$53</c:f>
              <c:strCache>
                <c:ptCount val="1"/>
                <c:pt idx="0">
                  <c:v>Line Multiplication - Time(s)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Comparisons'!$A$54:$A$86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'Execution Time Comparisons'!$C$54:$C$86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0-6541-9EE3-8F151E5AC725}"/>
            </c:ext>
          </c:extLst>
        </c:ser>
        <c:ser>
          <c:idx val="2"/>
          <c:order val="2"/>
          <c:tx>
            <c:strRef>
              <c:f>'Execution Time Comparisons'!$D$53</c:f>
              <c:strCache>
                <c:ptCount val="1"/>
                <c:pt idx="0">
                  <c:v>Block Multiplication (512) - Time(s)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 Comparisons'!$A$54:$A$86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'Execution Time Comparisons'!$D$54:$D$86</c:f>
              <c:numCache>
                <c:formatCode>General</c:formatCode>
                <c:ptCount val="33"/>
                <c:pt idx="21">
                  <c:v>38.792000000000002</c:v>
                </c:pt>
                <c:pt idx="24">
                  <c:v>108.232</c:v>
                </c:pt>
                <c:pt idx="27">
                  <c:v>351.87400000000002</c:v>
                </c:pt>
                <c:pt idx="30">
                  <c:v>725.37199999999996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0-6541-9EE3-8F151E5A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15968"/>
        <c:axId val="146732480"/>
      </c:scatterChart>
      <c:valAx>
        <c:axId val="12163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6732480"/>
        <c:crosses val="autoZero"/>
        <c:crossBetween val="midCat"/>
      </c:valAx>
      <c:valAx>
        <c:axId val="1467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163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C++ Line</a:t>
            </a:r>
            <a:r>
              <a:rPr lang="en-GB" baseline="0"/>
              <a:t> Multiplication - Single vs Multi-core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'Multi-core performance analysis'!$B$2</c:f>
              <c:strCache>
                <c:ptCount val="1"/>
                <c:pt idx="0">
                  <c:v>Single Core -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analysis'!$B$3:$B$35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C-C444-A894-B019FC4594C4}"/>
            </c:ext>
          </c:extLst>
        </c:ser>
        <c:ser>
          <c:idx val="1"/>
          <c:order val="1"/>
          <c:tx>
            <c:strRef>
              <c:f>'Multi-core performance analysis'!$C$2</c:f>
              <c:strCache>
                <c:ptCount val="1"/>
                <c:pt idx="0">
                  <c:v>Multi-Core v1 -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analysis'!$C$3:$C$35</c:f>
              <c:numCache>
                <c:formatCode>General</c:formatCode>
                <c:ptCount val="33"/>
                <c:pt idx="0">
                  <c:v>1.4999999999999999E-2</c:v>
                </c:pt>
                <c:pt idx="3">
                  <c:v>6.6000000000000003E-2</c:v>
                </c:pt>
                <c:pt idx="6">
                  <c:v>0.219</c:v>
                </c:pt>
                <c:pt idx="9">
                  <c:v>0.55400000000000005</c:v>
                </c:pt>
                <c:pt idx="12">
                  <c:v>1.2629999999999999</c:v>
                </c:pt>
                <c:pt idx="15">
                  <c:v>1.996</c:v>
                </c:pt>
                <c:pt idx="18">
                  <c:v>2.8260000000000001</c:v>
                </c:pt>
                <c:pt idx="21">
                  <c:v>7.24</c:v>
                </c:pt>
                <c:pt idx="24">
                  <c:v>27.321999999999999</c:v>
                </c:pt>
                <c:pt idx="27">
                  <c:v>72.872</c:v>
                </c:pt>
                <c:pt idx="30">
                  <c:v>170.45500000000001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C-C444-A894-B019FC4594C4}"/>
            </c:ext>
          </c:extLst>
        </c:ser>
        <c:ser>
          <c:idx val="2"/>
          <c:order val="2"/>
          <c:tx>
            <c:strRef>
              <c:f>'Multi-core performance analysis'!$D$2</c:f>
              <c:strCache>
                <c:ptCount val="1"/>
                <c:pt idx="0">
                  <c:v>Multi-Core v2 - Time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analysis'!$D$3:$D$35</c:f>
              <c:numCache>
                <c:formatCode>General</c:formatCode>
                <c:ptCount val="33"/>
                <c:pt idx="0">
                  <c:v>0.16</c:v>
                </c:pt>
                <c:pt idx="3">
                  <c:v>0.48399999999999999</c:v>
                </c:pt>
                <c:pt idx="6">
                  <c:v>1.353</c:v>
                </c:pt>
                <c:pt idx="9">
                  <c:v>3.0510000000000002</c:v>
                </c:pt>
                <c:pt idx="12">
                  <c:v>5.5250000000000004</c:v>
                </c:pt>
                <c:pt idx="15">
                  <c:v>9.2189999999999994</c:v>
                </c:pt>
                <c:pt idx="18">
                  <c:v>13.6</c:v>
                </c:pt>
                <c:pt idx="21">
                  <c:v>33.082999999999998</c:v>
                </c:pt>
                <c:pt idx="24">
                  <c:v>104.036</c:v>
                </c:pt>
                <c:pt idx="27">
                  <c:v>256.863</c:v>
                </c:pt>
                <c:pt idx="30">
                  <c:v>505.93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C-C444-A894-B019FC45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15455"/>
        <c:axId val="2146688623"/>
      </c:scatterChart>
      <c:valAx>
        <c:axId val="21467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46688623"/>
        <c:crosses val="autoZero"/>
        <c:crossBetween val="midCat"/>
      </c:valAx>
      <c:valAx>
        <c:axId val="21466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4671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C++ Line Multiplication - Single vs Multi-core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'Multi-core performance analysis'!$E$2</c:f>
              <c:strCache>
                <c:ptCount val="1"/>
                <c:pt idx="0">
                  <c:v>Multi-Core v1 -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analysis'!$E$3:$E$35</c:f>
              <c:numCache>
                <c:formatCode>General</c:formatCode>
                <c:ptCount val="33"/>
                <c:pt idx="0">
                  <c:v>6.9329999999999998</c:v>
                </c:pt>
                <c:pt idx="3">
                  <c:v>8</c:v>
                </c:pt>
                <c:pt idx="6">
                  <c:v>6.7530000000000001</c:v>
                </c:pt>
                <c:pt idx="9">
                  <c:v>5.8230000000000004</c:v>
                </c:pt>
                <c:pt idx="12">
                  <c:v>4.7809999999999997</c:v>
                </c:pt>
                <c:pt idx="15">
                  <c:v>5.0620000000000003</c:v>
                </c:pt>
                <c:pt idx="18">
                  <c:v>5.89</c:v>
                </c:pt>
                <c:pt idx="21">
                  <c:v>5.5940000000000003</c:v>
                </c:pt>
                <c:pt idx="24">
                  <c:v>5.01</c:v>
                </c:pt>
                <c:pt idx="27">
                  <c:v>4.532</c:v>
                </c:pt>
                <c:pt idx="30">
                  <c:v>3.7320000000000002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2-B04D-BA59-787B562A83EF}"/>
            </c:ext>
          </c:extLst>
        </c:ser>
        <c:ser>
          <c:idx val="1"/>
          <c:order val="1"/>
          <c:tx>
            <c:strRef>
              <c:f>'Multi-core performance analysis'!$F$2</c:f>
              <c:strCache>
                <c:ptCount val="1"/>
                <c:pt idx="0">
                  <c:v>Multi-Core v2 -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analysis'!$F$3:$F$35</c:f>
              <c:numCache>
                <c:formatCode>General</c:formatCode>
                <c:ptCount val="33"/>
                <c:pt idx="0">
                  <c:v>0.65</c:v>
                </c:pt>
                <c:pt idx="3">
                  <c:v>1.091</c:v>
                </c:pt>
                <c:pt idx="6">
                  <c:v>1.093</c:v>
                </c:pt>
                <c:pt idx="9">
                  <c:v>1.0569999999999999</c:v>
                </c:pt>
                <c:pt idx="12">
                  <c:v>1.093</c:v>
                </c:pt>
                <c:pt idx="15">
                  <c:v>1.0960000000000001</c:v>
                </c:pt>
                <c:pt idx="18">
                  <c:v>1.224</c:v>
                </c:pt>
                <c:pt idx="21">
                  <c:v>1.224</c:v>
                </c:pt>
                <c:pt idx="24">
                  <c:v>1.3160000000000001</c:v>
                </c:pt>
                <c:pt idx="27">
                  <c:v>1.286</c:v>
                </c:pt>
                <c:pt idx="30">
                  <c:v>1.2569999999999999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2-B04D-BA59-787B562A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72943"/>
        <c:axId val="2121351327"/>
      </c:scatterChart>
      <c:valAx>
        <c:axId val="2121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Sizes</a:t>
                </a:r>
              </a:p>
            </c:rich>
          </c:tx>
          <c:layout>
            <c:manualLayout>
              <c:xMode val="edge"/>
              <c:yMode val="edge"/>
              <c:x val="0.46196937882764655"/>
              <c:y val="0.8514712273868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351327"/>
        <c:crosses val="autoZero"/>
        <c:crossBetween val="midCat"/>
      </c:valAx>
      <c:valAx>
        <c:axId val="21213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>
            <c:manualLayout>
              <c:xMode val="edge"/>
              <c:yMode val="edge"/>
              <c:x val="1.5555555555555555E-2"/>
              <c:y val="0.36376428752857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4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Multi-core</a:t>
            </a:r>
            <a:r>
              <a:rPr lang="en-GB" baseline="0"/>
              <a:t> cache misses</a:t>
            </a:r>
            <a:endParaRPr lang="en-GB"/>
          </a:p>
        </c:rich>
      </c:tx>
      <c:layout>
        <c:manualLayout>
          <c:xMode val="edge"/>
          <c:yMode val="edge"/>
          <c:x val="0.26973600174978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'Cache miss analysis'!$B$2</c:f>
              <c:strCache>
                <c:ptCount val="1"/>
                <c:pt idx="0">
                  <c:v>L1 DCM - 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'Cache miss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cat>
          <c:val>
            <c:numRef>
              <c:f>'Cache miss analysis'!$B$3:$B$35</c:f>
              <c:numCache>
                <c:formatCode>General</c:formatCode>
                <c:ptCount val="33"/>
                <c:pt idx="0">
                  <c:v>3398104.3330000001</c:v>
                </c:pt>
                <c:pt idx="3">
                  <c:v>15723141.333000001</c:v>
                </c:pt>
                <c:pt idx="6">
                  <c:v>43268945.332999997</c:v>
                </c:pt>
                <c:pt idx="9">
                  <c:v>148335366.333</c:v>
                </c:pt>
                <c:pt idx="12">
                  <c:v>258691059.333</c:v>
                </c:pt>
                <c:pt idx="15">
                  <c:v>551360986</c:v>
                </c:pt>
                <c:pt idx="18">
                  <c:v>847436362.66700006</c:v>
                </c:pt>
                <c:pt idx="21">
                  <c:v>2204414456</c:v>
                </c:pt>
                <c:pt idx="24">
                  <c:v>7428610570.3330002</c:v>
                </c:pt>
                <c:pt idx="27">
                  <c:v>17584122437</c:v>
                </c:pt>
                <c:pt idx="30">
                  <c:v>34291767867.333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2743-8C1B-74D3A80F685D}"/>
            </c:ext>
          </c:extLst>
        </c:ser>
        <c:ser>
          <c:idx val="1"/>
          <c:order val="1"/>
          <c:tx>
            <c:strRef>
              <c:f>'Cache miss analysis'!$D$2</c:f>
              <c:strCache>
                <c:ptCount val="1"/>
                <c:pt idx="0">
                  <c:v>L1 DCM - 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'Cache miss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cat>
          <c:val>
            <c:numRef>
              <c:f>'Cache miss analysis'!$D$3:$D$35</c:f>
              <c:numCache>
                <c:formatCode>General</c:formatCode>
                <c:ptCount val="33"/>
                <c:pt idx="0">
                  <c:v>8454263.3330000006</c:v>
                </c:pt>
                <c:pt idx="3">
                  <c:v>30010682.666999999</c:v>
                </c:pt>
                <c:pt idx="6">
                  <c:v>71800212.666999996</c:v>
                </c:pt>
                <c:pt idx="9">
                  <c:v>138000000</c:v>
                </c:pt>
                <c:pt idx="12">
                  <c:v>236000000</c:v>
                </c:pt>
                <c:pt idx="15">
                  <c:v>370000000</c:v>
                </c:pt>
                <c:pt idx="18">
                  <c:v>550333333.33299994</c:v>
                </c:pt>
                <c:pt idx="21">
                  <c:v>1230000000</c:v>
                </c:pt>
                <c:pt idx="24">
                  <c:v>4103333333.3330002</c:v>
                </c:pt>
                <c:pt idx="27">
                  <c:v>9308871847.3330002</c:v>
                </c:pt>
                <c:pt idx="30" formatCode="0.00E+00">
                  <c:v>18293411410.667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2743-8C1B-74D3A80F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0897343"/>
        <c:axId val="960752815"/>
      </c:barChart>
      <c:catAx>
        <c:axId val="96089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60752815"/>
        <c:crosses val="autoZero"/>
        <c:auto val="1"/>
        <c:lblAlgn val="ctr"/>
        <c:lblOffset val="100"/>
        <c:noMultiLvlLbl val="0"/>
      </c:catAx>
      <c:valAx>
        <c:axId val="9607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608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97367</xdr:rowOff>
    </xdr:from>
    <xdr:to>
      <xdr:col>11</xdr:col>
      <xdr:colOff>685799</xdr:colOff>
      <xdr:row>23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654D-3799-68C9-9EFD-65496D10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423334</xdr:colOff>
      <xdr:row>24</xdr:row>
      <xdr:rowOff>88899</xdr:rowOff>
    </xdr:from>
    <xdr:to>
      <xdr:col>11</xdr:col>
      <xdr:colOff>660400</xdr:colOff>
      <xdr:row>45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84262-D191-D7BE-D525-F67170F90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173567</xdr:colOff>
      <xdr:row>60</xdr:row>
      <xdr:rowOff>139700</xdr:rowOff>
    </xdr:from>
    <xdr:to>
      <xdr:col>10</xdr:col>
      <xdr:colOff>596900</xdr:colOff>
      <xdr:row>77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54257-FC7B-CEB2-FAA9-7F75CF58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4232</xdr:colOff>
      <xdr:row>37</xdr:row>
      <xdr:rowOff>105833</xdr:rowOff>
    </xdr:from>
    <xdr:to>
      <xdr:col>4</xdr:col>
      <xdr:colOff>1151465</xdr:colOff>
      <xdr:row>58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B8DE2-BA21-A8CD-2493-DCDCD2AA0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1371600</xdr:colOff>
      <xdr:row>38</xdr:row>
      <xdr:rowOff>46566</xdr:rowOff>
    </xdr:from>
    <xdr:to>
      <xdr:col>12</xdr:col>
      <xdr:colOff>516467</xdr:colOff>
      <xdr:row>59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5D525-DB33-DC9E-FA37-E29BA48F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148166</xdr:rowOff>
    </xdr:from>
    <xdr:to>
      <xdr:col>12</xdr:col>
      <xdr:colOff>88900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7F1F0-7FC6-0FA2-587A-01291FF4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2"/>
  <sheetViews>
    <sheetView tabSelected="1" topLeftCell="H6" zoomScale="150" zoomScaleNormal="150" workbookViewId="0">
      <selection activeCell="L34" sqref="L34:L36"/>
    </sheetView>
  </sheetViews>
  <sheetFormatPr baseColWidth="10" defaultColWidth="12.6640625" defaultRowHeight="15.75" customHeight="1" x14ac:dyDescent="0.15"/>
  <cols>
    <col min="1" max="1" width="2.6640625" customWidth="1"/>
    <col min="2" max="2" width="11.1640625" bestFit="1" customWidth="1"/>
    <col min="3" max="4" width="8.1640625" bestFit="1" customWidth="1"/>
    <col min="5" max="5" width="8.33203125" bestFit="1" customWidth="1"/>
    <col min="6" max="6" width="11.1640625" bestFit="1" customWidth="1"/>
    <col min="7" max="8" width="9.1640625" bestFit="1" customWidth="1"/>
    <col min="9" max="9" width="2.6640625" customWidth="1"/>
    <col min="10" max="10" width="11.1640625" bestFit="1" customWidth="1"/>
    <col min="11" max="12" width="8.1640625" bestFit="1" customWidth="1"/>
    <col min="13" max="13" width="9.1640625" bestFit="1" customWidth="1"/>
    <col min="14" max="14" width="12.1640625" bestFit="1" customWidth="1"/>
    <col min="15" max="15" width="9.1640625" bestFit="1" customWidth="1"/>
    <col min="16" max="16" width="12.1640625" bestFit="1" customWidth="1"/>
    <col min="17" max="17" width="2.6640625" customWidth="1"/>
    <col min="18" max="18" width="11.1640625" bestFit="1" customWidth="1"/>
    <col min="19" max="19" width="10.83203125" bestFit="1" customWidth="1"/>
    <col min="20" max="21" width="8.1640625" bestFit="1" customWidth="1"/>
    <col min="22" max="25" width="12.33203125" bestFit="1" customWidth="1"/>
    <col min="26" max="26" width="2.6640625" customWidth="1"/>
    <col min="27" max="27" width="11.1640625" bestFit="1" customWidth="1"/>
    <col min="28" max="29" width="8.1640625" bestFit="1" customWidth="1"/>
    <col min="30" max="30" width="8.33203125" bestFit="1" customWidth="1"/>
    <col min="31" max="31" width="12.1640625" bestFit="1" customWidth="1"/>
    <col min="32" max="32" width="8.33203125" bestFit="1" customWidth="1"/>
    <col min="33" max="33" width="12.1640625" bestFit="1" customWidth="1"/>
    <col min="34" max="34" width="2.6640625" customWidth="1"/>
    <col min="35" max="35" width="11.1640625" bestFit="1" customWidth="1"/>
    <col min="36" max="37" width="8.1640625" bestFit="1" customWidth="1"/>
    <col min="38" max="38" width="8.33203125" bestFit="1" customWidth="1"/>
    <col min="39" max="39" width="12.1640625" bestFit="1" customWidth="1"/>
    <col min="40" max="40" width="9.1640625" bestFit="1" customWidth="1"/>
    <col min="41" max="41" width="12.1640625" bestFit="1" customWidth="1"/>
    <col min="42" max="42" width="2.6640625" customWidth="1"/>
  </cols>
  <sheetData>
    <row r="1" spans="1:42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3"/>
      <c r="T1" s="3"/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3"/>
      <c r="AG1" s="3"/>
      <c r="AH1" s="2"/>
      <c r="AI1" s="1"/>
      <c r="AJ1" s="1"/>
      <c r="AK1" s="1"/>
      <c r="AL1" s="1"/>
      <c r="AM1" s="1"/>
      <c r="AN1" s="1"/>
      <c r="AO1" s="1"/>
      <c r="AP1" s="1"/>
    </row>
    <row r="2" spans="1:42" ht="15.75" customHeight="1" x14ac:dyDescent="0.15">
      <c r="A2" s="1"/>
      <c r="B2" s="16" t="s">
        <v>0</v>
      </c>
      <c r="C2" s="14"/>
      <c r="D2" s="14"/>
      <c r="E2" s="14"/>
      <c r="F2" s="14"/>
      <c r="G2" s="14"/>
      <c r="H2" s="14"/>
      <c r="I2" s="1"/>
      <c r="J2" s="4"/>
      <c r="K2" s="16" t="s">
        <v>1</v>
      </c>
      <c r="L2" s="14"/>
      <c r="M2" s="14"/>
      <c r="N2" s="14"/>
      <c r="O2" s="14"/>
      <c r="P2" s="14"/>
      <c r="Q2" s="2"/>
      <c r="R2" s="21" t="s">
        <v>2</v>
      </c>
      <c r="S2" s="14"/>
      <c r="T2" s="14"/>
      <c r="U2" s="14"/>
      <c r="V2" s="14"/>
      <c r="W2" s="14"/>
      <c r="X2" s="14"/>
      <c r="Y2" s="14"/>
      <c r="Z2" s="1"/>
      <c r="AA2" s="21" t="s">
        <v>3</v>
      </c>
      <c r="AB2" s="14"/>
      <c r="AC2" s="14"/>
      <c r="AD2" s="14"/>
      <c r="AE2" s="14"/>
      <c r="AF2" s="14"/>
      <c r="AG2" s="14"/>
      <c r="AH2" s="2"/>
      <c r="AI2" s="16" t="s">
        <v>4</v>
      </c>
      <c r="AJ2" s="14"/>
      <c r="AK2" s="14"/>
      <c r="AL2" s="14"/>
      <c r="AM2" s="14"/>
      <c r="AN2" s="14"/>
      <c r="AO2" s="14"/>
      <c r="AP2" s="1"/>
    </row>
    <row r="3" spans="1:42" ht="15.75" customHeight="1" x14ac:dyDescent="0.15">
      <c r="A3" s="1"/>
      <c r="B3" s="4" t="s">
        <v>5</v>
      </c>
      <c r="C3" s="13" t="s">
        <v>6</v>
      </c>
      <c r="D3" s="14"/>
      <c r="E3" s="13" t="s">
        <v>7</v>
      </c>
      <c r="F3" s="14"/>
      <c r="G3" s="13" t="s">
        <v>8</v>
      </c>
      <c r="H3" s="14"/>
      <c r="I3" s="2"/>
      <c r="J3" s="4" t="s">
        <v>5</v>
      </c>
      <c r="K3" s="13" t="s">
        <v>6</v>
      </c>
      <c r="L3" s="14"/>
      <c r="M3" s="13" t="s">
        <v>7</v>
      </c>
      <c r="N3" s="14"/>
      <c r="O3" s="13" t="s">
        <v>8</v>
      </c>
      <c r="P3" s="14"/>
      <c r="Q3" s="2"/>
      <c r="R3" s="4" t="s">
        <v>5</v>
      </c>
      <c r="S3" s="4" t="s">
        <v>9</v>
      </c>
      <c r="T3" s="13" t="s">
        <v>6</v>
      </c>
      <c r="U3" s="14"/>
      <c r="V3" s="13" t="s">
        <v>7</v>
      </c>
      <c r="W3" s="14"/>
      <c r="X3" s="13" t="s">
        <v>8</v>
      </c>
      <c r="Y3" s="14"/>
      <c r="Z3" s="1"/>
      <c r="AA3" s="4" t="s">
        <v>5</v>
      </c>
      <c r="AB3" s="13" t="s">
        <v>6</v>
      </c>
      <c r="AC3" s="14"/>
      <c r="AD3" s="13" t="s">
        <v>7</v>
      </c>
      <c r="AE3" s="14"/>
      <c r="AF3" s="13" t="s">
        <v>8</v>
      </c>
      <c r="AG3" s="14"/>
      <c r="AH3" s="2"/>
      <c r="AI3" s="4" t="s">
        <v>5</v>
      </c>
      <c r="AJ3" s="13" t="s">
        <v>6</v>
      </c>
      <c r="AK3" s="14"/>
      <c r="AL3" s="13" t="s">
        <v>7</v>
      </c>
      <c r="AM3" s="14"/>
      <c r="AN3" s="13" t="s">
        <v>8</v>
      </c>
      <c r="AO3" s="14"/>
      <c r="AP3" s="2"/>
    </row>
    <row r="4" spans="1:42" ht="15.75" customHeight="1" x14ac:dyDescent="0.15">
      <c r="A4" s="2"/>
      <c r="B4" s="13">
        <v>600</v>
      </c>
      <c r="C4" s="5">
        <v>0.189</v>
      </c>
      <c r="D4" s="16">
        <f>ROUND(AVERAGE(C4:C6), 3)</f>
        <v>0.189</v>
      </c>
      <c r="E4" s="6">
        <v>245000000</v>
      </c>
      <c r="F4" s="15">
        <f>ROUND(AVERAGE(E4:E6),3)</f>
        <v>245000000</v>
      </c>
      <c r="G4" s="7">
        <v>40305131</v>
      </c>
      <c r="H4" s="16">
        <f>ROUND(AVERAGE(G4:G6),3)</f>
        <v>39747016</v>
      </c>
      <c r="I4" s="2"/>
      <c r="J4" s="13">
        <v>600</v>
      </c>
      <c r="K4" s="8">
        <v>0.107</v>
      </c>
      <c r="L4" s="16">
        <f>ROUND(AVERAGE(K4:K6),3)</f>
        <v>0.104</v>
      </c>
      <c r="M4" s="8">
        <v>27115696</v>
      </c>
      <c r="N4" s="16">
        <f>ROUND(AVERAGE(M4:M6),3)</f>
        <v>27112936.666999999</v>
      </c>
      <c r="O4" s="8">
        <v>57597990</v>
      </c>
      <c r="P4" s="13">
        <f>ROUND(AVERAGE(O4:O6),3)</f>
        <v>56929105.332999997</v>
      </c>
      <c r="Q4" s="2"/>
      <c r="R4" s="13">
        <v>4096</v>
      </c>
      <c r="S4" s="19">
        <v>128</v>
      </c>
      <c r="T4" s="5">
        <v>35.786999999999999</v>
      </c>
      <c r="U4" s="20">
        <f>ROUND(AVERAGE(T4:T6),3)</f>
        <v>35.47</v>
      </c>
      <c r="V4" s="8">
        <v>9882983583</v>
      </c>
      <c r="W4" s="18">
        <f>AVERAGE(V4:V6)</f>
        <v>9802680558.666666</v>
      </c>
      <c r="X4" s="5">
        <v>32964132814</v>
      </c>
      <c r="Y4" s="18">
        <f>AVERAGE(X4:X6)</f>
        <v>32909645777.666668</v>
      </c>
      <c r="Z4" s="1"/>
      <c r="AA4" s="13">
        <v>600</v>
      </c>
      <c r="AB4" s="8">
        <v>1.6E-2</v>
      </c>
      <c r="AC4" s="16">
        <f>ROUND(AVERAGE(AB4:AB6),3)</f>
        <v>1.4999999999999999E-2</v>
      </c>
      <c r="AD4" s="8">
        <v>3398624</v>
      </c>
      <c r="AE4" s="16">
        <f>ROUND(AVERAGE(AD4:AD6),3)</f>
        <v>3398104.3330000001</v>
      </c>
      <c r="AF4" s="8">
        <v>7110092</v>
      </c>
      <c r="AG4" s="16">
        <f>ROUND(AVERAGE(AF4:AF6),3)</f>
        <v>7137844.3329999996</v>
      </c>
      <c r="AH4" s="2"/>
      <c r="AI4" s="13">
        <v>600</v>
      </c>
      <c r="AJ4" s="8">
        <v>0.157</v>
      </c>
      <c r="AK4" s="16">
        <f>ROUND(AVERAGE(AJ4:AJ6),3)</f>
        <v>0.16</v>
      </c>
      <c r="AL4" s="8">
        <v>8404587</v>
      </c>
      <c r="AM4" s="16">
        <f>ROUND(AVERAGE(AL4:AL6),3)</f>
        <v>8454263.3330000006</v>
      </c>
      <c r="AN4" s="8">
        <v>33926641</v>
      </c>
      <c r="AO4" s="16">
        <f>ROUND(AVERAGE(AN4:AN6),3)</f>
        <v>33985889.332999997</v>
      </c>
      <c r="AP4" s="2"/>
    </row>
    <row r="5" spans="1:42" ht="15.75" customHeight="1" x14ac:dyDescent="0.15">
      <c r="A5" s="2"/>
      <c r="B5" s="14"/>
      <c r="C5" s="5">
        <v>0.189</v>
      </c>
      <c r="D5" s="14"/>
      <c r="E5" s="6">
        <v>245000000</v>
      </c>
      <c r="F5" s="14"/>
      <c r="G5" s="6">
        <v>40393896</v>
      </c>
      <c r="H5" s="14"/>
      <c r="I5" s="2"/>
      <c r="J5" s="14"/>
      <c r="K5" s="8">
        <v>0.105</v>
      </c>
      <c r="L5" s="14"/>
      <c r="M5" s="8">
        <v>27111770</v>
      </c>
      <c r="N5" s="14"/>
      <c r="O5" s="8">
        <v>56495712</v>
      </c>
      <c r="P5" s="14"/>
      <c r="Q5" s="2"/>
      <c r="R5" s="14"/>
      <c r="S5" s="14"/>
      <c r="T5" s="5">
        <v>35.052</v>
      </c>
      <c r="U5" s="14"/>
      <c r="V5" s="5">
        <v>9725695609</v>
      </c>
      <c r="W5" s="14"/>
      <c r="X5" s="5">
        <v>32886691324</v>
      </c>
      <c r="Y5" s="14"/>
      <c r="Z5" s="1"/>
      <c r="AA5" s="14"/>
      <c r="AB5" s="8">
        <v>1.2999999999999999E-2</v>
      </c>
      <c r="AC5" s="14"/>
      <c r="AD5" s="8">
        <v>3397690</v>
      </c>
      <c r="AE5" s="14"/>
      <c r="AF5" s="8">
        <v>7134977</v>
      </c>
      <c r="AG5" s="14"/>
      <c r="AH5" s="2"/>
      <c r="AI5" s="14"/>
      <c r="AJ5" s="8">
        <v>0.16400000000000001</v>
      </c>
      <c r="AK5" s="14"/>
      <c r="AL5" s="8">
        <v>8531748</v>
      </c>
      <c r="AM5" s="14"/>
      <c r="AN5" s="8">
        <v>33805761</v>
      </c>
      <c r="AO5" s="14"/>
      <c r="AP5" s="2"/>
    </row>
    <row r="6" spans="1:42" ht="15.75" customHeight="1" x14ac:dyDescent="0.15">
      <c r="A6" s="2"/>
      <c r="B6" s="14"/>
      <c r="C6" s="5">
        <v>0.19</v>
      </c>
      <c r="D6" s="14"/>
      <c r="E6" s="6">
        <v>245000000</v>
      </c>
      <c r="F6" s="14"/>
      <c r="G6" s="6">
        <v>38542021</v>
      </c>
      <c r="H6" s="14"/>
      <c r="I6" s="2"/>
      <c r="J6" s="14"/>
      <c r="K6" s="8">
        <v>0.1</v>
      </c>
      <c r="L6" s="14"/>
      <c r="M6" s="8">
        <v>27111344</v>
      </c>
      <c r="N6" s="14"/>
      <c r="O6" s="8">
        <v>56693614</v>
      </c>
      <c r="P6" s="14"/>
      <c r="Q6" s="2"/>
      <c r="R6" s="14"/>
      <c r="S6" s="14"/>
      <c r="T6" s="5">
        <v>35.570999999999998</v>
      </c>
      <c r="U6" s="14"/>
      <c r="V6" s="5">
        <v>9799362484</v>
      </c>
      <c r="W6" s="14"/>
      <c r="X6" s="5">
        <v>32878113195</v>
      </c>
      <c r="Y6" s="14"/>
      <c r="Z6" s="1"/>
      <c r="AA6" s="14"/>
      <c r="AB6" s="8">
        <v>1.4999999999999999E-2</v>
      </c>
      <c r="AC6" s="14"/>
      <c r="AD6" s="8">
        <v>3397999</v>
      </c>
      <c r="AE6" s="14"/>
      <c r="AF6" s="8">
        <v>7168464</v>
      </c>
      <c r="AG6" s="14"/>
      <c r="AH6" s="2"/>
      <c r="AI6" s="14"/>
      <c r="AJ6" s="8">
        <v>0.159</v>
      </c>
      <c r="AK6" s="14"/>
      <c r="AL6" s="8">
        <v>8426455</v>
      </c>
      <c r="AM6" s="14"/>
      <c r="AN6" s="8">
        <v>34225266</v>
      </c>
      <c r="AO6" s="14"/>
      <c r="AP6" s="2"/>
    </row>
    <row r="7" spans="1:42" ht="15.75" customHeight="1" x14ac:dyDescent="0.15">
      <c r="A7" s="2"/>
      <c r="B7" s="13">
        <v>1000</v>
      </c>
      <c r="C7" s="5">
        <v>1.044</v>
      </c>
      <c r="D7" s="16">
        <f>ROUND(AVERAGE(C7:C9), 3)</f>
        <v>1.095</v>
      </c>
      <c r="E7" s="6">
        <v>1230000000</v>
      </c>
      <c r="F7" s="15">
        <f>ROUND(AVERAGE(E7:E9),3)</f>
        <v>1223333333.3329999</v>
      </c>
      <c r="G7" s="6">
        <v>197000000</v>
      </c>
      <c r="H7" s="15">
        <f>ROUND(AVERAGE(G7:G9),3)</f>
        <v>211666666.667</v>
      </c>
      <c r="I7" s="2"/>
      <c r="J7" s="13">
        <v>1000</v>
      </c>
      <c r="K7" s="8">
        <v>0.54600000000000004</v>
      </c>
      <c r="L7" s="16">
        <f>ROUND(AVERAGE(K7:K9),3)</f>
        <v>0.52800000000000002</v>
      </c>
      <c r="M7" s="9">
        <v>126000000</v>
      </c>
      <c r="N7" s="15">
        <f>ROUND(AVERAGE(M7:M9),3)</f>
        <v>126000000</v>
      </c>
      <c r="O7" s="9">
        <v>255000000</v>
      </c>
      <c r="P7" s="17">
        <f>ROUND(AVERAGE(O7:O9),3)</f>
        <v>258666666.667</v>
      </c>
      <c r="Q7" s="2"/>
      <c r="R7" s="14"/>
      <c r="S7" s="19">
        <v>256</v>
      </c>
      <c r="T7" s="5">
        <v>33.552999999999997</v>
      </c>
      <c r="U7" s="20">
        <f>ROUND(AVERAGE(T7:T9),3)</f>
        <v>33.968000000000004</v>
      </c>
      <c r="V7" s="5">
        <v>9122063516</v>
      </c>
      <c r="W7" s="18">
        <f>AVERAGE(V7:V9)</f>
        <v>9131096463.666666</v>
      </c>
      <c r="X7" s="5">
        <v>23362881415</v>
      </c>
      <c r="Y7" s="18">
        <f>AVERAGE(X7:X9)</f>
        <v>23221963006</v>
      </c>
      <c r="Z7" s="1"/>
      <c r="AA7" s="13">
        <v>1000</v>
      </c>
      <c r="AB7" s="8">
        <v>7.0000000000000007E-2</v>
      </c>
      <c r="AC7" s="16">
        <f>ROUND(AVERAGE(AB7:AB9),3)</f>
        <v>6.6000000000000003E-2</v>
      </c>
      <c r="AD7" s="9">
        <v>15723949</v>
      </c>
      <c r="AE7" s="15">
        <f>ROUND(AVERAGE(AD7:AD9),3)</f>
        <v>15723141.333000001</v>
      </c>
      <c r="AF7" s="9">
        <v>32784105</v>
      </c>
      <c r="AG7" s="15">
        <f>ROUND(AVERAGE(AF7:AF9),3)</f>
        <v>32736727</v>
      </c>
      <c r="AH7" s="2"/>
      <c r="AI7" s="13">
        <v>1000</v>
      </c>
      <c r="AJ7" s="8">
        <v>0.47699999999999998</v>
      </c>
      <c r="AK7" s="16">
        <f>ROUND(AVERAGE(AJ7:AJ9),3)</f>
        <v>0.48399999999999999</v>
      </c>
      <c r="AL7" s="9">
        <v>30159552</v>
      </c>
      <c r="AM7" s="15">
        <f>ROUND(AVERAGE(AL7:AL9),3)</f>
        <v>30010682.666999999</v>
      </c>
      <c r="AN7" s="9">
        <v>112000000</v>
      </c>
      <c r="AO7" s="15">
        <f>ROUND(AVERAGE(AN7:AN9),3)</f>
        <v>113000000</v>
      </c>
      <c r="AP7" s="2"/>
    </row>
    <row r="8" spans="1:42" ht="15.75" customHeight="1" x14ac:dyDescent="0.15">
      <c r="A8" s="2"/>
      <c r="B8" s="14"/>
      <c r="C8" s="5">
        <v>1.143</v>
      </c>
      <c r="D8" s="14"/>
      <c r="E8" s="6">
        <v>1220000000</v>
      </c>
      <c r="F8" s="14"/>
      <c r="G8" s="6">
        <v>208000000</v>
      </c>
      <c r="H8" s="14"/>
      <c r="I8" s="2"/>
      <c r="J8" s="14"/>
      <c r="K8" s="8">
        <v>0.58799999999999997</v>
      </c>
      <c r="L8" s="14"/>
      <c r="M8" s="9">
        <v>126000000</v>
      </c>
      <c r="N8" s="14"/>
      <c r="O8" s="9">
        <v>259000000</v>
      </c>
      <c r="P8" s="14"/>
      <c r="Q8" s="2"/>
      <c r="R8" s="14"/>
      <c r="S8" s="14"/>
      <c r="T8" s="5">
        <v>34.984999999999999</v>
      </c>
      <c r="U8" s="14"/>
      <c r="V8" s="5">
        <v>9133859211</v>
      </c>
      <c r="W8" s="14"/>
      <c r="X8" s="5">
        <v>23030960818</v>
      </c>
      <c r="Y8" s="14"/>
      <c r="Z8" s="1"/>
      <c r="AA8" s="14"/>
      <c r="AB8" s="8">
        <v>6.4000000000000001E-2</v>
      </c>
      <c r="AC8" s="14"/>
      <c r="AD8" s="9">
        <v>15723530</v>
      </c>
      <c r="AE8" s="14"/>
      <c r="AF8" s="9">
        <v>32710514</v>
      </c>
      <c r="AG8" s="14"/>
      <c r="AH8" s="2"/>
      <c r="AI8" s="14"/>
      <c r="AJ8" s="8">
        <v>0.49399999999999999</v>
      </c>
      <c r="AK8" s="14"/>
      <c r="AL8" s="9">
        <v>29821871</v>
      </c>
      <c r="AM8" s="14"/>
      <c r="AN8" s="9">
        <v>113000000</v>
      </c>
      <c r="AO8" s="14"/>
      <c r="AP8" s="2"/>
    </row>
    <row r="9" spans="1:42" ht="15.75" customHeight="1" x14ac:dyDescent="0.15">
      <c r="A9" s="2"/>
      <c r="B9" s="14"/>
      <c r="C9" s="5">
        <v>1.099</v>
      </c>
      <c r="D9" s="14"/>
      <c r="E9" s="6">
        <v>1220000000</v>
      </c>
      <c r="F9" s="14"/>
      <c r="G9" s="6">
        <v>230000000</v>
      </c>
      <c r="H9" s="14"/>
      <c r="I9" s="2"/>
      <c r="J9" s="14"/>
      <c r="K9" s="8">
        <v>0.45100000000000001</v>
      </c>
      <c r="L9" s="14"/>
      <c r="M9" s="9">
        <v>126000000</v>
      </c>
      <c r="N9" s="14"/>
      <c r="O9" s="9">
        <v>262000000</v>
      </c>
      <c r="P9" s="14"/>
      <c r="Q9" s="2"/>
      <c r="R9" s="14"/>
      <c r="S9" s="14"/>
      <c r="T9" s="5">
        <v>33.365000000000002</v>
      </c>
      <c r="U9" s="14"/>
      <c r="V9" s="5">
        <v>9137366664</v>
      </c>
      <c r="W9" s="14"/>
      <c r="X9" s="5">
        <v>23272046785</v>
      </c>
      <c r="Y9" s="14"/>
      <c r="Z9" s="1"/>
      <c r="AA9" s="14"/>
      <c r="AB9" s="8">
        <v>6.4000000000000001E-2</v>
      </c>
      <c r="AC9" s="14"/>
      <c r="AD9" s="9">
        <v>15721945</v>
      </c>
      <c r="AE9" s="14"/>
      <c r="AF9" s="9">
        <v>32715562</v>
      </c>
      <c r="AG9" s="14"/>
      <c r="AH9" s="2"/>
      <c r="AI9" s="14"/>
      <c r="AJ9" s="8">
        <v>0.48099999999999998</v>
      </c>
      <c r="AK9" s="14"/>
      <c r="AL9" s="9">
        <v>30050625</v>
      </c>
      <c r="AM9" s="14"/>
      <c r="AN9" s="9">
        <v>114000000</v>
      </c>
      <c r="AO9" s="14"/>
      <c r="AP9" s="2"/>
    </row>
    <row r="10" spans="1:42" ht="15.75" customHeight="1" x14ac:dyDescent="0.15">
      <c r="A10" s="2"/>
      <c r="B10" s="13">
        <v>1400</v>
      </c>
      <c r="C10" s="5">
        <v>3.153</v>
      </c>
      <c r="D10" s="16">
        <f>ROUND(AVERAGE(C10:C12), 3)</f>
        <v>3.1880000000000002</v>
      </c>
      <c r="E10" s="6">
        <v>3490000000</v>
      </c>
      <c r="F10" s="15">
        <f>ROUND(AVERAGE(E10:E12),3)</f>
        <v>3496666666.6669998</v>
      </c>
      <c r="G10" s="6">
        <v>639000000</v>
      </c>
      <c r="H10" s="15">
        <f>ROUND(AVERAGE(G10:G12),3)</f>
        <v>810666666.66700006</v>
      </c>
      <c r="I10" s="2"/>
      <c r="J10" s="13">
        <v>1400</v>
      </c>
      <c r="K10" s="8">
        <v>1.486</v>
      </c>
      <c r="L10" s="16">
        <f>ROUND(AVERAGE(K10:K12),3)</f>
        <v>1.4790000000000001</v>
      </c>
      <c r="M10" s="9">
        <v>346000000</v>
      </c>
      <c r="N10" s="15">
        <f>ROUND(AVERAGE(M10:M12),3)</f>
        <v>346000000</v>
      </c>
      <c r="O10" s="9">
        <v>702000000</v>
      </c>
      <c r="P10" s="17">
        <f>ROUND(AVERAGE(O10:O12),3)</f>
        <v>701333333.33299994</v>
      </c>
      <c r="Q10" s="2"/>
      <c r="R10" s="14"/>
      <c r="S10" s="19">
        <v>512</v>
      </c>
      <c r="T10" s="5">
        <v>38.893999999999998</v>
      </c>
      <c r="U10" s="20">
        <f>ROUND(AVERAGE(T10:T12),3)</f>
        <v>38.792000000000002</v>
      </c>
      <c r="V10" s="5">
        <v>8763414581</v>
      </c>
      <c r="W10" s="18">
        <f>AVERAGE(V10:V12)</f>
        <v>8762353704</v>
      </c>
      <c r="X10" s="5">
        <v>18973113481</v>
      </c>
      <c r="Y10" s="18">
        <f>AVERAGE(X10:X12)</f>
        <v>19057024440.333332</v>
      </c>
      <c r="Z10" s="1"/>
      <c r="AA10" s="13">
        <v>1400</v>
      </c>
      <c r="AB10" s="8">
        <v>0.22</v>
      </c>
      <c r="AC10" s="16">
        <f>ROUND(AVERAGE(AB10:AB12),3)</f>
        <v>0.219</v>
      </c>
      <c r="AD10" s="9">
        <v>43268613</v>
      </c>
      <c r="AE10" s="15">
        <f>ROUND(AVERAGE(AD10:AD12),3)</f>
        <v>43268945.332999997</v>
      </c>
      <c r="AF10" s="9">
        <v>86785902</v>
      </c>
      <c r="AG10" s="15">
        <f>ROUND(AVERAGE(AF10:AF12),3)</f>
        <v>86497122.333000004</v>
      </c>
      <c r="AH10" s="2"/>
      <c r="AI10" s="13">
        <v>1400</v>
      </c>
      <c r="AJ10" s="8">
        <v>1.2849999999999999</v>
      </c>
      <c r="AK10" s="16">
        <f>ROUND(AVERAGE(AJ10:AJ12),3)</f>
        <v>1.353</v>
      </c>
      <c r="AL10" s="9">
        <v>71816052</v>
      </c>
      <c r="AM10" s="15">
        <f>ROUND(AVERAGE(AL10:AL12),3)</f>
        <v>71800212.666999996</v>
      </c>
      <c r="AN10" s="9">
        <v>231000000</v>
      </c>
      <c r="AO10" s="15">
        <f>ROUND(AVERAGE(AN10:AN12),3)</f>
        <v>230000000</v>
      </c>
      <c r="AP10" s="2"/>
    </row>
    <row r="11" spans="1:42" ht="15.75" customHeight="1" x14ac:dyDescent="0.15">
      <c r="A11" s="2"/>
      <c r="B11" s="14"/>
      <c r="C11" s="5">
        <v>3.198</v>
      </c>
      <c r="D11" s="14"/>
      <c r="E11" s="6">
        <v>3500000000</v>
      </c>
      <c r="F11" s="14"/>
      <c r="G11" s="6">
        <v>1000000000</v>
      </c>
      <c r="H11" s="14"/>
      <c r="I11" s="2"/>
      <c r="J11" s="14"/>
      <c r="K11" s="8">
        <v>1.4710000000000001</v>
      </c>
      <c r="L11" s="14"/>
      <c r="M11" s="9">
        <v>346000000</v>
      </c>
      <c r="N11" s="14"/>
      <c r="O11" s="9">
        <v>698000000</v>
      </c>
      <c r="P11" s="14"/>
      <c r="Q11" s="2"/>
      <c r="R11" s="14"/>
      <c r="S11" s="14"/>
      <c r="T11" s="5">
        <v>38.994</v>
      </c>
      <c r="U11" s="14"/>
      <c r="V11" s="5">
        <v>8760664951</v>
      </c>
      <c r="W11" s="14"/>
      <c r="X11" s="5">
        <v>19177759503</v>
      </c>
      <c r="Y11" s="14"/>
      <c r="Z11" s="1"/>
      <c r="AA11" s="14"/>
      <c r="AB11" s="8">
        <v>0.222</v>
      </c>
      <c r="AC11" s="14"/>
      <c r="AD11" s="9">
        <v>43269773</v>
      </c>
      <c r="AE11" s="14"/>
      <c r="AF11" s="9">
        <v>86305041</v>
      </c>
      <c r="AG11" s="14"/>
      <c r="AH11" s="2"/>
      <c r="AI11" s="14"/>
      <c r="AJ11" s="8">
        <v>1.2989999999999999</v>
      </c>
      <c r="AK11" s="14"/>
      <c r="AL11" s="9">
        <v>71667540</v>
      </c>
      <c r="AM11" s="14"/>
      <c r="AN11" s="9">
        <v>233000000</v>
      </c>
      <c r="AO11" s="14"/>
      <c r="AP11" s="2"/>
    </row>
    <row r="12" spans="1:42" ht="15.75" customHeight="1" x14ac:dyDescent="0.15">
      <c r="A12" s="2"/>
      <c r="B12" s="14"/>
      <c r="C12" s="5">
        <v>3.2120000000000002</v>
      </c>
      <c r="D12" s="14"/>
      <c r="E12" s="6">
        <v>3500000000</v>
      </c>
      <c r="F12" s="14"/>
      <c r="G12" s="6">
        <v>793000000</v>
      </c>
      <c r="H12" s="14"/>
      <c r="I12" s="2"/>
      <c r="J12" s="14"/>
      <c r="K12" s="8">
        <v>1.48</v>
      </c>
      <c r="L12" s="14"/>
      <c r="M12" s="9">
        <v>346000000</v>
      </c>
      <c r="N12" s="14"/>
      <c r="O12" s="9">
        <v>704000000</v>
      </c>
      <c r="P12" s="14"/>
      <c r="Q12" s="2"/>
      <c r="R12" s="14"/>
      <c r="S12" s="14"/>
      <c r="T12" s="5">
        <v>38.487000000000002</v>
      </c>
      <c r="U12" s="14"/>
      <c r="V12" s="5">
        <v>8762981580</v>
      </c>
      <c r="W12" s="14"/>
      <c r="X12" s="5">
        <v>19020200337</v>
      </c>
      <c r="Y12" s="14"/>
      <c r="Z12" s="1"/>
      <c r="AA12" s="14"/>
      <c r="AB12" s="8">
        <v>0.215</v>
      </c>
      <c r="AC12" s="14"/>
      <c r="AD12" s="9">
        <v>43268450</v>
      </c>
      <c r="AE12" s="14"/>
      <c r="AF12" s="9">
        <v>86400424</v>
      </c>
      <c r="AG12" s="14"/>
      <c r="AH12" s="2"/>
      <c r="AI12" s="14"/>
      <c r="AJ12" s="8">
        <v>1.4750000000000001</v>
      </c>
      <c r="AK12" s="14"/>
      <c r="AL12" s="9">
        <v>71917046</v>
      </c>
      <c r="AM12" s="14"/>
      <c r="AN12" s="9">
        <v>226000000</v>
      </c>
      <c r="AO12" s="14"/>
      <c r="AP12" s="2"/>
    </row>
    <row r="13" spans="1:42" ht="15.75" customHeight="1" x14ac:dyDescent="0.15">
      <c r="A13" s="2"/>
      <c r="B13" s="13">
        <v>1800</v>
      </c>
      <c r="C13" s="5">
        <v>17.222000000000001</v>
      </c>
      <c r="D13" s="16">
        <f>ROUND(AVERAGE(C13:C15), 3)</f>
        <v>17.236999999999998</v>
      </c>
      <c r="E13" s="6">
        <v>9080000000</v>
      </c>
      <c r="F13" s="15">
        <f>ROUND(AVERAGE(E13:E15),3)</f>
        <v>9086666666.6669998</v>
      </c>
      <c r="G13" s="6">
        <v>5380000000</v>
      </c>
      <c r="H13" s="15">
        <f>ROUND(AVERAGE(G13:G15),3)</f>
        <v>5130000000</v>
      </c>
      <c r="I13" s="2"/>
      <c r="J13" s="13">
        <v>1800</v>
      </c>
      <c r="K13" s="8">
        <v>3.2109999999999999</v>
      </c>
      <c r="L13" s="16">
        <f>ROUND(AVERAGE(K13:K15),3)</f>
        <v>3.226</v>
      </c>
      <c r="M13" s="9">
        <v>745000000</v>
      </c>
      <c r="N13" s="15">
        <f>ROUND(AVERAGE(M13:M15),3)</f>
        <v>745000000</v>
      </c>
      <c r="O13" s="9">
        <v>1420000000</v>
      </c>
      <c r="P13" s="17">
        <f>ROUND(AVERAGE(O13:O15),3)</f>
        <v>1420000000</v>
      </c>
      <c r="Q13" s="2"/>
      <c r="R13" s="13">
        <v>6144</v>
      </c>
      <c r="S13" s="19">
        <v>128</v>
      </c>
      <c r="T13" s="5">
        <v>116.18</v>
      </c>
      <c r="U13" s="20">
        <f>ROUND(AVERAGE(T13:T15),3)</f>
        <v>116.95099999999999</v>
      </c>
      <c r="V13" s="5">
        <v>33017698633</v>
      </c>
      <c r="W13" s="18">
        <f>AVERAGE(V13:V15)</f>
        <v>32979617113</v>
      </c>
      <c r="X13" s="5">
        <v>111251925252</v>
      </c>
      <c r="Y13" s="18">
        <f>AVERAGE(X13:X15)</f>
        <v>111544869355.33333</v>
      </c>
      <c r="Z13" s="1"/>
      <c r="AA13" s="13">
        <v>1800</v>
      </c>
      <c r="AB13" s="8">
        <v>0.52800000000000002</v>
      </c>
      <c r="AC13" s="16">
        <f>ROUND(AVERAGE(AB13:AB15),3)</f>
        <v>0.55400000000000005</v>
      </c>
      <c r="AD13" s="9">
        <v>93180668</v>
      </c>
      <c r="AE13" s="15">
        <f>ROUND(AVERAGE(AD13:AD15),3)</f>
        <v>148335366.333</v>
      </c>
      <c r="AF13" s="9">
        <v>181856324</v>
      </c>
      <c r="AG13" s="15">
        <f>ROUND(AVERAGE(AF13:AF15),3)</f>
        <v>225244141</v>
      </c>
      <c r="AH13" s="2"/>
      <c r="AI13" s="13">
        <v>1800</v>
      </c>
      <c r="AJ13" s="8">
        <v>3.1560000000000001</v>
      </c>
      <c r="AK13" s="16">
        <f>ROUND(AVERAGE(AJ13:AJ15),3)</f>
        <v>3.0510000000000002</v>
      </c>
      <c r="AL13" s="9">
        <v>138000000</v>
      </c>
      <c r="AM13" s="15">
        <f>ROUND(AVERAGE(AL13:AL15),3)</f>
        <v>138000000</v>
      </c>
      <c r="AN13" s="9">
        <v>359000000</v>
      </c>
      <c r="AO13" s="15">
        <f>ROUND(AVERAGE(AN13:AN15),3)</f>
        <v>359666666.667</v>
      </c>
      <c r="AP13" s="2"/>
    </row>
    <row r="14" spans="1:42" ht="15.75" customHeight="1" x14ac:dyDescent="0.15">
      <c r="A14" s="2"/>
      <c r="B14" s="14"/>
      <c r="C14" s="5">
        <v>17.416</v>
      </c>
      <c r="D14" s="14"/>
      <c r="E14" s="6">
        <v>9090000000</v>
      </c>
      <c r="F14" s="14"/>
      <c r="G14" s="6">
        <v>4970000000</v>
      </c>
      <c r="H14" s="14"/>
      <c r="I14" s="2"/>
      <c r="J14" s="14"/>
      <c r="K14" s="8">
        <v>3.242</v>
      </c>
      <c r="L14" s="14"/>
      <c r="M14" s="9">
        <v>745000000</v>
      </c>
      <c r="N14" s="14"/>
      <c r="O14" s="9">
        <v>1430000000</v>
      </c>
      <c r="P14" s="14"/>
      <c r="Q14" s="2"/>
      <c r="R14" s="14"/>
      <c r="S14" s="14"/>
      <c r="T14" s="5">
        <v>117.694</v>
      </c>
      <c r="U14" s="14"/>
      <c r="V14" s="5">
        <v>32975873669</v>
      </c>
      <c r="W14" s="14"/>
      <c r="X14" s="5">
        <v>111075112430</v>
      </c>
      <c r="Y14" s="14"/>
      <c r="Z14" s="1"/>
      <c r="AA14" s="14"/>
      <c r="AB14" s="8">
        <v>0.52800000000000002</v>
      </c>
      <c r="AC14" s="14"/>
      <c r="AD14" s="9">
        <v>93210800</v>
      </c>
      <c r="AE14" s="14"/>
      <c r="AF14" s="9">
        <v>179220340</v>
      </c>
      <c r="AG14" s="14"/>
      <c r="AH14" s="2"/>
      <c r="AI14" s="14"/>
      <c r="AJ14" s="8">
        <v>2.9279999999999999</v>
      </c>
      <c r="AK14" s="14"/>
      <c r="AL14" s="9">
        <v>138000000</v>
      </c>
      <c r="AM14" s="14"/>
      <c r="AN14" s="9">
        <v>360000000</v>
      </c>
      <c r="AO14" s="14"/>
      <c r="AP14" s="2"/>
    </row>
    <row r="15" spans="1:42" ht="15.75" customHeight="1" x14ac:dyDescent="0.15">
      <c r="A15" s="2"/>
      <c r="B15" s="14"/>
      <c r="C15" s="5">
        <v>17.074000000000002</v>
      </c>
      <c r="D15" s="14"/>
      <c r="E15" s="6">
        <v>9090000000</v>
      </c>
      <c r="F15" s="14"/>
      <c r="G15" s="6">
        <v>5040000000</v>
      </c>
      <c r="H15" s="14"/>
      <c r="I15" s="2"/>
      <c r="J15" s="14"/>
      <c r="K15" s="8">
        <v>3.226</v>
      </c>
      <c r="L15" s="14"/>
      <c r="M15" s="9">
        <v>745000000</v>
      </c>
      <c r="N15" s="14"/>
      <c r="O15" s="9">
        <v>1410000000</v>
      </c>
      <c r="P15" s="14"/>
      <c r="Q15" s="2"/>
      <c r="R15" s="14"/>
      <c r="S15" s="14"/>
      <c r="T15" s="5">
        <v>116.97799999999999</v>
      </c>
      <c r="U15" s="14"/>
      <c r="V15" s="5">
        <v>32945279037</v>
      </c>
      <c r="W15" s="14"/>
      <c r="X15" s="5">
        <v>112307570384</v>
      </c>
      <c r="Y15" s="14"/>
      <c r="Z15" s="1"/>
      <c r="AA15" s="14"/>
      <c r="AB15" s="8">
        <v>0.60699999999999998</v>
      </c>
      <c r="AC15" s="14"/>
      <c r="AD15" s="9">
        <v>258614631</v>
      </c>
      <c r="AE15" s="14"/>
      <c r="AF15" s="9">
        <v>314655759</v>
      </c>
      <c r="AG15" s="14"/>
      <c r="AH15" s="2"/>
      <c r="AI15" s="14"/>
      <c r="AJ15" s="8">
        <v>3.0680000000000001</v>
      </c>
      <c r="AK15" s="14"/>
      <c r="AL15" s="9">
        <v>138000000</v>
      </c>
      <c r="AM15" s="14"/>
      <c r="AN15" s="9">
        <v>360000000</v>
      </c>
      <c r="AO15" s="14"/>
      <c r="AP15" s="2"/>
    </row>
    <row r="16" spans="1:42" ht="15.75" customHeight="1" x14ac:dyDescent="0.15">
      <c r="A16" s="2"/>
      <c r="B16" s="13">
        <v>2200</v>
      </c>
      <c r="C16" s="5">
        <v>38.341999999999999</v>
      </c>
      <c r="D16" s="16">
        <f>ROUND(AVERAGE(C16:C18), 3)</f>
        <v>38.023000000000003</v>
      </c>
      <c r="E16" s="6">
        <v>17700000000</v>
      </c>
      <c r="F16" s="15">
        <f>ROUND(AVERAGE(E16:E18),3)</f>
        <v>17633333333.333</v>
      </c>
      <c r="G16" s="6">
        <v>19000000000</v>
      </c>
      <c r="H16" s="15">
        <f>ROUND(AVERAGE(G16:G18),3)</f>
        <v>19600000000</v>
      </c>
      <c r="I16" s="2"/>
      <c r="J16" s="13">
        <v>2200</v>
      </c>
      <c r="K16" s="8">
        <v>6.0229999999999997</v>
      </c>
      <c r="L16" s="16">
        <f>ROUND(AVERAGE(K16:K18),3)</f>
        <v>6.0380000000000003</v>
      </c>
      <c r="M16" s="9">
        <v>2070000000</v>
      </c>
      <c r="N16" s="15">
        <f>ROUND(AVERAGE(M16:M18),3)</f>
        <v>2070000000</v>
      </c>
      <c r="O16" s="9">
        <v>2540000000</v>
      </c>
      <c r="P16" s="17">
        <f>ROUND(AVERAGE(O16:O18),3)</f>
        <v>2543333333.3330002</v>
      </c>
      <c r="Q16" s="2"/>
      <c r="R16" s="14"/>
      <c r="S16" s="19">
        <v>256</v>
      </c>
      <c r="T16" s="5">
        <v>108.699</v>
      </c>
      <c r="U16" s="20">
        <f>ROUND(AVERAGE(T16:T18),3)</f>
        <v>108.873</v>
      </c>
      <c r="V16" s="5">
        <v>30812869979</v>
      </c>
      <c r="W16" s="18">
        <f>AVERAGE(V16:V18)</f>
        <v>30808656422</v>
      </c>
      <c r="X16" s="5">
        <v>77751971971</v>
      </c>
      <c r="Y16" s="18">
        <f>AVERAGE(X16:X18)</f>
        <v>77916748577</v>
      </c>
      <c r="Z16" s="1"/>
      <c r="AA16" s="13">
        <v>2200</v>
      </c>
      <c r="AB16" s="8">
        <v>1.4159999999999999</v>
      </c>
      <c r="AC16" s="16">
        <f>ROUND(AVERAGE(AB16:AB18),3)</f>
        <v>1.2629999999999999</v>
      </c>
      <c r="AD16" s="9">
        <v>258614631</v>
      </c>
      <c r="AE16" s="15">
        <f>ROUND(AVERAGE(AD16:AD18),3)</f>
        <v>258691059.333</v>
      </c>
      <c r="AF16" s="9">
        <v>314655759</v>
      </c>
      <c r="AG16" s="15">
        <f>ROUND(AVERAGE(AF16:AF18),3)</f>
        <v>320686439.667</v>
      </c>
      <c r="AH16" s="2"/>
      <c r="AI16" s="13">
        <v>2200</v>
      </c>
      <c r="AJ16" s="8">
        <v>5.4729999999999999</v>
      </c>
      <c r="AK16" s="16">
        <f>ROUND(AVERAGE(AJ16:AJ18),3)</f>
        <v>5.5250000000000004</v>
      </c>
      <c r="AL16" s="9">
        <v>236000000</v>
      </c>
      <c r="AM16" s="15">
        <f>ROUND(AVERAGE(AL16:AL18),3)</f>
        <v>236000000</v>
      </c>
      <c r="AN16" s="9">
        <v>556000000</v>
      </c>
      <c r="AO16" s="15">
        <f>ROUND(AVERAGE(AN16:AN18),3)</f>
        <v>554333333.33299994</v>
      </c>
      <c r="AP16" s="2"/>
    </row>
    <row r="17" spans="1:42" ht="15.75" customHeight="1" x14ac:dyDescent="0.15">
      <c r="A17" s="2"/>
      <c r="B17" s="14"/>
      <c r="C17" s="5">
        <v>37.472000000000001</v>
      </c>
      <c r="D17" s="14"/>
      <c r="E17" s="6">
        <v>17600000000</v>
      </c>
      <c r="F17" s="14"/>
      <c r="G17" s="6">
        <v>20100000000</v>
      </c>
      <c r="H17" s="14"/>
      <c r="I17" s="2"/>
      <c r="J17" s="14"/>
      <c r="K17" s="8">
        <v>6.056</v>
      </c>
      <c r="L17" s="14"/>
      <c r="M17" s="9">
        <v>2070000000</v>
      </c>
      <c r="N17" s="14"/>
      <c r="O17" s="9">
        <v>2550000000</v>
      </c>
      <c r="P17" s="14"/>
      <c r="Q17" s="2"/>
      <c r="R17" s="14"/>
      <c r="S17" s="14"/>
      <c r="T17" s="5">
        <v>108.94799999999999</v>
      </c>
      <c r="U17" s="14"/>
      <c r="V17" s="5">
        <v>30812768706</v>
      </c>
      <c r="W17" s="14"/>
      <c r="X17" s="5">
        <v>77512961904</v>
      </c>
      <c r="Y17" s="14"/>
      <c r="Z17" s="1"/>
      <c r="AA17" s="14"/>
      <c r="AB17" s="8">
        <v>1.3939999999999999</v>
      </c>
      <c r="AC17" s="14"/>
      <c r="AD17" s="9">
        <v>258649939</v>
      </c>
      <c r="AE17" s="14"/>
      <c r="AF17" s="9">
        <v>317083594</v>
      </c>
      <c r="AG17" s="14"/>
      <c r="AH17" s="2"/>
      <c r="AI17" s="14"/>
      <c r="AJ17" s="8">
        <v>5.5780000000000003</v>
      </c>
      <c r="AK17" s="14"/>
      <c r="AL17" s="9">
        <v>236000000</v>
      </c>
      <c r="AM17" s="14"/>
      <c r="AN17" s="9">
        <v>554000000</v>
      </c>
      <c r="AO17" s="14"/>
      <c r="AP17" s="2"/>
    </row>
    <row r="18" spans="1:42" ht="15.75" customHeight="1" x14ac:dyDescent="0.15">
      <c r="A18" s="2"/>
      <c r="B18" s="14"/>
      <c r="C18" s="5">
        <v>38.255000000000003</v>
      </c>
      <c r="D18" s="14"/>
      <c r="E18" s="6">
        <v>17600000000</v>
      </c>
      <c r="F18" s="14"/>
      <c r="G18" s="6">
        <v>19700000000</v>
      </c>
      <c r="H18" s="14"/>
      <c r="I18" s="2"/>
      <c r="J18" s="14"/>
      <c r="K18" s="8">
        <v>6.0350000000000001</v>
      </c>
      <c r="L18" s="14"/>
      <c r="M18" s="9">
        <v>2070000000</v>
      </c>
      <c r="N18" s="14"/>
      <c r="O18" s="9">
        <v>2540000000</v>
      </c>
      <c r="P18" s="14"/>
      <c r="Q18" s="2"/>
      <c r="R18" s="14"/>
      <c r="S18" s="14"/>
      <c r="T18" s="5">
        <v>108.971</v>
      </c>
      <c r="U18" s="14"/>
      <c r="V18" s="5">
        <v>30800330581</v>
      </c>
      <c r="W18" s="14"/>
      <c r="X18" s="5">
        <v>78485311856</v>
      </c>
      <c r="Y18" s="14"/>
      <c r="Z18" s="1"/>
      <c r="AA18" s="14"/>
      <c r="AB18" s="8">
        <v>0.98</v>
      </c>
      <c r="AC18" s="14"/>
      <c r="AD18" s="9">
        <v>258808608</v>
      </c>
      <c r="AE18" s="14"/>
      <c r="AF18" s="9">
        <v>330319966</v>
      </c>
      <c r="AG18" s="14"/>
      <c r="AH18" s="2"/>
      <c r="AI18" s="14"/>
      <c r="AJ18" s="8">
        <v>5.5229999999999997</v>
      </c>
      <c r="AK18" s="14"/>
      <c r="AL18" s="9">
        <v>236000000</v>
      </c>
      <c r="AM18" s="14"/>
      <c r="AN18" s="9">
        <v>553000000</v>
      </c>
      <c r="AO18" s="14"/>
      <c r="AP18" s="2"/>
    </row>
    <row r="19" spans="1:42" ht="15.75" customHeight="1" x14ac:dyDescent="0.15">
      <c r="A19" s="2"/>
      <c r="B19" s="13">
        <v>2600</v>
      </c>
      <c r="C19" s="5">
        <v>67.921000000000006</v>
      </c>
      <c r="D19" s="16">
        <f>ROUND(AVERAGE(C19:C21), 3)</f>
        <v>68.037999999999997</v>
      </c>
      <c r="E19" s="6">
        <v>30900000000</v>
      </c>
      <c r="F19" s="15">
        <f>ROUND(AVERAGE(E19:E21),3)</f>
        <v>30900000000</v>
      </c>
      <c r="G19" s="6">
        <v>49400000000</v>
      </c>
      <c r="H19" s="15">
        <f>ROUND(AVERAGE(G19:G21),3)</f>
        <v>50233333333.333</v>
      </c>
      <c r="I19" s="2"/>
      <c r="J19" s="13">
        <v>2600</v>
      </c>
      <c r="K19" s="8">
        <v>10.083</v>
      </c>
      <c r="L19" s="16">
        <f>ROUND(AVERAGE(K19:K21),3)</f>
        <v>10.103999999999999</v>
      </c>
      <c r="M19" s="9">
        <v>4410000000</v>
      </c>
      <c r="N19" s="15">
        <f>ROUND(AVERAGE(M19:M21),3)</f>
        <v>4410000000</v>
      </c>
      <c r="O19" s="9">
        <v>4160000000</v>
      </c>
      <c r="P19" s="17">
        <f>ROUND(AVERAGE(O19:O21),3)</f>
        <v>4143333333.3330002</v>
      </c>
      <c r="Q19" s="2"/>
      <c r="R19" s="14"/>
      <c r="S19" s="19">
        <v>512</v>
      </c>
      <c r="T19" s="5">
        <v>108.217</v>
      </c>
      <c r="U19" s="20">
        <f>ROUND(AVERAGE(T19:T21),3)</f>
        <v>108.232</v>
      </c>
      <c r="V19" s="5">
        <v>29571133804</v>
      </c>
      <c r="W19" s="18">
        <f>AVERAGE(V19:V21)</f>
        <v>29569107611.333332</v>
      </c>
      <c r="X19" s="5">
        <v>65978535779</v>
      </c>
      <c r="Y19" s="18">
        <f>AVERAGE(X19:X21)</f>
        <v>66298099465.666664</v>
      </c>
      <c r="Z19" s="1"/>
      <c r="AA19" s="13">
        <v>2600</v>
      </c>
      <c r="AB19" s="8">
        <v>2.137</v>
      </c>
      <c r="AC19" s="16">
        <f>ROUND(AVERAGE(AB19:AB21),3)</f>
        <v>1.996</v>
      </c>
      <c r="AD19" s="9">
        <v>551303364</v>
      </c>
      <c r="AE19" s="15">
        <f>ROUND(AVERAGE(AD19:AD21),3)</f>
        <v>551360986</v>
      </c>
      <c r="AF19" s="9">
        <v>523367955</v>
      </c>
      <c r="AG19" s="15">
        <f>ROUND(AVERAGE(AF19:AF21),3)</f>
        <v>530618521</v>
      </c>
      <c r="AH19" s="2"/>
      <c r="AI19" s="13">
        <v>2600</v>
      </c>
      <c r="AJ19" s="8">
        <v>8.9610000000000003</v>
      </c>
      <c r="AK19" s="16">
        <f>ROUND(AVERAGE(AJ19:AJ21),3)</f>
        <v>9.2189999999999994</v>
      </c>
      <c r="AL19" s="9">
        <v>370000000</v>
      </c>
      <c r="AM19" s="15">
        <f>ROUND(AVERAGE(AL19:AL21),3)</f>
        <v>370000000</v>
      </c>
      <c r="AN19" s="9">
        <v>828000000</v>
      </c>
      <c r="AO19" s="15">
        <f>ROUND(AVERAGE(AN19:AN21),3)</f>
        <v>830333333.33299994</v>
      </c>
      <c r="AP19" s="2"/>
    </row>
    <row r="20" spans="1:42" ht="15.75" customHeight="1" x14ac:dyDescent="0.15">
      <c r="A20" s="2"/>
      <c r="B20" s="14"/>
      <c r="C20" s="5">
        <v>67.605000000000004</v>
      </c>
      <c r="D20" s="14"/>
      <c r="E20" s="6">
        <v>30900000000</v>
      </c>
      <c r="F20" s="14"/>
      <c r="G20" s="6">
        <v>50400000000</v>
      </c>
      <c r="H20" s="14"/>
      <c r="I20" s="2"/>
      <c r="J20" s="14"/>
      <c r="K20" s="8">
        <v>10.148</v>
      </c>
      <c r="L20" s="14"/>
      <c r="M20" s="9">
        <v>4410000000</v>
      </c>
      <c r="N20" s="14"/>
      <c r="O20" s="9">
        <v>4170000000</v>
      </c>
      <c r="P20" s="14"/>
      <c r="Q20" s="2"/>
      <c r="R20" s="14"/>
      <c r="S20" s="14"/>
      <c r="T20" s="5">
        <v>108.501</v>
      </c>
      <c r="U20" s="14"/>
      <c r="V20" s="5">
        <v>29562857999</v>
      </c>
      <c r="W20" s="14"/>
      <c r="X20" s="5">
        <v>66604899038</v>
      </c>
      <c r="Y20" s="14"/>
      <c r="Z20" s="1"/>
      <c r="AA20" s="14"/>
      <c r="AB20" s="8">
        <v>2.0499999999999998</v>
      </c>
      <c r="AC20" s="14"/>
      <c r="AD20" s="9">
        <v>551383730</v>
      </c>
      <c r="AE20" s="14"/>
      <c r="AF20" s="9">
        <v>534595935</v>
      </c>
      <c r="AG20" s="14"/>
      <c r="AH20" s="2"/>
      <c r="AI20" s="14"/>
      <c r="AJ20" s="8">
        <v>9.7409999999999997</v>
      </c>
      <c r="AK20" s="14"/>
      <c r="AL20" s="9">
        <v>370000000</v>
      </c>
      <c r="AM20" s="14"/>
      <c r="AN20" s="9">
        <v>834000000</v>
      </c>
      <c r="AO20" s="14"/>
      <c r="AP20" s="2"/>
    </row>
    <row r="21" spans="1:42" ht="15.75" customHeight="1" x14ac:dyDescent="0.15">
      <c r="A21" s="2"/>
      <c r="B21" s="14"/>
      <c r="C21" s="5">
        <v>68.587000000000003</v>
      </c>
      <c r="D21" s="14"/>
      <c r="E21" s="6">
        <v>30900000000</v>
      </c>
      <c r="F21" s="14"/>
      <c r="G21" s="6">
        <v>50900000000</v>
      </c>
      <c r="H21" s="14"/>
      <c r="I21" s="2"/>
      <c r="J21" s="14"/>
      <c r="K21" s="8">
        <v>10.08</v>
      </c>
      <c r="L21" s="14"/>
      <c r="M21" s="9">
        <v>4410000000</v>
      </c>
      <c r="N21" s="14"/>
      <c r="O21" s="9">
        <v>4100000000</v>
      </c>
      <c r="P21" s="14"/>
      <c r="Q21" s="2"/>
      <c r="R21" s="14"/>
      <c r="S21" s="14"/>
      <c r="T21" s="5">
        <v>107.97799999999999</v>
      </c>
      <c r="U21" s="14"/>
      <c r="V21" s="5">
        <v>29573331031</v>
      </c>
      <c r="W21" s="14"/>
      <c r="X21" s="5">
        <v>66310863580</v>
      </c>
      <c r="Y21" s="14"/>
      <c r="Z21" s="1"/>
      <c r="AA21" s="14"/>
      <c r="AB21" s="8">
        <v>1.8</v>
      </c>
      <c r="AC21" s="14"/>
      <c r="AD21" s="9">
        <v>551395864</v>
      </c>
      <c r="AE21" s="14"/>
      <c r="AF21" s="9">
        <v>533891673</v>
      </c>
      <c r="AG21" s="14"/>
      <c r="AH21" s="2"/>
      <c r="AI21" s="14"/>
      <c r="AJ21" s="8">
        <v>8.9550000000000001</v>
      </c>
      <c r="AK21" s="14"/>
      <c r="AL21" s="9">
        <v>370000000</v>
      </c>
      <c r="AM21" s="14"/>
      <c r="AN21" s="9">
        <v>829000000</v>
      </c>
      <c r="AO21" s="14"/>
      <c r="AP21" s="2"/>
    </row>
    <row r="22" spans="1:42" ht="15.75" customHeight="1" x14ac:dyDescent="0.15">
      <c r="A22" s="2"/>
      <c r="B22" s="13">
        <v>3000</v>
      </c>
      <c r="C22" s="5">
        <v>113.44499999999999</v>
      </c>
      <c r="D22" s="16">
        <f>ROUND(AVERAGE(C22:C24), 3)</f>
        <v>114.255</v>
      </c>
      <c r="E22" s="6">
        <v>50300000000</v>
      </c>
      <c r="F22" s="15">
        <f>ROUND(AVERAGE(E22:E24),3)</f>
        <v>50300000000</v>
      </c>
      <c r="G22" s="6">
        <v>98000000000</v>
      </c>
      <c r="H22" s="15">
        <f>ROUND(AVERAGE(G22:G24),3)</f>
        <v>96433333333.332993</v>
      </c>
      <c r="I22" s="2"/>
      <c r="J22" s="13">
        <v>3000</v>
      </c>
      <c r="K22" s="8">
        <v>16.154</v>
      </c>
      <c r="L22" s="16">
        <f>ROUND(AVERAGE(K22:K24),3)</f>
        <v>16.646000000000001</v>
      </c>
      <c r="M22" s="9">
        <v>6780000000</v>
      </c>
      <c r="N22" s="15">
        <f>ROUND(AVERAGE(M22:M24),3)</f>
        <v>6780000000</v>
      </c>
      <c r="O22" s="9">
        <v>6270000000</v>
      </c>
      <c r="P22" s="17">
        <f>ROUND(AVERAGE(O22:O24),3)</f>
        <v>6256666666.6669998</v>
      </c>
      <c r="Q22" s="2"/>
      <c r="R22" s="13">
        <v>8192</v>
      </c>
      <c r="S22" s="19">
        <v>128</v>
      </c>
      <c r="T22" s="5">
        <v>276.03300000000002</v>
      </c>
      <c r="U22" s="20">
        <f>ROUND(AVERAGE(T22:T24),3)</f>
        <v>276.14400000000001</v>
      </c>
      <c r="V22" s="5">
        <v>74257097827</v>
      </c>
      <c r="W22" s="18">
        <f>AVERAGE(V22:V24)</f>
        <v>75831951991</v>
      </c>
      <c r="X22" s="5">
        <v>256655535541</v>
      </c>
      <c r="Y22" s="18">
        <f>AVERAGE(X22:X24)</f>
        <v>260175322832.33334</v>
      </c>
      <c r="Z22" s="1"/>
      <c r="AA22" s="13">
        <v>3000</v>
      </c>
      <c r="AB22" s="8">
        <v>2.9740000000000002</v>
      </c>
      <c r="AC22" s="16">
        <f>ROUND(AVERAGE(AB22:AB24),3)</f>
        <v>2.8260000000000001</v>
      </c>
      <c r="AD22" s="9">
        <v>847463618</v>
      </c>
      <c r="AE22" s="15">
        <f>ROUND(AVERAGE(AD22:AD24),3)</f>
        <v>847436362.66700006</v>
      </c>
      <c r="AF22" s="9">
        <v>822039463</v>
      </c>
      <c r="AG22" s="15">
        <f>ROUND(AVERAGE(AF22:AF24),3)</f>
        <v>833762694</v>
      </c>
      <c r="AH22" s="2"/>
      <c r="AI22" s="13">
        <v>3000</v>
      </c>
      <c r="AJ22" s="8">
        <v>13.641999999999999</v>
      </c>
      <c r="AK22" s="16">
        <f>ROUND(AVERAGE(AJ22:AJ24),3)</f>
        <v>13.6</v>
      </c>
      <c r="AL22" s="9">
        <v>550000000</v>
      </c>
      <c r="AM22" s="15">
        <f>ROUND(AVERAGE(AL22:AL24),3)</f>
        <v>550333333.33299994</v>
      </c>
      <c r="AN22" s="9">
        <v>1180000000</v>
      </c>
      <c r="AO22" s="15">
        <f>ROUND(AVERAGE(AN22:AN24),3)</f>
        <v>1180000000</v>
      </c>
      <c r="AP22" s="2"/>
    </row>
    <row r="23" spans="1:42" ht="15.75" customHeight="1" x14ac:dyDescent="0.15">
      <c r="A23" s="2"/>
      <c r="B23" s="14"/>
      <c r="C23" s="5">
        <v>114.146</v>
      </c>
      <c r="D23" s="14"/>
      <c r="E23" s="6">
        <v>50300000000</v>
      </c>
      <c r="F23" s="15"/>
      <c r="G23" s="6">
        <v>96900000000</v>
      </c>
      <c r="H23" s="14"/>
      <c r="I23" s="2"/>
      <c r="J23" s="14"/>
      <c r="K23" s="8">
        <v>16.698</v>
      </c>
      <c r="L23" s="14"/>
      <c r="M23" s="9">
        <v>6780000000</v>
      </c>
      <c r="N23" s="14"/>
      <c r="O23" s="9">
        <v>6330000000</v>
      </c>
      <c r="P23" s="14"/>
      <c r="Q23" s="2"/>
      <c r="R23" s="14"/>
      <c r="S23" s="14"/>
      <c r="T23" s="5">
        <v>274.99599999999998</v>
      </c>
      <c r="U23" s="14"/>
      <c r="V23" s="5">
        <v>78415646987</v>
      </c>
      <c r="W23" s="14"/>
      <c r="X23" s="5">
        <v>264751426277</v>
      </c>
      <c r="Y23" s="14"/>
      <c r="Z23" s="1"/>
      <c r="AA23" s="14"/>
      <c r="AB23" s="8">
        <v>2.8140000000000001</v>
      </c>
      <c r="AC23" s="14"/>
      <c r="AD23" s="9">
        <v>847446198</v>
      </c>
      <c r="AE23" s="14"/>
      <c r="AF23" s="9">
        <v>823701807</v>
      </c>
      <c r="AG23" s="14"/>
      <c r="AH23" s="2"/>
      <c r="AI23" s="14"/>
      <c r="AJ23" s="8">
        <v>13.577999999999999</v>
      </c>
      <c r="AK23" s="14"/>
      <c r="AL23" s="9">
        <v>550000000</v>
      </c>
      <c r="AM23" s="14"/>
      <c r="AN23" s="9">
        <v>1180000000</v>
      </c>
      <c r="AO23" s="14"/>
      <c r="AP23" s="2"/>
    </row>
    <row r="24" spans="1:42" ht="15.75" customHeight="1" x14ac:dyDescent="0.15">
      <c r="A24" s="2"/>
      <c r="B24" s="14"/>
      <c r="C24" s="5">
        <v>115.173</v>
      </c>
      <c r="D24" s="14"/>
      <c r="E24" s="6">
        <v>50300000000</v>
      </c>
      <c r="F24" s="15"/>
      <c r="G24" s="6">
        <v>94400000000</v>
      </c>
      <c r="H24" s="14"/>
      <c r="I24" s="2"/>
      <c r="J24" s="14"/>
      <c r="K24" s="8">
        <v>17.085000000000001</v>
      </c>
      <c r="L24" s="14"/>
      <c r="M24" s="9">
        <v>6780000000</v>
      </c>
      <c r="N24" s="14"/>
      <c r="O24" s="9">
        <v>6170000000</v>
      </c>
      <c r="P24" s="14"/>
      <c r="Q24" s="2"/>
      <c r="R24" s="14"/>
      <c r="S24" s="14"/>
      <c r="T24" s="5">
        <v>277.40300000000002</v>
      </c>
      <c r="U24" s="14"/>
      <c r="V24" s="5">
        <v>74823111159</v>
      </c>
      <c r="W24" s="14"/>
      <c r="X24" s="5">
        <v>259119006679</v>
      </c>
      <c r="Y24" s="14"/>
      <c r="Z24" s="1"/>
      <c r="AA24" s="14"/>
      <c r="AB24" s="8">
        <v>2.69</v>
      </c>
      <c r="AC24" s="14"/>
      <c r="AD24" s="9">
        <v>847399272</v>
      </c>
      <c r="AE24" s="14"/>
      <c r="AF24" s="9">
        <v>855546812</v>
      </c>
      <c r="AG24" s="14"/>
      <c r="AH24" s="2"/>
      <c r="AI24" s="14"/>
      <c r="AJ24" s="8">
        <v>13.58</v>
      </c>
      <c r="AK24" s="14"/>
      <c r="AL24" s="9">
        <v>551000000</v>
      </c>
      <c r="AM24" s="14"/>
      <c r="AN24" s="9">
        <v>1180000000</v>
      </c>
      <c r="AO24" s="14"/>
      <c r="AP24" s="2"/>
    </row>
    <row r="25" spans="1:42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13">
        <v>4096</v>
      </c>
      <c r="K25" s="8">
        <v>40.423999999999999</v>
      </c>
      <c r="L25" s="16">
        <f>ROUND(AVERAGE(K25:K27),3)</f>
        <v>40.503</v>
      </c>
      <c r="M25" s="9">
        <v>17600000000</v>
      </c>
      <c r="N25" s="15">
        <f>ROUND(AVERAGE(M25:M27),3)</f>
        <v>17600000000</v>
      </c>
      <c r="O25" s="9">
        <v>16000000000</v>
      </c>
      <c r="P25" s="17">
        <f>ROUND(AVERAGE(O25:O27),3)</f>
        <v>16100000000</v>
      </c>
      <c r="Q25" s="2"/>
      <c r="R25" s="14"/>
      <c r="S25" s="19">
        <v>256</v>
      </c>
      <c r="T25" s="5">
        <v>412.34300000000002</v>
      </c>
      <c r="U25" s="20">
        <f>ROUND(AVERAGE(T25:T27),3)</f>
        <v>414.19600000000003</v>
      </c>
      <c r="V25" s="5">
        <v>71996168873</v>
      </c>
      <c r="W25" s="18">
        <f>AVERAGE(V25:V27)</f>
        <v>72003535148.666672</v>
      </c>
      <c r="X25" s="5">
        <v>161207080401</v>
      </c>
      <c r="Y25" s="18">
        <f>AVERAGE(X25:X27)</f>
        <v>161189819600.66666</v>
      </c>
      <c r="Z25" s="1"/>
      <c r="AA25" s="13">
        <v>4096</v>
      </c>
      <c r="AB25" s="8">
        <v>7.3529999999999998</v>
      </c>
      <c r="AC25" s="16">
        <f>ROUND(AVERAGE(AB25:AB27),3)</f>
        <v>7.24</v>
      </c>
      <c r="AD25" s="9">
        <v>2203803579</v>
      </c>
      <c r="AE25" s="15">
        <f>ROUND(AVERAGE(AD25:AD27),3)</f>
        <v>2204414456</v>
      </c>
      <c r="AF25" s="9">
        <v>2137687140</v>
      </c>
      <c r="AG25" s="15">
        <f>ROUND(AVERAGE(AF25:AF27),3)</f>
        <v>2143498680.6670001</v>
      </c>
      <c r="AH25" s="2"/>
      <c r="AI25" s="13">
        <v>4096</v>
      </c>
      <c r="AJ25" s="8">
        <v>33.079000000000001</v>
      </c>
      <c r="AK25" s="16">
        <f>ROUND(AVERAGE(AJ25:AJ27),3)</f>
        <v>33.082999999999998</v>
      </c>
      <c r="AL25" s="9">
        <v>1230000000</v>
      </c>
      <c r="AM25" s="15">
        <f>ROUND(AVERAGE(AL25:AL27),3)</f>
        <v>1230000000</v>
      </c>
      <c r="AN25" s="9">
        <v>2320000000</v>
      </c>
      <c r="AO25" s="15">
        <f>ROUND(AVERAGE(AN25:AN27),3)</f>
        <v>2296666666.6669998</v>
      </c>
      <c r="AP25" s="2"/>
    </row>
    <row r="26" spans="1:42" ht="15.75" customHeight="1" x14ac:dyDescent="0.15">
      <c r="A26" s="1"/>
      <c r="B26" s="16" t="s">
        <v>10</v>
      </c>
      <c r="C26" s="14"/>
      <c r="D26" s="14"/>
      <c r="E26" s="1"/>
      <c r="F26" s="16" t="s">
        <v>11</v>
      </c>
      <c r="G26" s="14"/>
      <c r="H26" s="14"/>
      <c r="I26" s="2"/>
      <c r="J26" s="14"/>
      <c r="K26" s="8">
        <v>40.645000000000003</v>
      </c>
      <c r="L26" s="14"/>
      <c r="M26" s="9">
        <v>17600000000</v>
      </c>
      <c r="N26" s="14"/>
      <c r="O26" s="9">
        <v>16200000000</v>
      </c>
      <c r="P26" s="14"/>
      <c r="Q26" s="2"/>
      <c r="R26" s="14"/>
      <c r="S26" s="14"/>
      <c r="T26" s="5">
        <v>413.39100000000002</v>
      </c>
      <c r="U26" s="14"/>
      <c r="V26" s="5">
        <v>72007831948</v>
      </c>
      <c r="W26" s="14"/>
      <c r="X26" s="5">
        <v>161696223350</v>
      </c>
      <c r="Y26" s="14"/>
      <c r="Z26" s="1"/>
      <c r="AA26" s="14"/>
      <c r="AB26" s="8">
        <v>7.157</v>
      </c>
      <c r="AC26" s="14"/>
      <c r="AD26" s="9">
        <v>2204907482</v>
      </c>
      <c r="AE26" s="14"/>
      <c r="AF26" s="9">
        <v>2140349596</v>
      </c>
      <c r="AG26" s="14"/>
      <c r="AH26" s="2"/>
      <c r="AI26" s="14"/>
      <c r="AJ26" s="8">
        <v>33.159999999999997</v>
      </c>
      <c r="AK26" s="14"/>
      <c r="AL26" s="9">
        <v>1230000000</v>
      </c>
      <c r="AM26" s="14"/>
      <c r="AN26" s="9">
        <v>2280000000</v>
      </c>
      <c r="AO26" s="14"/>
      <c r="AP26" s="2"/>
    </row>
    <row r="27" spans="1:42" ht="15.75" customHeight="1" x14ac:dyDescent="0.15">
      <c r="A27" s="1"/>
      <c r="B27" s="4" t="s">
        <v>5</v>
      </c>
      <c r="C27" s="13" t="s">
        <v>6</v>
      </c>
      <c r="D27" s="14"/>
      <c r="E27" s="1"/>
      <c r="F27" s="4" t="s">
        <v>5</v>
      </c>
      <c r="G27" s="13" t="s">
        <v>6</v>
      </c>
      <c r="H27" s="14"/>
      <c r="I27" s="2"/>
      <c r="J27" s="14"/>
      <c r="K27" s="8">
        <v>40.441000000000003</v>
      </c>
      <c r="L27" s="14"/>
      <c r="M27" s="9">
        <v>17600000000</v>
      </c>
      <c r="N27" s="14"/>
      <c r="O27" s="9">
        <v>16100000000</v>
      </c>
      <c r="P27" s="14"/>
      <c r="Q27" s="2"/>
      <c r="R27" s="14"/>
      <c r="S27" s="14"/>
      <c r="T27" s="5">
        <v>416.85399999999998</v>
      </c>
      <c r="U27" s="14"/>
      <c r="V27" s="5">
        <v>72006604625</v>
      </c>
      <c r="W27" s="14"/>
      <c r="X27" s="5">
        <v>160666155051</v>
      </c>
      <c r="Y27" s="14"/>
      <c r="Z27" s="1"/>
      <c r="AA27" s="14"/>
      <c r="AB27" s="8">
        <v>7.21</v>
      </c>
      <c r="AC27" s="14"/>
      <c r="AD27" s="9">
        <v>2204532307</v>
      </c>
      <c r="AE27" s="14"/>
      <c r="AF27" s="9">
        <v>2152459306</v>
      </c>
      <c r="AG27" s="14"/>
      <c r="AH27" s="2"/>
      <c r="AI27" s="14"/>
      <c r="AJ27" s="8">
        <v>33.009</v>
      </c>
      <c r="AK27" s="14"/>
      <c r="AL27" s="9">
        <v>1230000000</v>
      </c>
      <c r="AM27" s="14"/>
      <c r="AN27" s="9">
        <v>2290000000</v>
      </c>
      <c r="AO27" s="14"/>
      <c r="AP27" s="2"/>
    </row>
    <row r="28" spans="1:42" ht="15.75" customHeight="1" x14ac:dyDescent="0.15">
      <c r="A28" s="2"/>
      <c r="B28" s="13">
        <v>600</v>
      </c>
      <c r="C28" s="8">
        <v>1.7949999999999999</v>
      </c>
      <c r="D28" s="16">
        <f>ROUND(AVERAGE(C28:C30), 3)</f>
        <v>1.7969999999999999</v>
      </c>
      <c r="E28" s="1"/>
      <c r="F28" s="13">
        <v>600</v>
      </c>
      <c r="G28" s="8">
        <v>0.68200000000000005</v>
      </c>
      <c r="H28" s="16">
        <f>ROUND(AVERAGE(G28:G30),3)</f>
        <v>0.68799999999999994</v>
      </c>
      <c r="I28" s="2"/>
      <c r="J28" s="13">
        <v>6144</v>
      </c>
      <c r="K28" s="8">
        <v>135.899</v>
      </c>
      <c r="L28" s="16">
        <f>ROUND(AVERAGE(K28:K30),3)</f>
        <v>136.88900000000001</v>
      </c>
      <c r="M28" s="9">
        <v>59100000000</v>
      </c>
      <c r="N28" s="15">
        <f>ROUND(AVERAGE(M28:M30),3)</f>
        <v>59166666666.667</v>
      </c>
      <c r="O28" s="9">
        <v>52300000000</v>
      </c>
      <c r="P28" s="17">
        <f>ROUND(AVERAGE(O28:O30),3)</f>
        <v>53466666666.667</v>
      </c>
      <c r="Q28" s="2"/>
      <c r="R28" s="14"/>
      <c r="S28" s="19">
        <v>512</v>
      </c>
      <c r="T28" s="5">
        <v>350.15899999999999</v>
      </c>
      <c r="U28" s="20">
        <f>ROUND(AVERAGE(T28:T30),3)</f>
        <v>351.87400000000002</v>
      </c>
      <c r="V28" s="5">
        <v>70378044591</v>
      </c>
      <c r="W28" s="18">
        <f>AVERAGE(V28:V30)</f>
        <v>70390546664.333328</v>
      </c>
      <c r="X28" s="5">
        <v>143254498706</v>
      </c>
      <c r="Y28" s="18">
        <f>AVERAGE(X28:X30)</f>
        <v>145002303586.66666</v>
      </c>
      <c r="Z28" s="1"/>
      <c r="AA28" s="13">
        <v>6144</v>
      </c>
      <c r="AB28" s="8">
        <v>26.402000000000001</v>
      </c>
      <c r="AC28" s="16">
        <f>ROUND(AVERAGE(AB28:AB30),3)</f>
        <v>27.321999999999999</v>
      </c>
      <c r="AD28" s="9">
        <v>7430053035</v>
      </c>
      <c r="AE28" s="15">
        <f>ROUND(AVERAGE(AD28:AD30),3)</f>
        <v>7428610570.3330002</v>
      </c>
      <c r="AF28" s="9">
        <v>7150990857</v>
      </c>
      <c r="AG28" s="15">
        <f>ROUND(AVERAGE(AF28:AF30),3)</f>
        <v>7114366067</v>
      </c>
      <c r="AH28" s="2"/>
      <c r="AI28" s="13">
        <v>6144</v>
      </c>
      <c r="AJ28" s="8">
        <v>104.848</v>
      </c>
      <c r="AK28" s="16">
        <f>ROUND(AVERAGE(AJ28:AJ30),3)</f>
        <v>104.036</v>
      </c>
      <c r="AL28" s="9">
        <v>4100000000</v>
      </c>
      <c r="AM28" s="15">
        <f>ROUND(AVERAGE(AL28:AL30),3)</f>
        <v>4103333333.3330002</v>
      </c>
      <c r="AN28" s="9">
        <v>7520000000</v>
      </c>
      <c r="AO28" s="15">
        <f>ROUND(AVERAGE(AN28:AN30),3)</f>
        <v>7566666666.6669998</v>
      </c>
      <c r="AP28" s="2"/>
    </row>
    <row r="29" spans="1:42" ht="15.75" customHeight="1" x14ac:dyDescent="0.15">
      <c r="A29" s="2"/>
      <c r="B29" s="14"/>
      <c r="C29" s="8">
        <v>1.802</v>
      </c>
      <c r="D29" s="14"/>
      <c r="E29" s="1"/>
      <c r="F29" s="14"/>
      <c r="G29" s="8">
        <v>0.69199999999999995</v>
      </c>
      <c r="H29" s="14"/>
      <c r="I29" s="2"/>
      <c r="J29" s="14"/>
      <c r="K29" s="8">
        <v>135.81200000000001</v>
      </c>
      <c r="L29" s="14"/>
      <c r="M29" s="9">
        <v>59200000000</v>
      </c>
      <c r="N29" s="14"/>
      <c r="O29" s="9">
        <v>53800000000</v>
      </c>
      <c r="P29" s="14"/>
      <c r="Q29" s="2"/>
      <c r="R29" s="14"/>
      <c r="S29" s="14"/>
      <c r="T29" s="5">
        <v>352.048</v>
      </c>
      <c r="U29" s="14"/>
      <c r="V29" s="5">
        <v>70389942309</v>
      </c>
      <c r="W29" s="14"/>
      <c r="X29" s="5">
        <v>145130490148</v>
      </c>
      <c r="Y29" s="14"/>
      <c r="Z29" s="1"/>
      <c r="AA29" s="14"/>
      <c r="AB29" s="8">
        <v>28.353999999999999</v>
      </c>
      <c r="AC29" s="14"/>
      <c r="AD29" s="9">
        <v>7425017900</v>
      </c>
      <c r="AE29" s="14"/>
      <c r="AF29" s="9">
        <v>7062168665</v>
      </c>
      <c r="AG29" s="14"/>
      <c r="AH29" s="2"/>
      <c r="AI29" s="14"/>
      <c r="AJ29" s="8">
        <v>103.363</v>
      </c>
      <c r="AK29" s="14"/>
      <c r="AL29" s="9">
        <v>4100000000</v>
      </c>
      <c r="AM29" s="14"/>
      <c r="AN29" s="9">
        <v>7590000000</v>
      </c>
      <c r="AO29" s="14"/>
      <c r="AP29" s="2"/>
    </row>
    <row r="30" spans="1:42" ht="15.75" customHeight="1" x14ac:dyDescent="0.15">
      <c r="A30" s="2"/>
      <c r="B30" s="14"/>
      <c r="C30" s="8">
        <v>1.794</v>
      </c>
      <c r="D30" s="14"/>
      <c r="E30" s="1"/>
      <c r="F30" s="14"/>
      <c r="G30" s="8">
        <v>0.69099999999999995</v>
      </c>
      <c r="H30" s="14"/>
      <c r="I30" s="2"/>
      <c r="J30" s="14"/>
      <c r="K30" s="8">
        <v>138.95699999999999</v>
      </c>
      <c r="L30" s="14"/>
      <c r="M30" s="9">
        <v>59200000000</v>
      </c>
      <c r="N30" s="14"/>
      <c r="O30" s="9">
        <v>54300000000</v>
      </c>
      <c r="P30" s="14"/>
      <c r="Q30" s="2"/>
      <c r="R30" s="14"/>
      <c r="S30" s="14"/>
      <c r="T30" s="5">
        <v>353.41399999999999</v>
      </c>
      <c r="U30" s="14"/>
      <c r="V30" s="5">
        <v>70403653093</v>
      </c>
      <c r="W30" s="14"/>
      <c r="X30" s="5">
        <v>146621921906</v>
      </c>
      <c r="Y30" s="14"/>
      <c r="Z30" s="1"/>
      <c r="AA30" s="14"/>
      <c r="AB30" s="8">
        <v>27.210999999999999</v>
      </c>
      <c r="AC30" s="14"/>
      <c r="AD30" s="9">
        <v>7430760776</v>
      </c>
      <c r="AE30" s="14"/>
      <c r="AF30" s="9">
        <v>7129938679</v>
      </c>
      <c r="AG30" s="14"/>
      <c r="AH30" s="2"/>
      <c r="AI30" s="14"/>
      <c r="AJ30" s="8">
        <v>103.896</v>
      </c>
      <c r="AK30" s="14"/>
      <c r="AL30" s="9">
        <v>4110000000</v>
      </c>
      <c r="AM30" s="14"/>
      <c r="AN30" s="9">
        <v>7590000000</v>
      </c>
      <c r="AO30" s="14"/>
      <c r="AP30" s="2"/>
    </row>
    <row r="31" spans="1:42" ht="15.75" customHeight="1" x14ac:dyDescent="0.15">
      <c r="A31" s="2"/>
      <c r="B31" s="13">
        <v>1000</v>
      </c>
      <c r="C31" s="8">
        <v>5.6189999999999998</v>
      </c>
      <c r="D31" s="16">
        <f>ROUND(AVERAGE(C31:C33), 3)</f>
        <v>5.7629999999999999</v>
      </c>
      <c r="E31" s="1"/>
      <c r="F31" s="13">
        <v>1000</v>
      </c>
      <c r="G31" s="8">
        <v>3.524</v>
      </c>
      <c r="H31" s="16">
        <f>ROUND(AVERAGE(G31:G33),3)</f>
        <v>2.7919999999999998</v>
      </c>
      <c r="I31" s="2"/>
      <c r="J31" s="13">
        <v>8192</v>
      </c>
      <c r="K31" s="8">
        <v>331.30200000000002</v>
      </c>
      <c r="L31" s="16">
        <f>ROUND(AVERAGE(K31:K33),3)</f>
        <v>330.24299999999999</v>
      </c>
      <c r="M31" s="9">
        <v>140000000000</v>
      </c>
      <c r="N31" s="15">
        <f>ROUND(AVERAGE(M31:M33),3)</f>
        <v>140000000000</v>
      </c>
      <c r="O31" s="9">
        <v>130000000000</v>
      </c>
      <c r="P31" s="17">
        <f>ROUND(AVERAGE(O31:O33),3)</f>
        <v>129666666666.66701</v>
      </c>
      <c r="Q31" s="2"/>
      <c r="R31" s="13">
        <v>10240</v>
      </c>
      <c r="S31" s="19">
        <v>128</v>
      </c>
      <c r="T31" s="5">
        <v>754.702</v>
      </c>
      <c r="U31" s="20">
        <f>ROUND(AVERAGE(T31:T33),3)</f>
        <v>753.61800000000005</v>
      </c>
      <c r="V31" s="5">
        <v>155781778345</v>
      </c>
      <c r="W31" s="18">
        <f>AVERAGE(V31:V33)</f>
        <v>155782897854.33334</v>
      </c>
      <c r="X31" s="5">
        <v>534144853106</v>
      </c>
      <c r="Y31" s="18">
        <f>AVERAGE(X31:X33)</f>
        <v>529849730322</v>
      </c>
      <c r="Z31" s="1"/>
      <c r="AA31" s="13">
        <v>8192</v>
      </c>
      <c r="AB31" s="8">
        <v>75.724000000000004</v>
      </c>
      <c r="AC31" s="16">
        <f>ROUND(AVERAGE(AB31:AB33),3)</f>
        <v>72.872</v>
      </c>
      <c r="AD31" s="9">
        <v>17574719069</v>
      </c>
      <c r="AE31" s="15">
        <f>ROUND(AVERAGE(AD31:AD33),3)</f>
        <v>17584122437</v>
      </c>
      <c r="AF31" s="9">
        <v>16347544011</v>
      </c>
      <c r="AG31" s="15">
        <f>ROUND(AVERAGE(AF31:AF33),3)</f>
        <v>16456253821.333</v>
      </c>
      <c r="AH31" s="2"/>
      <c r="AI31" s="13">
        <v>8192</v>
      </c>
      <c r="AJ31" s="8">
        <v>244.70500000000001</v>
      </c>
      <c r="AK31" s="16">
        <f>ROUND(AVERAGE(AJ31:AJ33),3)</f>
        <v>256.863</v>
      </c>
      <c r="AL31" s="9">
        <v>9310000000</v>
      </c>
      <c r="AM31" s="15">
        <f>ROUND(AVERAGE(AL31:AL33),3)</f>
        <v>9308871847.3330002</v>
      </c>
      <c r="AN31" s="9">
        <v>14700000000</v>
      </c>
      <c r="AO31" s="15">
        <f>ROUND(AVERAGE(AN31:AN33),3)</f>
        <v>14643080937.333</v>
      </c>
      <c r="AP31" s="2"/>
    </row>
    <row r="32" spans="1:42" ht="15.75" customHeight="1" x14ac:dyDescent="0.15">
      <c r="A32" s="2"/>
      <c r="B32" s="14"/>
      <c r="C32" s="8">
        <v>5.8840000000000003</v>
      </c>
      <c r="D32" s="14"/>
      <c r="E32" s="1"/>
      <c r="F32" s="14"/>
      <c r="G32" s="8">
        <v>2.5190000000000001</v>
      </c>
      <c r="H32" s="14"/>
      <c r="I32" s="2"/>
      <c r="J32" s="14"/>
      <c r="K32" s="8">
        <v>329.947</v>
      </c>
      <c r="L32" s="14"/>
      <c r="M32" s="9">
        <v>140000000000</v>
      </c>
      <c r="N32" s="14"/>
      <c r="O32" s="9">
        <v>129000000000</v>
      </c>
      <c r="P32" s="14"/>
      <c r="Q32" s="2"/>
      <c r="R32" s="14"/>
      <c r="S32" s="14"/>
      <c r="T32" s="5">
        <v>754.12199999999996</v>
      </c>
      <c r="U32" s="14"/>
      <c r="V32" s="5">
        <v>155755049184</v>
      </c>
      <c r="W32" s="14"/>
      <c r="X32" s="5">
        <v>527855435209</v>
      </c>
      <c r="Y32" s="14"/>
      <c r="Z32" s="1"/>
      <c r="AA32" s="14"/>
      <c r="AB32" s="8">
        <v>70.442999999999998</v>
      </c>
      <c r="AC32" s="14"/>
      <c r="AD32" s="9">
        <v>17594668590</v>
      </c>
      <c r="AE32" s="14"/>
      <c r="AF32" s="9">
        <v>16690008465</v>
      </c>
      <c r="AG32" s="14"/>
      <c r="AH32" s="2"/>
      <c r="AI32" s="14"/>
      <c r="AJ32" s="8">
        <v>273.923</v>
      </c>
      <c r="AK32" s="14"/>
      <c r="AL32" s="9">
        <v>9310000000</v>
      </c>
      <c r="AM32" s="14"/>
      <c r="AN32" s="9">
        <v>14600000000</v>
      </c>
      <c r="AO32" s="14"/>
      <c r="AP32" s="2"/>
    </row>
    <row r="33" spans="1:42" ht="15.75" customHeight="1" x14ac:dyDescent="0.15">
      <c r="A33" s="2"/>
      <c r="B33" s="14"/>
      <c r="C33" s="8">
        <v>5.7869999999999999</v>
      </c>
      <c r="D33" s="14"/>
      <c r="E33" s="1"/>
      <c r="F33" s="14"/>
      <c r="G33" s="8">
        <v>2.3340000000000001</v>
      </c>
      <c r="H33" s="14"/>
      <c r="I33" s="2"/>
      <c r="J33" s="14"/>
      <c r="K33" s="8">
        <v>329.47899999999998</v>
      </c>
      <c r="L33" s="14"/>
      <c r="M33" s="9">
        <v>140000000000</v>
      </c>
      <c r="N33" s="14"/>
      <c r="O33" s="9">
        <v>130000000000</v>
      </c>
      <c r="P33" s="14"/>
      <c r="Q33" s="2"/>
      <c r="R33" s="14"/>
      <c r="S33" s="14"/>
      <c r="T33" s="5">
        <v>752.029</v>
      </c>
      <c r="U33" s="14"/>
      <c r="V33" s="5">
        <v>155811866034</v>
      </c>
      <c r="W33" s="14"/>
      <c r="X33" s="5">
        <v>527548902651</v>
      </c>
      <c r="Y33" s="14"/>
      <c r="Z33" s="1"/>
      <c r="AA33" s="14"/>
      <c r="AB33" s="8">
        <v>72.448999999999998</v>
      </c>
      <c r="AC33" s="14"/>
      <c r="AD33" s="9">
        <v>17582979652</v>
      </c>
      <c r="AE33" s="14"/>
      <c r="AF33" s="9">
        <v>16331208988</v>
      </c>
      <c r="AG33" s="14"/>
      <c r="AH33" s="2"/>
      <c r="AI33" s="14"/>
      <c r="AJ33" s="8">
        <v>251.96199999999999</v>
      </c>
      <c r="AK33" s="14"/>
      <c r="AL33" s="9">
        <v>9306615542</v>
      </c>
      <c r="AM33" s="14"/>
      <c r="AN33" s="9">
        <v>14629242812</v>
      </c>
      <c r="AO33" s="14"/>
      <c r="AP33" s="2"/>
    </row>
    <row r="34" spans="1:42" ht="15.75" customHeight="1" x14ac:dyDescent="0.15">
      <c r="A34" s="2"/>
      <c r="B34" s="13">
        <v>1400</v>
      </c>
      <c r="C34" s="8">
        <v>13.680999999999999</v>
      </c>
      <c r="D34" s="16">
        <f>ROUND(AVERAGE(C34:C36), 3)</f>
        <v>13.733000000000001</v>
      </c>
      <c r="E34" s="1"/>
      <c r="F34" s="13">
        <v>1400</v>
      </c>
      <c r="G34" s="8">
        <v>9.6880000000000006</v>
      </c>
      <c r="H34" s="16">
        <f>ROUND(AVERAGE(G34:G36),3)</f>
        <v>8.0760000000000005</v>
      </c>
      <c r="I34" s="2"/>
      <c r="J34" s="13">
        <v>10240</v>
      </c>
      <c r="K34" s="8">
        <v>641.16499999999996</v>
      </c>
      <c r="L34" s="16">
        <f>ROUND(AVERAGE(K34:K36),3)</f>
        <v>636.11300000000006</v>
      </c>
      <c r="M34" s="9">
        <v>273000000000</v>
      </c>
      <c r="N34" s="15">
        <f>ROUND(AVERAGE(M34:M36),3)</f>
        <v>273666666666.66699</v>
      </c>
      <c r="O34" s="9">
        <v>246000000000</v>
      </c>
      <c r="P34" s="17">
        <f>ROUND(AVERAGE(O34:O36),3)</f>
        <v>249000000000</v>
      </c>
      <c r="Q34" s="2"/>
      <c r="R34" s="14"/>
      <c r="S34" s="19">
        <v>256</v>
      </c>
      <c r="T34" s="5">
        <v>723.73699999999997</v>
      </c>
      <c r="U34" s="20">
        <f>ROUND(AVERAGE(T34:T36),3)</f>
        <v>726.47</v>
      </c>
      <c r="V34" s="5">
        <v>143218278239</v>
      </c>
      <c r="W34" s="18">
        <f>AVERAGE(V34:V36)</f>
        <v>143176100137.33334</v>
      </c>
      <c r="X34" s="5">
        <v>367346569838</v>
      </c>
      <c r="Y34" s="18">
        <f>AVERAGE(X34:X36)</f>
        <v>367410328828</v>
      </c>
      <c r="Z34" s="1"/>
      <c r="AA34" s="13">
        <v>10240</v>
      </c>
      <c r="AB34" s="8">
        <v>164.363</v>
      </c>
      <c r="AC34" s="16">
        <f>ROUND(AVERAGE(AB34:AB36),3)</f>
        <v>170.45500000000001</v>
      </c>
      <c r="AD34" s="9">
        <v>34306078114</v>
      </c>
      <c r="AE34" s="15">
        <f>ROUND(AVERAGE(AD34:AD36),3)</f>
        <v>34291767867.333</v>
      </c>
      <c r="AF34" s="9">
        <v>32172949858</v>
      </c>
      <c r="AG34" s="15">
        <f>ROUND(AVERAGE(AF34:AF36),3)</f>
        <v>31721471553.333</v>
      </c>
      <c r="AH34" s="2"/>
      <c r="AI34" s="13">
        <v>10240</v>
      </c>
      <c r="AJ34" s="8">
        <v>514.25900000000001</v>
      </c>
      <c r="AK34" s="16">
        <f>ROUND(AVERAGE(AJ34:AJ36),3)</f>
        <v>505.93</v>
      </c>
      <c r="AL34" s="9">
        <v>18284557111</v>
      </c>
      <c r="AM34" s="15">
        <f>ROUND(AVERAGE(AL34:AL36),3)</f>
        <v>18293411410.667</v>
      </c>
      <c r="AN34" s="9">
        <v>28450513853</v>
      </c>
      <c r="AO34" s="15">
        <f>ROUND(AVERAGE(AN34:AN36),3)</f>
        <v>28516365693</v>
      </c>
      <c r="AP34" s="2"/>
    </row>
    <row r="35" spans="1:42" ht="15.75" customHeight="1" x14ac:dyDescent="0.15">
      <c r="A35" s="2"/>
      <c r="B35" s="14"/>
      <c r="C35" s="8">
        <v>13.773</v>
      </c>
      <c r="D35" s="14"/>
      <c r="E35" s="1"/>
      <c r="F35" s="14"/>
      <c r="G35" s="8">
        <v>8.3409999999999993</v>
      </c>
      <c r="H35" s="14"/>
      <c r="I35" s="2"/>
      <c r="J35" s="14"/>
      <c r="K35" s="8">
        <v>637.81399999999996</v>
      </c>
      <c r="L35" s="14"/>
      <c r="M35" s="9">
        <v>274000000000</v>
      </c>
      <c r="N35" s="14"/>
      <c r="O35" s="9">
        <v>249000000000</v>
      </c>
      <c r="P35" s="14"/>
      <c r="Q35" s="2"/>
      <c r="R35" s="14"/>
      <c r="S35" s="14"/>
      <c r="T35" s="5">
        <v>727.52499999999998</v>
      </c>
      <c r="U35" s="14"/>
      <c r="V35" s="5">
        <v>143224878611</v>
      </c>
      <c r="W35" s="14"/>
      <c r="X35" s="5">
        <v>364074340380</v>
      </c>
      <c r="Y35" s="14"/>
      <c r="Z35" s="1"/>
      <c r="AA35" s="14"/>
      <c r="AB35" s="8">
        <v>183.34</v>
      </c>
      <c r="AC35" s="14"/>
      <c r="AD35" s="9">
        <v>34259716935</v>
      </c>
      <c r="AE35" s="14"/>
      <c r="AF35" s="9">
        <v>31047623803</v>
      </c>
      <c r="AG35" s="14"/>
      <c r="AH35" s="2"/>
      <c r="AI35" s="14"/>
      <c r="AJ35" s="8">
        <v>500.875</v>
      </c>
      <c r="AK35" s="14"/>
      <c r="AL35" s="9">
        <v>18283628330</v>
      </c>
      <c r="AM35" s="14"/>
      <c r="AN35" s="9">
        <v>28372467189</v>
      </c>
      <c r="AO35" s="14"/>
      <c r="AP35" s="2"/>
    </row>
    <row r="36" spans="1:42" ht="15.75" customHeight="1" x14ac:dyDescent="0.15">
      <c r="A36" s="2"/>
      <c r="B36" s="14"/>
      <c r="C36" s="8">
        <v>13.744999999999999</v>
      </c>
      <c r="D36" s="14"/>
      <c r="E36" s="1"/>
      <c r="F36" s="14"/>
      <c r="G36" s="8">
        <v>6.2</v>
      </c>
      <c r="H36" s="14"/>
      <c r="I36" s="2"/>
      <c r="J36" s="14"/>
      <c r="K36" s="8">
        <v>629.36</v>
      </c>
      <c r="L36" s="14"/>
      <c r="M36" s="9">
        <v>274000000000</v>
      </c>
      <c r="N36" s="14"/>
      <c r="O36" s="9">
        <v>252000000000</v>
      </c>
      <c r="P36" s="14"/>
      <c r="Q36" s="2"/>
      <c r="R36" s="14"/>
      <c r="S36" s="14"/>
      <c r="T36" s="5">
        <v>728.149</v>
      </c>
      <c r="U36" s="14"/>
      <c r="V36" s="5">
        <v>143085143562</v>
      </c>
      <c r="W36" s="14"/>
      <c r="X36" s="5">
        <v>370810076266</v>
      </c>
      <c r="Y36" s="14"/>
      <c r="Z36" s="1"/>
      <c r="AA36" s="14"/>
      <c r="AB36" s="8">
        <v>163.66200000000001</v>
      </c>
      <c r="AC36" s="14"/>
      <c r="AD36" s="9">
        <v>34309508553</v>
      </c>
      <c r="AE36" s="14"/>
      <c r="AF36" s="9">
        <v>31943840999</v>
      </c>
      <c r="AG36" s="14"/>
      <c r="AH36" s="2"/>
      <c r="AI36" s="14"/>
      <c r="AJ36" s="8">
        <v>502.65499999999997</v>
      </c>
      <c r="AK36" s="14"/>
      <c r="AL36" s="9">
        <v>18312048791</v>
      </c>
      <c r="AM36" s="14"/>
      <c r="AN36" s="9">
        <v>28726116037</v>
      </c>
      <c r="AO36" s="14"/>
      <c r="AP36" s="2"/>
    </row>
    <row r="37" spans="1:42" ht="15.75" customHeight="1" x14ac:dyDescent="0.15">
      <c r="A37" s="2"/>
      <c r="B37" s="13">
        <v>1800</v>
      </c>
      <c r="C37" s="8">
        <v>26.486000000000001</v>
      </c>
      <c r="D37" s="16">
        <f>ROUND(AVERAGE(C37:C39), 3)</f>
        <v>26.492000000000001</v>
      </c>
      <c r="E37" s="1"/>
      <c r="F37" s="13">
        <v>1800</v>
      </c>
      <c r="G37" s="8">
        <v>13.249000000000001</v>
      </c>
      <c r="H37" s="16">
        <f>ROUND(AVERAGE(G37:G39),3)</f>
        <v>13.221</v>
      </c>
      <c r="I37" s="2"/>
      <c r="J37" s="2"/>
      <c r="K37" s="2"/>
      <c r="L37" s="2"/>
      <c r="M37" s="2"/>
      <c r="N37" s="2"/>
      <c r="O37" s="2"/>
      <c r="P37" s="2"/>
      <c r="Q37" s="2"/>
      <c r="R37" s="14"/>
      <c r="S37" s="19">
        <v>512</v>
      </c>
      <c r="T37" s="5">
        <v>725.37199999999996</v>
      </c>
      <c r="U37" s="20">
        <f>ROUND(AVERAGE(T37:T39),3)</f>
        <v>725.37199999999996</v>
      </c>
      <c r="V37" s="5">
        <v>136830908385</v>
      </c>
      <c r="W37" s="18">
        <f>AVERAGE(V37:V39)</f>
        <v>136918587058.33333</v>
      </c>
      <c r="X37" s="5">
        <v>312543938321</v>
      </c>
      <c r="Y37" s="18">
        <f>AVERAGE(X37:X39)</f>
        <v>313726252335</v>
      </c>
      <c r="Z37" s="1"/>
      <c r="AA37" s="1"/>
      <c r="AB37" s="1"/>
      <c r="AC37" s="1"/>
      <c r="AD37" s="1"/>
      <c r="AE37" s="1"/>
      <c r="AF37" s="1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15">
      <c r="A38" s="2"/>
      <c r="B38" s="14"/>
      <c r="C38" s="8">
        <v>26.481000000000002</v>
      </c>
      <c r="D38" s="14"/>
      <c r="E38" s="1"/>
      <c r="F38" s="14"/>
      <c r="G38" s="8">
        <v>13.246</v>
      </c>
      <c r="H38" s="14"/>
      <c r="I38" s="2"/>
      <c r="J38" s="5"/>
      <c r="K38" s="5"/>
      <c r="L38" s="5"/>
      <c r="M38" s="5"/>
      <c r="N38" s="5"/>
      <c r="O38" s="5"/>
      <c r="P38" s="5"/>
      <c r="Q38" s="2"/>
      <c r="R38" s="14"/>
      <c r="S38" s="14"/>
      <c r="T38" s="5">
        <v>723.55700000000002</v>
      </c>
      <c r="U38" s="14"/>
      <c r="V38" s="5">
        <v>136961108269</v>
      </c>
      <c r="W38" s="14"/>
      <c r="X38" s="5">
        <v>315406478995</v>
      </c>
      <c r="Y38" s="14"/>
      <c r="Z38" s="1"/>
      <c r="AA38" s="4"/>
      <c r="AB38" s="4"/>
      <c r="AC38" s="4"/>
      <c r="AD38" s="4"/>
      <c r="AE38" s="4"/>
      <c r="AF38" s="4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5.75" customHeight="1" x14ac:dyDescent="0.15">
      <c r="A39" s="2"/>
      <c r="B39" s="14"/>
      <c r="C39" s="8">
        <v>26.507999999999999</v>
      </c>
      <c r="D39" s="14"/>
      <c r="E39" s="1"/>
      <c r="F39" s="14"/>
      <c r="G39" s="8">
        <v>13.169</v>
      </c>
      <c r="H39" s="14"/>
      <c r="I39" s="2"/>
      <c r="J39" s="5"/>
      <c r="K39" s="5"/>
      <c r="L39" s="5"/>
      <c r="M39" s="5"/>
      <c r="N39" s="5"/>
      <c r="O39" s="5"/>
      <c r="P39" s="5"/>
      <c r="Q39" s="2"/>
      <c r="R39" s="14"/>
      <c r="S39" s="14"/>
      <c r="T39" s="5">
        <v>727.18600000000004</v>
      </c>
      <c r="U39" s="14"/>
      <c r="V39" s="5">
        <v>136963744521</v>
      </c>
      <c r="W39" s="14"/>
      <c r="X39" s="5">
        <v>313228339689</v>
      </c>
      <c r="Y39" s="14"/>
      <c r="Z39" s="1"/>
      <c r="AA39" s="4"/>
      <c r="AB39" s="4"/>
      <c r="AC39" s="4"/>
      <c r="AD39" s="4"/>
      <c r="AE39" s="4"/>
      <c r="AF39" s="4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5.75" customHeight="1" x14ac:dyDescent="0.15">
      <c r="A40" s="2"/>
      <c r="B40" s="13">
        <v>2200</v>
      </c>
      <c r="C40" s="8">
        <v>45.113999999999997</v>
      </c>
      <c r="D40" s="16">
        <f>ROUND(AVERAGE(C40:C42), 3)</f>
        <v>45.100999999999999</v>
      </c>
      <c r="E40" s="1"/>
      <c r="F40" s="13">
        <v>2200</v>
      </c>
      <c r="G40" s="8">
        <v>23.795000000000002</v>
      </c>
      <c r="H40" s="16">
        <f>ROUND(AVERAGE(G40:G42),3)</f>
        <v>23.774999999999999</v>
      </c>
      <c r="I40" s="2"/>
      <c r="J40" s="5"/>
      <c r="K40" s="5"/>
      <c r="L40" s="5"/>
      <c r="M40" s="5"/>
      <c r="N40" s="5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4"/>
      <c r="AB40" s="4"/>
      <c r="AC40" s="4"/>
      <c r="AD40" s="4"/>
      <c r="AE40" s="4"/>
      <c r="AF40" s="4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5.75" customHeight="1" x14ac:dyDescent="0.15">
      <c r="A41" s="2"/>
      <c r="B41" s="14"/>
      <c r="C41" s="8">
        <v>45.051000000000002</v>
      </c>
      <c r="D41" s="14"/>
      <c r="E41" s="1"/>
      <c r="F41" s="14"/>
      <c r="G41" s="8">
        <v>23.716000000000001</v>
      </c>
      <c r="H41" s="14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4"/>
      <c r="AC41" s="4"/>
      <c r="AD41" s="4"/>
      <c r="AE41" s="4"/>
      <c r="AF41" s="4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5.75" customHeight="1" x14ac:dyDescent="0.15">
      <c r="A42" s="2"/>
      <c r="B42" s="14"/>
      <c r="C42" s="8">
        <v>45.137999999999998</v>
      </c>
      <c r="D42" s="14"/>
      <c r="E42" s="1"/>
      <c r="F42" s="14"/>
      <c r="G42" s="8">
        <v>23.814</v>
      </c>
      <c r="H42" s="14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4"/>
      <c r="AB42" s="4"/>
      <c r="AC42" s="4"/>
      <c r="AD42" s="4"/>
      <c r="AE42" s="4"/>
      <c r="AF42" s="4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5.75" customHeight="1" x14ac:dyDescent="0.15">
      <c r="A43" s="2"/>
      <c r="B43" s="13">
        <v>2600</v>
      </c>
      <c r="C43" s="8">
        <v>71.081000000000003</v>
      </c>
      <c r="D43" s="16">
        <f>ROUND(AVERAGE(C43:C45), 3)</f>
        <v>70.769000000000005</v>
      </c>
      <c r="E43" s="1"/>
      <c r="F43" s="13">
        <v>2600</v>
      </c>
      <c r="G43" s="8">
        <v>38.543999999999997</v>
      </c>
      <c r="H43" s="16">
        <f>ROUND(AVERAGE(G43:G45),3)</f>
        <v>38.57</v>
      </c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4"/>
      <c r="AB43" s="4"/>
      <c r="AC43" s="4"/>
      <c r="AD43" s="4"/>
      <c r="AE43" s="4"/>
      <c r="AF43" s="4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5.75" customHeight="1" x14ac:dyDescent="0.15">
      <c r="A44" s="2"/>
      <c r="B44" s="14"/>
      <c r="C44" s="8">
        <v>70.668000000000006</v>
      </c>
      <c r="D44" s="14"/>
      <c r="E44" s="1"/>
      <c r="F44" s="14"/>
      <c r="G44" s="8">
        <v>38.591000000000001</v>
      </c>
      <c r="H44" s="14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4"/>
      <c r="AB44" s="4"/>
      <c r="AC44" s="4"/>
      <c r="AD44" s="4"/>
      <c r="AE44" s="4"/>
      <c r="AF44" s="4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5.75" customHeight="1" x14ac:dyDescent="0.15">
      <c r="A45" s="2"/>
      <c r="B45" s="14"/>
      <c r="C45" s="8">
        <v>70.558999999999997</v>
      </c>
      <c r="D45" s="14"/>
      <c r="E45" s="1"/>
      <c r="F45" s="14"/>
      <c r="G45" s="8">
        <v>38.576000000000001</v>
      </c>
      <c r="H45" s="14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4"/>
      <c r="AB45" s="4"/>
      <c r="AC45" s="4"/>
      <c r="AD45" s="4"/>
      <c r="AE45" s="4"/>
      <c r="AF45" s="4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5.75" customHeight="1" x14ac:dyDescent="0.15">
      <c r="A46" s="2"/>
      <c r="B46" s="13">
        <v>3000</v>
      </c>
      <c r="C46" s="8">
        <v>102.878</v>
      </c>
      <c r="D46" s="16">
        <f>ROUND(AVERAGE(C46:C48), 3)</f>
        <v>102.771</v>
      </c>
      <c r="E46" s="1"/>
      <c r="F46" s="13">
        <v>3000</v>
      </c>
      <c r="G46" s="8">
        <v>59.57</v>
      </c>
      <c r="H46" s="16">
        <f>ROUND(AVERAGE(G46:G48),3)</f>
        <v>59.445</v>
      </c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4"/>
      <c r="AB46" s="4"/>
      <c r="AC46" s="4"/>
      <c r="AD46" s="4"/>
      <c r="AE46" s="4"/>
      <c r="AF46" s="4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5.75" customHeight="1" x14ac:dyDescent="0.15">
      <c r="A47" s="2"/>
      <c r="B47" s="14"/>
      <c r="C47" s="8">
        <v>103.024</v>
      </c>
      <c r="D47" s="14"/>
      <c r="E47" s="1"/>
      <c r="F47" s="14"/>
      <c r="G47" s="8">
        <v>59.896000000000001</v>
      </c>
      <c r="H47" s="14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4"/>
      <c r="AB47" s="4"/>
      <c r="AC47" s="4"/>
      <c r="AD47" s="4"/>
      <c r="AE47" s="4"/>
      <c r="AF47" s="4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5.75" customHeight="1" x14ac:dyDescent="0.15">
      <c r="A48" s="2"/>
      <c r="B48" s="14"/>
      <c r="C48" s="8">
        <v>102.41</v>
      </c>
      <c r="D48" s="14"/>
      <c r="E48" s="1"/>
      <c r="F48" s="14"/>
      <c r="G48" s="8">
        <v>58.869</v>
      </c>
      <c r="H48" s="14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4"/>
      <c r="AB48" s="4"/>
      <c r="AC48" s="4"/>
      <c r="AD48" s="4"/>
      <c r="AE48" s="4"/>
      <c r="AF48" s="4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.75" customHeight="1" x14ac:dyDescent="0.15">
      <c r="A49" s="10"/>
      <c r="B49" s="10"/>
      <c r="C49" s="10"/>
      <c r="D49" s="10"/>
      <c r="E49" s="1"/>
      <c r="F49" s="10"/>
      <c r="G49" s="10"/>
      <c r="H49" s="10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4"/>
      <c r="AB49" s="4"/>
      <c r="AC49" s="4"/>
      <c r="AD49" s="4"/>
      <c r="AE49" s="4"/>
      <c r="AF49" s="4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.75" customHeight="1" x14ac:dyDescent="0.15">
      <c r="A50" s="10"/>
      <c r="B50" s="12" t="s">
        <v>24</v>
      </c>
      <c r="C50" s="10"/>
      <c r="E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4"/>
      <c r="AA50" s="4"/>
      <c r="AB50" s="4"/>
      <c r="AC50" s="4"/>
      <c r="AD50" s="4"/>
      <c r="AE50" s="4"/>
      <c r="AF50" s="4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.75" customHeight="1" x14ac:dyDescent="0.15">
      <c r="A51" s="10" t="s">
        <v>25</v>
      </c>
      <c r="B51" s="24">
        <v>8</v>
      </c>
      <c r="C51" s="10"/>
      <c r="E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4"/>
      <c r="AA51" s="4"/>
      <c r="AB51" s="4"/>
      <c r="AC51" s="4"/>
      <c r="AD51" s="4"/>
      <c r="AE51" s="4"/>
      <c r="AF51" s="4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.75" customHeight="1" x14ac:dyDescent="0.15">
      <c r="A52" s="10"/>
      <c r="B52" s="10"/>
      <c r="C52" s="10"/>
      <c r="E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4"/>
      <c r="AA52" s="4"/>
      <c r="AB52" s="4"/>
      <c r="AC52" s="4"/>
      <c r="AD52" s="4"/>
      <c r="AE52" s="4"/>
      <c r="AF52" s="4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.75" customHeight="1" x14ac:dyDescent="0.15">
      <c r="E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4"/>
      <c r="AA53" s="4"/>
      <c r="AB53" s="4"/>
      <c r="AC53" s="4"/>
      <c r="AD53" s="4"/>
      <c r="AE53" s="4"/>
      <c r="AF53" s="4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.75" customHeight="1" x14ac:dyDescent="0.15">
      <c r="E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4"/>
      <c r="AA54" s="4"/>
      <c r="AB54" s="4"/>
      <c r="AC54" s="4"/>
      <c r="AD54" s="4"/>
      <c r="AE54" s="4"/>
      <c r="AF54" s="4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.75" customHeight="1" x14ac:dyDescent="0.15">
      <c r="E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4"/>
      <c r="AA55" s="4"/>
      <c r="AB55" s="4"/>
      <c r="AC55" s="4"/>
      <c r="AD55" s="4"/>
      <c r="AE55" s="4"/>
      <c r="AF55" s="4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.75" customHeight="1" x14ac:dyDescent="0.15">
      <c r="E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4"/>
      <c r="AA56" s="4"/>
      <c r="AB56" s="4"/>
      <c r="AC56" s="4"/>
      <c r="AD56" s="4"/>
      <c r="AE56" s="4"/>
      <c r="AF56" s="4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.75" customHeight="1" x14ac:dyDescent="0.15">
      <c r="E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4"/>
      <c r="AA57" s="4"/>
      <c r="AB57" s="4"/>
      <c r="AC57" s="4"/>
      <c r="AD57" s="4"/>
      <c r="AE57" s="4"/>
      <c r="AF57" s="4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.75" customHeight="1" x14ac:dyDescent="0.15">
      <c r="E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4"/>
      <c r="AA58" s="4"/>
      <c r="AB58" s="4"/>
      <c r="AC58" s="4"/>
      <c r="AD58" s="4"/>
      <c r="AE58" s="4"/>
      <c r="AF58" s="4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.75" customHeight="1" x14ac:dyDescent="0.15">
      <c r="E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4"/>
      <c r="AA59" s="4"/>
      <c r="AB59" s="4"/>
      <c r="AC59" s="4"/>
      <c r="AD59" s="4"/>
      <c r="AE59" s="4"/>
      <c r="AF59" s="4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.75" customHeight="1" x14ac:dyDescent="0.15">
      <c r="E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4"/>
      <c r="AA60" s="4"/>
      <c r="AB60" s="4"/>
      <c r="AC60" s="4"/>
      <c r="AD60" s="4"/>
      <c r="AE60" s="4"/>
      <c r="AF60" s="4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.75" customHeight="1" x14ac:dyDescent="0.15">
      <c r="E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4"/>
      <c r="AA61" s="4"/>
      <c r="AB61" s="4"/>
      <c r="AC61" s="4"/>
      <c r="AD61" s="4"/>
      <c r="AE61" s="4"/>
      <c r="AF61" s="4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.75" customHeight="1" x14ac:dyDescent="0.15">
      <c r="E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4"/>
      <c r="AA62" s="4"/>
      <c r="AB62" s="4"/>
      <c r="AC62" s="4"/>
      <c r="AD62" s="4"/>
      <c r="AE62" s="4"/>
      <c r="AF62" s="4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4"/>
      <c r="AA63" s="4"/>
      <c r="AB63" s="4"/>
      <c r="AC63" s="4"/>
      <c r="AD63" s="4"/>
      <c r="AE63" s="4"/>
      <c r="AF63" s="4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4"/>
      <c r="AA64" s="4"/>
      <c r="AB64" s="4"/>
      <c r="AC64" s="4"/>
      <c r="AD64" s="4"/>
      <c r="AE64" s="4"/>
      <c r="AF64" s="4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4"/>
      <c r="AA65" s="4"/>
      <c r="AB65" s="4"/>
      <c r="AC65" s="4"/>
      <c r="AD65" s="4"/>
      <c r="AE65" s="4"/>
      <c r="AF65" s="4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4"/>
      <c r="AA66" s="4"/>
      <c r="AB66" s="4"/>
      <c r="AC66" s="4"/>
      <c r="AD66" s="4"/>
      <c r="AE66" s="4"/>
      <c r="AF66" s="4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4"/>
      <c r="AA67" s="4"/>
      <c r="AB67" s="4"/>
      <c r="AC67" s="4"/>
      <c r="AD67" s="4"/>
      <c r="AE67" s="4"/>
      <c r="AF67" s="4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4"/>
      <c r="AA68" s="4"/>
      <c r="AB68" s="4"/>
      <c r="AC68" s="4"/>
      <c r="AD68" s="4"/>
      <c r="AE68" s="4"/>
      <c r="AF68" s="4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4"/>
      <c r="AA69" s="4"/>
      <c r="AB69" s="4"/>
      <c r="AC69" s="4"/>
      <c r="AD69" s="4"/>
      <c r="AE69" s="4"/>
      <c r="AF69" s="4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4"/>
      <c r="AA70" s="4"/>
      <c r="AB70" s="4"/>
      <c r="AC70" s="4"/>
      <c r="AD70" s="4"/>
      <c r="AE70" s="4"/>
      <c r="AF70" s="4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4"/>
      <c r="AA71" s="4"/>
      <c r="AB71" s="4"/>
      <c r="AC71" s="4"/>
      <c r="AD71" s="4"/>
      <c r="AE71" s="4"/>
      <c r="AF71" s="4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4"/>
      <c r="AA72" s="4"/>
      <c r="AB72" s="4"/>
      <c r="AC72" s="4"/>
      <c r="AD72" s="4"/>
      <c r="AE72" s="4"/>
      <c r="AF72" s="4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4"/>
      <c r="AA73" s="4"/>
      <c r="AB73" s="4"/>
      <c r="AC73" s="4"/>
      <c r="AD73" s="4"/>
      <c r="AE73" s="4"/>
      <c r="AF73" s="4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4"/>
      <c r="AA74" s="4"/>
      <c r="AB74" s="4"/>
      <c r="AC74" s="4"/>
      <c r="AD74" s="4"/>
      <c r="AE74" s="4"/>
      <c r="AF74" s="4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4"/>
      <c r="AA75" s="4"/>
      <c r="AB75" s="4"/>
      <c r="AC75" s="4"/>
      <c r="AD75" s="4"/>
      <c r="AE75" s="4"/>
      <c r="AF75" s="4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4"/>
      <c r="AA76" s="4"/>
      <c r="AB76" s="4"/>
      <c r="AC76" s="4"/>
      <c r="AD76" s="4"/>
      <c r="AE76" s="4"/>
      <c r="AF76" s="4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4"/>
      <c r="AA77" s="4"/>
      <c r="AB77" s="4"/>
      <c r="AC77" s="4"/>
      <c r="AD77" s="4"/>
      <c r="AE77" s="4"/>
      <c r="AF77" s="4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4"/>
      <c r="AA78" s="4"/>
      <c r="AB78" s="4"/>
      <c r="AC78" s="4"/>
      <c r="AD78" s="4"/>
      <c r="AE78" s="4"/>
      <c r="AF78" s="4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4"/>
      <c r="AA79" s="4"/>
      <c r="AB79" s="4"/>
      <c r="AC79" s="4"/>
      <c r="AD79" s="4"/>
      <c r="AE79" s="4"/>
      <c r="AF79" s="4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4"/>
      <c r="AA80" s="4"/>
      <c r="AB80" s="4"/>
      <c r="AC80" s="4"/>
      <c r="AD80" s="4"/>
      <c r="AE80" s="4"/>
      <c r="AF80" s="4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4"/>
      <c r="AA81" s="4"/>
      <c r="AB81" s="4"/>
      <c r="AC81" s="4"/>
      <c r="AD81" s="4"/>
      <c r="AE81" s="4"/>
      <c r="AF81" s="4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4"/>
      <c r="AA82" s="4"/>
      <c r="AB82" s="4"/>
      <c r="AC82" s="4"/>
      <c r="AD82" s="4"/>
      <c r="AE82" s="4"/>
      <c r="AF82" s="4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4"/>
      <c r="AA83" s="4"/>
      <c r="AB83" s="4"/>
      <c r="AC83" s="4"/>
      <c r="AD83" s="4"/>
      <c r="AE83" s="4"/>
      <c r="AF83" s="4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4"/>
      <c r="AA84" s="4"/>
      <c r="AB84" s="4"/>
      <c r="AC84" s="4"/>
      <c r="AD84" s="4"/>
      <c r="AE84" s="4"/>
      <c r="AF84" s="4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4"/>
      <c r="AA85" s="4"/>
      <c r="AB85" s="4"/>
      <c r="AC85" s="4"/>
      <c r="AD85" s="4"/>
      <c r="AE85" s="4"/>
      <c r="AF85" s="4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4"/>
      <c r="AA86" s="4"/>
      <c r="AB86" s="4"/>
      <c r="AC86" s="4"/>
      <c r="AD86" s="4"/>
      <c r="AE86" s="4"/>
      <c r="AF86" s="4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4"/>
      <c r="AA87" s="4"/>
      <c r="AB87" s="4"/>
      <c r="AC87" s="4"/>
      <c r="AD87" s="4"/>
      <c r="AE87" s="4"/>
      <c r="AF87" s="4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4"/>
      <c r="AA88" s="4"/>
      <c r="AB88" s="4"/>
      <c r="AC88" s="4"/>
      <c r="AD88" s="4"/>
      <c r="AE88" s="4"/>
      <c r="AF88" s="4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4"/>
      <c r="AA89" s="4"/>
      <c r="AB89" s="4"/>
      <c r="AC89" s="4"/>
      <c r="AD89" s="4"/>
      <c r="AE89" s="4"/>
      <c r="AF89" s="4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4"/>
      <c r="AA90" s="4"/>
      <c r="AB90" s="4"/>
      <c r="AC90" s="4"/>
      <c r="AD90" s="4"/>
      <c r="AE90" s="4"/>
      <c r="AF90" s="4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4"/>
      <c r="AA91" s="4"/>
      <c r="AB91" s="4"/>
      <c r="AC91" s="4"/>
      <c r="AD91" s="4"/>
      <c r="AE91" s="4"/>
      <c r="AF91" s="4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4"/>
      <c r="AA92" s="4"/>
      <c r="AB92" s="4"/>
      <c r="AC92" s="4"/>
      <c r="AD92" s="4"/>
      <c r="AE92" s="4"/>
      <c r="AF92" s="4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4"/>
      <c r="AA93" s="4"/>
      <c r="AB93" s="4"/>
      <c r="AC93" s="4"/>
      <c r="AD93" s="4"/>
      <c r="AE93" s="4"/>
      <c r="AF93" s="4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4"/>
      <c r="AA94" s="4"/>
      <c r="AB94" s="4"/>
      <c r="AC94" s="4"/>
      <c r="AD94" s="4"/>
      <c r="AE94" s="4"/>
      <c r="AF94" s="4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4"/>
      <c r="AA95" s="4"/>
      <c r="AB95" s="4"/>
      <c r="AC95" s="4"/>
      <c r="AD95" s="4"/>
      <c r="AE95" s="4"/>
      <c r="AF95" s="4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4"/>
      <c r="AA96" s="4"/>
      <c r="AB96" s="4"/>
      <c r="AC96" s="4"/>
      <c r="AD96" s="4"/>
      <c r="AE96" s="4"/>
      <c r="AF96" s="4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4"/>
      <c r="AA97" s="4"/>
      <c r="AB97" s="4"/>
      <c r="AC97" s="4"/>
      <c r="AD97" s="4"/>
      <c r="AE97" s="4"/>
      <c r="AF97" s="4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4"/>
      <c r="AA98" s="4"/>
      <c r="AB98" s="4"/>
      <c r="AC98" s="4"/>
      <c r="AD98" s="4"/>
      <c r="AE98" s="4"/>
      <c r="AF98" s="4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4"/>
      <c r="AA99" s="4"/>
      <c r="AB99" s="4"/>
      <c r="AC99" s="4"/>
      <c r="AD99" s="4"/>
      <c r="AE99" s="4"/>
      <c r="AF99" s="4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4"/>
      <c r="AA100" s="4"/>
      <c r="AB100" s="4"/>
      <c r="AC100" s="4"/>
      <c r="AD100" s="4"/>
      <c r="AE100" s="4"/>
      <c r="AF100" s="4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4"/>
      <c r="AA101" s="4"/>
      <c r="AB101" s="4"/>
      <c r="AC101" s="4"/>
      <c r="AD101" s="4"/>
      <c r="AE101" s="4"/>
      <c r="AF101" s="4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4"/>
      <c r="AA102" s="4"/>
      <c r="AB102" s="4"/>
      <c r="AC102" s="4"/>
      <c r="AD102" s="4"/>
      <c r="AE102" s="4"/>
      <c r="AF102" s="4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4"/>
      <c r="AA103" s="4"/>
      <c r="AB103" s="4"/>
      <c r="AC103" s="4"/>
      <c r="AD103" s="4"/>
      <c r="AE103" s="4"/>
      <c r="AF103" s="4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4"/>
      <c r="AA104" s="4"/>
      <c r="AB104" s="4"/>
      <c r="AC104" s="4"/>
      <c r="AD104" s="4"/>
      <c r="AE104" s="4"/>
      <c r="AF104" s="4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4"/>
      <c r="AA105" s="4"/>
      <c r="AB105" s="4"/>
      <c r="AC105" s="4"/>
      <c r="AD105" s="4"/>
      <c r="AE105" s="4"/>
      <c r="AF105" s="4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4"/>
      <c r="AA106" s="4"/>
      <c r="AB106" s="4"/>
      <c r="AC106" s="4"/>
      <c r="AD106" s="4"/>
      <c r="AE106" s="4"/>
      <c r="AF106" s="4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4"/>
      <c r="AA107" s="4"/>
      <c r="AB107" s="4"/>
      <c r="AC107" s="4"/>
      <c r="AD107" s="4"/>
      <c r="AE107" s="4"/>
      <c r="AF107" s="4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/>
      <c r="AA108" s="4"/>
      <c r="AB108" s="4"/>
      <c r="AC108" s="4"/>
      <c r="AD108" s="4"/>
      <c r="AE108" s="4"/>
      <c r="AF108" s="4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4"/>
      <c r="AA109" s="4"/>
      <c r="AB109" s="4"/>
      <c r="AC109" s="4"/>
      <c r="AD109" s="4"/>
      <c r="AE109" s="4"/>
      <c r="AF109" s="4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4"/>
      <c r="AA110" s="4"/>
      <c r="AB110" s="4"/>
      <c r="AC110" s="4"/>
      <c r="AD110" s="4"/>
      <c r="AE110" s="4"/>
      <c r="AF110" s="4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4"/>
      <c r="AA111" s="4"/>
      <c r="AB111" s="4"/>
      <c r="AC111" s="4"/>
      <c r="AD111" s="4"/>
      <c r="AE111" s="4"/>
      <c r="AF111" s="4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4"/>
      <c r="AA112" s="4"/>
      <c r="AB112" s="4"/>
      <c r="AC112" s="4"/>
      <c r="AD112" s="4"/>
      <c r="AE112" s="4"/>
      <c r="AF112" s="4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4"/>
      <c r="AA113" s="4"/>
      <c r="AB113" s="4"/>
      <c r="AC113" s="4"/>
      <c r="AD113" s="4"/>
      <c r="AE113" s="4"/>
      <c r="AF113" s="4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4"/>
      <c r="AA114" s="4"/>
      <c r="AB114" s="4"/>
      <c r="AC114" s="4"/>
      <c r="AD114" s="4"/>
      <c r="AE114" s="4"/>
      <c r="AF114" s="4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4"/>
      <c r="AA115" s="4"/>
      <c r="AB115" s="4"/>
      <c r="AC115" s="4"/>
      <c r="AD115" s="4"/>
      <c r="AE115" s="4"/>
      <c r="AF115" s="4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4"/>
      <c r="AA116" s="4"/>
      <c r="AB116" s="4"/>
      <c r="AC116" s="4"/>
      <c r="AD116" s="4"/>
      <c r="AE116" s="4"/>
      <c r="AF116" s="4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"/>
      <c r="AA117" s="4"/>
      <c r="AB117" s="4"/>
      <c r="AC117" s="4"/>
      <c r="AD117" s="4"/>
      <c r="AE117" s="4"/>
      <c r="AF117" s="4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4"/>
      <c r="AA118" s="4"/>
      <c r="AB118" s="4"/>
      <c r="AC118" s="4"/>
      <c r="AD118" s="4"/>
      <c r="AE118" s="4"/>
      <c r="AF118" s="4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"/>
      <c r="AA119" s="4"/>
      <c r="AB119" s="4"/>
      <c r="AC119" s="4"/>
      <c r="AD119" s="4"/>
      <c r="AE119" s="4"/>
      <c r="AF119" s="4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4"/>
      <c r="AA120" s="4"/>
      <c r="AB120" s="4"/>
      <c r="AC120" s="4"/>
      <c r="AD120" s="4"/>
      <c r="AE120" s="4"/>
      <c r="AF120" s="4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4"/>
      <c r="AA121" s="4"/>
      <c r="AB121" s="4"/>
      <c r="AC121" s="4"/>
      <c r="AD121" s="4"/>
      <c r="AE121" s="4"/>
      <c r="AF121" s="4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4"/>
      <c r="AA122" s="4"/>
      <c r="AB122" s="4"/>
      <c r="AC122" s="4"/>
      <c r="AD122" s="4"/>
      <c r="AE122" s="4"/>
      <c r="AF122" s="4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4"/>
      <c r="AA123" s="4"/>
      <c r="AB123" s="4"/>
      <c r="AC123" s="4"/>
      <c r="AD123" s="4"/>
      <c r="AE123" s="4"/>
      <c r="AF123" s="4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/>
      <c r="AA124" s="4"/>
      <c r="AB124" s="4"/>
      <c r="AC124" s="4"/>
      <c r="AD124" s="4"/>
      <c r="AE124" s="4"/>
      <c r="AF124" s="4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4"/>
      <c r="AA125" s="4"/>
      <c r="AB125" s="4"/>
      <c r="AC125" s="4"/>
      <c r="AD125" s="4"/>
      <c r="AE125" s="4"/>
      <c r="AF125" s="4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4"/>
      <c r="AA126" s="4"/>
      <c r="AB126" s="4"/>
      <c r="AC126" s="4"/>
      <c r="AD126" s="4"/>
      <c r="AE126" s="4"/>
      <c r="AF126" s="4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4"/>
      <c r="AA127" s="4"/>
      <c r="AB127" s="4"/>
      <c r="AC127" s="4"/>
      <c r="AD127" s="4"/>
      <c r="AE127" s="4"/>
      <c r="AF127" s="4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4"/>
      <c r="AA128" s="4"/>
      <c r="AB128" s="4"/>
      <c r="AC128" s="4"/>
      <c r="AD128" s="4"/>
      <c r="AE128" s="4"/>
      <c r="AF128" s="4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4"/>
      <c r="AA129" s="4"/>
      <c r="AB129" s="4"/>
      <c r="AC129" s="4"/>
      <c r="AD129" s="4"/>
      <c r="AE129" s="4"/>
      <c r="AF129" s="4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4"/>
      <c r="AA130" s="4"/>
      <c r="AB130" s="4"/>
      <c r="AC130" s="4"/>
      <c r="AD130" s="4"/>
      <c r="AE130" s="4"/>
      <c r="AF130" s="4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4"/>
      <c r="AA131" s="4"/>
      <c r="AB131" s="4"/>
      <c r="AC131" s="4"/>
      <c r="AD131" s="4"/>
      <c r="AE131" s="4"/>
      <c r="AF131" s="4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4"/>
      <c r="AA132" s="4"/>
      <c r="AB132" s="4"/>
      <c r="AC132" s="4"/>
      <c r="AD132" s="4"/>
      <c r="AE132" s="4"/>
      <c r="AF132" s="4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4"/>
      <c r="AA133" s="4"/>
      <c r="AB133" s="4"/>
      <c r="AC133" s="4"/>
      <c r="AD133" s="4"/>
      <c r="AE133" s="4"/>
      <c r="AF133" s="4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4"/>
      <c r="AA134" s="4"/>
      <c r="AB134" s="4"/>
      <c r="AC134" s="4"/>
      <c r="AD134" s="4"/>
      <c r="AE134" s="4"/>
      <c r="AF134" s="4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4"/>
      <c r="AA135" s="4"/>
      <c r="AB135" s="4"/>
      <c r="AC135" s="4"/>
      <c r="AD135" s="4"/>
      <c r="AE135" s="4"/>
      <c r="AF135" s="4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4"/>
      <c r="AA136" s="4"/>
      <c r="AB136" s="4"/>
      <c r="AC136" s="4"/>
      <c r="AD136" s="4"/>
      <c r="AE136" s="4"/>
      <c r="AF136" s="4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4"/>
      <c r="AA137" s="4"/>
      <c r="AB137" s="4"/>
      <c r="AC137" s="4"/>
      <c r="AD137" s="4"/>
      <c r="AE137" s="4"/>
      <c r="AF137" s="4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4"/>
      <c r="AA138" s="4"/>
      <c r="AB138" s="4"/>
      <c r="AC138" s="4"/>
      <c r="AD138" s="4"/>
      <c r="AE138" s="4"/>
      <c r="AF138" s="4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4"/>
      <c r="AA139" s="4"/>
      <c r="AB139" s="4"/>
      <c r="AC139" s="4"/>
      <c r="AD139" s="4"/>
      <c r="AE139" s="4"/>
      <c r="AF139" s="4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4"/>
      <c r="AA140" s="4"/>
      <c r="AB140" s="4"/>
      <c r="AC140" s="4"/>
      <c r="AD140" s="4"/>
      <c r="AE140" s="4"/>
      <c r="AF140" s="4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4"/>
      <c r="AA141" s="4"/>
      <c r="AB141" s="4"/>
      <c r="AC141" s="4"/>
      <c r="AD141" s="4"/>
      <c r="AE141" s="4"/>
      <c r="AF141" s="4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4"/>
      <c r="AA142" s="4"/>
      <c r="AB142" s="4"/>
      <c r="AC142" s="4"/>
      <c r="AD142" s="4"/>
      <c r="AE142" s="4"/>
      <c r="AF142" s="4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4"/>
      <c r="AA143" s="4"/>
      <c r="AB143" s="4"/>
      <c r="AC143" s="4"/>
      <c r="AD143" s="4"/>
      <c r="AE143" s="4"/>
      <c r="AF143" s="4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4"/>
      <c r="AA144" s="4"/>
      <c r="AB144" s="4"/>
      <c r="AC144" s="4"/>
      <c r="AD144" s="4"/>
      <c r="AE144" s="4"/>
      <c r="AF144" s="4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4"/>
      <c r="AA145" s="4"/>
      <c r="AB145" s="4"/>
      <c r="AC145" s="4"/>
      <c r="AD145" s="4"/>
      <c r="AE145" s="4"/>
      <c r="AF145" s="4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4"/>
      <c r="AA146" s="4"/>
      <c r="AB146" s="4"/>
      <c r="AC146" s="4"/>
      <c r="AD146" s="4"/>
      <c r="AE146" s="4"/>
      <c r="AF146" s="4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4"/>
      <c r="AA147" s="4"/>
      <c r="AB147" s="4"/>
      <c r="AC147" s="4"/>
      <c r="AD147" s="4"/>
      <c r="AE147" s="4"/>
      <c r="AF147" s="4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4"/>
      <c r="AE148" s="4"/>
      <c r="AF148" s="4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4"/>
      <c r="AA149" s="4"/>
      <c r="AB149" s="4"/>
      <c r="AC149" s="4"/>
      <c r="AD149" s="4"/>
      <c r="AE149" s="4"/>
      <c r="AF149" s="4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4"/>
      <c r="AA150" s="4"/>
      <c r="AB150" s="4"/>
      <c r="AC150" s="4"/>
      <c r="AD150" s="4"/>
      <c r="AE150" s="4"/>
      <c r="AF150" s="4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4"/>
      <c r="AA151" s="4"/>
      <c r="AB151" s="4"/>
      <c r="AC151" s="4"/>
      <c r="AD151" s="4"/>
      <c r="AE151" s="4"/>
      <c r="AF151" s="4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4"/>
      <c r="AA152" s="4"/>
      <c r="AB152" s="4"/>
      <c r="AC152" s="4"/>
      <c r="AD152" s="4"/>
      <c r="AE152" s="4"/>
      <c r="AF152" s="4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4"/>
      <c r="AA153" s="4"/>
      <c r="AB153" s="4"/>
      <c r="AC153" s="4"/>
      <c r="AD153" s="4"/>
      <c r="AE153" s="4"/>
      <c r="AF153" s="4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/>
      <c r="AA154" s="4"/>
      <c r="AB154" s="4"/>
      <c r="AC154" s="4"/>
      <c r="AD154" s="4"/>
      <c r="AE154" s="4"/>
      <c r="AF154" s="4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/>
      <c r="AA155" s="4"/>
      <c r="AB155" s="4"/>
      <c r="AC155" s="4"/>
      <c r="AD155" s="4"/>
      <c r="AE155" s="4"/>
      <c r="AF155" s="4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/>
      <c r="AA156" s="4"/>
      <c r="AB156" s="4"/>
      <c r="AC156" s="4"/>
      <c r="AD156" s="4"/>
      <c r="AE156" s="4"/>
      <c r="AF156" s="4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/>
      <c r="AA157" s="4"/>
      <c r="AB157" s="4"/>
      <c r="AC157" s="4"/>
      <c r="AD157" s="4"/>
      <c r="AE157" s="4"/>
      <c r="AF157" s="4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/>
      <c r="AA158" s="4"/>
      <c r="AB158" s="4"/>
      <c r="AC158" s="4"/>
      <c r="AD158" s="4"/>
      <c r="AE158" s="4"/>
      <c r="AF158" s="4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/>
      <c r="AA159" s="4"/>
      <c r="AB159" s="4"/>
      <c r="AC159" s="4"/>
      <c r="AD159" s="4"/>
      <c r="AE159" s="4"/>
      <c r="AF159" s="4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/>
      <c r="AA160" s="4"/>
      <c r="AB160" s="4"/>
      <c r="AC160" s="4"/>
      <c r="AD160" s="4"/>
      <c r="AE160" s="4"/>
      <c r="AF160" s="4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/>
      <c r="AA161" s="4"/>
      <c r="AB161" s="4"/>
      <c r="AC161" s="4"/>
      <c r="AD161" s="4"/>
      <c r="AE161" s="4"/>
      <c r="AF161" s="4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/>
      <c r="AA162" s="4"/>
      <c r="AB162" s="4"/>
      <c r="AC162" s="4"/>
      <c r="AD162" s="4"/>
      <c r="AE162" s="4"/>
      <c r="AF162" s="4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/>
      <c r="AA163" s="4"/>
      <c r="AB163" s="4"/>
      <c r="AC163" s="4"/>
      <c r="AD163" s="4"/>
      <c r="AE163" s="4"/>
      <c r="AF163" s="4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/>
      <c r="AA164" s="4"/>
      <c r="AB164" s="4"/>
      <c r="AC164" s="4"/>
      <c r="AD164" s="4"/>
      <c r="AE164" s="4"/>
      <c r="AF164" s="4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/>
      <c r="AA165" s="4"/>
      <c r="AB165" s="4"/>
      <c r="AC165" s="4"/>
      <c r="AD165" s="4"/>
      <c r="AE165" s="4"/>
      <c r="AF165" s="4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/>
      <c r="AA166" s="4"/>
      <c r="AB166" s="4"/>
      <c r="AC166" s="4"/>
      <c r="AD166" s="4"/>
      <c r="AE166" s="4"/>
      <c r="AF166" s="4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/>
      <c r="AA167" s="4"/>
      <c r="AB167" s="4"/>
      <c r="AC167" s="4"/>
      <c r="AD167" s="4"/>
      <c r="AE167" s="4"/>
      <c r="AF167" s="4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/>
      <c r="AA168" s="4"/>
      <c r="AB168" s="4"/>
      <c r="AC168" s="4"/>
      <c r="AD168" s="4"/>
      <c r="AE168" s="4"/>
      <c r="AF168" s="4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/>
      <c r="AA169" s="4"/>
      <c r="AB169" s="4"/>
      <c r="AC169" s="4"/>
      <c r="AD169" s="4"/>
      <c r="AE169" s="4"/>
      <c r="AF169" s="4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/>
      <c r="AA170" s="4"/>
      <c r="AB170" s="4"/>
      <c r="AC170" s="4"/>
      <c r="AD170" s="4"/>
      <c r="AE170" s="4"/>
      <c r="AF170" s="4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/>
      <c r="AA171" s="4"/>
      <c r="AB171" s="4"/>
      <c r="AC171" s="4"/>
      <c r="AD171" s="4"/>
      <c r="AE171" s="4"/>
      <c r="AF171" s="4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/>
      <c r="AA172" s="4"/>
      <c r="AB172" s="4"/>
      <c r="AC172" s="4"/>
      <c r="AD172" s="4"/>
      <c r="AE172" s="4"/>
      <c r="AF172" s="4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/>
      <c r="AA173" s="4"/>
      <c r="AB173" s="4"/>
      <c r="AC173" s="4"/>
      <c r="AD173" s="4"/>
      <c r="AE173" s="4"/>
      <c r="AF173" s="4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/>
      <c r="AA174" s="4"/>
      <c r="AB174" s="4"/>
      <c r="AC174" s="4"/>
      <c r="AD174" s="4"/>
      <c r="AE174" s="4"/>
      <c r="AF174" s="4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/>
      <c r="AA175" s="4"/>
      <c r="AB175" s="4"/>
      <c r="AC175" s="4"/>
      <c r="AD175" s="4"/>
      <c r="AE175" s="4"/>
      <c r="AF175" s="4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/>
      <c r="AA176" s="4"/>
      <c r="AB176" s="4"/>
      <c r="AC176" s="4"/>
      <c r="AD176" s="4"/>
      <c r="AE176" s="4"/>
      <c r="AF176" s="4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/>
      <c r="AA177" s="4"/>
      <c r="AB177" s="4"/>
      <c r="AC177" s="4"/>
      <c r="AD177" s="4"/>
      <c r="AE177" s="4"/>
      <c r="AF177" s="4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/>
      <c r="AA178" s="4"/>
      <c r="AB178" s="4"/>
      <c r="AC178" s="4"/>
      <c r="AD178" s="4"/>
      <c r="AE178" s="4"/>
      <c r="AF178" s="4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/>
      <c r="AA179" s="4"/>
      <c r="AB179" s="4"/>
      <c r="AC179" s="4"/>
      <c r="AD179" s="4"/>
      <c r="AE179" s="4"/>
      <c r="AF179" s="4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/>
      <c r="AA180" s="4"/>
      <c r="AB180" s="4"/>
      <c r="AC180" s="4"/>
      <c r="AD180" s="4"/>
      <c r="AE180" s="4"/>
      <c r="AF180" s="4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/>
      <c r="AA181" s="4"/>
      <c r="AB181" s="4"/>
      <c r="AC181" s="4"/>
      <c r="AD181" s="4"/>
      <c r="AE181" s="4"/>
      <c r="AF181" s="4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/>
      <c r="AA182" s="4"/>
      <c r="AB182" s="4"/>
      <c r="AC182" s="4"/>
      <c r="AD182" s="4"/>
      <c r="AE182" s="4"/>
      <c r="AF182" s="4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/>
      <c r="AA183" s="4"/>
      <c r="AB183" s="4"/>
      <c r="AC183" s="4"/>
      <c r="AD183" s="4"/>
      <c r="AE183" s="4"/>
      <c r="AF183" s="4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/>
      <c r="AA184" s="4"/>
      <c r="AB184" s="4"/>
      <c r="AC184" s="4"/>
      <c r="AD184" s="4"/>
      <c r="AE184" s="4"/>
      <c r="AF184" s="4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/>
      <c r="AA185" s="4"/>
      <c r="AB185" s="4"/>
      <c r="AC185" s="4"/>
      <c r="AD185" s="4"/>
      <c r="AE185" s="4"/>
      <c r="AF185" s="4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/>
      <c r="AA186" s="4"/>
      <c r="AB186" s="4"/>
      <c r="AC186" s="4"/>
      <c r="AD186" s="4"/>
      <c r="AE186" s="4"/>
      <c r="AF186" s="4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/>
      <c r="AA187" s="4"/>
      <c r="AB187" s="4"/>
      <c r="AC187" s="4"/>
      <c r="AD187" s="4"/>
      <c r="AE187" s="4"/>
      <c r="AF187" s="4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/>
      <c r="AA188" s="4"/>
      <c r="AB188" s="4"/>
      <c r="AC188" s="4"/>
      <c r="AD188" s="4"/>
      <c r="AE188" s="4"/>
      <c r="AF188" s="4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/>
      <c r="AA189" s="4"/>
      <c r="AB189" s="4"/>
      <c r="AC189" s="4"/>
      <c r="AD189" s="4"/>
      <c r="AE189" s="4"/>
      <c r="AF189" s="4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/>
      <c r="AA190" s="4"/>
      <c r="AB190" s="4"/>
      <c r="AC190" s="4"/>
      <c r="AD190" s="4"/>
      <c r="AE190" s="4"/>
      <c r="AF190" s="4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/>
      <c r="AA191" s="4"/>
      <c r="AB191" s="4"/>
      <c r="AC191" s="4"/>
      <c r="AD191" s="4"/>
      <c r="AE191" s="4"/>
      <c r="AF191" s="4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/>
      <c r="AA192" s="4"/>
      <c r="AB192" s="4"/>
      <c r="AC192" s="4"/>
      <c r="AD192" s="4"/>
      <c r="AE192" s="4"/>
      <c r="AF192" s="4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/>
      <c r="AA193" s="4"/>
      <c r="AB193" s="4"/>
      <c r="AC193" s="4"/>
      <c r="AD193" s="4"/>
      <c r="AE193" s="4"/>
      <c r="AF193" s="4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/>
      <c r="AA194" s="4"/>
      <c r="AB194" s="4"/>
      <c r="AC194" s="4"/>
      <c r="AD194" s="4"/>
      <c r="AE194" s="4"/>
      <c r="AF194" s="4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/>
      <c r="AA195" s="4"/>
      <c r="AB195" s="4"/>
      <c r="AC195" s="4"/>
      <c r="AD195" s="4"/>
      <c r="AE195" s="4"/>
      <c r="AF195" s="4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/>
      <c r="AA196" s="4"/>
      <c r="AB196" s="4"/>
      <c r="AC196" s="4"/>
      <c r="AD196" s="4"/>
      <c r="AE196" s="4"/>
      <c r="AF196" s="4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/>
      <c r="AA197" s="4"/>
      <c r="AB197" s="4"/>
      <c r="AC197" s="4"/>
      <c r="AD197" s="4"/>
      <c r="AE197" s="4"/>
      <c r="AF197" s="4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/>
      <c r="AA198" s="4"/>
      <c r="AB198" s="4"/>
      <c r="AC198" s="4"/>
      <c r="AD198" s="4"/>
      <c r="AE198" s="4"/>
      <c r="AF198" s="4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/>
      <c r="AA199" s="4"/>
      <c r="AB199" s="4"/>
      <c r="AC199" s="4"/>
      <c r="AD199" s="4"/>
      <c r="AE199" s="4"/>
      <c r="AF199" s="4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/>
      <c r="AA200" s="4"/>
      <c r="AB200" s="4"/>
      <c r="AC200" s="4"/>
      <c r="AD200" s="4"/>
      <c r="AE200" s="4"/>
      <c r="AF200" s="4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/>
      <c r="AA201" s="4"/>
      <c r="AB201" s="4"/>
      <c r="AC201" s="4"/>
      <c r="AD201" s="4"/>
      <c r="AE201" s="4"/>
      <c r="AF201" s="4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/>
      <c r="AA202" s="4"/>
      <c r="AB202" s="4"/>
      <c r="AC202" s="4"/>
      <c r="AD202" s="4"/>
      <c r="AE202" s="4"/>
      <c r="AF202" s="4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/>
      <c r="AA203" s="4"/>
      <c r="AB203" s="4"/>
      <c r="AC203" s="4"/>
      <c r="AD203" s="4"/>
      <c r="AE203" s="4"/>
      <c r="AF203" s="4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/>
      <c r="AA204" s="4"/>
      <c r="AB204" s="4"/>
      <c r="AC204" s="4"/>
      <c r="AD204" s="4"/>
      <c r="AE204" s="4"/>
      <c r="AF204" s="4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/>
      <c r="AA205" s="4"/>
      <c r="AB205" s="4"/>
      <c r="AC205" s="4"/>
      <c r="AD205" s="4"/>
      <c r="AE205" s="4"/>
      <c r="AF205" s="4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/>
      <c r="AA206" s="4"/>
      <c r="AB206" s="4"/>
      <c r="AC206" s="4"/>
      <c r="AD206" s="4"/>
      <c r="AE206" s="4"/>
      <c r="AF206" s="4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/>
      <c r="AA207" s="4"/>
      <c r="AB207" s="4"/>
      <c r="AC207" s="4"/>
      <c r="AD207" s="4"/>
      <c r="AE207" s="4"/>
      <c r="AF207" s="4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/>
      <c r="AA208" s="4"/>
      <c r="AB208" s="4"/>
      <c r="AC208" s="4"/>
      <c r="AD208" s="4"/>
      <c r="AE208" s="4"/>
      <c r="AF208" s="4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/>
      <c r="AA209" s="4"/>
      <c r="AB209" s="4"/>
      <c r="AC209" s="4"/>
      <c r="AD209" s="4"/>
      <c r="AE209" s="4"/>
      <c r="AF209" s="4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/>
      <c r="AA210" s="4"/>
      <c r="AB210" s="4"/>
      <c r="AC210" s="4"/>
      <c r="AD210" s="4"/>
      <c r="AE210" s="4"/>
      <c r="AF210" s="4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/>
      <c r="AA211" s="4"/>
      <c r="AB211" s="4"/>
      <c r="AC211" s="4"/>
      <c r="AD211" s="4"/>
      <c r="AE211" s="4"/>
      <c r="AF211" s="4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/>
      <c r="AA212" s="4"/>
      <c r="AB212" s="4"/>
      <c r="AC212" s="4"/>
      <c r="AD212" s="4"/>
      <c r="AE212" s="4"/>
      <c r="AF212" s="4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/>
      <c r="AA213" s="4"/>
      <c r="AB213" s="4"/>
      <c r="AC213" s="4"/>
      <c r="AD213" s="4"/>
      <c r="AE213" s="4"/>
      <c r="AF213" s="4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/>
      <c r="AA214" s="4"/>
      <c r="AB214" s="4"/>
      <c r="AC214" s="4"/>
      <c r="AD214" s="4"/>
      <c r="AE214" s="4"/>
      <c r="AF214" s="4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/>
      <c r="AA215" s="4"/>
      <c r="AB215" s="4"/>
      <c r="AC215" s="4"/>
      <c r="AD215" s="4"/>
      <c r="AE215" s="4"/>
      <c r="AF215" s="4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/>
      <c r="AA216" s="4"/>
      <c r="AB216" s="4"/>
      <c r="AC216" s="4"/>
      <c r="AD216" s="4"/>
      <c r="AE216" s="4"/>
      <c r="AF216" s="4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/>
      <c r="AA217" s="4"/>
      <c r="AB217" s="4"/>
      <c r="AC217" s="4"/>
      <c r="AD217" s="4"/>
      <c r="AE217" s="4"/>
      <c r="AF217" s="4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/>
      <c r="AA218" s="4"/>
      <c r="AB218" s="4"/>
      <c r="AC218" s="4"/>
      <c r="AD218" s="4"/>
      <c r="AE218" s="4"/>
      <c r="AF218" s="4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/>
      <c r="AA219" s="4"/>
      <c r="AB219" s="4"/>
      <c r="AC219" s="4"/>
      <c r="AD219" s="4"/>
      <c r="AE219" s="4"/>
      <c r="AF219" s="4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/>
      <c r="AA220" s="4"/>
      <c r="AB220" s="4"/>
      <c r="AC220" s="4"/>
      <c r="AD220" s="4"/>
      <c r="AE220" s="4"/>
      <c r="AF220" s="4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/>
      <c r="AA221" s="4"/>
      <c r="AB221" s="4"/>
      <c r="AC221" s="4"/>
      <c r="AD221" s="4"/>
      <c r="AE221" s="4"/>
      <c r="AF221" s="4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/>
      <c r="AA222" s="4"/>
      <c r="AB222" s="4"/>
      <c r="AC222" s="4"/>
      <c r="AD222" s="4"/>
      <c r="AE222" s="4"/>
      <c r="AF222" s="4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/>
      <c r="AA223" s="4"/>
      <c r="AB223" s="4"/>
      <c r="AC223" s="4"/>
      <c r="AD223" s="4"/>
      <c r="AE223" s="4"/>
      <c r="AF223" s="4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/>
      <c r="AA224" s="4"/>
      <c r="AB224" s="4"/>
      <c r="AC224" s="4"/>
      <c r="AD224" s="4"/>
      <c r="AE224" s="4"/>
      <c r="AF224" s="4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/>
      <c r="AA225" s="4"/>
      <c r="AB225" s="4"/>
      <c r="AC225" s="4"/>
      <c r="AD225" s="4"/>
      <c r="AE225" s="4"/>
      <c r="AF225" s="4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/>
      <c r="AA226" s="4"/>
      <c r="AB226" s="4"/>
      <c r="AC226" s="4"/>
      <c r="AD226" s="4"/>
      <c r="AE226" s="4"/>
      <c r="AF226" s="4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/>
      <c r="AA227" s="4"/>
      <c r="AB227" s="4"/>
      <c r="AC227" s="4"/>
      <c r="AD227" s="4"/>
      <c r="AE227" s="4"/>
      <c r="AF227" s="4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/>
      <c r="AA228" s="4"/>
      <c r="AB228" s="4"/>
      <c r="AC228" s="4"/>
      <c r="AD228" s="4"/>
      <c r="AE228" s="4"/>
      <c r="AF228" s="4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/>
      <c r="AA229" s="4"/>
      <c r="AB229" s="4"/>
      <c r="AC229" s="4"/>
      <c r="AD229" s="4"/>
      <c r="AE229" s="4"/>
      <c r="AF229" s="4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/>
      <c r="AA230" s="4"/>
      <c r="AB230" s="4"/>
      <c r="AC230" s="4"/>
      <c r="AD230" s="4"/>
      <c r="AE230" s="4"/>
      <c r="AF230" s="4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/>
      <c r="AA231" s="4"/>
      <c r="AB231" s="4"/>
      <c r="AC231" s="4"/>
      <c r="AD231" s="4"/>
      <c r="AE231" s="4"/>
      <c r="AF231" s="4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/>
      <c r="AA232" s="4"/>
      <c r="AB232" s="4"/>
      <c r="AC232" s="4"/>
      <c r="AD232" s="4"/>
      <c r="AE232" s="4"/>
      <c r="AF232" s="4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/>
      <c r="AA233" s="4"/>
      <c r="AB233" s="4"/>
      <c r="AC233" s="4"/>
      <c r="AD233" s="4"/>
      <c r="AE233" s="4"/>
      <c r="AF233" s="4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/>
      <c r="AA234" s="4"/>
      <c r="AB234" s="4"/>
      <c r="AC234" s="4"/>
      <c r="AD234" s="4"/>
      <c r="AE234" s="4"/>
      <c r="AF234" s="4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/>
      <c r="AA235" s="4"/>
      <c r="AB235" s="4"/>
      <c r="AC235" s="4"/>
      <c r="AD235" s="4"/>
      <c r="AE235" s="4"/>
      <c r="AF235" s="4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/>
      <c r="AA236" s="4"/>
      <c r="AB236" s="4"/>
      <c r="AC236" s="4"/>
      <c r="AD236" s="4"/>
      <c r="AE236" s="4"/>
      <c r="AF236" s="4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/>
      <c r="AA237" s="4"/>
      <c r="AB237" s="4"/>
      <c r="AC237" s="4"/>
      <c r="AD237" s="4"/>
      <c r="AE237" s="4"/>
      <c r="AF237" s="4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/>
      <c r="AA238" s="4"/>
      <c r="AB238" s="4"/>
      <c r="AC238" s="4"/>
      <c r="AD238" s="4"/>
      <c r="AE238" s="4"/>
      <c r="AF238" s="4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/>
      <c r="AA239" s="4"/>
      <c r="AB239" s="4"/>
      <c r="AC239" s="4"/>
      <c r="AD239" s="4"/>
      <c r="AE239" s="4"/>
      <c r="AF239" s="4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/>
      <c r="AA240" s="4"/>
      <c r="AB240" s="4"/>
      <c r="AC240" s="4"/>
      <c r="AD240" s="4"/>
      <c r="AE240" s="4"/>
      <c r="AF240" s="4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/>
      <c r="AA241" s="4"/>
      <c r="AB241" s="4"/>
      <c r="AC241" s="4"/>
      <c r="AD241" s="4"/>
      <c r="AE241" s="4"/>
      <c r="AF241" s="4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/>
      <c r="AA242" s="4"/>
      <c r="AB242" s="4"/>
      <c r="AC242" s="4"/>
      <c r="AD242" s="4"/>
      <c r="AE242" s="4"/>
      <c r="AF242" s="4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/>
      <c r="AA243" s="4"/>
      <c r="AB243" s="4"/>
      <c r="AC243" s="4"/>
      <c r="AD243" s="4"/>
      <c r="AE243" s="4"/>
      <c r="AF243" s="4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/>
      <c r="AA244" s="4"/>
      <c r="AB244" s="4"/>
      <c r="AC244" s="4"/>
      <c r="AD244" s="4"/>
      <c r="AE244" s="4"/>
      <c r="AF244" s="4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/>
      <c r="AA245" s="4"/>
      <c r="AB245" s="4"/>
      <c r="AC245" s="4"/>
      <c r="AD245" s="4"/>
      <c r="AE245" s="4"/>
      <c r="AF245" s="4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/>
      <c r="AA246" s="4"/>
      <c r="AB246" s="4"/>
      <c r="AC246" s="4"/>
      <c r="AD246" s="4"/>
      <c r="AE246" s="4"/>
      <c r="AF246" s="4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/>
      <c r="AA247" s="4"/>
      <c r="AB247" s="4"/>
      <c r="AC247" s="4"/>
      <c r="AD247" s="4"/>
      <c r="AE247" s="4"/>
      <c r="AF247" s="4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/>
      <c r="AA248" s="4"/>
      <c r="AB248" s="4"/>
      <c r="AC248" s="4"/>
      <c r="AD248" s="4"/>
      <c r="AE248" s="4"/>
      <c r="AF248" s="4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/>
      <c r="AA249" s="4"/>
      <c r="AB249" s="4"/>
      <c r="AC249" s="4"/>
      <c r="AD249" s="4"/>
      <c r="AE249" s="4"/>
      <c r="AF249" s="4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/>
      <c r="AA250" s="4"/>
      <c r="AB250" s="4"/>
      <c r="AC250" s="4"/>
      <c r="AD250" s="4"/>
      <c r="AE250" s="4"/>
      <c r="AF250" s="4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/>
      <c r="AA251" s="4"/>
      <c r="AB251" s="4"/>
      <c r="AC251" s="4"/>
      <c r="AD251" s="4"/>
      <c r="AE251" s="4"/>
      <c r="AF251" s="4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/>
      <c r="AA252" s="4"/>
      <c r="AB252" s="4"/>
      <c r="AC252" s="4"/>
      <c r="AD252" s="4"/>
      <c r="AE252" s="4"/>
      <c r="AF252" s="4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/>
      <c r="AA253" s="4"/>
      <c r="AB253" s="4"/>
      <c r="AC253" s="4"/>
      <c r="AD253" s="4"/>
      <c r="AE253" s="4"/>
      <c r="AF253" s="4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/>
      <c r="AA254" s="4"/>
      <c r="AB254" s="4"/>
      <c r="AC254" s="4"/>
      <c r="AD254" s="4"/>
      <c r="AE254" s="4"/>
      <c r="AF254" s="4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/>
      <c r="AA255" s="4"/>
      <c r="AB255" s="4"/>
      <c r="AC255" s="4"/>
      <c r="AD255" s="4"/>
      <c r="AE255" s="4"/>
      <c r="AF255" s="4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/>
      <c r="AA256" s="4"/>
      <c r="AB256" s="4"/>
      <c r="AC256" s="4"/>
      <c r="AD256" s="4"/>
      <c r="AE256" s="4"/>
      <c r="AF256" s="4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/>
      <c r="AA257" s="4"/>
      <c r="AB257" s="4"/>
      <c r="AC257" s="4"/>
      <c r="AD257" s="4"/>
      <c r="AE257" s="4"/>
      <c r="AF257" s="4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/>
      <c r="AA258" s="4"/>
      <c r="AB258" s="4"/>
      <c r="AC258" s="4"/>
      <c r="AD258" s="4"/>
      <c r="AE258" s="4"/>
      <c r="AF258" s="4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/>
      <c r="AA259" s="4"/>
      <c r="AB259" s="4"/>
      <c r="AC259" s="4"/>
      <c r="AD259" s="4"/>
      <c r="AE259" s="4"/>
      <c r="AF259" s="4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/>
      <c r="AA260" s="4"/>
      <c r="AB260" s="4"/>
      <c r="AC260" s="4"/>
      <c r="AD260" s="4"/>
      <c r="AE260" s="4"/>
      <c r="AF260" s="4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/>
      <c r="AA261" s="4"/>
      <c r="AB261" s="4"/>
      <c r="AC261" s="4"/>
      <c r="AD261" s="4"/>
      <c r="AE261" s="4"/>
      <c r="AF261" s="4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4"/>
      <c r="AA262" s="4"/>
      <c r="AB262" s="4"/>
      <c r="AC262" s="4"/>
      <c r="AD262" s="4"/>
      <c r="AE262" s="4"/>
      <c r="AF262" s="4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4"/>
      <c r="AA263" s="4"/>
      <c r="AB263" s="4"/>
      <c r="AC263" s="4"/>
      <c r="AD263" s="4"/>
      <c r="AE263" s="4"/>
      <c r="AF263" s="4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4"/>
      <c r="AA264" s="4"/>
      <c r="AB264" s="4"/>
      <c r="AC264" s="4"/>
      <c r="AD264" s="4"/>
      <c r="AE264" s="4"/>
      <c r="AF264" s="4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4"/>
      <c r="AA265" s="4"/>
      <c r="AB265" s="4"/>
      <c r="AC265" s="4"/>
      <c r="AD265" s="4"/>
      <c r="AE265" s="4"/>
      <c r="AF265" s="4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4"/>
      <c r="AA266" s="4"/>
      <c r="AB266" s="4"/>
      <c r="AC266" s="4"/>
      <c r="AD266" s="4"/>
      <c r="AE266" s="4"/>
      <c r="AF266" s="4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4"/>
      <c r="AA267" s="4"/>
      <c r="AB267" s="4"/>
      <c r="AC267" s="4"/>
      <c r="AD267" s="4"/>
      <c r="AE267" s="4"/>
      <c r="AF267" s="4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4"/>
      <c r="AA268" s="4"/>
      <c r="AB268" s="4"/>
      <c r="AC268" s="4"/>
      <c r="AD268" s="4"/>
      <c r="AE268" s="4"/>
      <c r="AF268" s="4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4"/>
      <c r="AA269" s="4"/>
      <c r="AB269" s="4"/>
      <c r="AC269" s="4"/>
      <c r="AD269" s="4"/>
      <c r="AE269" s="4"/>
      <c r="AF269" s="4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4"/>
      <c r="AA270" s="4"/>
      <c r="AB270" s="4"/>
      <c r="AC270" s="4"/>
      <c r="AD270" s="4"/>
      <c r="AE270" s="4"/>
      <c r="AF270" s="4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4"/>
      <c r="AA271" s="4"/>
      <c r="AB271" s="4"/>
      <c r="AC271" s="4"/>
      <c r="AD271" s="4"/>
      <c r="AE271" s="4"/>
      <c r="AF271" s="4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4"/>
      <c r="AA272" s="4"/>
      <c r="AB272" s="4"/>
      <c r="AC272" s="4"/>
      <c r="AD272" s="4"/>
      <c r="AE272" s="4"/>
      <c r="AF272" s="4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4"/>
      <c r="AA273" s="4"/>
      <c r="AB273" s="4"/>
      <c r="AC273" s="4"/>
      <c r="AD273" s="4"/>
      <c r="AE273" s="4"/>
      <c r="AF273" s="4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4"/>
      <c r="AA274" s="4"/>
      <c r="AB274" s="4"/>
      <c r="AC274" s="4"/>
      <c r="AD274" s="4"/>
      <c r="AE274" s="4"/>
      <c r="AF274" s="4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4"/>
      <c r="AA275" s="4"/>
      <c r="AB275" s="4"/>
      <c r="AC275" s="4"/>
      <c r="AD275" s="4"/>
      <c r="AE275" s="4"/>
      <c r="AF275" s="4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4"/>
      <c r="AA276" s="4"/>
      <c r="AB276" s="4"/>
      <c r="AC276" s="4"/>
      <c r="AD276" s="4"/>
      <c r="AE276" s="4"/>
      <c r="AF276" s="4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4"/>
      <c r="AA277" s="4"/>
      <c r="AB277" s="4"/>
      <c r="AC277" s="4"/>
      <c r="AD277" s="4"/>
      <c r="AE277" s="4"/>
      <c r="AF277" s="4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4"/>
      <c r="AA278" s="4"/>
      <c r="AB278" s="4"/>
      <c r="AC278" s="4"/>
      <c r="AD278" s="4"/>
      <c r="AE278" s="4"/>
      <c r="AF278" s="4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4"/>
      <c r="AA279" s="4"/>
      <c r="AB279" s="4"/>
      <c r="AC279" s="4"/>
      <c r="AD279" s="4"/>
      <c r="AE279" s="4"/>
      <c r="AF279" s="4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4"/>
      <c r="AA280" s="4"/>
      <c r="AB280" s="4"/>
      <c r="AC280" s="4"/>
      <c r="AD280" s="4"/>
      <c r="AE280" s="4"/>
      <c r="AF280" s="4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4"/>
      <c r="AA281" s="4"/>
      <c r="AB281" s="4"/>
      <c r="AC281" s="4"/>
      <c r="AD281" s="4"/>
      <c r="AE281" s="4"/>
      <c r="AF281" s="4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4"/>
      <c r="AA282" s="4"/>
      <c r="AB282" s="4"/>
      <c r="AC282" s="4"/>
      <c r="AD282" s="4"/>
      <c r="AE282" s="4"/>
      <c r="AF282" s="4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4"/>
      <c r="AA283" s="4"/>
      <c r="AB283" s="4"/>
      <c r="AC283" s="4"/>
      <c r="AD283" s="4"/>
      <c r="AE283" s="4"/>
      <c r="AF283" s="4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4"/>
      <c r="AA284" s="4"/>
      <c r="AB284" s="4"/>
      <c r="AC284" s="4"/>
      <c r="AD284" s="4"/>
      <c r="AE284" s="4"/>
      <c r="AF284" s="4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4"/>
      <c r="AA285" s="4"/>
      <c r="AB285" s="4"/>
      <c r="AC285" s="4"/>
      <c r="AD285" s="4"/>
      <c r="AE285" s="4"/>
      <c r="AF285" s="4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4"/>
      <c r="AA286" s="4"/>
      <c r="AB286" s="4"/>
      <c r="AC286" s="4"/>
      <c r="AD286" s="4"/>
      <c r="AE286" s="4"/>
      <c r="AF286" s="4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4"/>
      <c r="AA287" s="4"/>
      <c r="AB287" s="4"/>
      <c r="AC287" s="4"/>
      <c r="AD287" s="4"/>
      <c r="AE287" s="4"/>
      <c r="AF287" s="4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4"/>
      <c r="AA288" s="4"/>
      <c r="AB288" s="4"/>
      <c r="AC288" s="4"/>
      <c r="AD288" s="4"/>
      <c r="AE288" s="4"/>
      <c r="AF288" s="4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4"/>
      <c r="AA289" s="4"/>
      <c r="AB289" s="4"/>
      <c r="AC289" s="4"/>
      <c r="AD289" s="4"/>
      <c r="AE289" s="4"/>
      <c r="AF289" s="4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4"/>
      <c r="AA290" s="4"/>
      <c r="AB290" s="4"/>
      <c r="AC290" s="4"/>
      <c r="AD290" s="4"/>
      <c r="AE290" s="4"/>
      <c r="AF290" s="4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4"/>
      <c r="AA291" s="4"/>
      <c r="AB291" s="4"/>
      <c r="AC291" s="4"/>
      <c r="AD291" s="4"/>
      <c r="AE291" s="4"/>
      <c r="AF291" s="4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4"/>
      <c r="AA292" s="4"/>
      <c r="AB292" s="4"/>
      <c r="AC292" s="4"/>
      <c r="AD292" s="4"/>
      <c r="AE292" s="4"/>
      <c r="AF292" s="4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4"/>
      <c r="AA293" s="4"/>
      <c r="AB293" s="4"/>
      <c r="AC293" s="4"/>
      <c r="AD293" s="4"/>
      <c r="AE293" s="4"/>
      <c r="AF293" s="4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4"/>
      <c r="AA294" s="4"/>
      <c r="AB294" s="4"/>
      <c r="AC294" s="4"/>
      <c r="AD294" s="4"/>
      <c r="AE294" s="4"/>
      <c r="AF294" s="4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4"/>
      <c r="AA295" s="4"/>
      <c r="AB295" s="4"/>
      <c r="AC295" s="4"/>
      <c r="AD295" s="4"/>
      <c r="AE295" s="4"/>
      <c r="AF295" s="4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4"/>
      <c r="AA296" s="4"/>
      <c r="AB296" s="4"/>
      <c r="AC296" s="4"/>
      <c r="AD296" s="4"/>
      <c r="AE296" s="4"/>
      <c r="AF296" s="4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4"/>
      <c r="AA297" s="4"/>
      <c r="AB297" s="4"/>
      <c r="AC297" s="4"/>
      <c r="AD297" s="4"/>
      <c r="AE297" s="4"/>
      <c r="AF297" s="4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4"/>
      <c r="AA298" s="4"/>
      <c r="AB298" s="4"/>
      <c r="AC298" s="4"/>
      <c r="AD298" s="4"/>
      <c r="AE298" s="4"/>
      <c r="AF298" s="4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4"/>
      <c r="AA299" s="4"/>
      <c r="AB299" s="4"/>
      <c r="AC299" s="4"/>
      <c r="AD299" s="4"/>
      <c r="AE299" s="4"/>
      <c r="AF299" s="4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4"/>
      <c r="AA300" s="4"/>
      <c r="AB300" s="4"/>
      <c r="AC300" s="4"/>
      <c r="AD300" s="4"/>
      <c r="AE300" s="4"/>
      <c r="AF300" s="4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4"/>
      <c r="AA301" s="4"/>
      <c r="AB301" s="4"/>
      <c r="AC301" s="4"/>
      <c r="AD301" s="4"/>
      <c r="AE301" s="4"/>
      <c r="AF301" s="4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4"/>
      <c r="AA302" s="4"/>
      <c r="AB302" s="4"/>
      <c r="AC302" s="4"/>
      <c r="AD302" s="4"/>
      <c r="AE302" s="4"/>
      <c r="AF302" s="4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4"/>
      <c r="AA303" s="4"/>
      <c r="AB303" s="4"/>
      <c r="AC303" s="4"/>
      <c r="AD303" s="4"/>
      <c r="AE303" s="4"/>
      <c r="AF303" s="4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4"/>
      <c r="AA304" s="4"/>
      <c r="AB304" s="4"/>
      <c r="AC304" s="4"/>
      <c r="AD304" s="4"/>
      <c r="AE304" s="4"/>
      <c r="AF304" s="4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4"/>
      <c r="AA305" s="4"/>
      <c r="AB305" s="4"/>
      <c r="AC305" s="4"/>
      <c r="AD305" s="4"/>
      <c r="AE305" s="4"/>
      <c r="AF305" s="4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4"/>
      <c r="AA306" s="4"/>
      <c r="AB306" s="4"/>
      <c r="AC306" s="4"/>
      <c r="AD306" s="4"/>
      <c r="AE306" s="4"/>
      <c r="AF306" s="4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4"/>
      <c r="AA307" s="4"/>
      <c r="AB307" s="4"/>
      <c r="AC307" s="4"/>
      <c r="AD307" s="4"/>
      <c r="AE307" s="4"/>
      <c r="AF307" s="4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4"/>
      <c r="AA308" s="4"/>
      <c r="AB308" s="4"/>
      <c r="AC308" s="4"/>
      <c r="AD308" s="4"/>
      <c r="AE308" s="4"/>
      <c r="AF308" s="4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4"/>
      <c r="AA309" s="4"/>
      <c r="AB309" s="4"/>
      <c r="AC309" s="4"/>
      <c r="AD309" s="4"/>
      <c r="AE309" s="4"/>
      <c r="AF309" s="4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4"/>
      <c r="AA310" s="4"/>
      <c r="AB310" s="4"/>
      <c r="AC310" s="4"/>
      <c r="AD310" s="4"/>
      <c r="AE310" s="4"/>
      <c r="AF310" s="4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4"/>
      <c r="AA311" s="4"/>
      <c r="AB311" s="4"/>
      <c r="AC311" s="4"/>
      <c r="AD311" s="4"/>
      <c r="AE311" s="4"/>
      <c r="AF311" s="4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4"/>
      <c r="AA312" s="4"/>
      <c r="AB312" s="4"/>
      <c r="AC312" s="4"/>
      <c r="AD312" s="4"/>
      <c r="AE312" s="4"/>
      <c r="AF312" s="4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4"/>
      <c r="AA313" s="4"/>
      <c r="AB313" s="4"/>
      <c r="AC313" s="4"/>
      <c r="AD313" s="4"/>
      <c r="AE313" s="4"/>
      <c r="AF313" s="4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4"/>
      <c r="AA314" s="4"/>
      <c r="AB314" s="4"/>
      <c r="AC314" s="4"/>
      <c r="AD314" s="4"/>
      <c r="AE314" s="4"/>
      <c r="AF314" s="4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4"/>
      <c r="AA315" s="4"/>
      <c r="AB315" s="4"/>
      <c r="AC315" s="4"/>
      <c r="AD315" s="4"/>
      <c r="AE315" s="4"/>
      <c r="AF315" s="4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4"/>
      <c r="AA316" s="4"/>
      <c r="AB316" s="4"/>
      <c r="AC316" s="4"/>
      <c r="AD316" s="4"/>
      <c r="AE316" s="4"/>
      <c r="AF316" s="4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4"/>
      <c r="AA317" s="4"/>
      <c r="AB317" s="4"/>
      <c r="AC317" s="4"/>
      <c r="AD317" s="4"/>
      <c r="AE317" s="4"/>
      <c r="AF317" s="4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4"/>
      <c r="AA318" s="4"/>
      <c r="AB318" s="4"/>
      <c r="AC318" s="4"/>
      <c r="AD318" s="4"/>
      <c r="AE318" s="4"/>
      <c r="AF318" s="4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4"/>
      <c r="AA319" s="4"/>
      <c r="AB319" s="4"/>
      <c r="AC319" s="4"/>
      <c r="AD319" s="4"/>
      <c r="AE319" s="4"/>
      <c r="AF319" s="4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4"/>
      <c r="AA320" s="4"/>
      <c r="AB320" s="4"/>
      <c r="AC320" s="4"/>
      <c r="AD320" s="4"/>
      <c r="AE320" s="4"/>
      <c r="AF320" s="4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4"/>
      <c r="AA321" s="4"/>
      <c r="AB321" s="4"/>
      <c r="AC321" s="4"/>
      <c r="AD321" s="4"/>
      <c r="AE321" s="4"/>
      <c r="AF321" s="4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4"/>
      <c r="AA322" s="4"/>
      <c r="AB322" s="4"/>
      <c r="AC322" s="4"/>
      <c r="AD322" s="4"/>
      <c r="AE322" s="4"/>
      <c r="AF322" s="4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4"/>
      <c r="AA323" s="4"/>
      <c r="AB323" s="4"/>
      <c r="AC323" s="4"/>
      <c r="AD323" s="4"/>
      <c r="AE323" s="4"/>
      <c r="AF323" s="4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4"/>
      <c r="AA324" s="4"/>
      <c r="AB324" s="4"/>
      <c r="AC324" s="4"/>
      <c r="AD324" s="4"/>
      <c r="AE324" s="4"/>
      <c r="AF324" s="4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4"/>
      <c r="AA325" s="4"/>
      <c r="AB325" s="4"/>
      <c r="AC325" s="4"/>
      <c r="AD325" s="4"/>
      <c r="AE325" s="4"/>
      <c r="AF325" s="4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4"/>
      <c r="AA326" s="4"/>
      <c r="AB326" s="4"/>
      <c r="AC326" s="4"/>
      <c r="AD326" s="4"/>
      <c r="AE326" s="4"/>
      <c r="AF326" s="4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4"/>
      <c r="AA327" s="4"/>
      <c r="AB327" s="4"/>
      <c r="AC327" s="4"/>
      <c r="AD327" s="4"/>
      <c r="AE327" s="4"/>
      <c r="AF327" s="4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4"/>
      <c r="AA328" s="4"/>
      <c r="AB328" s="4"/>
      <c r="AC328" s="4"/>
      <c r="AD328" s="4"/>
      <c r="AE328" s="4"/>
      <c r="AF328" s="4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4"/>
      <c r="AA329" s="4"/>
      <c r="AB329" s="4"/>
      <c r="AC329" s="4"/>
      <c r="AD329" s="4"/>
      <c r="AE329" s="4"/>
      <c r="AF329" s="4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4"/>
      <c r="AA330" s="4"/>
      <c r="AB330" s="4"/>
      <c r="AC330" s="4"/>
      <c r="AD330" s="4"/>
      <c r="AE330" s="4"/>
      <c r="AF330" s="4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4"/>
      <c r="AA331" s="4"/>
      <c r="AB331" s="4"/>
      <c r="AC331" s="4"/>
      <c r="AD331" s="4"/>
      <c r="AE331" s="4"/>
      <c r="AF331" s="4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4"/>
      <c r="AA332" s="4"/>
      <c r="AB332" s="4"/>
      <c r="AC332" s="4"/>
      <c r="AD332" s="4"/>
      <c r="AE332" s="4"/>
      <c r="AF332" s="4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4"/>
      <c r="AA333" s="4"/>
      <c r="AB333" s="4"/>
      <c r="AC333" s="4"/>
      <c r="AD333" s="4"/>
      <c r="AE333" s="4"/>
      <c r="AF333" s="4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4"/>
      <c r="AA334" s="4"/>
      <c r="AB334" s="4"/>
      <c r="AC334" s="4"/>
      <c r="AD334" s="4"/>
      <c r="AE334" s="4"/>
      <c r="AF334" s="4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4"/>
      <c r="AA335" s="4"/>
      <c r="AB335" s="4"/>
      <c r="AC335" s="4"/>
      <c r="AD335" s="4"/>
      <c r="AE335" s="4"/>
      <c r="AF335" s="4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4"/>
      <c r="AA336" s="4"/>
      <c r="AB336" s="4"/>
      <c r="AC336" s="4"/>
      <c r="AD336" s="4"/>
      <c r="AE336" s="4"/>
      <c r="AF336" s="4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4"/>
      <c r="AA337" s="4"/>
      <c r="AB337" s="4"/>
      <c r="AC337" s="4"/>
      <c r="AD337" s="4"/>
      <c r="AE337" s="4"/>
      <c r="AF337" s="4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4"/>
      <c r="AA338" s="4"/>
      <c r="AB338" s="4"/>
      <c r="AC338" s="4"/>
      <c r="AD338" s="4"/>
      <c r="AE338" s="4"/>
      <c r="AF338" s="4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4"/>
      <c r="AA339" s="4"/>
      <c r="AB339" s="4"/>
      <c r="AC339" s="4"/>
      <c r="AD339" s="4"/>
      <c r="AE339" s="4"/>
      <c r="AF339" s="4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4"/>
      <c r="AA340" s="4"/>
      <c r="AB340" s="4"/>
      <c r="AC340" s="4"/>
      <c r="AD340" s="4"/>
      <c r="AE340" s="4"/>
      <c r="AF340" s="4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4"/>
      <c r="AA341" s="4"/>
      <c r="AB341" s="4"/>
      <c r="AC341" s="4"/>
      <c r="AD341" s="4"/>
      <c r="AE341" s="4"/>
      <c r="AF341" s="4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4"/>
      <c r="AA342" s="4"/>
      <c r="AB342" s="4"/>
      <c r="AC342" s="4"/>
      <c r="AD342" s="4"/>
      <c r="AE342" s="4"/>
      <c r="AF342" s="4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4"/>
      <c r="AA343" s="4"/>
      <c r="AB343" s="4"/>
      <c r="AC343" s="4"/>
      <c r="AD343" s="4"/>
      <c r="AE343" s="4"/>
      <c r="AF343" s="4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4"/>
      <c r="AA344" s="4"/>
      <c r="AB344" s="4"/>
      <c r="AC344" s="4"/>
      <c r="AD344" s="4"/>
      <c r="AE344" s="4"/>
      <c r="AF344" s="4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4"/>
      <c r="AA345" s="4"/>
      <c r="AB345" s="4"/>
      <c r="AC345" s="4"/>
      <c r="AD345" s="4"/>
      <c r="AE345" s="4"/>
      <c r="AF345" s="4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4"/>
      <c r="AA346" s="4"/>
      <c r="AB346" s="4"/>
      <c r="AC346" s="4"/>
      <c r="AD346" s="4"/>
      <c r="AE346" s="4"/>
      <c r="AF346" s="4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4"/>
      <c r="AA347" s="4"/>
      <c r="AB347" s="4"/>
      <c r="AC347" s="4"/>
      <c r="AD347" s="4"/>
      <c r="AE347" s="4"/>
      <c r="AF347" s="4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4"/>
      <c r="AA348" s="4"/>
      <c r="AB348" s="4"/>
      <c r="AC348" s="4"/>
      <c r="AD348" s="4"/>
      <c r="AE348" s="4"/>
      <c r="AF348" s="4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4"/>
      <c r="AA349" s="4"/>
      <c r="AB349" s="4"/>
      <c r="AC349" s="4"/>
      <c r="AD349" s="4"/>
      <c r="AE349" s="4"/>
      <c r="AF349" s="4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4"/>
      <c r="AA350" s="4"/>
      <c r="AB350" s="4"/>
      <c r="AC350" s="4"/>
      <c r="AD350" s="4"/>
      <c r="AE350" s="4"/>
      <c r="AF350" s="4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4"/>
      <c r="AA351" s="4"/>
      <c r="AB351" s="4"/>
      <c r="AC351" s="4"/>
      <c r="AD351" s="4"/>
      <c r="AE351" s="4"/>
      <c r="AF351" s="4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4"/>
      <c r="AA352" s="4"/>
      <c r="AB352" s="4"/>
      <c r="AC352" s="4"/>
      <c r="AD352" s="4"/>
      <c r="AE352" s="4"/>
      <c r="AF352" s="4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4"/>
      <c r="AA353" s="4"/>
      <c r="AB353" s="4"/>
      <c r="AC353" s="4"/>
      <c r="AD353" s="4"/>
      <c r="AE353" s="4"/>
      <c r="AF353" s="4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4"/>
      <c r="AA354" s="4"/>
      <c r="AB354" s="4"/>
      <c r="AC354" s="4"/>
      <c r="AD354" s="4"/>
      <c r="AE354" s="4"/>
      <c r="AF354" s="4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4"/>
      <c r="AA355" s="4"/>
      <c r="AB355" s="4"/>
      <c r="AC355" s="4"/>
      <c r="AD355" s="4"/>
      <c r="AE355" s="4"/>
      <c r="AF355" s="4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4"/>
      <c r="AA356" s="4"/>
      <c r="AB356" s="4"/>
      <c r="AC356" s="4"/>
      <c r="AD356" s="4"/>
      <c r="AE356" s="4"/>
      <c r="AF356" s="4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4"/>
      <c r="AA357" s="4"/>
      <c r="AB357" s="4"/>
      <c r="AC357" s="4"/>
      <c r="AD357" s="4"/>
      <c r="AE357" s="4"/>
      <c r="AF357" s="4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4"/>
      <c r="AA358" s="4"/>
      <c r="AB358" s="4"/>
      <c r="AC358" s="4"/>
      <c r="AD358" s="4"/>
      <c r="AE358" s="4"/>
      <c r="AF358" s="4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4"/>
      <c r="AA359" s="4"/>
      <c r="AB359" s="4"/>
      <c r="AC359" s="4"/>
      <c r="AD359" s="4"/>
      <c r="AE359" s="4"/>
      <c r="AF359" s="4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4"/>
      <c r="AA360" s="4"/>
      <c r="AB360" s="4"/>
      <c r="AC360" s="4"/>
      <c r="AD360" s="4"/>
      <c r="AE360" s="4"/>
      <c r="AF360" s="4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4"/>
      <c r="AA361" s="4"/>
      <c r="AB361" s="4"/>
      <c r="AC361" s="4"/>
      <c r="AD361" s="4"/>
      <c r="AE361" s="4"/>
      <c r="AF361" s="4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4"/>
      <c r="AA362" s="4"/>
      <c r="AB362" s="4"/>
      <c r="AC362" s="4"/>
      <c r="AD362" s="4"/>
      <c r="AE362" s="4"/>
      <c r="AF362" s="4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4"/>
      <c r="AA363" s="4"/>
      <c r="AB363" s="4"/>
      <c r="AC363" s="4"/>
      <c r="AD363" s="4"/>
      <c r="AE363" s="4"/>
      <c r="AF363" s="4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4"/>
      <c r="AA364" s="4"/>
      <c r="AB364" s="4"/>
      <c r="AC364" s="4"/>
      <c r="AD364" s="4"/>
      <c r="AE364" s="4"/>
      <c r="AF364" s="4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4"/>
      <c r="AA365" s="4"/>
      <c r="AB365" s="4"/>
      <c r="AC365" s="4"/>
      <c r="AD365" s="4"/>
      <c r="AE365" s="4"/>
      <c r="AF365" s="4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4"/>
      <c r="AA366" s="4"/>
      <c r="AB366" s="4"/>
      <c r="AC366" s="4"/>
      <c r="AD366" s="4"/>
      <c r="AE366" s="4"/>
      <c r="AF366" s="4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4"/>
      <c r="AA367" s="4"/>
      <c r="AB367" s="4"/>
      <c r="AC367" s="4"/>
      <c r="AD367" s="4"/>
      <c r="AE367" s="4"/>
      <c r="AF367" s="4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4"/>
      <c r="AA368" s="4"/>
      <c r="AB368" s="4"/>
      <c r="AC368" s="4"/>
      <c r="AD368" s="4"/>
      <c r="AE368" s="4"/>
      <c r="AF368" s="4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1:42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4"/>
      <c r="AA369" s="4"/>
      <c r="AB369" s="4"/>
      <c r="AC369" s="4"/>
      <c r="AD369" s="4"/>
      <c r="AE369" s="4"/>
      <c r="AF369" s="4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4"/>
      <c r="AA370" s="4"/>
      <c r="AB370" s="4"/>
      <c r="AC370" s="4"/>
      <c r="AD370" s="4"/>
      <c r="AE370" s="4"/>
      <c r="AF370" s="4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4"/>
      <c r="AA371" s="4"/>
      <c r="AB371" s="4"/>
      <c r="AC371" s="4"/>
      <c r="AD371" s="4"/>
      <c r="AE371" s="4"/>
      <c r="AF371" s="4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4"/>
      <c r="AA372" s="4"/>
      <c r="AB372" s="4"/>
      <c r="AC372" s="4"/>
      <c r="AD372" s="4"/>
      <c r="AE372" s="4"/>
      <c r="AF372" s="4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4"/>
      <c r="AA373" s="4"/>
      <c r="AB373" s="4"/>
      <c r="AC373" s="4"/>
      <c r="AD373" s="4"/>
      <c r="AE373" s="4"/>
      <c r="AF373" s="4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4"/>
      <c r="AA374" s="4"/>
      <c r="AB374" s="4"/>
      <c r="AC374" s="4"/>
      <c r="AD374" s="4"/>
      <c r="AE374" s="4"/>
      <c r="AF374" s="4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4"/>
      <c r="AA375" s="4"/>
      <c r="AB375" s="4"/>
      <c r="AC375" s="4"/>
      <c r="AD375" s="4"/>
      <c r="AE375" s="4"/>
      <c r="AF375" s="4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4"/>
      <c r="AA376" s="4"/>
      <c r="AB376" s="4"/>
      <c r="AC376" s="4"/>
      <c r="AD376" s="4"/>
      <c r="AE376" s="4"/>
      <c r="AF376" s="4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4"/>
      <c r="AA377" s="4"/>
      <c r="AB377" s="4"/>
      <c r="AC377" s="4"/>
      <c r="AD377" s="4"/>
      <c r="AE377" s="4"/>
      <c r="AF377" s="4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4"/>
      <c r="AA378" s="4"/>
      <c r="AB378" s="4"/>
      <c r="AC378" s="4"/>
      <c r="AD378" s="4"/>
      <c r="AE378" s="4"/>
      <c r="AF378" s="4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4"/>
      <c r="AA379" s="4"/>
      <c r="AB379" s="4"/>
      <c r="AC379" s="4"/>
      <c r="AD379" s="4"/>
      <c r="AE379" s="4"/>
      <c r="AF379" s="4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4"/>
      <c r="AA380" s="4"/>
      <c r="AB380" s="4"/>
      <c r="AC380" s="4"/>
      <c r="AD380" s="4"/>
      <c r="AE380" s="4"/>
      <c r="AF380" s="4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4"/>
      <c r="AA381" s="4"/>
      <c r="AB381" s="4"/>
      <c r="AC381" s="4"/>
      <c r="AD381" s="4"/>
      <c r="AE381" s="4"/>
      <c r="AF381" s="4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4"/>
      <c r="AA382" s="4"/>
      <c r="AB382" s="4"/>
      <c r="AC382" s="4"/>
      <c r="AD382" s="4"/>
      <c r="AE382" s="4"/>
      <c r="AF382" s="4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4"/>
      <c r="AA383" s="4"/>
      <c r="AB383" s="4"/>
      <c r="AC383" s="4"/>
      <c r="AD383" s="4"/>
      <c r="AE383" s="4"/>
      <c r="AF383" s="4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4"/>
      <c r="AA384" s="4"/>
      <c r="AB384" s="4"/>
      <c r="AC384" s="4"/>
      <c r="AD384" s="4"/>
      <c r="AE384" s="4"/>
      <c r="AF384" s="4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4"/>
      <c r="AA385" s="4"/>
      <c r="AB385" s="4"/>
      <c r="AC385" s="4"/>
      <c r="AD385" s="4"/>
      <c r="AE385" s="4"/>
      <c r="AF385" s="4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4"/>
      <c r="AA386" s="4"/>
      <c r="AB386" s="4"/>
      <c r="AC386" s="4"/>
      <c r="AD386" s="4"/>
      <c r="AE386" s="4"/>
      <c r="AF386" s="4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4"/>
      <c r="AA387" s="4"/>
      <c r="AB387" s="4"/>
      <c r="AC387" s="4"/>
      <c r="AD387" s="4"/>
      <c r="AE387" s="4"/>
      <c r="AF387" s="4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4"/>
      <c r="AA388" s="4"/>
      <c r="AB388" s="4"/>
      <c r="AC388" s="4"/>
      <c r="AD388" s="4"/>
      <c r="AE388" s="4"/>
      <c r="AF388" s="4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4"/>
      <c r="AA389" s="4"/>
      <c r="AB389" s="4"/>
      <c r="AC389" s="4"/>
      <c r="AD389" s="4"/>
      <c r="AE389" s="4"/>
      <c r="AF389" s="4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4"/>
      <c r="AA390" s="4"/>
      <c r="AB390" s="4"/>
      <c r="AC390" s="4"/>
      <c r="AD390" s="4"/>
      <c r="AE390" s="4"/>
      <c r="AF390" s="4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4"/>
      <c r="AA391" s="4"/>
      <c r="AB391" s="4"/>
      <c r="AC391" s="4"/>
      <c r="AD391" s="4"/>
      <c r="AE391" s="4"/>
      <c r="AF391" s="4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4"/>
      <c r="AA392" s="4"/>
      <c r="AB392" s="4"/>
      <c r="AC392" s="4"/>
      <c r="AD392" s="4"/>
      <c r="AE392" s="4"/>
      <c r="AF392" s="4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4"/>
      <c r="AA393" s="4"/>
      <c r="AB393" s="4"/>
      <c r="AC393" s="4"/>
      <c r="AD393" s="4"/>
      <c r="AE393" s="4"/>
      <c r="AF393" s="4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4"/>
      <c r="AA394" s="4"/>
      <c r="AB394" s="4"/>
      <c r="AC394" s="4"/>
      <c r="AD394" s="4"/>
      <c r="AE394" s="4"/>
      <c r="AF394" s="4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4"/>
      <c r="AA395" s="4"/>
      <c r="AB395" s="4"/>
      <c r="AC395" s="4"/>
      <c r="AD395" s="4"/>
      <c r="AE395" s="4"/>
      <c r="AF395" s="4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4"/>
      <c r="AA396" s="4"/>
      <c r="AB396" s="4"/>
      <c r="AC396" s="4"/>
      <c r="AD396" s="4"/>
      <c r="AE396" s="4"/>
      <c r="AF396" s="4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4"/>
      <c r="AA397" s="4"/>
      <c r="AB397" s="4"/>
      <c r="AC397" s="4"/>
      <c r="AD397" s="4"/>
      <c r="AE397" s="4"/>
      <c r="AF397" s="4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4"/>
      <c r="AA398" s="4"/>
      <c r="AB398" s="4"/>
      <c r="AC398" s="4"/>
      <c r="AD398" s="4"/>
      <c r="AE398" s="4"/>
      <c r="AF398" s="4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4"/>
      <c r="AA399" s="4"/>
      <c r="AB399" s="4"/>
      <c r="AC399" s="4"/>
      <c r="AD399" s="4"/>
      <c r="AE399" s="4"/>
      <c r="AF399" s="4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4"/>
      <c r="AA400" s="4"/>
      <c r="AB400" s="4"/>
      <c r="AC400" s="4"/>
      <c r="AD400" s="4"/>
      <c r="AE400" s="4"/>
      <c r="AF400" s="4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4"/>
      <c r="AA401" s="4"/>
      <c r="AB401" s="4"/>
      <c r="AC401" s="4"/>
      <c r="AD401" s="4"/>
      <c r="AE401" s="4"/>
      <c r="AF401" s="4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4"/>
      <c r="AA402" s="4"/>
      <c r="AB402" s="4"/>
      <c r="AC402" s="4"/>
      <c r="AD402" s="4"/>
      <c r="AE402" s="4"/>
      <c r="AF402" s="4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4"/>
      <c r="AA403" s="4"/>
      <c r="AB403" s="4"/>
      <c r="AC403" s="4"/>
      <c r="AD403" s="4"/>
      <c r="AE403" s="4"/>
      <c r="AF403" s="4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4"/>
      <c r="AA404" s="4"/>
      <c r="AB404" s="4"/>
      <c r="AC404" s="4"/>
      <c r="AD404" s="4"/>
      <c r="AE404" s="4"/>
      <c r="AF404" s="4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4"/>
      <c r="AA405" s="4"/>
      <c r="AB405" s="4"/>
      <c r="AC405" s="4"/>
      <c r="AD405" s="4"/>
      <c r="AE405" s="4"/>
      <c r="AF405" s="4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4"/>
      <c r="AA406" s="4"/>
      <c r="AB406" s="4"/>
      <c r="AC406" s="4"/>
      <c r="AD406" s="4"/>
      <c r="AE406" s="4"/>
      <c r="AF406" s="4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4"/>
      <c r="AA407" s="4"/>
      <c r="AB407" s="4"/>
      <c r="AC407" s="4"/>
      <c r="AD407" s="4"/>
      <c r="AE407" s="4"/>
      <c r="AF407" s="4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4"/>
      <c r="AA408" s="4"/>
      <c r="AB408" s="4"/>
      <c r="AC408" s="4"/>
      <c r="AD408" s="4"/>
      <c r="AE408" s="4"/>
      <c r="AF408" s="4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4"/>
      <c r="AA409" s="4"/>
      <c r="AB409" s="4"/>
      <c r="AC409" s="4"/>
      <c r="AD409" s="4"/>
      <c r="AE409" s="4"/>
      <c r="AF409" s="4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4"/>
      <c r="AA410" s="4"/>
      <c r="AB410" s="4"/>
      <c r="AC410" s="4"/>
      <c r="AD410" s="4"/>
      <c r="AE410" s="4"/>
      <c r="AF410" s="4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4"/>
      <c r="AA411" s="4"/>
      <c r="AB411" s="4"/>
      <c r="AC411" s="4"/>
      <c r="AD411" s="4"/>
      <c r="AE411" s="4"/>
      <c r="AF411" s="4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4"/>
      <c r="AA412" s="4"/>
      <c r="AB412" s="4"/>
      <c r="AC412" s="4"/>
      <c r="AD412" s="4"/>
      <c r="AE412" s="4"/>
      <c r="AF412" s="4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4"/>
      <c r="AA413" s="4"/>
      <c r="AB413" s="4"/>
      <c r="AC413" s="4"/>
      <c r="AD413" s="4"/>
      <c r="AE413" s="4"/>
      <c r="AF413" s="4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4"/>
      <c r="AA414" s="4"/>
      <c r="AB414" s="4"/>
      <c r="AC414" s="4"/>
      <c r="AD414" s="4"/>
      <c r="AE414" s="4"/>
      <c r="AF414" s="4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4"/>
      <c r="AA415" s="4"/>
      <c r="AB415" s="4"/>
      <c r="AC415" s="4"/>
      <c r="AD415" s="4"/>
      <c r="AE415" s="4"/>
      <c r="AF415" s="4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4"/>
      <c r="AA416" s="4"/>
      <c r="AB416" s="4"/>
      <c r="AC416" s="4"/>
      <c r="AD416" s="4"/>
      <c r="AE416" s="4"/>
      <c r="AF416" s="4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4"/>
      <c r="AA417" s="4"/>
      <c r="AB417" s="4"/>
      <c r="AC417" s="4"/>
      <c r="AD417" s="4"/>
      <c r="AE417" s="4"/>
      <c r="AF417" s="4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4"/>
      <c r="AA418" s="4"/>
      <c r="AB418" s="4"/>
      <c r="AC418" s="4"/>
      <c r="AD418" s="4"/>
      <c r="AE418" s="4"/>
      <c r="AF418" s="4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4"/>
      <c r="AA419" s="4"/>
      <c r="AB419" s="4"/>
      <c r="AC419" s="4"/>
      <c r="AD419" s="4"/>
      <c r="AE419" s="4"/>
      <c r="AF419" s="4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4"/>
      <c r="AA420" s="4"/>
      <c r="AB420" s="4"/>
      <c r="AC420" s="4"/>
      <c r="AD420" s="4"/>
      <c r="AE420" s="4"/>
      <c r="AF420" s="4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4"/>
      <c r="AA421" s="4"/>
      <c r="AB421" s="4"/>
      <c r="AC421" s="4"/>
      <c r="AD421" s="4"/>
      <c r="AE421" s="4"/>
      <c r="AF421" s="4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4"/>
      <c r="AA422" s="4"/>
      <c r="AB422" s="4"/>
      <c r="AC422" s="4"/>
      <c r="AD422" s="4"/>
      <c r="AE422" s="4"/>
      <c r="AF422" s="4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4"/>
      <c r="AA423" s="4"/>
      <c r="AB423" s="4"/>
      <c r="AC423" s="4"/>
      <c r="AD423" s="4"/>
      <c r="AE423" s="4"/>
      <c r="AF423" s="4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4"/>
      <c r="AA424" s="4"/>
      <c r="AB424" s="4"/>
      <c r="AC424" s="4"/>
      <c r="AD424" s="4"/>
      <c r="AE424" s="4"/>
      <c r="AF424" s="4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4"/>
      <c r="AA425" s="4"/>
      <c r="AB425" s="4"/>
      <c r="AC425" s="4"/>
      <c r="AD425" s="4"/>
      <c r="AE425" s="4"/>
      <c r="AF425" s="4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4"/>
      <c r="AA426" s="4"/>
      <c r="AB426" s="4"/>
      <c r="AC426" s="4"/>
      <c r="AD426" s="4"/>
      <c r="AE426" s="4"/>
      <c r="AF426" s="4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4"/>
      <c r="AA427" s="4"/>
      <c r="AB427" s="4"/>
      <c r="AC427" s="4"/>
      <c r="AD427" s="4"/>
      <c r="AE427" s="4"/>
      <c r="AF427" s="4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4"/>
      <c r="AA428" s="4"/>
      <c r="AB428" s="4"/>
      <c r="AC428" s="4"/>
      <c r="AD428" s="4"/>
      <c r="AE428" s="4"/>
      <c r="AF428" s="4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4"/>
      <c r="AA429" s="4"/>
      <c r="AB429" s="4"/>
      <c r="AC429" s="4"/>
      <c r="AD429" s="4"/>
      <c r="AE429" s="4"/>
      <c r="AF429" s="4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4"/>
      <c r="AA430" s="4"/>
      <c r="AB430" s="4"/>
      <c r="AC430" s="4"/>
      <c r="AD430" s="4"/>
      <c r="AE430" s="4"/>
      <c r="AF430" s="4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4"/>
      <c r="AA431" s="4"/>
      <c r="AB431" s="4"/>
      <c r="AC431" s="4"/>
      <c r="AD431" s="4"/>
      <c r="AE431" s="4"/>
      <c r="AF431" s="4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4"/>
      <c r="AA432" s="4"/>
      <c r="AB432" s="4"/>
      <c r="AC432" s="4"/>
      <c r="AD432" s="4"/>
      <c r="AE432" s="4"/>
      <c r="AF432" s="4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4"/>
      <c r="AA433" s="4"/>
      <c r="AB433" s="4"/>
      <c r="AC433" s="4"/>
      <c r="AD433" s="4"/>
      <c r="AE433" s="4"/>
      <c r="AF433" s="4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4"/>
      <c r="AA434" s="4"/>
      <c r="AB434" s="4"/>
      <c r="AC434" s="4"/>
      <c r="AD434" s="4"/>
      <c r="AE434" s="4"/>
      <c r="AF434" s="4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4"/>
      <c r="AA435" s="4"/>
      <c r="AB435" s="4"/>
      <c r="AC435" s="4"/>
      <c r="AD435" s="4"/>
      <c r="AE435" s="4"/>
      <c r="AF435" s="4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4"/>
      <c r="AA436" s="4"/>
      <c r="AB436" s="4"/>
      <c r="AC436" s="4"/>
      <c r="AD436" s="4"/>
      <c r="AE436" s="4"/>
      <c r="AF436" s="4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4"/>
      <c r="AA437" s="4"/>
      <c r="AB437" s="4"/>
      <c r="AC437" s="4"/>
      <c r="AD437" s="4"/>
      <c r="AE437" s="4"/>
      <c r="AF437" s="4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4"/>
      <c r="AA438" s="4"/>
      <c r="AB438" s="4"/>
      <c r="AC438" s="4"/>
      <c r="AD438" s="4"/>
      <c r="AE438" s="4"/>
      <c r="AF438" s="4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4"/>
      <c r="AA439" s="4"/>
      <c r="AB439" s="4"/>
      <c r="AC439" s="4"/>
      <c r="AD439" s="4"/>
      <c r="AE439" s="4"/>
      <c r="AF439" s="4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4"/>
      <c r="AA440" s="4"/>
      <c r="AB440" s="4"/>
      <c r="AC440" s="4"/>
      <c r="AD440" s="4"/>
      <c r="AE440" s="4"/>
      <c r="AF440" s="4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4"/>
      <c r="AA441" s="4"/>
      <c r="AB441" s="4"/>
      <c r="AC441" s="4"/>
      <c r="AD441" s="4"/>
      <c r="AE441" s="4"/>
      <c r="AF441" s="4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4"/>
      <c r="AA442" s="4"/>
      <c r="AB442" s="4"/>
      <c r="AC442" s="4"/>
      <c r="AD442" s="4"/>
      <c r="AE442" s="4"/>
      <c r="AF442" s="4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4"/>
      <c r="AA443" s="4"/>
      <c r="AB443" s="4"/>
      <c r="AC443" s="4"/>
      <c r="AD443" s="4"/>
      <c r="AE443" s="4"/>
      <c r="AF443" s="4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4"/>
      <c r="AA444" s="4"/>
      <c r="AB444" s="4"/>
      <c r="AC444" s="4"/>
      <c r="AD444" s="4"/>
      <c r="AE444" s="4"/>
      <c r="AF444" s="4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4"/>
      <c r="AA445" s="4"/>
      <c r="AB445" s="4"/>
      <c r="AC445" s="4"/>
      <c r="AD445" s="4"/>
      <c r="AE445" s="4"/>
      <c r="AF445" s="4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4"/>
      <c r="AA446" s="4"/>
      <c r="AB446" s="4"/>
      <c r="AC446" s="4"/>
      <c r="AD446" s="4"/>
      <c r="AE446" s="4"/>
      <c r="AF446" s="4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4"/>
      <c r="AA447" s="4"/>
      <c r="AB447" s="4"/>
      <c r="AC447" s="4"/>
      <c r="AD447" s="4"/>
      <c r="AE447" s="4"/>
      <c r="AF447" s="4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4"/>
      <c r="AA448" s="4"/>
      <c r="AB448" s="4"/>
      <c r="AC448" s="4"/>
      <c r="AD448" s="4"/>
      <c r="AE448" s="4"/>
      <c r="AF448" s="4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4"/>
      <c r="AA449" s="4"/>
      <c r="AB449" s="4"/>
      <c r="AC449" s="4"/>
      <c r="AD449" s="4"/>
      <c r="AE449" s="4"/>
      <c r="AF449" s="4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4"/>
      <c r="AA450" s="4"/>
      <c r="AB450" s="4"/>
      <c r="AC450" s="4"/>
      <c r="AD450" s="4"/>
      <c r="AE450" s="4"/>
      <c r="AF450" s="4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4"/>
      <c r="AA451" s="4"/>
      <c r="AB451" s="4"/>
      <c r="AC451" s="4"/>
      <c r="AD451" s="4"/>
      <c r="AE451" s="4"/>
      <c r="AF451" s="4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4"/>
      <c r="AA452" s="4"/>
      <c r="AB452" s="4"/>
      <c r="AC452" s="4"/>
      <c r="AD452" s="4"/>
      <c r="AE452" s="4"/>
      <c r="AF452" s="4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4"/>
      <c r="AA453" s="4"/>
      <c r="AB453" s="4"/>
      <c r="AC453" s="4"/>
      <c r="AD453" s="4"/>
      <c r="AE453" s="4"/>
      <c r="AF453" s="4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4"/>
      <c r="AA454" s="4"/>
      <c r="AB454" s="4"/>
      <c r="AC454" s="4"/>
      <c r="AD454" s="4"/>
      <c r="AE454" s="4"/>
      <c r="AF454" s="4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4"/>
      <c r="AA455" s="4"/>
      <c r="AB455" s="4"/>
      <c r="AC455" s="4"/>
      <c r="AD455" s="4"/>
      <c r="AE455" s="4"/>
      <c r="AF455" s="4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4"/>
      <c r="AA456" s="4"/>
      <c r="AB456" s="4"/>
      <c r="AC456" s="4"/>
      <c r="AD456" s="4"/>
      <c r="AE456" s="4"/>
      <c r="AF456" s="4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4"/>
      <c r="AA457" s="4"/>
      <c r="AB457" s="4"/>
      <c r="AC457" s="4"/>
      <c r="AD457" s="4"/>
      <c r="AE457" s="4"/>
      <c r="AF457" s="4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4"/>
      <c r="AA458" s="4"/>
      <c r="AB458" s="4"/>
      <c r="AC458" s="4"/>
      <c r="AD458" s="4"/>
      <c r="AE458" s="4"/>
      <c r="AF458" s="4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4"/>
      <c r="AA459" s="4"/>
      <c r="AB459" s="4"/>
      <c r="AC459" s="4"/>
      <c r="AD459" s="4"/>
      <c r="AE459" s="4"/>
      <c r="AF459" s="4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4"/>
      <c r="AA460" s="4"/>
      <c r="AB460" s="4"/>
      <c r="AC460" s="4"/>
      <c r="AD460" s="4"/>
      <c r="AE460" s="4"/>
      <c r="AF460" s="4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4"/>
      <c r="AA461" s="4"/>
      <c r="AB461" s="4"/>
      <c r="AC461" s="4"/>
      <c r="AD461" s="4"/>
      <c r="AE461" s="4"/>
      <c r="AF461" s="4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4"/>
      <c r="AA462" s="4"/>
      <c r="AB462" s="4"/>
      <c r="AC462" s="4"/>
      <c r="AD462" s="4"/>
      <c r="AE462" s="4"/>
      <c r="AF462" s="4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4"/>
      <c r="AA463" s="4"/>
      <c r="AB463" s="4"/>
      <c r="AC463" s="4"/>
      <c r="AD463" s="4"/>
      <c r="AE463" s="4"/>
      <c r="AF463" s="4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4"/>
      <c r="AA464" s="4"/>
      <c r="AB464" s="4"/>
      <c r="AC464" s="4"/>
      <c r="AD464" s="4"/>
      <c r="AE464" s="4"/>
      <c r="AF464" s="4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4"/>
      <c r="AA465" s="4"/>
      <c r="AB465" s="4"/>
      <c r="AC465" s="4"/>
      <c r="AD465" s="4"/>
      <c r="AE465" s="4"/>
      <c r="AF465" s="4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4"/>
      <c r="AA466" s="4"/>
      <c r="AB466" s="4"/>
      <c r="AC466" s="4"/>
      <c r="AD466" s="4"/>
      <c r="AE466" s="4"/>
      <c r="AF466" s="4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4"/>
      <c r="AA467" s="4"/>
      <c r="AB467" s="4"/>
      <c r="AC467" s="4"/>
      <c r="AD467" s="4"/>
      <c r="AE467" s="4"/>
      <c r="AF467" s="4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4"/>
      <c r="AA468" s="4"/>
      <c r="AB468" s="4"/>
      <c r="AC468" s="4"/>
      <c r="AD468" s="4"/>
      <c r="AE468" s="4"/>
      <c r="AF468" s="4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4"/>
      <c r="AA469" s="4"/>
      <c r="AB469" s="4"/>
      <c r="AC469" s="4"/>
      <c r="AD469" s="4"/>
      <c r="AE469" s="4"/>
      <c r="AF469" s="4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4"/>
      <c r="AA470" s="4"/>
      <c r="AB470" s="4"/>
      <c r="AC470" s="4"/>
      <c r="AD470" s="4"/>
      <c r="AE470" s="4"/>
      <c r="AF470" s="4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4"/>
      <c r="AA471" s="4"/>
      <c r="AB471" s="4"/>
      <c r="AC471" s="4"/>
      <c r="AD471" s="4"/>
      <c r="AE471" s="4"/>
      <c r="AF471" s="4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4"/>
      <c r="AA472" s="4"/>
      <c r="AB472" s="4"/>
      <c r="AC472" s="4"/>
      <c r="AD472" s="4"/>
      <c r="AE472" s="4"/>
      <c r="AF472" s="4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4"/>
      <c r="AA473" s="4"/>
      <c r="AB473" s="4"/>
      <c r="AC473" s="4"/>
      <c r="AD473" s="4"/>
      <c r="AE473" s="4"/>
      <c r="AF473" s="4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4"/>
      <c r="AA474" s="4"/>
      <c r="AB474" s="4"/>
      <c r="AC474" s="4"/>
      <c r="AD474" s="4"/>
      <c r="AE474" s="4"/>
      <c r="AF474" s="4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4"/>
      <c r="AA475" s="4"/>
      <c r="AB475" s="4"/>
      <c r="AC475" s="4"/>
      <c r="AD475" s="4"/>
      <c r="AE475" s="4"/>
      <c r="AF475" s="4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4"/>
      <c r="AA476" s="4"/>
      <c r="AB476" s="4"/>
      <c r="AC476" s="4"/>
      <c r="AD476" s="4"/>
      <c r="AE476" s="4"/>
      <c r="AF476" s="4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4"/>
      <c r="AA477" s="4"/>
      <c r="AB477" s="4"/>
      <c r="AC477" s="4"/>
      <c r="AD477" s="4"/>
      <c r="AE477" s="4"/>
      <c r="AF477" s="4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4"/>
      <c r="AA478" s="4"/>
      <c r="AB478" s="4"/>
      <c r="AC478" s="4"/>
      <c r="AD478" s="4"/>
      <c r="AE478" s="4"/>
      <c r="AF478" s="4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4"/>
      <c r="AA479" s="4"/>
      <c r="AB479" s="4"/>
      <c r="AC479" s="4"/>
      <c r="AD479" s="4"/>
      <c r="AE479" s="4"/>
      <c r="AF479" s="4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4"/>
      <c r="AA480" s="4"/>
      <c r="AB480" s="4"/>
      <c r="AC480" s="4"/>
      <c r="AD480" s="4"/>
      <c r="AE480" s="4"/>
      <c r="AF480" s="4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4"/>
      <c r="AA481" s="4"/>
      <c r="AB481" s="4"/>
      <c r="AC481" s="4"/>
      <c r="AD481" s="4"/>
      <c r="AE481" s="4"/>
      <c r="AF481" s="4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4"/>
      <c r="AA482" s="4"/>
      <c r="AB482" s="4"/>
      <c r="AC482" s="4"/>
      <c r="AD482" s="4"/>
      <c r="AE482" s="4"/>
      <c r="AF482" s="4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4"/>
      <c r="AA483" s="4"/>
      <c r="AB483" s="4"/>
      <c r="AC483" s="4"/>
      <c r="AD483" s="4"/>
      <c r="AE483" s="4"/>
      <c r="AF483" s="4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4"/>
      <c r="AA484" s="4"/>
      <c r="AB484" s="4"/>
      <c r="AC484" s="4"/>
      <c r="AD484" s="4"/>
      <c r="AE484" s="4"/>
      <c r="AF484" s="4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4"/>
      <c r="AA485" s="4"/>
      <c r="AB485" s="4"/>
      <c r="AC485" s="4"/>
      <c r="AD485" s="4"/>
      <c r="AE485" s="4"/>
      <c r="AF485" s="4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4"/>
      <c r="AA486" s="4"/>
      <c r="AB486" s="4"/>
      <c r="AC486" s="4"/>
      <c r="AD486" s="4"/>
      <c r="AE486" s="4"/>
      <c r="AF486" s="4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4"/>
      <c r="AA487" s="4"/>
      <c r="AB487" s="4"/>
      <c r="AC487" s="4"/>
      <c r="AD487" s="4"/>
      <c r="AE487" s="4"/>
      <c r="AF487" s="4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4"/>
      <c r="AA488" s="4"/>
      <c r="AB488" s="4"/>
      <c r="AC488" s="4"/>
      <c r="AD488" s="4"/>
      <c r="AE488" s="4"/>
      <c r="AF488" s="4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4"/>
      <c r="AA489" s="4"/>
      <c r="AB489" s="4"/>
      <c r="AC489" s="4"/>
      <c r="AD489" s="4"/>
      <c r="AE489" s="4"/>
      <c r="AF489" s="4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4"/>
      <c r="AA490" s="4"/>
      <c r="AB490" s="4"/>
      <c r="AC490" s="4"/>
      <c r="AD490" s="4"/>
      <c r="AE490" s="4"/>
      <c r="AF490" s="4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4"/>
      <c r="AA491" s="4"/>
      <c r="AB491" s="4"/>
      <c r="AC491" s="4"/>
      <c r="AD491" s="4"/>
      <c r="AE491" s="4"/>
      <c r="AF491" s="4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4"/>
      <c r="AA492" s="4"/>
      <c r="AB492" s="4"/>
      <c r="AC492" s="4"/>
      <c r="AD492" s="4"/>
      <c r="AE492" s="4"/>
      <c r="AF492" s="4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4"/>
      <c r="AA493" s="4"/>
      <c r="AB493" s="4"/>
      <c r="AC493" s="4"/>
      <c r="AD493" s="4"/>
      <c r="AE493" s="4"/>
      <c r="AF493" s="4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4"/>
      <c r="AA494" s="4"/>
      <c r="AB494" s="4"/>
      <c r="AC494" s="4"/>
      <c r="AD494" s="4"/>
      <c r="AE494" s="4"/>
      <c r="AF494" s="4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4"/>
      <c r="AA495" s="4"/>
      <c r="AB495" s="4"/>
      <c r="AC495" s="4"/>
      <c r="AD495" s="4"/>
      <c r="AE495" s="4"/>
      <c r="AF495" s="4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4"/>
      <c r="AA496" s="4"/>
      <c r="AB496" s="4"/>
      <c r="AC496" s="4"/>
      <c r="AD496" s="4"/>
      <c r="AE496" s="4"/>
      <c r="AF496" s="4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4"/>
      <c r="AA497" s="4"/>
      <c r="AB497" s="4"/>
      <c r="AC497" s="4"/>
      <c r="AD497" s="4"/>
      <c r="AE497" s="4"/>
      <c r="AF497" s="4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4"/>
      <c r="AA498" s="4"/>
      <c r="AB498" s="4"/>
      <c r="AC498" s="4"/>
      <c r="AD498" s="4"/>
      <c r="AE498" s="4"/>
      <c r="AF498" s="4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4"/>
      <c r="AA499" s="4"/>
      <c r="AB499" s="4"/>
      <c r="AC499" s="4"/>
      <c r="AD499" s="4"/>
      <c r="AE499" s="4"/>
      <c r="AF499" s="4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4"/>
      <c r="AA500" s="4"/>
      <c r="AB500" s="4"/>
      <c r="AC500" s="4"/>
      <c r="AD500" s="4"/>
      <c r="AE500" s="4"/>
      <c r="AF500" s="4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4"/>
      <c r="AA501" s="4"/>
      <c r="AB501" s="4"/>
      <c r="AC501" s="4"/>
      <c r="AD501" s="4"/>
      <c r="AE501" s="4"/>
      <c r="AF501" s="4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4"/>
      <c r="AA502" s="4"/>
      <c r="AB502" s="4"/>
      <c r="AC502" s="4"/>
      <c r="AD502" s="4"/>
      <c r="AE502" s="4"/>
      <c r="AF502" s="4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4"/>
      <c r="AA503" s="4"/>
      <c r="AB503" s="4"/>
      <c r="AC503" s="4"/>
      <c r="AD503" s="4"/>
      <c r="AE503" s="4"/>
      <c r="AF503" s="4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4"/>
      <c r="AA504" s="4"/>
      <c r="AB504" s="4"/>
      <c r="AC504" s="4"/>
      <c r="AD504" s="4"/>
      <c r="AE504" s="4"/>
      <c r="AF504" s="4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4"/>
      <c r="AA505" s="4"/>
      <c r="AB505" s="4"/>
      <c r="AC505" s="4"/>
      <c r="AD505" s="4"/>
      <c r="AE505" s="4"/>
      <c r="AF505" s="4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4"/>
      <c r="AA506" s="4"/>
      <c r="AB506" s="4"/>
      <c r="AC506" s="4"/>
      <c r="AD506" s="4"/>
      <c r="AE506" s="4"/>
      <c r="AF506" s="4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4"/>
      <c r="AA507" s="4"/>
      <c r="AB507" s="4"/>
      <c r="AC507" s="4"/>
      <c r="AD507" s="4"/>
      <c r="AE507" s="4"/>
      <c r="AF507" s="4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4"/>
      <c r="AA508" s="4"/>
      <c r="AB508" s="4"/>
      <c r="AC508" s="4"/>
      <c r="AD508" s="4"/>
      <c r="AE508" s="4"/>
      <c r="AF508" s="4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4"/>
      <c r="AA509" s="4"/>
      <c r="AB509" s="4"/>
      <c r="AC509" s="4"/>
      <c r="AD509" s="4"/>
      <c r="AE509" s="4"/>
      <c r="AF509" s="4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4"/>
      <c r="AA510" s="4"/>
      <c r="AB510" s="4"/>
      <c r="AC510" s="4"/>
      <c r="AD510" s="4"/>
      <c r="AE510" s="4"/>
      <c r="AF510" s="4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4"/>
      <c r="AA511" s="4"/>
      <c r="AB511" s="4"/>
      <c r="AC511" s="4"/>
      <c r="AD511" s="4"/>
      <c r="AE511" s="4"/>
      <c r="AF511" s="4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4"/>
      <c r="AA512" s="4"/>
      <c r="AB512" s="4"/>
      <c r="AC512" s="4"/>
      <c r="AD512" s="4"/>
      <c r="AE512" s="4"/>
      <c r="AF512" s="4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4"/>
      <c r="AA513" s="4"/>
      <c r="AB513" s="4"/>
      <c r="AC513" s="4"/>
      <c r="AD513" s="4"/>
      <c r="AE513" s="4"/>
      <c r="AF513" s="4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4"/>
      <c r="AA514" s="4"/>
      <c r="AB514" s="4"/>
      <c r="AC514" s="4"/>
      <c r="AD514" s="4"/>
      <c r="AE514" s="4"/>
      <c r="AF514" s="4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4"/>
      <c r="AA515" s="4"/>
      <c r="AB515" s="4"/>
      <c r="AC515" s="4"/>
      <c r="AD515" s="4"/>
      <c r="AE515" s="4"/>
      <c r="AF515" s="4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4"/>
      <c r="AA516" s="4"/>
      <c r="AB516" s="4"/>
      <c r="AC516" s="4"/>
      <c r="AD516" s="4"/>
      <c r="AE516" s="4"/>
      <c r="AF516" s="4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1:42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4"/>
      <c r="AA517" s="4"/>
      <c r="AB517" s="4"/>
      <c r="AC517" s="4"/>
      <c r="AD517" s="4"/>
      <c r="AE517" s="4"/>
      <c r="AF517" s="4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1:42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4"/>
      <c r="AA518" s="4"/>
      <c r="AB518" s="4"/>
      <c r="AC518" s="4"/>
      <c r="AD518" s="4"/>
      <c r="AE518" s="4"/>
      <c r="AF518" s="4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1:42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4"/>
      <c r="AA519" s="4"/>
      <c r="AB519" s="4"/>
      <c r="AC519" s="4"/>
      <c r="AD519" s="4"/>
      <c r="AE519" s="4"/>
      <c r="AF519" s="4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1:42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4"/>
      <c r="AA520" s="4"/>
      <c r="AB520" s="4"/>
      <c r="AC520" s="4"/>
      <c r="AD520" s="4"/>
      <c r="AE520" s="4"/>
      <c r="AF520" s="4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1:42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4"/>
      <c r="AA521" s="4"/>
      <c r="AB521" s="4"/>
      <c r="AC521" s="4"/>
      <c r="AD521" s="4"/>
      <c r="AE521" s="4"/>
      <c r="AF521" s="4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1:42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4"/>
      <c r="AA522" s="4"/>
      <c r="AB522" s="4"/>
      <c r="AC522" s="4"/>
      <c r="AD522" s="4"/>
      <c r="AE522" s="4"/>
      <c r="AF522" s="4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1:42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4"/>
      <c r="AA523" s="4"/>
      <c r="AB523" s="4"/>
      <c r="AC523" s="4"/>
      <c r="AD523" s="4"/>
      <c r="AE523" s="4"/>
      <c r="AF523" s="4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1:42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4"/>
      <c r="AA524" s="4"/>
      <c r="AB524" s="4"/>
      <c r="AC524" s="4"/>
      <c r="AD524" s="4"/>
      <c r="AE524" s="4"/>
      <c r="AF524" s="4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1:42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4"/>
      <c r="AA525" s="4"/>
      <c r="AB525" s="4"/>
      <c r="AC525" s="4"/>
      <c r="AD525" s="4"/>
      <c r="AE525" s="4"/>
      <c r="AF525" s="4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1:42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4"/>
      <c r="AA526" s="4"/>
      <c r="AB526" s="4"/>
      <c r="AC526" s="4"/>
      <c r="AD526" s="4"/>
      <c r="AE526" s="4"/>
      <c r="AF526" s="4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1:42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4"/>
      <c r="AA527" s="4"/>
      <c r="AB527" s="4"/>
      <c r="AC527" s="4"/>
      <c r="AD527" s="4"/>
      <c r="AE527" s="4"/>
      <c r="AF527" s="4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1:42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4"/>
      <c r="AA528" s="4"/>
      <c r="AB528" s="4"/>
      <c r="AC528" s="4"/>
      <c r="AD528" s="4"/>
      <c r="AE528" s="4"/>
      <c r="AF528" s="4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1:42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4"/>
      <c r="AA529" s="4"/>
      <c r="AB529" s="4"/>
      <c r="AC529" s="4"/>
      <c r="AD529" s="4"/>
      <c r="AE529" s="4"/>
      <c r="AF529" s="4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1:42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4"/>
      <c r="AA530" s="4"/>
      <c r="AB530" s="4"/>
      <c r="AC530" s="4"/>
      <c r="AD530" s="4"/>
      <c r="AE530" s="4"/>
      <c r="AF530" s="4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1:42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4"/>
      <c r="AA531" s="4"/>
      <c r="AB531" s="4"/>
      <c r="AC531" s="4"/>
      <c r="AD531" s="4"/>
      <c r="AE531" s="4"/>
      <c r="AF531" s="4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1:42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4"/>
      <c r="AA532" s="4"/>
      <c r="AB532" s="4"/>
      <c r="AC532" s="4"/>
      <c r="AD532" s="4"/>
      <c r="AE532" s="4"/>
      <c r="AF532" s="4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1:42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4"/>
      <c r="AA533" s="4"/>
      <c r="AB533" s="4"/>
      <c r="AC533" s="4"/>
      <c r="AD533" s="4"/>
      <c r="AE533" s="4"/>
      <c r="AF533" s="4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1:42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4"/>
      <c r="AA534" s="4"/>
      <c r="AB534" s="4"/>
      <c r="AC534" s="4"/>
      <c r="AD534" s="4"/>
      <c r="AE534" s="4"/>
      <c r="AF534" s="4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1:42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4"/>
      <c r="AA535" s="4"/>
      <c r="AB535" s="4"/>
      <c r="AC535" s="4"/>
      <c r="AD535" s="4"/>
      <c r="AE535" s="4"/>
      <c r="AF535" s="4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1:42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4"/>
      <c r="AA536" s="4"/>
      <c r="AB536" s="4"/>
      <c r="AC536" s="4"/>
      <c r="AD536" s="4"/>
      <c r="AE536" s="4"/>
      <c r="AF536" s="4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1:42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4"/>
      <c r="AA537" s="4"/>
      <c r="AB537" s="4"/>
      <c r="AC537" s="4"/>
      <c r="AD537" s="4"/>
      <c r="AE537" s="4"/>
      <c r="AF537" s="4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1:42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4"/>
      <c r="AA538" s="4"/>
      <c r="AB538" s="4"/>
      <c r="AC538" s="4"/>
      <c r="AD538" s="4"/>
      <c r="AE538" s="4"/>
      <c r="AF538" s="4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1:42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4"/>
      <c r="AA539" s="4"/>
      <c r="AB539" s="4"/>
      <c r="AC539" s="4"/>
      <c r="AD539" s="4"/>
      <c r="AE539" s="4"/>
      <c r="AF539" s="4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1:42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4"/>
      <c r="AA540" s="4"/>
      <c r="AB540" s="4"/>
      <c r="AC540" s="4"/>
      <c r="AD540" s="4"/>
      <c r="AE540" s="4"/>
      <c r="AF540" s="4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1:42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4"/>
      <c r="AA541" s="4"/>
      <c r="AB541" s="4"/>
      <c r="AC541" s="4"/>
      <c r="AD541" s="4"/>
      <c r="AE541" s="4"/>
      <c r="AF541" s="4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1:42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4"/>
      <c r="AA542" s="4"/>
      <c r="AB542" s="4"/>
      <c r="AC542" s="4"/>
      <c r="AD542" s="4"/>
      <c r="AE542" s="4"/>
      <c r="AF542" s="4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1:42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4"/>
      <c r="AA543" s="4"/>
      <c r="AB543" s="4"/>
      <c r="AC543" s="4"/>
      <c r="AD543" s="4"/>
      <c r="AE543" s="4"/>
      <c r="AF543" s="4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1:42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4"/>
      <c r="AA544" s="4"/>
      <c r="AB544" s="4"/>
      <c r="AC544" s="4"/>
      <c r="AD544" s="4"/>
      <c r="AE544" s="4"/>
      <c r="AF544" s="4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1:42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4"/>
      <c r="AA545" s="4"/>
      <c r="AB545" s="4"/>
      <c r="AC545" s="4"/>
      <c r="AD545" s="4"/>
      <c r="AE545" s="4"/>
      <c r="AF545" s="4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1:42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4"/>
      <c r="AA546" s="4"/>
      <c r="AB546" s="4"/>
      <c r="AC546" s="4"/>
      <c r="AD546" s="4"/>
      <c r="AE546" s="4"/>
      <c r="AF546" s="4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1:42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4"/>
      <c r="AA547" s="4"/>
      <c r="AB547" s="4"/>
      <c r="AC547" s="4"/>
      <c r="AD547" s="4"/>
      <c r="AE547" s="4"/>
      <c r="AF547" s="4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1:42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4"/>
      <c r="AA548" s="4"/>
      <c r="AB548" s="4"/>
      <c r="AC548" s="4"/>
      <c r="AD548" s="4"/>
      <c r="AE548" s="4"/>
      <c r="AF548" s="4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1:42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4"/>
      <c r="AA549" s="4"/>
      <c r="AB549" s="4"/>
      <c r="AC549" s="4"/>
      <c r="AD549" s="4"/>
      <c r="AE549" s="4"/>
      <c r="AF549" s="4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1:42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4"/>
      <c r="AA550" s="4"/>
      <c r="AB550" s="4"/>
      <c r="AC550" s="4"/>
      <c r="AD550" s="4"/>
      <c r="AE550" s="4"/>
      <c r="AF550" s="4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1:42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4"/>
      <c r="AA551" s="4"/>
      <c r="AB551" s="4"/>
      <c r="AC551" s="4"/>
      <c r="AD551" s="4"/>
      <c r="AE551" s="4"/>
      <c r="AF551" s="4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1:42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4"/>
      <c r="AA552" s="4"/>
      <c r="AB552" s="4"/>
      <c r="AC552" s="4"/>
      <c r="AD552" s="4"/>
      <c r="AE552" s="4"/>
      <c r="AF552" s="4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1:42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4"/>
      <c r="AA553" s="4"/>
      <c r="AB553" s="4"/>
      <c r="AC553" s="4"/>
      <c r="AD553" s="4"/>
      <c r="AE553" s="4"/>
      <c r="AF553" s="4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1:42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4"/>
      <c r="AA554" s="4"/>
      <c r="AB554" s="4"/>
      <c r="AC554" s="4"/>
      <c r="AD554" s="4"/>
      <c r="AE554" s="4"/>
      <c r="AF554" s="4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1:42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4"/>
      <c r="AA555" s="4"/>
      <c r="AB555" s="4"/>
      <c r="AC555" s="4"/>
      <c r="AD555" s="4"/>
      <c r="AE555" s="4"/>
      <c r="AF555" s="4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1:42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4"/>
      <c r="AA556" s="4"/>
      <c r="AB556" s="4"/>
      <c r="AC556" s="4"/>
      <c r="AD556" s="4"/>
      <c r="AE556" s="4"/>
      <c r="AF556" s="4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1:42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4"/>
      <c r="AA557" s="4"/>
      <c r="AB557" s="4"/>
      <c r="AC557" s="4"/>
      <c r="AD557" s="4"/>
      <c r="AE557" s="4"/>
      <c r="AF557" s="4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1:42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4"/>
      <c r="AA558" s="4"/>
      <c r="AB558" s="4"/>
      <c r="AC558" s="4"/>
      <c r="AD558" s="4"/>
      <c r="AE558" s="4"/>
      <c r="AF558" s="4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1:42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4"/>
      <c r="AA559" s="4"/>
      <c r="AB559" s="4"/>
      <c r="AC559" s="4"/>
      <c r="AD559" s="4"/>
      <c r="AE559" s="4"/>
      <c r="AF559" s="4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1:42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4"/>
      <c r="AA560" s="4"/>
      <c r="AB560" s="4"/>
      <c r="AC560" s="4"/>
      <c r="AD560" s="4"/>
      <c r="AE560" s="4"/>
      <c r="AF560" s="4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1:42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4"/>
      <c r="AA561" s="4"/>
      <c r="AB561" s="4"/>
      <c r="AC561" s="4"/>
      <c r="AD561" s="4"/>
      <c r="AE561" s="4"/>
      <c r="AF561" s="4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1:42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4"/>
      <c r="AA562" s="4"/>
      <c r="AB562" s="4"/>
      <c r="AC562" s="4"/>
      <c r="AD562" s="4"/>
      <c r="AE562" s="4"/>
      <c r="AF562" s="4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1:42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4"/>
      <c r="AA563" s="4"/>
      <c r="AB563" s="4"/>
      <c r="AC563" s="4"/>
      <c r="AD563" s="4"/>
      <c r="AE563" s="4"/>
      <c r="AF563" s="4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1:42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4"/>
      <c r="AA564" s="4"/>
      <c r="AB564" s="4"/>
      <c r="AC564" s="4"/>
      <c r="AD564" s="4"/>
      <c r="AE564" s="4"/>
      <c r="AF564" s="4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1:42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4"/>
      <c r="AA565" s="4"/>
      <c r="AB565" s="4"/>
      <c r="AC565" s="4"/>
      <c r="AD565" s="4"/>
      <c r="AE565" s="4"/>
      <c r="AF565" s="4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1:42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4"/>
      <c r="AA566" s="4"/>
      <c r="AB566" s="4"/>
      <c r="AC566" s="4"/>
      <c r="AD566" s="4"/>
      <c r="AE566" s="4"/>
      <c r="AF566" s="4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1:42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4"/>
      <c r="AA567" s="4"/>
      <c r="AB567" s="4"/>
      <c r="AC567" s="4"/>
      <c r="AD567" s="4"/>
      <c r="AE567" s="4"/>
      <c r="AF567" s="4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1:42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4"/>
      <c r="AA568" s="4"/>
      <c r="AB568" s="4"/>
      <c r="AC568" s="4"/>
      <c r="AD568" s="4"/>
      <c r="AE568" s="4"/>
      <c r="AF568" s="4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1:42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4"/>
      <c r="AA569" s="4"/>
      <c r="AB569" s="4"/>
      <c r="AC569" s="4"/>
      <c r="AD569" s="4"/>
      <c r="AE569" s="4"/>
      <c r="AF569" s="4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1:42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4"/>
      <c r="AA570" s="4"/>
      <c r="AB570" s="4"/>
      <c r="AC570" s="4"/>
      <c r="AD570" s="4"/>
      <c r="AE570" s="4"/>
      <c r="AF570" s="4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1:42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4"/>
      <c r="AA571" s="4"/>
      <c r="AB571" s="4"/>
      <c r="AC571" s="4"/>
      <c r="AD571" s="4"/>
      <c r="AE571" s="4"/>
      <c r="AF571" s="4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1:42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4"/>
      <c r="AA572" s="4"/>
      <c r="AB572" s="4"/>
      <c r="AC572" s="4"/>
      <c r="AD572" s="4"/>
      <c r="AE572" s="4"/>
      <c r="AF572" s="4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1:42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4"/>
      <c r="AA573" s="4"/>
      <c r="AB573" s="4"/>
      <c r="AC573" s="4"/>
      <c r="AD573" s="4"/>
      <c r="AE573" s="4"/>
      <c r="AF573" s="4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1:42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4"/>
      <c r="AA574" s="4"/>
      <c r="AB574" s="4"/>
      <c r="AC574" s="4"/>
      <c r="AD574" s="4"/>
      <c r="AE574" s="4"/>
      <c r="AF574" s="4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1:42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4"/>
      <c r="AA575" s="4"/>
      <c r="AB575" s="4"/>
      <c r="AC575" s="4"/>
      <c r="AD575" s="4"/>
      <c r="AE575" s="4"/>
      <c r="AF575" s="4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1:42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4"/>
      <c r="AA576" s="4"/>
      <c r="AB576" s="4"/>
      <c r="AC576" s="4"/>
      <c r="AD576" s="4"/>
      <c r="AE576" s="4"/>
      <c r="AF576" s="4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1:42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4"/>
      <c r="AA577" s="4"/>
      <c r="AB577" s="4"/>
      <c r="AC577" s="4"/>
      <c r="AD577" s="4"/>
      <c r="AE577" s="4"/>
      <c r="AF577" s="4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1:42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4"/>
      <c r="AA578" s="4"/>
      <c r="AB578" s="4"/>
      <c r="AC578" s="4"/>
      <c r="AD578" s="4"/>
      <c r="AE578" s="4"/>
      <c r="AF578" s="4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1:42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4"/>
      <c r="AA579" s="4"/>
      <c r="AB579" s="4"/>
      <c r="AC579" s="4"/>
      <c r="AD579" s="4"/>
      <c r="AE579" s="4"/>
      <c r="AF579" s="4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1:42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4"/>
      <c r="AA580" s="4"/>
      <c r="AB580" s="4"/>
      <c r="AC580" s="4"/>
      <c r="AD580" s="4"/>
      <c r="AE580" s="4"/>
      <c r="AF580" s="4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1:42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4"/>
      <c r="AA581" s="4"/>
      <c r="AB581" s="4"/>
      <c r="AC581" s="4"/>
      <c r="AD581" s="4"/>
      <c r="AE581" s="4"/>
      <c r="AF581" s="4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1:42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4"/>
      <c r="AA582" s="4"/>
      <c r="AB582" s="4"/>
      <c r="AC582" s="4"/>
      <c r="AD582" s="4"/>
      <c r="AE582" s="4"/>
      <c r="AF582" s="4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1:42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4"/>
      <c r="AA583" s="4"/>
      <c r="AB583" s="4"/>
      <c r="AC583" s="4"/>
      <c r="AD583" s="4"/>
      <c r="AE583" s="4"/>
      <c r="AF583" s="4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1:42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4"/>
      <c r="AA584" s="4"/>
      <c r="AB584" s="4"/>
      <c r="AC584" s="4"/>
      <c r="AD584" s="4"/>
      <c r="AE584" s="4"/>
      <c r="AF584" s="4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1:42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4"/>
      <c r="AA585" s="4"/>
      <c r="AB585" s="4"/>
      <c r="AC585" s="4"/>
      <c r="AD585" s="4"/>
      <c r="AE585" s="4"/>
      <c r="AF585" s="4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1:42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4"/>
      <c r="AA586" s="4"/>
      <c r="AB586" s="4"/>
      <c r="AC586" s="4"/>
      <c r="AD586" s="4"/>
      <c r="AE586" s="4"/>
      <c r="AF586" s="4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1:42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4"/>
      <c r="AA587" s="4"/>
      <c r="AB587" s="4"/>
      <c r="AC587" s="4"/>
      <c r="AD587" s="4"/>
      <c r="AE587" s="4"/>
      <c r="AF587" s="4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1:42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4"/>
      <c r="AA588" s="4"/>
      <c r="AB588" s="4"/>
      <c r="AC588" s="4"/>
      <c r="AD588" s="4"/>
      <c r="AE588" s="4"/>
      <c r="AF588" s="4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1:42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4"/>
      <c r="AA589" s="4"/>
      <c r="AB589" s="4"/>
      <c r="AC589" s="4"/>
      <c r="AD589" s="4"/>
      <c r="AE589" s="4"/>
      <c r="AF589" s="4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1:42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4"/>
      <c r="AA590" s="4"/>
      <c r="AB590" s="4"/>
      <c r="AC590" s="4"/>
      <c r="AD590" s="4"/>
      <c r="AE590" s="4"/>
      <c r="AF590" s="4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1:42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4"/>
      <c r="AA591" s="4"/>
      <c r="AB591" s="4"/>
      <c r="AC591" s="4"/>
      <c r="AD591" s="4"/>
      <c r="AE591" s="4"/>
      <c r="AF591" s="4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1:42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4"/>
      <c r="AA592" s="4"/>
      <c r="AB592" s="4"/>
      <c r="AC592" s="4"/>
      <c r="AD592" s="4"/>
      <c r="AE592" s="4"/>
      <c r="AF592" s="4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1:42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4"/>
      <c r="AA593" s="4"/>
      <c r="AB593" s="4"/>
      <c r="AC593" s="4"/>
      <c r="AD593" s="4"/>
      <c r="AE593" s="4"/>
      <c r="AF593" s="4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1:42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4"/>
      <c r="AA594" s="4"/>
      <c r="AB594" s="4"/>
      <c r="AC594" s="4"/>
      <c r="AD594" s="4"/>
      <c r="AE594" s="4"/>
      <c r="AF594" s="4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1:42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4"/>
      <c r="AA595" s="4"/>
      <c r="AB595" s="4"/>
      <c r="AC595" s="4"/>
      <c r="AD595" s="4"/>
      <c r="AE595" s="4"/>
      <c r="AF595" s="4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1:42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4"/>
      <c r="AA596" s="4"/>
      <c r="AB596" s="4"/>
      <c r="AC596" s="4"/>
      <c r="AD596" s="4"/>
      <c r="AE596" s="4"/>
      <c r="AF596" s="4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1:42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4"/>
      <c r="AA597" s="4"/>
      <c r="AB597" s="4"/>
      <c r="AC597" s="4"/>
      <c r="AD597" s="4"/>
      <c r="AE597" s="4"/>
      <c r="AF597" s="4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1:42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4"/>
      <c r="AA598" s="4"/>
      <c r="AB598" s="4"/>
      <c r="AC598" s="4"/>
      <c r="AD598" s="4"/>
      <c r="AE598" s="4"/>
      <c r="AF598" s="4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1:42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4"/>
      <c r="AA599" s="4"/>
      <c r="AB599" s="4"/>
      <c r="AC599" s="4"/>
      <c r="AD599" s="4"/>
      <c r="AE599" s="4"/>
      <c r="AF599" s="4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1:42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4"/>
      <c r="AA600" s="4"/>
      <c r="AB600" s="4"/>
      <c r="AC600" s="4"/>
      <c r="AD600" s="4"/>
      <c r="AE600" s="4"/>
      <c r="AF600" s="4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1:42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4"/>
      <c r="AA601" s="4"/>
      <c r="AB601" s="4"/>
      <c r="AC601" s="4"/>
      <c r="AD601" s="4"/>
      <c r="AE601" s="4"/>
      <c r="AF601" s="4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1:42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4"/>
      <c r="AA602" s="4"/>
      <c r="AB602" s="4"/>
      <c r="AC602" s="4"/>
      <c r="AD602" s="4"/>
      <c r="AE602" s="4"/>
      <c r="AF602" s="4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1:42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4"/>
      <c r="AA603" s="4"/>
      <c r="AB603" s="4"/>
      <c r="AC603" s="4"/>
      <c r="AD603" s="4"/>
      <c r="AE603" s="4"/>
      <c r="AF603" s="4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1:42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4"/>
      <c r="AA604" s="4"/>
      <c r="AB604" s="4"/>
      <c r="AC604" s="4"/>
      <c r="AD604" s="4"/>
      <c r="AE604" s="4"/>
      <c r="AF604" s="4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1:42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4"/>
      <c r="AA605" s="4"/>
      <c r="AB605" s="4"/>
      <c r="AC605" s="4"/>
      <c r="AD605" s="4"/>
      <c r="AE605" s="4"/>
      <c r="AF605" s="4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1:42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4"/>
      <c r="AA606" s="4"/>
      <c r="AB606" s="4"/>
      <c r="AC606" s="4"/>
      <c r="AD606" s="4"/>
      <c r="AE606" s="4"/>
      <c r="AF606" s="4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1:42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4"/>
      <c r="AA607" s="4"/>
      <c r="AB607" s="4"/>
      <c r="AC607" s="4"/>
      <c r="AD607" s="4"/>
      <c r="AE607" s="4"/>
      <c r="AF607" s="4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1:42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4"/>
      <c r="AA608" s="4"/>
      <c r="AB608" s="4"/>
      <c r="AC608" s="4"/>
      <c r="AD608" s="4"/>
      <c r="AE608" s="4"/>
      <c r="AF608" s="4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1:42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4"/>
      <c r="AA609" s="4"/>
      <c r="AB609" s="4"/>
      <c r="AC609" s="4"/>
      <c r="AD609" s="4"/>
      <c r="AE609" s="4"/>
      <c r="AF609" s="4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1:42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4"/>
      <c r="AA610" s="4"/>
      <c r="AB610" s="4"/>
      <c r="AC610" s="4"/>
      <c r="AD610" s="4"/>
      <c r="AE610" s="4"/>
      <c r="AF610" s="4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1:42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4"/>
      <c r="AA611" s="4"/>
      <c r="AB611" s="4"/>
      <c r="AC611" s="4"/>
      <c r="AD611" s="4"/>
      <c r="AE611" s="4"/>
      <c r="AF611" s="4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1:42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4"/>
      <c r="AA612" s="4"/>
      <c r="AB612" s="4"/>
      <c r="AC612" s="4"/>
      <c r="AD612" s="4"/>
      <c r="AE612" s="4"/>
      <c r="AF612" s="4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1:42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4"/>
      <c r="AA613" s="4"/>
      <c r="AB613" s="4"/>
      <c r="AC613" s="4"/>
      <c r="AD613" s="4"/>
      <c r="AE613" s="4"/>
      <c r="AF613" s="4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1:42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4"/>
      <c r="AA614" s="4"/>
      <c r="AB614" s="4"/>
      <c r="AC614" s="4"/>
      <c r="AD614" s="4"/>
      <c r="AE614" s="4"/>
      <c r="AF614" s="4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1:42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4"/>
      <c r="AA615" s="4"/>
      <c r="AB615" s="4"/>
      <c r="AC615" s="4"/>
      <c r="AD615" s="4"/>
      <c r="AE615" s="4"/>
      <c r="AF615" s="4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1:42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4"/>
      <c r="AA616" s="4"/>
      <c r="AB616" s="4"/>
      <c r="AC616" s="4"/>
      <c r="AD616" s="4"/>
      <c r="AE616" s="4"/>
      <c r="AF616" s="4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1:42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4"/>
      <c r="AA617" s="4"/>
      <c r="AB617" s="4"/>
      <c r="AC617" s="4"/>
      <c r="AD617" s="4"/>
      <c r="AE617" s="4"/>
      <c r="AF617" s="4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1:42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4"/>
      <c r="AA618" s="4"/>
      <c r="AB618" s="4"/>
      <c r="AC618" s="4"/>
      <c r="AD618" s="4"/>
      <c r="AE618" s="4"/>
      <c r="AF618" s="4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1:42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4"/>
      <c r="AA619" s="4"/>
      <c r="AB619" s="4"/>
      <c r="AC619" s="4"/>
      <c r="AD619" s="4"/>
      <c r="AE619" s="4"/>
      <c r="AF619" s="4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1:42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4"/>
      <c r="AA620" s="4"/>
      <c r="AB620" s="4"/>
      <c r="AC620" s="4"/>
      <c r="AD620" s="4"/>
      <c r="AE620" s="4"/>
      <c r="AF620" s="4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1:42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4"/>
      <c r="AA621" s="4"/>
      <c r="AB621" s="4"/>
      <c r="AC621" s="4"/>
      <c r="AD621" s="4"/>
      <c r="AE621" s="4"/>
      <c r="AF621" s="4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1:42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4"/>
      <c r="AA622" s="4"/>
      <c r="AB622" s="4"/>
      <c r="AC622" s="4"/>
      <c r="AD622" s="4"/>
      <c r="AE622" s="4"/>
      <c r="AF622" s="4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1:42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4"/>
      <c r="AA623" s="4"/>
      <c r="AB623" s="4"/>
      <c r="AC623" s="4"/>
      <c r="AD623" s="4"/>
      <c r="AE623" s="4"/>
      <c r="AF623" s="4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1:42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4"/>
      <c r="AA624" s="4"/>
      <c r="AB624" s="4"/>
      <c r="AC624" s="4"/>
      <c r="AD624" s="4"/>
      <c r="AE624" s="4"/>
      <c r="AF624" s="4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4"/>
      <c r="AA625" s="4"/>
      <c r="AB625" s="4"/>
      <c r="AC625" s="4"/>
      <c r="AD625" s="4"/>
      <c r="AE625" s="4"/>
      <c r="AF625" s="4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4"/>
      <c r="AA626" s="4"/>
      <c r="AB626" s="4"/>
      <c r="AC626" s="4"/>
      <c r="AD626" s="4"/>
      <c r="AE626" s="4"/>
      <c r="AF626" s="4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4"/>
      <c r="AA627" s="4"/>
      <c r="AB627" s="4"/>
      <c r="AC627" s="4"/>
      <c r="AD627" s="4"/>
      <c r="AE627" s="4"/>
      <c r="AF627" s="4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4"/>
      <c r="AA628" s="4"/>
      <c r="AB628" s="4"/>
      <c r="AC628" s="4"/>
      <c r="AD628" s="4"/>
      <c r="AE628" s="4"/>
      <c r="AF628" s="4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4"/>
      <c r="AA629" s="4"/>
      <c r="AB629" s="4"/>
      <c r="AC629" s="4"/>
      <c r="AD629" s="4"/>
      <c r="AE629" s="4"/>
      <c r="AF629" s="4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1:42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4"/>
      <c r="AA630" s="4"/>
      <c r="AB630" s="4"/>
      <c r="AC630" s="4"/>
      <c r="AD630" s="4"/>
      <c r="AE630" s="4"/>
      <c r="AF630" s="4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1:42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4"/>
      <c r="AA631" s="4"/>
      <c r="AB631" s="4"/>
      <c r="AC631" s="4"/>
      <c r="AD631" s="4"/>
      <c r="AE631" s="4"/>
      <c r="AF631" s="4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4"/>
      <c r="AA632" s="4"/>
      <c r="AB632" s="4"/>
      <c r="AC632" s="4"/>
      <c r="AD632" s="4"/>
      <c r="AE632" s="4"/>
      <c r="AF632" s="4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4"/>
      <c r="AA633" s="4"/>
      <c r="AB633" s="4"/>
      <c r="AC633" s="4"/>
      <c r="AD633" s="4"/>
      <c r="AE633" s="4"/>
      <c r="AF633" s="4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4"/>
      <c r="AA634" s="4"/>
      <c r="AB634" s="4"/>
      <c r="AC634" s="4"/>
      <c r="AD634" s="4"/>
      <c r="AE634" s="4"/>
      <c r="AF634" s="4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4"/>
      <c r="AA635" s="4"/>
      <c r="AB635" s="4"/>
      <c r="AC635" s="4"/>
      <c r="AD635" s="4"/>
      <c r="AE635" s="4"/>
      <c r="AF635" s="4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4"/>
      <c r="AA636" s="4"/>
      <c r="AB636" s="4"/>
      <c r="AC636" s="4"/>
      <c r="AD636" s="4"/>
      <c r="AE636" s="4"/>
      <c r="AF636" s="4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4"/>
      <c r="AA637" s="4"/>
      <c r="AB637" s="4"/>
      <c r="AC637" s="4"/>
      <c r="AD637" s="4"/>
      <c r="AE637" s="4"/>
      <c r="AF637" s="4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4"/>
      <c r="AA638" s="4"/>
      <c r="AB638" s="4"/>
      <c r="AC638" s="4"/>
      <c r="AD638" s="4"/>
      <c r="AE638" s="4"/>
      <c r="AF638" s="4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4"/>
      <c r="AA639" s="4"/>
      <c r="AB639" s="4"/>
      <c r="AC639" s="4"/>
      <c r="AD639" s="4"/>
      <c r="AE639" s="4"/>
      <c r="AF639" s="4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1:42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4"/>
      <c r="AA640" s="4"/>
      <c r="AB640" s="4"/>
      <c r="AC640" s="4"/>
      <c r="AD640" s="4"/>
      <c r="AE640" s="4"/>
      <c r="AF640" s="4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1:42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4"/>
      <c r="AA641" s="4"/>
      <c r="AB641" s="4"/>
      <c r="AC641" s="4"/>
      <c r="AD641" s="4"/>
      <c r="AE641" s="4"/>
      <c r="AF641" s="4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4"/>
      <c r="AA642" s="4"/>
      <c r="AB642" s="4"/>
      <c r="AC642" s="4"/>
      <c r="AD642" s="4"/>
      <c r="AE642" s="4"/>
      <c r="AF642" s="4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4"/>
      <c r="AA643" s="4"/>
      <c r="AB643" s="4"/>
      <c r="AC643" s="4"/>
      <c r="AD643" s="4"/>
      <c r="AE643" s="4"/>
      <c r="AF643" s="4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4"/>
      <c r="AA644" s="4"/>
      <c r="AB644" s="4"/>
      <c r="AC644" s="4"/>
      <c r="AD644" s="4"/>
      <c r="AE644" s="4"/>
      <c r="AF644" s="4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4"/>
      <c r="AA645" s="4"/>
      <c r="AB645" s="4"/>
      <c r="AC645" s="4"/>
      <c r="AD645" s="4"/>
      <c r="AE645" s="4"/>
      <c r="AF645" s="4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4"/>
      <c r="AA646" s="4"/>
      <c r="AB646" s="4"/>
      <c r="AC646" s="4"/>
      <c r="AD646" s="4"/>
      <c r="AE646" s="4"/>
      <c r="AF646" s="4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4"/>
      <c r="AA647" s="4"/>
      <c r="AB647" s="4"/>
      <c r="AC647" s="4"/>
      <c r="AD647" s="4"/>
      <c r="AE647" s="4"/>
      <c r="AF647" s="4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4"/>
      <c r="AA648" s="4"/>
      <c r="AB648" s="4"/>
      <c r="AC648" s="4"/>
      <c r="AD648" s="4"/>
      <c r="AE648" s="4"/>
      <c r="AF648" s="4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4"/>
      <c r="AA649" s="4"/>
      <c r="AB649" s="4"/>
      <c r="AC649" s="4"/>
      <c r="AD649" s="4"/>
      <c r="AE649" s="4"/>
      <c r="AF649" s="4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1:42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4"/>
      <c r="AA650" s="4"/>
      <c r="AB650" s="4"/>
      <c r="AC650" s="4"/>
      <c r="AD650" s="4"/>
      <c r="AE650" s="4"/>
      <c r="AF650" s="4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1:42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4"/>
      <c r="AA651" s="4"/>
      <c r="AB651" s="4"/>
      <c r="AC651" s="4"/>
      <c r="AD651" s="4"/>
      <c r="AE651" s="4"/>
      <c r="AF651" s="4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4"/>
      <c r="AA652" s="4"/>
      <c r="AB652" s="4"/>
      <c r="AC652" s="4"/>
      <c r="AD652" s="4"/>
      <c r="AE652" s="4"/>
      <c r="AF652" s="4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4"/>
      <c r="AA653" s="4"/>
      <c r="AB653" s="4"/>
      <c r="AC653" s="4"/>
      <c r="AD653" s="4"/>
      <c r="AE653" s="4"/>
      <c r="AF653" s="4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4"/>
      <c r="AA654" s="4"/>
      <c r="AB654" s="4"/>
      <c r="AC654" s="4"/>
      <c r="AD654" s="4"/>
      <c r="AE654" s="4"/>
      <c r="AF654" s="4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4"/>
      <c r="AA655" s="4"/>
      <c r="AB655" s="4"/>
      <c r="AC655" s="4"/>
      <c r="AD655" s="4"/>
      <c r="AE655" s="4"/>
      <c r="AF655" s="4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4"/>
      <c r="AA656" s="4"/>
      <c r="AB656" s="4"/>
      <c r="AC656" s="4"/>
      <c r="AD656" s="4"/>
      <c r="AE656" s="4"/>
      <c r="AF656" s="4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4"/>
      <c r="AA657" s="4"/>
      <c r="AB657" s="4"/>
      <c r="AC657" s="4"/>
      <c r="AD657" s="4"/>
      <c r="AE657" s="4"/>
      <c r="AF657" s="4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4"/>
      <c r="AA658" s="4"/>
      <c r="AB658" s="4"/>
      <c r="AC658" s="4"/>
      <c r="AD658" s="4"/>
      <c r="AE658" s="4"/>
      <c r="AF658" s="4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4"/>
      <c r="AA659" s="4"/>
      <c r="AB659" s="4"/>
      <c r="AC659" s="4"/>
      <c r="AD659" s="4"/>
      <c r="AE659" s="4"/>
      <c r="AF659" s="4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1:42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4"/>
      <c r="AA660" s="4"/>
      <c r="AB660" s="4"/>
      <c r="AC660" s="4"/>
      <c r="AD660" s="4"/>
      <c r="AE660" s="4"/>
      <c r="AF660" s="4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1:42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4"/>
      <c r="AA661" s="4"/>
      <c r="AB661" s="4"/>
      <c r="AC661" s="4"/>
      <c r="AD661" s="4"/>
      <c r="AE661" s="4"/>
      <c r="AF661" s="4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4"/>
      <c r="AA662" s="4"/>
      <c r="AB662" s="4"/>
      <c r="AC662" s="4"/>
      <c r="AD662" s="4"/>
      <c r="AE662" s="4"/>
      <c r="AF662" s="4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4"/>
      <c r="AA663" s="4"/>
      <c r="AB663" s="4"/>
      <c r="AC663" s="4"/>
      <c r="AD663" s="4"/>
      <c r="AE663" s="4"/>
      <c r="AF663" s="4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4"/>
      <c r="AA664" s="4"/>
      <c r="AB664" s="4"/>
      <c r="AC664" s="4"/>
      <c r="AD664" s="4"/>
      <c r="AE664" s="4"/>
      <c r="AF664" s="4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1:42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4"/>
      <c r="AA665" s="4"/>
      <c r="AB665" s="4"/>
      <c r="AC665" s="4"/>
      <c r="AD665" s="4"/>
      <c r="AE665" s="4"/>
      <c r="AF665" s="4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1:42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4"/>
      <c r="AA666" s="4"/>
      <c r="AB666" s="4"/>
      <c r="AC666" s="4"/>
      <c r="AD666" s="4"/>
      <c r="AE666" s="4"/>
      <c r="AF666" s="4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4"/>
      <c r="AA667" s="4"/>
      <c r="AB667" s="4"/>
      <c r="AC667" s="4"/>
      <c r="AD667" s="4"/>
      <c r="AE667" s="4"/>
      <c r="AF667" s="4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1:42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4"/>
      <c r="AA668" s="4"/>
      <c r="AB668" s="4"/>
      <c r="AC668" s="4"/>
      <c r="AD668" s="4"/>
      <c r="AE668" s="4"/>
      <c r="AF668" s="4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4"/>
      <c r="AA669" s="4"/>
      <c r="AB669" s="4"/>
      <c r="AC669" s="4"/>
      <c r="AD669" s="4"/>
      <c r="AE669" s="4"/>
      <c r="AF669" s="4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1:42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4"/>
      <c r="AA670" s="4"/>
      <c r="AB670" s="4"/>
      <c r="AC670" s="4"/>
      <c r="AD670" s="4"/>
      <c r="AE670" s="4"/>
      <c r="AF670" s="4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1:42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4"/>
      <c r="AA671" s="4"/>
      <c r="AB671" s="4"/>
      <c r="AC671" s="4"/>
      <c r="AD671" s="4"/>
      <c r="AE671" s="4"/>
      <c r="AF671" s="4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4"/>
      <c r="AA672" s="4"/>
      <c r="AB672" s="4"/>
      <c r="AC672" s="4"/>
      <c r="AD672" s="4"/>
      <c r="AE672" s="4"/>
      <c r="AF672" s="4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1:42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4"/>
      <c r="AA673" s="4"/>
      <c r="AB673" s="4"/>
      <c r="AC673" s="4"/>
      <c r="AD673" s="4"/>
      <c r="AE673" s="4"/>
      <c r="AF673" s="4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1:42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4"/>
      <c r="AA674" s="4"/>
      <c r="AB674" s="4"/>
      <c r="AC674" s="4"/>
      <c r="AD674" s="4"/>
      <c r="AE674" s="4"/>
      <c r="AF674" s="4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4"/>
      <c r="AA675" s="4"/>
      <c r="AB675" s="4"/>
      <c r="AC675" s="4"/>
      <c r="AD675" s="4"/>
      <c r="AE675" s="4"/>
      <c r="AF675" s="4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4"/>
      <c r="AA676" s="4"/>
      <c r="AB676" s="4"/>
      <c r="AC676" s="4"/>
      <c r="AD676" s="4"/>
      <c r="AE676" s="4"/>
      <c r="AF676" s="4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4"/>
      <c r="AA677" s="4"/>
      <c r="AB677" s="4"/>
      <c r="AC677" s="4"/>
      <c r="AD677" s="4"/>
      <c r="AE677" s="4"/>
      <c r="AF677" s="4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4"/>
      <c r="AA678" s="4"/>
      <c r="AB678" s="4"/>
      <c r="AC678" s="4"/>
      <c r="AD678" s="4"/>
      <c r="AE678" s="4"/>
      <c r="AF678" s="4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4"/>
      <c r="AA679" s="4"/>
      <c r="AB679" s="4"/>
      <c r="AC679" s="4"/>
      <c r="AD679" s="4"/>
      <c r="AE679" s="4"/>
      <c r="AF679" s="4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1:42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4"/>
      <c r="AA680" s="4"/>
      <c r="AB680" s="4"/>
      <c r="AC680" s="4"/>
      <c r="AD680" s="4"/>
      <c r="AE680" s="4"/>
      <c r="AF680" s="4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1:42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4"/>
      <c r="AA681" s="4"/>
      <c r="AB681" s="4"/>
      <c r="AC681" s="4"/>
      <c r="AD681" s="4"/>
      <c r="AE681" s="4"/>
      <c r="AF681" s="4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4"/>
      <c r="AA682" s="4"/>
      <c r="AB682" s="4"/>
      <c r="AC682" s="4"/>
      <c r="AD682" s="4"/>
      <c r="AE682" s="4"/>
      <c r="AF682" s="4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4"/>
      <c r="AA683" s="4"/>
      <c r="AB683" s="4"/>
      <c r="AC683" s="4"/>
      <c r="AD683" s="4"/>
      <c r="AE683" s="4"/>
      <c r="AF683" s="4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4"/>
      <c r="AA684" s="4"/>
      <c r="AB684" s="4"/>
      <c r="AC684" s="4"/>
      <c r="AD684" s="4"/>
      <c r="AE684" s="4"/>
      <c r="AF684" s="4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4"/>
      <c r="AA685" s="4"/>
      <c r="AB685" s="4"/>
      <c r="AC685" s="4"/>
      <c r="AD685" s="4"/>
      <c r="AE685" s="4"/>
      <c r="AF685" s="4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1:42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4"/>
      <c r="AA686" s="4"/>
      <c r="AB686" s="4"/>
      <c r="AC686" s="4"/>
      <c r="AD686" s="4"/>
      <c r="AE686" s="4"/>
      <c r="AF686" s="4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1:42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4"/>
      <c r="AA687" s="4"/>
      <c r="AB687" s="4"/>
      <c r="AC687" s="4"/>
      <c r="AD687" s="4"/>
      <c r="AE687" s="4"/>
      <c r="AF687" s="4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4"/>
      <c r="AA688" s="4"/>
      <c r="AB688" s="4"/>
      <c r="AC688" s="4"/>
      <c r="AD688" s="4"/>
      <c r="AE688" s="4"/>
      <c r="AF688" s="4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4"/>
      <c r="AA689" s="4"/>
      <c r="AB689" s="4"/>
      <c r="AC689" s="4"/>
      <c r="AD689" s="4"/>
      <c r="AE689" s="4"/>
      <c r="AF689" s="4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1:42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4"/>
      <c r="AA690" s="4"/>
      <c r="AB690" s="4"/>
      <c r="AC690" s="4"/>
      <c r="AD690" s="4"/>
      <c r="AE690" s="4"/>
      <c r="AF690" s="4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1:42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4"/>
      <c r="AA691" s="4"/>
      <c r="AB691" s="4"/>
      <c r="AC691" s="4"/>
      <c r="AD691" s="4"/>
      <c r="AE691" s="4"/>
      <c r="AF691" s="4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4"/>
      <c r="AA692" s="4"/>
      <c r="AB692" s="4"/>
      <c r="AC692" s="4"/>
      <c r="AD692" s="4"/>
      <c r="AE692" s="4"/>
      <c r="AF692" s="4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1:42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4"/>
      <c r="AA693" s="4"/>
      <c r="AB693" s="4"/>
      <c r="AC693" s="4"/>
      <c r="AD693" s="4"/>
      <c r="AE693" s="4"/>
      <c r="AF693" s="4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4"/>
      <c r="AA694" s="4"/>
      <c r="AB694" s="4"/>
      <c r="AC694" s="4"/>
      <c r="AD694" s="4"/>
      <c r="AE694" s="4"/>
      <c r="AF694" s="4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spans="1:42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4"/>
      <c r="AA695" s="4"/>
      <c r="AB695" s="4"/>
      <c r="AC695" s="4"/>
      <c r="AD695" s="4"/>
      <c r="AE695" s="4"/>
      <c r="AF695" s="4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spans="1:42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4"/>
      <c r="AA696" s="4"/>
      <c r="AB696" s="4"/>
      <c r="AC696" s="4"/>
      <c r="AD696" s="4"/>
      <c r="AE696" s="4"/>
      <c r="AF696" s="4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spans="1:42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4"/>
      <c r="AA697" s="4"/>
      <c r="AB697" s="4"/>
      <c r="AC697" s="4"/>
      <c r="AD697" s="4"/>
      <c r="AE697" s="4"/>
      <c r="AF697" s="4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4"/>
      <c r="AA698" s="4"/>
      <c r="AB698" s="4"/>
      <c r="AC698" s="4"/>
      <c r="AD698" s="4"/>
      <c r="AE698" s="4"/>
      <c r="AF698" s="4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4"/>
      <c r="AA699" s="4"/>
      <c r="AB699" s="4"/>
      <c r="AC699" s="4"/>
      <c r="AD699" s="4"/>
      <c r="AE699" s="4"/>
      <c r="AF699" s="4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spans="1:42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4"/>
      <c r="AA700" s="4"/>
      <c r="AB700" s="4"/>
      <c r="AC700" s="4"/>
      <c r="AD700" s="4"/>
      <c r="AE700" s="4"/>
      <c r="AF700" s="4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spans="1:42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4"/>
      <c r="AA701" s="4"/>
      <c r="AB701" s="4"/>
      <c r="AC701" s="4"/>
      <c r="AD701" s="4"/>
      <c r="AE701" s="4"/>
      <c r="AF701" s="4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spans="1:42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4"/>
      <c r="AA702" s="4"/>
      <c r="AB702" s="4"/>
      <c r="AC702" s="4"/>
      <c r="AD702" s="4"/>
      <c r="AE702" s="4"/>
      <c r="AF702" s="4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spans="1:42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4"/>
      <c r="AA703" s="4"/>
      <c r="AB703" s="4"/>
      <c r="AC703" s="4"/>
      <c r="AD703" s="4"/>
      <c r="AE703" s="4"/>
      <c r="AF703" s="4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spans="1:42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4"/>
      <c r="AA704" s="4"/>
      <c r="AB704" s="4"/>
      <c r="AC704" s="4"/>
      <c r="AD704" s="4"/>
      <c r="AE704" s="4"/>
      <c r="AF704" s="4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spans="1:42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4"/>
      <c r="AA705" s="4"/>
      <c r="AB705" s="4"/>
      <c r="AC705" s="4"/>
      <c r="AD705" s="4"/>
      <c r="AE705" s="4"/>
      <c r="AF705" s="4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spans="1:42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4"/>
      <c r="AA706" s="4"/>
      <c r="AB706" s="4"/>
      <c r="AC706" s="4"/>
      <c r="AD706" s="4"/>
      <c r="AE706" s="4"/>
      <c r="AF706" s="4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spans="1:42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4"/>
      <c r="AA707" s="4"/>
      <c r="AB707" s="4"/>
      <c r="AC707" s="4"/>
      <c r="AD707" s="4"/>
      <c r="AE707" s="4"/>
      <c r="AF707" s="4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spans="1:42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4"/>
      <c r="AA708" s="4"/>
      <c r="AB708" s="4"/>
      <c r="AC708" s="4"/>
      <c r="AD708" s="4"/>
      <c r="AE708" s="4"/>
      <c r="AF708" s="4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spans="1:42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4"/>
      <c r="AA709" s="4"/>
      <c r="AB709" s="4"/>
      <c r="AC709" s="4"/>
      <c r="AD709" s="4"/>
      <c r="AE709" s="4"/>
      <c r="AF709" s="4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spans="1:42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4"/>
      <c r="AA710" s="4"/>
      <c r="AB710" s="4"/>
      <c r="AC710" s="4"/>
      <c r="AD710" s="4"/>
      <c r="AE710" s="4"/>
      <c r="AF710" s="4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spans="1:42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4"/>
      <c r="AA711" s="4"/>
      <c r="AB711" s="4"/>
      <c r="AC711" s="4"/>
      <c r="AD711" s="4"/>
      <c r="AE711" s="4"/>
      <c r="AF711" s="4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4"/>
      <c r="AA712" s="4"/>
      <c r="AB712" s="4"/>
      <c r="AC712" s="4"/>
      <c r="AD712" s="4"/>
      <c r="AE712" s="4"/>
      <c r="AF712" s="4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4"/>
      <c r="AA713" s="4"/>
      <c r="AB713" s="4"/>
      <c r="AC713" s="4"/>
      <c r="AD713" s="4"/>
      <c r="AE713" s="4"/>
      <c r="AF713" s="4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spans="1:42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4"/>
      <c r="AA714" s="4"/>
      <c r="AB714" s="4"/>
      <c r="AC714" s="4"/>
      <c r="AD714" s="4"/>
      <c r="AE714" s="4"/>
      <c r="AF714" s="4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4"/>
      <c r="AA715" s="4"/>
      <c r="AB715" s="4"/>
      <c r="AC715" s="4"/>
      <c r="AD715" s="4"/>
      <c r="AE715" s="4"/>
      <c r="AF715" s="4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4"/>
      <c r="AA716" s="4"/>
      <c r="AB716" s="4"/>
      <c r="AC716" s="4"/>
      <c r="AD716" s="4"/>
      <c r="AE716" s="4"/>
      <c r="AF716" s="4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spans="1:42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4"/>
      <c r="AA717" s="4"/>
      <c r="AB717" s="4"/>
      <c r="AC717" s="4"/>
      <c r="AD717" s="4"/>
      <c r="AE717" s="4"/>
      <c r="AF717" s="4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4"/>
      <c r="AA718" s="4"/>
      <c r="AB718" s="4"/>
      <c r="AC718" s="4"/>
      <c r="AD718" s="4"/>
      <c r="AE718" s="4"/>
      <c r="AF718" s="4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4"/>
      <c r="AA719" s="4"/>
      <c r="AB719" s="4"/>
      <c r="AC719" s="4"/>
      <c r="AD719" s="4"/>
      <c r="AE719" s="4"/>
      <c r="AF719" s="4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spans="1:42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4"/>
      <c r="AA720" s="4"/>
      <c r="AB720" s="4"/>
      <c r="AC720" s="4"/>
      <c r="AD720" s="4"/>
      <c r="AE720" s="4"/>
      <c r="AF720" s="4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spans="1:42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4"/>
      <c r="AA721" s="4"/>
      <c r="AB721" s="4"/>
      <c r="AC721" s="4"/>
      <c r="AD721" s="4"/>
      <c r="AE721" s="4"/>
      <c r="AF721" s="4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4"/>
      <c r="AA722" s="4"/>
      <c r="AB722" s="4"/>
      <c r="AC722" s="4"/>
      <c r="AD722" s="4"/>
      <c r="AE722" s="4"/>
      <c r="AF722" s="4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4"/>
      <c r="AA723" s="4"/>
      <c r="AB723" s="4"/>
      <c r="AC723" s="4"/>
      <c r="AD723" s="4"/>
      <c r="AE723" s="4"/>
      <c r="AF723" s="4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spans="1:42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4"/>
      <c r="AA724" s="4"/>
      <c r="AB724" s="4"/>
      <c r="AC724" s="4"/>
      <c r="AD724" s="4"/>
      <c r="AE724" s="4"/>
      <c r="AF724" s="4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spans="1:42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4"/>
      <c r="AA725" s="4"/>
      <c r="AB725" s="4"/>
      <c r="AC725" s="4"/>
      <c r="AD725" s="4"/>
      <c r="AE725" s="4"/>
      <c r="AF725" s="4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spans="1:42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4"/>
      <c r="AA726" s="4"/>
      <c r="AB726" s="4"/>
      <c r="AC726" s="4"/>
      <c r="AD726" s="4"/>
      <c r="AE726" s="4"/>
      <c r="AF726" s="4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spans="1:42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4"/>
      <c r="AA727" s="4"/>
      <c r="AB727" s="4"/>
      <c r="AC727" s="4"/>
      <c r="AD727" s="4"/>
      <c r="AE727" s="4"/>
      <c r="AF727" s="4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4"/>
      <c r="AA728" s="4"/>
      <c r="AB728" s="4"/>
      <c r="AC728" s="4"/>
      <c r="AD728" s="4"/>
      <c r="AE728" s="4"/>
      <c r="AF728" s="4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4"/>
      <c r="AA729" s="4"/>
      <c r="AB729" s="4"/>
      <c r="AC729" s="4"/>
      <c r="AD729" s="4"/>
      <c r="AE729" s="4"/>
      <c r="AF729" s="4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spans="1:42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4"/>
      <c r="AA730" s="4"/>
      <c r="AB730" s="4"/>
      <c r="AC730" s="4"/>
      <c r="AD730" s="4"/>
      <c r="AE730" s="4"/>
      <c r="AF730" s="4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spans="1:42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4"/>
      <c r="AA731" s="4"/>
      <c r="AB731" s="4"/>
      <c r="AC731" s="4"/>
      <c r="AD731" s="4"/>
      <c r="AE731" s="4"/>
      <c r="AF731" s="4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4"/>
      <c r="AA732" s="4"/>
      <c r="AB732" s="4"/>
      <c r="AC732" s="4"/>
      <c r="AD732" s="4"/>
      <c r="AE732" s="4"/>
      <c r="AF732" s="4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4"/>
      <c r="AA733" s="4"/>
      <c r="AB733" s="4"/>
      <c r="AC733" s="4"/>
      <c r="AD733" s="4"/>
      <c r="AE733" s="4"/>
      <c r="AF733" s="4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4"/>
      <c r="AA734" s="4"/>
      <c r="AB734" s="4"/>
      <c r="AC734" s="4"/>
      <c r="AD734" s="4"/>
      <c r="AE734" s="4"/>
      <c r="AF734" s="4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4"/>
      <c r="AA735" s="4"/>
      <c r="AB735" s="4"/>
      <c r="AC735" s="4"/>
      <c r="AD735" s="4"/>
      <c r="AE735" s="4"/>
      <c r="AF735" s="4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4"/>
      <c r="AA736" s="4"/>
      <c r="AB736" s="4"/>
      <c r="AC736" s="4"/>
      <c r="AD736" s="4"/>
      <c r="AE736" s="4"/>
      <c r="AF736" s="4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spans="1:42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4"/>
      <c r="AA737" s="4"/>
      <c r="AB737" s="4"/>
      <c r="AC737" s="4"/>
      <c r="AD737" s="4"/>
      <c r="AE737" s="4"/>
      <c r="AF737" s="4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4"/>
      <c r="AA738" s="4"/>
      <c r="AB738" s="4"/>
      <c r="AC738" s="4"/>
      <c r="AD738" s="4"/>
      <c r="AE738" s="4"/>
      <c r="AF738" s="4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4"/>
      <c r="AA739" s="4"/>
      <c r="AB739" s="4"/>
      <c r="AC739" s="4"/>
      <c r="AD739" s="4"/>
      <c r="AE739" s="4"/>
      <c r="AF739" s="4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spans="1:42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4"/>
      <c r="AA740" s="4"/>
      <c r="AB740" s="4"/>
      <c r="AC740" s="4"/>
      <c r="AD740" s="4"/>
      <c r="AE740" s="4"/>
      <c r="AF740" s="4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spans="1:42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4"/>
      <c r="AA741" s="4"/>
      <c r="AB741" s="4"/>
      <c r="AC741" s="4"/>
      <c r="AD741" s="4"/>
      <c r="AE741" s="4"/>
      <c r="AF741" s="4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spans="1:42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4"/>
      <c r="AA742" s="4"/>
      <c r="AB742" s="4"/>
      <c r="AC742" s="4"/>
      <c r="AD742" s="4"/>
      <c r="AE742" s="4"/>
      <c r="AF742" s="4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spans="1:42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4"/>
      <c r="AA743" s="4"/>
      <c r="AB743" s="4"/>
      <c r="AC743" s="4"/>
      <c r="AD743" s="4"/>
      <c r="AE743" s="4"/>
      <c r="AF743" s="4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spans="1:42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4"/>
      <c r="AA744" s="4"/>
      <c r="AB744" s="4"/>
      <c r="AC744" s="4"/>
      <c r="AD744" s="4"/>
      <c r="AE744" s="4"/>
      <c r="AF744" s="4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spans="1:42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4"/>
      <c r="AA745" s="4"/>
      <c r="AB745" s="4"/>
      <c r="AC745" s="4"/>
      <c r="AD745" s="4"/>
      <c r="AE745" s="4"/>
      <c r="AF745" s="4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spans="1:42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4"/>
      <c r="AA746" s="4"/>
      <c r="AB746" s="4"/>
      <c r="AC746" s="4"/>
      <c r="AD746" s="4"/>
      <c r="AE746" s="4"/>
      <c r="AF746" s="4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spans="1:42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4"/>
      <c r="AA747" s="4"/>
      <c r="AB747" s="4"/>
      <c r="AC747" s="4"/>
      <c r="AD747" s="4"/>
      <c r="AE747" s="4"/>
      <c r="AF747" s="4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spans="1:42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/>
      <c r="AA748" s="4"/>
      <c r="AB748" s="4"/>
      <c r="AC748" s="4"/>
      <c r="AD748" s="4"/>
      <c r="AE748" s="4"/>
      <c r="AF748" s="4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spans="1:42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/>
      <c r="AA749" s="4"/>
      <c r="AB749" s="4"/>
      <c r="AC749" s="4"/>
      <c r="AD749" s="4"/>
      <c r="AE749" s="4"/>
      <c r="AF749" s="4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spans="1:42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4"/>
      <c r="AA750" s="4"/>
      <c r="AB750" s="4"/>
      <c r="AC750" s="4"/>
      <c r="AD750" s="4"/>
      <c r="AE750" s="4"/>
      <c r="AF750" s="4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spans="1:42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4"/>
      <c r="AA751" s="4"/>
      <c r="AB751" s="4"/>
      <c r="AC751" s="4"/>
      <c r="AD751" s="4"/>
      <c r="AE751" s="4"/>
      <c r="AF751" s="4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spans="1:42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4"/>
      <c r="AA752" s="4"/>
      <c r="AB752" s="4"/>
      <c r="AC752" s="4"/>
      <c r="AD752" s="4"/>
      <c r="AE752" s="4"/>
      <c r="AF752" s="4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spans="1:42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4"/>
      <c r="AA753" s="4"/>
      <c r="AB753" s="4"/>
      <c r="AC753" s="4"/>
      <c r="AD753" s="4"/>
      <c r="AE753" s="4"/>
      <c r="AF753" s="4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spans="1:42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4"/>
      <c r="AA754" s="4"/>
      <c r="AB754" s="4"/>
      <c r="AC754" s="4"/>
      <c r="AD754" s="4"/>
      <c r="AE754" s="4"/>
      <c r="AF754" s="4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spans="1:42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4"/>
      <c r="AA755" s="4"/>
      <c r="AB755" s="4"/>
      <c r="AC755" s="4"/>
      <c r="AD755" s="4"/>
      <c r="AE755" s="4"/>
      <c r="AF755" s="4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spans="1:42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4"/>
      <c r="AA756" s="4"/>
      <c r="AB756" s="4"/>
      <c r="AC756" s="4"/>
      <c r="AD756" s="4"/>
      <c r="AE756" s="4"/>
      <c r="AF756" s="4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spans="1:42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4"/>
      <c r="AA757" s="4"/>
      <c r="AB757" s="4"/>
      <c r="AC757" s="4"/>
      <c r="AD757" s="4"/>
      <c r="AE757" s="4"/>
      <c r="AF757" s="4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spans="1:42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4"/>
      <c r="AA758" s="4"/>
      <c r="AB758" s="4"/>
      <c r="AC758" s="4"/>
      <c r="AD758" s="4"/>
      <c r="AE758" s="4"/>
      <c r="AF758" s="4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spans="1:42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4"/>
      <c r="AA759" s="4"/>
      <c r="AB759" s="4"/>
      <c r="AC759" s="4"/>
      <c r="AD759" s="4"/>
      <c r="AE759" s="4"/>
      <c r="AF759" s="4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spans="1:42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4"/>
      <c r="AA760" s="4"/>
      <c r="AB760" s="4"/>
      <c r="AC760" s="4"/>
      <c r="AD760" s="4"/>
      <c r="AE760" s="4"/>
      <c r="AF760" s="4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spans="1:42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4"/>
      <c r="AA761" s="4"/>
      <c r="AB761" s="4"/>
      <c r="AC761" s="4"/>
      <c r="AD761" s="4"/>
      <c r="AE761" s="4"/>
      <c r="AF761" s="4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spans="1:42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4"/>
      <c r="AA762" s="4"/>
      <c r="AB762" s="4"/>
      <c r="AC762" s="4"/>
      <c r="AD762" s="4"/>
      <c r="AE762" s="4"/>
      <c r="AF762" s="4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spans="1:42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4"/>
      <c r="AA763" s="4"/>
      <c r="AB763" s="4"/>
      <c r="AC763" s="4"/>
      <c r="AD763" s="4"/>
      <c r="AE763" s="4"/>
      <c r="AF763" s="4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spans="1:42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4"/>
      <c r="AA764" s="4"/>
      <c r="AB764" s="4"/>
      <c r="AC764" s="4"/>
      <c r="AD764" s="4"/>
      <c r="AE764" s="4"/>
      <c r="AF764" s="4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spans="1:42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4"/>
      <c r="AA765" s="4"/>
      <c r="AB765" s="4"/>
      <c r="AC765" s="4"/>
      <c r="AD765" s="4"/>
      <c r="AE765" s="4"/>
      <c r="AF765" s="4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spans="1:42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4"/>
      <c r="AA766" s="4"/>
      <c r="AB766" s="4"/>
      <c r="AC766" s="4"/>
      <c r="AD766" s="4"/>
      <c r="AE766" s="4"/>
      <c r="AF766" s="4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spans="1:42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4"/>
      <c r="AA767" s="4"/>
      <c r="AB767" s="4"/>
      <c r="AC767" s="4"/>
      <c r="AD767" s="4"/>
      <c r="AE767" s="4"/>
      <c r="AF767" s="4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spans="1:42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4"/>
      <c r="AA768" s="4"/>
      <c r="AB768" s="4"/>
      <c r="AC768" s="4"/>
      <c r="AD768" s="4"/>
      <c r="AE768" s="4"/>
      <c r="AF768" s="4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spans="1:42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4"/>
      <c r="AA769" s="4"/>
      <c r="AB769" s="4"/>
      <c r="AC769" s="4"/>
      <c r="AD769" s="4"/>
      <c r="AE769" s="4"/>
      <c r="AF769" s="4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spans="1:42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4"/>
      <c r="AA770" s="4"/>
      <c r="AB770" s="4"/>
      <c r="AC770" s="4"/>
      <c r="AD770" s="4"/>
      <c r="AE770" s="4"/>
      <c r="AF770" s="4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spans="1:42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4"/>
      <c r="AA771" s="4"/>
      <c r="AB771" s="4"/>
      <c r="AC771" s="4"/>
      <c r="AD771" s="4"/>
      <c r="AE771" s="4"/>
      <c r="AF771" s="4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spans="1:42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4"/>
      <c r="AA772" s="4"/>
      <c r="AB772" s="4"/>
      <c r="AC772" s="4"/>
      <c r="AD772" s="4"/>
      <c r="AE772" s="4"/>
      <c r="AF772" s="4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spans="1:42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4"/>
      <c r="AA773" s="4"/>
      <c r="AB773" s="4"/>
      <c r="AC773" s="4"/>
      <c r="AD773" s="4"/>
      <c r="AE773" s="4"/>
      <c r="AF773" s="4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spans="1:42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4"/>
      <c r="AA774" s="4"/>
      <c r="AB774" s="4"/>
      <c r="AC774" s="4"/>
      <c r="AD774" s="4"/>
      <c r="AE774" s="4"/>
      <c r="AF774" s="4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spans="1:42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4"/>
      <c r="AA775" s="4"/>
      <c r="AB775" s="4"/>
      <c r="AC775" s="4"/>
      <c r="AD775" s="4"/>
      <c r="AE775" s="4"/>
      <c r="AF775" s="4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spans="1:42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4"/>
      <c r="AA776" s="4"/>
      <c r="AB776" s="4"/>
      <c r="AC776" s="4"/>
      <c r="AD776" s="4"/>
      <c r="AE776" s="4"/>
      <c r="AF776" s="4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spans="1:42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4"/>
      <c r="AA777" s="4"/>
      <c r="AB777" s="4"/>
      <c r="AC777" s="4"/>
      <c r="AD777" s="4"/>
      <c r="AE777" s="4"/>
      <c r="AF777" s="4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spans="1:42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4"/>
      <c r="AA778" s="4"/>
      <c r="AB778" s="4"/>
      <c r="AC778" s="4"/>
      <c r="AD778" s="4"/>
      <c r="AE778" s="4"/>
      <c r="AF778" s="4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spans="1:42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4"/>
      <c r="AA779" s="4"/>
      <c r="AB779" s="4"/>
      <c r="AC779" s="4"/>
      <c r="AD779" s="4"/>
      <c r="AE779" s="4"/>
      <c r="AF779" s="4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spans="1:42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4"/>
      <c r="AA780" s="4"/>
      <c r="AB780" s="4"/>
      <c r="AC780" s="4"/>
      <c r="AD780" s="4"/>
      <c r="AE780" s="4"/>
      <c r="AF780" s="4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spans="1:42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4"/>
      <c r="AA781" s="4"/>
      <c r="AB781" s="4"/>
      <c r="AC781" s="4"/>
      <c r="AD781" s="4"/>
      <c r="AE781" s="4"/>
      <c r="AF781" s="4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spans="1:42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4"/>
      <c r="AA782" s="4"/>
      <c r="AB782" s="4"/>
      <c r="AC782" s="4"/>
      <c r="AD782" s="4"/>
      <c r="AE782" s="4"/>
      <c r="AF782" s="4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spans="1:42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4"/>
      <c r="AA783" s="4"/>
      <c r="AB783" s="4"/>
      <c r="AC783" s="4"/>
      <c r="AD783" s="4"/>
      <c r="AE783" s="4"/>
      <c r="AF783" s="4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spans="1:42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4"/>
      <c r="AA784" s="4"/>
      <c r="AB784" s="4"/>
      <c r="AC784" s="4"/>
      <c r="AD784" s="4"/>
      <c r="AE784" s="4"/>
      <c r="AF784" s="4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spans="1:42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4"/>
      <c r="AA785" s="4"/>
      <c r="AB785" s="4"/>
      <c r="AC785" s="4"/>
      <c r="AD785" s="4"/>
      <c r="AE785" s="4"/>
      <c r="AF785" s="4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spans="1:42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4"/>
      <c r="AA786" s="4"/>
      <c r="AB786" s="4"/>
      <c r="AC786" s="4"/>
      <c r="AD786" s="4"/>
      <c r="AE786" s="4"/>
      <c r="AF786" s="4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spans="1:42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4"/>
      <c r="AA787" s="4"/>
      <c r="AB787" s="4"/>
      <c r="AC787" s="4"/>
      <c r="AD787" s="4"/>
      <c r="AE787" s="4"/>
      <c r="AF787" s="4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spans="1:42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4"/>
      <c r="AA788" s="4"/>
      <c r="AB788" s="4"/>
      <c r="AC788" s="4"/>
      <c r="AD788" s="4"/>
      <c r="AE788" s="4"/>
      <c r="AF788" s="4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spans="1:42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4"/>
      <c r="AA789" s="4"/>
      <c r="AB789" s="4"/>
      <c r="AC789" s="4"/>
      <c r="AD789" s="4"/>
      <c r="AE789" s="4"/>
      <c r="AF789" s="4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spans="1:42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4"/>
      <c r="AA790" s="4"/>
      <c r="AB790" s="4"/>
      <c r="AC790" s="4"/>
      <c r="AD790" s="4"/>
      <c r="AE790" s="4"/>
      <c r="AF790" s="4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spans="1:42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4"/>
      <c r="AA791" s="4"/>
      <c r="AB791" s="4"/>
      <c r="AC791" s="4"/>
      <c r="AD791" s="4"/>
      <c r="AE791" s="4"/>
      <c r="AF791" s="4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spans="1:42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4"/>
      <c r="AA792" s="4"/>
      <c r="AB792" s="4"/>
      <c r="AC792" s="4"/>
      <c r="AD792" s="4"/>
      <c r="AE792" s="4"/>
      <c r="AF792" s="4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spans="1:42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4"/>
      <c r="AA793" s="4"/>
      <c r="AB793" s="4"/>
      <c r="AC793" s="4"/>
      <c r="AD793" s="4"/>
      <c r="AE793" s="4"/>
      <c r="AF793" s="4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spans="1:42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4"/>
      <c r="AA794" s="4"/>
      <c r="AB794" s="4"/>
      <c r="AC794" s="4"/>
      <c r="AD794" s="4"/>
      <c r="AE794" s="4"/>
      <c r="AF794" s="4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spans="1:42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4"/>
      <c r="AA795" s="4"/>
      <c r="AB795" s="4"/>
      <c r="AC795" s="4"/>
      <c r="AD795" s="4"/>
      <c r="AE795" s="4"/>
      <c r="AF795" s="4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spans="1:42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4"/>
      <c r="AA796" s="4"/>
      <c r="AB796" s="4"/>
      <c r="AC796" s="4"/>
      <c r="AD796" s="4"/>
      <c r="AE796" s="4"/>
      <c r="AF796" s="4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spans="1:42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4"/>
      <c r="AA797" s="4"/>
      <c r="AB797" s="4"/>
      <c r="AC797" s="4"/>
      <c r="AD797" s="4"/>
      <c r="AE797" s="4"/>
      <c r="AF797" s="4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spans="1:42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4"/>
      <c r="AA798" s="4"/>
      <c r="AB798" s="4"/>
      <c r="AC798" s="4"/>
      <c r="AD798" s="4"/>
      <c r="AE798" s="4"/>
      <c r="AF798" s="4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spans="1:42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4"/>
      <c r="AA799" s="4"/>
      <c r="AB799" s="4"/>
      <c r="AC799" s="4"/>
      <c r="AD799" s="4"/>
      <c r="AE799" s="4"/>
      <c r="AF799" s="4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spans="1:42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4"/>
      <c r="AA800" s="4"/>
      <c r="AB800" s="4"/>
      <c r="AC800" s="4"/>
      <c r="AD800" s="4"/>
      <c r="AE800" s="4"/>
      <c r="AF800" s="4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spans="1:42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4"/>
      <c r="AA801" s="4"/>
      <c r="AB801" s="4"/>
      <c r="AC801" s="4"/>
      <c r="AD801" s="4"/>
      <c r="AE801" s="4"/>
      <c r="AF801" s="4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spans="1:42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4"/>
      <c r="AA802" s="4"/>
      <c r="AB802" s="4"/>
      <c r="AC802" s="4"/>
      <c r="AD802" s="4"/>
      <c r="AE802" s="4"/>
      <c r="AF802" s="4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spans="1:42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4"/>
      <c r="AA803" s="4"/>
      <c r="AB803" s="4"/>
      <c r="AC803" s="4"/>
      <c r="AD803" s="4"/>
      <c r="AE803" s="4"/>
      <c r="AF803" s="4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spans="1:42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4"/>
      <c r="AA804" s="4"/>
      <c r="AB804" s="4"/>
      <c r="AC804" s="4"/>
      <c r="AD804" s="4"/>
      <c r="AE804" s="4"/>
      <c r="AF804" s="4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spans="1:42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4"/>
      <c r="AA805" s="4"/>
      <c r="AB805" s="4"/>
      <c r="AC805" s="4"/>
      <c r="AD805" s="4"/>
      <c r="AE805" s="4"/>
      <c r="AF805" s="4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spans="1:42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4"/>
      <c r="AA806" s="4"/>
      <c r="AB806" s="4"/>
      <c r="AC806" s="4"/>
      <c r="AD806" s="4"/>
      <c r="AE806" s="4"/>
      <c r="AF806" s="4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spans="1:42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4"/>
      <c r="AA807" s="4"/>
      <c r="AB807" s="4"/>
      <c r="AC807" s="4"/>
      <c r="AD807" s="4"/>
      <c r="AE807" s="4"/>
      <c r="AF807" s="4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spans="1:42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4"/>
      <c r="AA808" s="4"/>
      <c r="AB808" s="4"/>
      <c r="AC808" s="4"/>
      <c r="AD808" s="4"/>
      <c r="AE808" s="4"/>
      <c r="AF808" s="4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spans="1:42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4"/>
      <c r="AA809" s="4"/>
      <c r="AB809" s="4"/>
      <c r="AC809" s="4"/>
      <c r="AD809" s="4"/>
      <c r="AE809" s="4"/>
      <c r="AF809" s="4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spans="1:42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4"/>
      <c r="AA810" s="4"/>
      <c r="AB810" s="4"/>
      <c r="AC810" s="4"/>
      <c r="AD810" s="4"/>
      <c r="AE810" s="4"/>
      <c r="AF810" s="4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spans="1:42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4"/>
      <c r="AA811" s="4"/>
      <c r="AB811" s="4"/>
      <c r="AC811" s="4"/>
      <c r="AD811" s="4"/>
      <c r="AE811" s="4"/>
      <c r="AF811" s="4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spans="1:42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4"/>
      <c r="AA812" s="4"/>
      <c r="AB812" s="4"/>
      <c r="AC812" s="4"/>
      <c r="AD812" s="4"/>
      <c r="AE812" s="4"/>
      <c r="AF812" s="4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spans="1:42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4"/>
      <c r="AA813" s="4"/>
      <c r="AB813" s="4"/>
      <c r="AC813" s="4"/>
      <c r="AD813" s="4"/>
      <c r="AE813" s="4"/>
      <c r="AF813" s="4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spans="1:42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4"/>
      <c r="AA814" s="4"/>
      <c r="AB814" s="4"/>
      <c r="AC814" s="4"/>
      <c r="AD814" s="4"/>
      <c r="AE814" s="4"/>
      <c r="AF814" s="4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spans="1:42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4"/>
      <c r="AA815" s="4"/>
      <c r="AB815" s="4"/>
      <c r="AC815" s="4"/>
      <c r="AD815" s="4"/>
      <c r="AE815" s="4"/>
      <c r="AF815" s="4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spans="1:42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4"/>
      <c r="AA816" s="4"/>
      <c r="AB816" s="4"/>
      <c r="AC816" s="4"/>
      <c r="AD816" s="4"/>
      <c r="AE816" s="4"/>
      <c r="AF816" s="4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spans="1:42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/>
      <c r="AA817" s="4"/>
      <c r="AB817" s="4"/>
      <c r="AC817" s="4"/>
      <c r="AD817" s="4"/>
      <c r="AE817" s="4"/>
      <c r="AF817" s="4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spans="1:42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/>
      <c r="AA818" s="4"/>
      <c r="AB818" s="4"/>
      <c r="AC818" s="4"/>
      <c r="AD818" s="4"/>
      <c r="AE818" s="4"/>
      <c r="AF818" s="4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spans="1:42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/>
      <c r="AA819" s="4"/>
      <c r="AB819" s="4"/>
      <c r="AC819" s="4"/>
      <c r="AD819" s="4"/>
      <c r="AE819" s="4"/>
      <c r="AF819" s="4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spans="1:42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/>
      <c r="AA820" s="4"/>
      <c r="AB820" s="4"/>
      <c r="AC820" s="4"/>
      <c r="AD820" s="4"/>
      <c r="AE820" s="4"/>
      <c r="AF820" s="4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spans="1:42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/>
      <c r="AA821" s="4"/>
      <c r="AB821" s="4"/>
      <c r="AC821" s="4"/>
      <c r="AD821" s="4"/>
      <c r="AE821" s="4"/>
      <c r="AF821" s="4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spans="1:42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/>
      <c r="AA822" s="4"/>
      <c r="AB822" s="4"/>
      <c r="AC822" s="4"/>
      <c r="AD822" s="4"/>
      <c r="AE822" s="4"/>
      <c r="AF822" s="4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spans="1:42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/>
      <c r="AA823" s="4"/>
      <c r="AB823" s="4"/>
      <c r="AC823" s="4"/>
      <c r="AD823" s="4"/>
      <c r="AE823" s="4"/>
      <c r="AF823" s="4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spans="1:42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/>
      <c r="AA824" s="4"/>
      <c r="AB824" s="4"/>
      <c r="AC824" s="4"/>
      <c r="AD824" s="4"/>
      <c r="AE824" s="4"/>
      <c r="AF824" s="4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spans="1:42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/>
      <c r="AA825" s="4"/>
      <c r="AB825" s="4"/>
      <c r="AC825" s="4"/>
      <c r="AD825" s="4"/>
      <c r="AE825" s="4"/>
      <c r="AF825" s="4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spans="1:42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/>
      <c r="AA826" s="4"/>
      <c r="AB826" s="4"/>
      <c r="AC826" s="4"/>
      <c r="AD826" s="4"/>
      <c r="AE826" s="4"/>
      <c r="AF826" s="4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spans="1:42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/>
      <c r="AA827" s="4"/>
      <c r="AB827" s="4"/>
      <c r="AC827" s="4"/>
      <c r="AD827" s="4"/>
      <c r="AE827" s="4"/>
      <c r="AF827" s="4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spans="1:42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/>
      <c r="AA828" s="4"/>
      <c r="AB828" s="4"/>
      <c r="AC828" s="4"/>
      <c r="AD828" s="4"/>
      <c r="AE828" s="4"/>
      <c r="AF828" s="4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spans="1:42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/>
      <c r="AA829" s="4"/>
      <c r="AB829" s="4"/>
      <c r="AC829" s="4"/>
      <c r="AD829" s="4"/>
      <c r="AE829" s="4"/>
      <c r="AF829" s="4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spans="1:42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/>
      <c r="AA830" s="4"/>
      <c r="AB830" s="4"/>
      <c r="AC830" s="4"/>
      <c r="AD830" s="4"/>
      <c r="AE830" s="4"/>
      <c r="AF830" s="4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spans="1:42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/>
      <c r="AA831" s="4"/>
      <c r="AB831" s="4"/>
      <c r="AC831" s="4"/>
      <c r="AD831" s="4"/>
      <c r="AE831" s="4"/>
      <c r="AF831" s="4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spans="1:42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/>
      <c r="AA832" s="4"/>
      <c r="AB832" s="4"/>
      <c r="AC832" s="4"/>
      <c r="AD832" s="4"/>
      <c r="AE832" s="4"/>
      <c r="AF832" s="4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spans="1:42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/>
      <c r="AA833" s="4"/>
      <c r="AB833" s="4"/>
      <c r="AC833" s="4"/>
      <c r="AD833" s="4"/>
      <c r="AE833" s="4"/>
      <c r="AF833" s="4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spans="1:42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/>
      <c r="AA834" s="4"/>
      <c r="AB834" s="4"/>
      <c r="AC834" s="4"/>
      <c r="AD834" s="4"/>
      <c r="AE834" s="4"/>
      <c r="AF834" s="4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spans="1:42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/>
      <c r="AA835" s="4"/>
      <c r="AB835" s="4"/>
      <c r="AC835" s="4"/>
      <c r="AD835" s="4"/>
      <c r="AE835" s="4"/>
      <c r="AF835" s="4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spans="1:42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/>
      <c r="AA836" s="4"/>
      <c r="AB836" s="4"/>
      <c r="AC836" s="4"/>
      <c r="AD836" s="4"/>
      <c r="AE836" s="4"/>
      <c r="AF836" s="4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spans="1:42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/>
      <c r="AA837" s="4"/>
      <c r="AB837" s="4"/>
      <c r="AC837" s="4"/>
      <c r="AD837" s="4"/>
      <c r="AE837" s="4"/>
      <c r="AF837" s="4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spans="1:42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/>
      <c r="AA838" s="4"/>
      <c r="AB838" s="4"/>
      <c r="AC838" s="4"/>
      <c r="AD838" s="4"/>
      <c r="AE838" s="4"/>
      <c r="AF838" s="4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spans="1:42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/>
      <c r="AA839" s="4"/>
      <c r="AB839" s="4"/>
      <c r="AC839" s="4"/>
      <c r="AD839" s="4"/>
      <c r="AE839" s="4"/>
      <c r="AF839" s="4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spans="1:42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/>
      <c r="AA840" s="4"/>
      <c r="AB840" s="4"/>
      <c r="AC840" s="4"/>
      <c r="AD840" s="4"/>
      <c r="AE840" s="4"/>
      <c r="AF840" s="4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spans="1:42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/>
      <c r="AA841" s="4"/>
      <c r="AB841" s="4"/>
      <c r="AC841" s="4"/>
      <c r="AD841" s="4"/>
      <c r="AE841" s="4"/>
      <c r="AF841" s="4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spans="1:42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/>
      <c r="AA842" s="4"/>
      <c r="AB842" s="4"/>
      <c r="AC842" s="4"/>
      <c r="AD842" s="4"/>
      <c r="AE842" s="4"/>
      <c r="AF842" s="4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spans="1:42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/>
      <c r="AA843" s="4"/>
      <c r="AB843" s="4"/>
      <c r="AC843" s="4"/>
      <c r="AD843" s="4"/>
      <c r="AE843" s="4"/>
      <c r="AF843" s="4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spans="1:42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/>
      <c r="AA844" s="4"/>
      <c r="AB844" s="4"/>
      <c r="AC844" s="4"/>
      <c r="AD844" s="4"/>
      <c r="AE844" s="4"/>
      <c r="AF844" s="4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spans="1:42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/>
      <c r="AA845" s="4"/>
      <c r="AB845" s="4"/>
      <c r="AC845" s="4"/>
      <c r="AD845" s="4"/>
      <c r="AE845" s="4"/>
      <c r="AF845" s="4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spans="1:42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/>
      <c r="AA846" s="4"/>
      <c r="AB846" s="4"/>
      <c r="AC846" s="4"/>
      <c r="AD846" s="4"/>
      <c r="AE846" s="4"/>
      <c r="AF846" s="4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spans="1:42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/>
      <c r="AA847" s="4"/>
      <c r="AB847" s="4"/>
      <c r="AC847" s="4"/>
      <c r="AD847" s="4"/>
      <c r="AE847" s="4"/>
      <c r="AF847" s="4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spans="1:42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/>
      <c r="AA848" s="4"/>
      <c r="AB848" s="4"/>
      <c r="AC848" s="4"/>
      <c r="AD848" s="4"/>
      <c r="AE848" s="4"/>
      <c r="AF848" s="4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spans="1:42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/>
      <c r="AA849" s="4"/>
      <c r="AB849" s="4"/>
      <c r="AC849" s="4"/>
      <c r="AD849" s="4"/>
      <c r="AE849" s="4"/>
      <c r="AF849" s="4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spans="1:42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/>
      <c r="AA850" s="4"/>
      <c r="AB850" s="4"/>
      <c r="AC850" s="4"/>
      <c r="AD850" s="4"/>
      <c r="AE850" s="4"/>
      <c r="AF850" s="4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spans="1:42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/>
      <c r="AA851" s="4"/>
      <c r="AB851" s="4"/>
      <c r="AC851" s="4"/>
      <c r="AD851" s="4"/>
      <c r="AE851" s="4"/>
      <c r="AF851" s="4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spans="1:42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/>
      <c r="AA852" s="4"/>
      <c r="AB852" s="4"/>
      <c r="AC852" s="4"/>
      <c r="AD852" s="4"/>
      <c r="AE852" s="4"/>
      <c r="AF852" s="4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spans="1:42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/>
      <c r="AA853" s="4"/>
      <c r="AB853" s="4"/>
      <c r="AC853" s="4"/>
      <c r="AD853" s="4"/>
      <c r="AE853" s="4"/>
      <c r="AF853" s="4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spans="1:42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/>
      <c r="AA854" s="4"/>
      <c r="AB854" s="4"/>
      <c r="AC854" s="4"/>
      <c r="AD854" s="4"/>
      <c r="AE854" s="4"/>
      <c r="AF854" s="4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spans="1:42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/>
      <c r="AA855" s="4"/>
      <c r="AB855" s="4"/>
      <c r="AC855" s="4"/>
      <c r="AD855" s="4"/>
      <c r="AE855" s="4"/>
      <c r="AF855" s="4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spans="1:42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/>
      <c r="AA856" s="4"/>
      <c r="AB856" s="4"/>
      <c r="AC856" s="4"/>
      <c r="AD856" s="4"/>
      <c r="AE856" s="4"/>
      <c r="AF856" s="4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spans="1:42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/>
      <c r="AA857" s="4"/>
      <c r="AB857" s="4"/>
      <c r="AC857" s="4"/>
      <c r="AD857" s="4"/>
      <c r="AE857" s="4"/>
      <c r="AF857" s="4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spans="1:42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/>
      <c r="AA858" s="4"/>
      <c r="AB858" s="4"/>
      <c r="AC858" s="4"/>
      <c r="AD858" s="4"/>
      <c r="AE858" s="4"/>
      <c r="AF858" s="4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spans="1:42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/>
      <c r="AA859" s="4"/>
      <c r="AB859" s="4"/>
      <c r="AC859" s="4"/>
      <c r="AD859" s="4"/>
      <c r="AE859" s="4"/>
      <c r="AF859" s="4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spans="1:42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/>
      <c r="AA860" s="4"/>
      <c r="AB860" s="4"/>
      <c r="AC860" s="4"/>
      <c r="AD860" s="4"/>
      <c r="AE860" s="4"/>
      <c r="AF860" s="4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spans="1:42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/>
      <c r="AA861" s="4"/>
      <c r="AB861" s="4"/>
      <c r="AC861" s="4"/>
      <c r="AD861" s="4"/>
      <c r="AE861" s="4"/>
      <c r="AF861" s="4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spans="1:42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/>
      <c r="AA862" s="4"/>
      <c r="AB862" s="4"/>
      <c r="AC862" s="4"/>
      <c r="AD862" s="4"/>
      <c r="AE862" s="4"/>
      <c r="AF862" s="4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spans="1:42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/>
      <c r="AA863" s="4"/>
      <c r="AB863" s="4"/>
      <c r="AC863" s="4"/>
      <c r="AD863" s="4"/>
      <c r="AE863" s="4"/>
      <c r="AF863" s="4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spans="1:42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/>
      <c r="AA864" s="4"/>
      <c r="AB864" s="4"/>
      <c r="AC864" s="4"/>
      <c r="AD864" s="4"/>
      <c r="AE864" s="4"/>
      <c r="AF864" s="4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spans="1:42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/>
      <c r="AA865" s="4"/>
      <c r="AB865" s="4"/>
      <c r="AC865" s="4"/>
      <c r="AD865" s="4"/>
      <c r="AE865" s="4"/>
      <c r="AF865" s="4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spans="1:42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/>
      <c r="AA866" s="4"/>
      <c r="AB866" s="4"/>
      <c r="AC866" s="4"/>
      <c r="AD866" s="4"/>
      <c r="AE866" s="4"/>
      <c r="AF866" s="4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spans="1:42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/>
      <c r="AA867" s="4"/>
      <c r="AB867" s="4"/>
      <c r="AC867" s="4"/>
      <c r="AD867" s="4"/>
      <c r="AE867" s="4"/>
      <c r="AF867" s="4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spans="1:42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/>
      <c r="AA868" s="4"/>
      <c r="AB868" s="4"/>
      <c r="AC868" s="4"/>
      <c r="AD868" s="4"/>
      <c r="AE868" s="4"/>
      <c r="AF868" s="4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spans="1:42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/>
      <c r="AA869" s="4"/>
      <c r="AB869" s="4"/>
      <c r="AC869" s="4"/>
      <c r="AD869" s="4"/>
      <c r="AE869" s="4"/>
      <c r="AF869" s="4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spans="1:42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/>
      <c r="AA870" s="4"/>
      <c r="AB870" s="4"/>
      <c r="AC870" s="4"/>
      <c r="AD870" s="4"/>
      <c r="AE870" s="4"/>
      <c r="AF870" s="4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spans="1:42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/>
      <c r="AA871" s="4"/>
      <c r="AB871" s="4"/>
      <c r="AC871" s="4"/>
      <c r="AD871" s="4"/>
      <c r="AE871" s="4"/>
      <c r="AF871" s="4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spans="1:42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/>
      <c r="AA872" s="4"/>
      <c r="AB872" s="4"/>
      <c r="AC872" s="4"/>
      <c r="AD872" s="4"/>
      <c r="AE872" s="4"/>
      <c r="AF872" s="4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spans="1:42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/>
      <c r="AA873" s="4"/>
      <c r="AB873" s="4"/>
      <c r="AC873" s="4"/>
      <c r="AD873" s="4"/>
      <c r="AE873" s="4"/>
      <c r="AF873" s="4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spans="1:42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/>
      <c r="AA874" s="4"/>
      <c r="AB874" s="4"/>
      <c r="AC874" s="4"/>
      <c r="AD874" s="4"/>
      <c r="AE874" s="4"/>
      <c r="AF874" s="4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spans="1:42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/>
      <c r="AA875" s="4"/>
      <c r="AB875" s="4"/>
      <c r="AC875" s="4"/>
      <c r="AD875" s="4"/>
      <c r="AE875" s="4"/>
      <c r="AF875" s="4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spans="1:42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/>
      <c r="AA876" s="4"/>
      <c r="AB876" s="4"/>
      <c r="AC876" s="4"/>
      <c r="AD876" s="4"/>
      <c r="AE876" s="4"/>
      <c r="AF876" s="4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spans="1:42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/>
      <c r="AA877" s="4"/>
      <c r="AB877" s="4"/>
      <c r="AC877" s="4"/>
      <c r="AD877" s="4"/>
      <c r="AE877" s="4"/>
      <c r="AF877" s="4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spans="1:42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/>
      <c r="AA878" s="4"/>
      <c r="AB878" s="4"/>
      <c r="AC878" s="4"/>
      <c r="AD878" s="4"/>
      <c r="AE878" s="4"/>
      <c r="AF878" s="4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spans="1:42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/>
      <c r="AA879" s="4"/>
      <c r="AB879" s="4"/>
      <c r="AC879" s="4"/>
      <c r="AD879" s="4"/>
      <c r="AE879" s="4"/>
      <c r="AF879" s="4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spans="1:42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/>
      <c r="AA880" s="4"/>
      <c r="AB880" s="4"/>
      <c r="AC880" s="4"/>
      <c r="AD880" s="4"/>
      <c r="AE880" s="4"/>
      <c r="AF880" s="4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spans="1:42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/>
      <c r="AA881" s="4"/>
      <c r="AB881" s="4"/>
      <c r="AC881" s="4"/>
      <c r="AD881" s="4"/>
      <c r="AE881" s="4"/>
      <c r="AF881" s="4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spans="1:42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/>
      <c r="AA882" s="4"/>
      <c r="AB882" s="4"/>
      <c r="AC882" s="4"/>
      <c r="AD882" s="4"/>
      <c r="AE882" s="4"/>
      <c r="AF882" s="4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spans="1:42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/>
      <c r="AA883" s="4"/>
      <c r="AB883" s="4"/>
      <c r="AC883" s="4"/>
      <c r="AD883" s="4"/>
      <c r="AE883" s="4"/>
      <c r="AF883" s="4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spans="1:42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/>
      <c r="AA884" s="4"/>
      <c r="AB884" s="4"/>
      <c r="AC884" s="4"/>
      <c r="AD884" s="4"/>
      <c r="AE884" s="4"/>
      <c r="AF884" s="4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spans="1:42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/>
      <c r="AA885" s="4"/>
      <c r="AB885" s="4"/>
      <c r="AC885" s="4"/>
      <c r="AD885" s="4"/>
      <c r="AE885" s="4"/>
      <c r="AF885" s="4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spans="1:42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/>
      <c r="AA886" s="4"/>
      <c r="AB886" s="4"/>
      <c r="AC886" s="4"/>
      <c r="AD886" s="4"/>
      <c r="AE886" s="4"/>
      <c r="AF886" s="4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spans="1:42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/>
      <c r="AA887" s="4"/>
      <c r="AB887" s="4"/>
      <c r="AC887" s="4"/>
      <c r="AD887" s="4"/>
      <c r="AE887" s="4"/>
      <c r="AF887" s="4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spans="1:42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/>
      <c r="AA888" s="4"/>
      <c r="AB888" s="4"/>
      <c r="AC888" s="4"/>
      <c r="AD888" s="4"/>
      <c r="AE888" s="4"/>
      <c r="AF888" s="4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spans="1:42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/>
      <c r="AA889" s="4"/>
      <c r="AB889" s="4"/>
      <c r="AC889" s="4"/>
      <c r="AD889" s="4"/>
      <c r="AE889" s="4"/>
      <c r="AF889" s="4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spans="1:42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/>
      <c r="AA890" s="4"/>
      <c r="AB890" s="4"/>
      <c r="AC890" s="4"/>
      <c r="AD890" s="4"/>
      <c r="AE890" s="4"/>
      <c r="AF890" s="4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spans="1:42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/>
      <c r="AA891" s="4"/>
      <c r="AB891" s="4"/>
      <c r="AC891" s="4"/>
      <c r="AD891" s="4"/>
      <c r="AE891" s="4"/>
      <c r="AF891" s="4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spans="1:42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/>
      <c r="AA892" s="4"/>
      <c r="AB892" s="4"/>
      <c r="AC892" s="4"/>
      <c r="AD892" s="4"/>
      <c r="AE892" s="4"/>
      <c r="AF892" s="4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spans="1:42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/>
      <c r="AA893" s="4"/>
      <c r="AB893" s="4"/>
      <c r="AC893" s="4"/>
      <c r="AD893" s="4"/>
      <c r="AE893" s="4"/>
      <c r="AF893" s="4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spans="1:42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/>
      <c r="AA894" s="4"/>
      <c r="AB894" s="4"/>
      <c r="AC894" s="4"/>
      <c r="AD894" s="4"/>
      <c r="AE894" s="4"/>
      <c r="AF894" s="4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spans="1:42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/>
      <c r="AA895" s="4"/>
      <c r="AB895" s="4"/>
      <c r="AC895" s="4"/>
      <c r="AD895" s="4"/>
      <c r="AE895" s="4"/>
      <c r="AF895" s="4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spans="1:42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/>
      <c r="AA896" s="4"/>
      <c r="AB896" s="4"/>
      <c r="AC896" s="4"/>
      <c r="AD896" s="4"/>
      <c r="AE896" s="4"/>
      <c r="AF896" s="4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spans="1:42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/>
      <c r="AA897" s="4"/>
      <c r="AB897" s="4"/>
      <c r="AC897" s="4"/>
      <c r="AD897" s="4"/>
      <c r="AE897" s="4"/>
      <c r="AF897" s="4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spans="1:42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/>
      <c r="AA898" s="4"/>
      <c r="AB898" s="4"/>
      <c r="AC898" s="4"/>
      <c r="AD898" s="4"/>
      <c r="AE898" s="4"/>
      <c r="AF898" s="4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spans="1:42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/>
      <c r="AA899" s="4"/>
      <c r="AB899" s="4"/>
      <c r="AC899" s="4"/>
      <c r="AD899" s="4"/>
      <c r="AE899" s="4"/>
      <c r="AF899" s="4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spans="1:42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/>
      <c r="AA900" s="4"/>
      <c r="AB900" s="4"/>
      <c r="AC900" s="4"/>
      <c r="AD900" s="4"/>
      <c r="AE900" s="4"/>
      <c r="AF900" s="4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spans="1:42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/>
      <c r="AA901" s="4"/>
      <c r="AB901" s="4"/>
      <c r="AC901" s="4"/>
      <c r="AD901" s="4"/>
      <c r="AE901" s="4"/>
      <c r="AF901" s="4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spans="1:42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/>
      <c r="AA902" s="4"/>
      <c r="AB902" s="4"/>
      <c r="AC902" s="4"/>
      <c r="AD902" s="4"/>
      <c r="AE902" s="4"/>
      <c r="AF902" s="4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spans="1:42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/>
      <c r="AA903" s="4"/>
      <c r="AB903" s="4"/>
      <c r="AC903" s="4"/>
      <c r="AD903" s="4"/>
      <c r="AE903" s="4"/>
      <c r="AF903" s="4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spans="1:42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/>
      <c r="AA904" s="4"/>
      <c r="AB904" s="4"/>
      <c r="AC904" s="4"/>
      <c r="AD904" s="4"/>
      <c r="AE904" s="4"/>
      <c r="AF904" s="4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spans="1:42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/>
      <c r="AA905" s="4"/>
      <c r="AB905" s="4"/>
      <c r="AC905" s="4"/>
      <c r="AD905" s="4"/>
      <c r="AE905" s="4"/>
      <c r="AF905" s="4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spans="1:42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/>
      <c r="AA906" s="4"/>
      <c r="AB906" s="4"/>
      <c r="AC906" s="4"/>
      <c r="AD906" s="4"/>
      <c r="AE906" s="4"/>
      <c r="AF906" s="4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spans="1:42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/>
      <c r="AA907" s="4"/>
      <c r="AB907" s="4"/>
      <c r="AC907" s="4"/>
      <c r="AD907" s="4"/>
      <c r="AE907" s="4"/>
      <c r="AF907" s="4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spans="1:42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/>
      <c r="AA908" s="4"/>
      <c r="AB908" s="4"/>
      <c r="AC908" s="4"/>
      <c r="AD908" s="4"/>
      <c r="AE908" s="4"/>
      <c r="AF908" s="4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spans="1:42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/>
      <c r="AA909" s="4"/>
      <c r="AB909" s="4"/>
      <c r="AC909" s="4"/>
      <c r="AD909" s="4"/>
      <c r="AE909" s="4"/>
      <c r="AF909" s="4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spans="1:42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/>
      <c r="AA910" s="4"/>
      <c r="AB910" s="4"/>
      <c r="AC910" s="4"/>
      <c r="AD910" s="4"/>
      <c r="AE910" s="4"/>
      <c r="AF910" s="4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spans="1:42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/>
      <c r="AA911" s="4"/>
      <c r="AB911" s="4"/>
      <c r="AC911" s="4"/>
      <c r="AD911" s="4"/>
      <c r="AE911" s="4"/>
      <c r="AF911" s="4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spans="1:42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/>
      <c r="AA912" s="4"/>
      <c r="AB912" s="4"/>
      <c r="AC912" s="4"/>
      <c r="AD912" s="4"/>
      <c r="AE912" s="4"/>
      <c r="AF912" s="4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spans="1:42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/>
      <c r="AA913" s="4"/>
      <c r="AB913" s="4"/>
      <c r="AC913" s="4"/>
      <c r="AD913" s="4"/>
      <c r="AE913" s="4"/>
      <c r="AF913" s="4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spans="1:42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/>
      <c r="AA914" s="4"/>
      <c r="AB914" s="4"/>
      <c r="AC914" s="4"/>
      <c r="AD914" s="4"/>
      <c r="AE914" s="4"/>
      <c r="AF914" s="4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spans="1:42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/>
      <c r="AA915" s="4"/>
      <c r="AB915" s="4"/>
      <c r="AC915" s="4"/>
      <c r="AD915" s="4"/>
      <c r="AE915" s="4"/>
      <c r="AF915" s="4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spans="1:42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/>
      <c r="AA916" s="4"/>
      <c r="AB916" s="4"/>
      <c r="AC916" s="4"/>
      <c r="AD916" s="4"/>
      <c r="AE916" s="4"/>
      <c r="AF916" s="4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spans="1:42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/>
      <c r="AA917" s="4"/>
      <c r="AB917" s="4"/>
      <c r="AC917" s="4"/>
      <c r="AD917" s="4"/>
      <c r="AE917" s="4"/>
      <c r="AF917" s="4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spans="1:42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/>
      <c r="AA918" s="4"/>
      <c r="AB918" s="4"/>
      <c r="AC918" s="4"/>
      <c r="AD918" s="4"/>
      <c r="AE918" s="4"/>
      <c r="AF918" s="4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spans="1:42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/>
      <c r="AA919" s="4"/>
      <c r="AB919" s="4"/>
      <c r="AC919" s="4"/>
      <c r="AD919" s="4"/>
      <c r="AE919" s="4"/>
      <c r="AF919" s="4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spans="1:42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/>
      <c r="AA920" s="4"/>
      <c r="AB920" s="4"/>
      <c r="AC920" s="4"/>
      <c r="AD920" s="4"/>
      <c r="AE920" s="4"/>
      <c r="AF920" s="4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spans="1:42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/>
      <c r="AA921" s="4"/>
      <c r="AB921" s="4"/>
      <c r="AC921" s="4"/>
      <c r="AD921" s="4"/>
      <c r="AE921" s="4"/>
      <c r="AF921" s="4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spans="1:42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/>
      <c r="AA922" s="4"/>
      <c r="AB922" s="4"/>
      <c r="AC922" s="4"/>
      <c r="AD922" s="4"/>
      <c r="AE922" s="4"/>
      <c r="AF922" s="4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spans="1:42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/>
      <c r="AA923" s="4"/>
      <c r="AB923" s="4"/>
      <c r="AC923" s="4"/>
      <c r="AD923" s="4"/>
      <c r="AE923" s="4"/>
      <c r="AF923" s="4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spans="1:42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/>
      <c r="AA924" s="4"/>
      <c r="AB924" s="4"/>
      <c r="AC924" s="4"/>
      <c r="AD924" s="4"/>
      <c r="AE924" s="4"/>
      <c r="AF924" s="4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spans="1:42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4"/>
      <c r="AA925" s="4"/>
      <c r="AB925" s="4"/>
      <c r="AC925" s="4"/>
      <c r="AD925" s="4"/>
      <c r="AE925" s="4"/>
      <c r="AF925" s="4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spans="1:42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4"/>
      <c r="AA926" s="4"/>
      <c r="AB926" s="4"/>
      <c r="AC926" s="4"/>
      <c r="AD926" s="4"/>
      <c r="AE926" s="4"/>
      <c r="AF926" s="4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spans="1:42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4"/>
      <c r="AA927" s="4"/>
      <c r="AB927" s="4"/>
      <c r="AC927" s="4"/>
      <c r="AD927" s="4"/>
      <c r="AE927" s="4"/>
      <c r="AF927" s="4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spans="1:42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4"/>
      <c r="AA928" s="4"/>
      <c r="AB928" s="4"/>
      <c r="AC928" s="4"/>
      <c r="AD928" s="4"/>
      <c r="AE928" s="4"/>
      <c r="AF928" s="4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spans="1:42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4"/>
      <c r="AA929" s="4"/>
      <c r="AB929" s="4"/>
      <c r="AC929" s="4"/>
      <c r="AD929" s="4"/>
      <c r="AE929" s="4"/>
      <c r="AF929" s="4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spans="1:42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4"/>
      <c r="AA930" s="4"/>
      <c r="AB930" s="4"/>
      <c r="AC930" s="4"/>
      <c r="AD930" s="4"/>
      <c r="AE930" s="4"/>
      <c r="AF930" s="4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spans="1:42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4"/>
      <c r="AA931" s="4"/>
      <c r="AB931" s="4"/>
      <c r="AC931" s="4"/>
      <c r="AD931" s="4"/>
      <c r="AE931" s="4"/>
      <c r="AF931" s="4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spans="1:42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4"/>
      <c r="AA932" s="4"/>
      <c r="AB932" s="4"/>
      <c r="AC932" s="4"/>
      <c r="AD932" s="4"/>
      <c r="AE932" s="4"/>
      <c r="AF932" s="4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spans="1:42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4"/>
      <c r="AA933" s="4"/>
      <c r="AB933" s="4"/>
      <c r="AC933" s="4"/>
      <c r="AD933" s="4"/>
      <c r="AE933" s="4"/>
      <c r="AF933" s="4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spans="1:42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4"/>
      <c r="AA934" s="4"/>
      <c r="AB934" s="4"/>
      <c r="AC934" s="4"/>
      <c r="AD934" s="4"/>
      <c r="AE934" s="4"/>
      <c r="AF934" s="4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spans="1:42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4"/>
      <c r="AA935" s="4"/>
      <c r="AB935" s="4"/>
      <c r="AC935" s="4"/>
      <c r="AD935" s="4"/>
      <c r="AE935" s="4"/>
      <c r="AF935" s="4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spans="1:42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4"/>
      <c r="AA936" s="4"/>
      <c r="AB936" s="4"/>
      <c r="AC936" s="4"/>
      <c r="AD936" s="4"/>
      <c r="AE936" s="4"/>
      <c r="AF936" s="4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spans="1:42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4"/>
      <c r="AA937" s="4"/>
      <c r="AB937" s="4"/>
      <c r="AC937" s="4"/>
      <c r="AD937" s="4"/>
      <c r="AE937" s="4"/>
      <c r="AF937" s="4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spans="1:42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4"/>
      <c r="AA938" s="4"/>
      <c r="AB938" s="4"/>
      <c r="AC938" s="4"/>
      <c r="AD938" s="4"/>
      <c r="AE938" s="4"/>
      <c r="AF938" s="4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spans="1:42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4"/>
      <c r="AA939" s="4"/>
      <c r="AB939" s="4"/>
      <c r="AC939" s="4"/>
      <c r="AD939" s="4"/>
      <c r="AE939" s="4"/>
      <c r="AF939" s="4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spans="1:42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4"/>
      <c r="AA940" s="4"/>
      <c r="AB940" s="4"/>
      <c r="AC940" s="4"/>
      <c r="AD940" s="4"/>
      <c r="AE940" s="4"/>
      <c r="AF940" s="4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spans="1:42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4"/>
      <c r="AA941" s="4"/>
      <c r="AB941" s="4"/>
      <c r="AC941" s="4"/>
      <c r="AD941" s="4"/>
      <c r="AE941" s="4"/>
      <c r="AF941" s="4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spans="1:42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4"/>
      <c r="AA942" s="4"/>
      <c r="AB942" s="4"/>
      <c r="AC942" s="4"/>
      <c r="AD942" s="4"/>
      <c r="AE942" s="4"/>
      <c r="AF942" s="4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spans="1:42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4"/>
      <c r="AA943" s="4"/>
      <c r="AB943" s="4"/>
      <c r="AC943" s="4"/>
      <c r="AD943" s="4"/>
      <c r="AE943" s="4"/>
      <c r="AF943" s="4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spans="1:42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4"/>
      <c r="AA944" s="4"/>
      <c r="AB944" s="4"/>
      <c r="AC944" s="4"/>
      <c r="AD944" s="4"/>
      <c r="AE944" s="4"/>
      <c r="AF944" s="4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spans="1:42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4"/>
      <c r="AA945" s="4"/>
      <c r="AB945" s="4"/>
      <c r="AC945" s="4"/>
      <c r="AD945" s="4"/>
      <c r="AE945" s="4"/>
      <c r="AF945" s="4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spans="1:42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4"/>
      <c r="AA946" s="4"/>
      <c r="AB946" s="4"/>
      <c r="AC946" s="4"/>
      <c r="AD946" s="4"/>
      <c r="AE946" s="4"/>
      <c r="AF946" s="4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spans="1:42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4"/>
      <c r="AA947" s="4"/>
      <c r="AB947" s="4"/>
      <c r="AC947" s="4"/>
      <c r="AD947" s="4"/>
      <c r="AE947" s="4"/>
      <c r="AF947" s="4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spans="1:42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4"/>
      <c r="AA948" s="4"/>
      <c r="AB948" s="4"/>
      <c r="AC948" s="4"/>
      <c r="AD948" s="4"/>
      <c r="AE948" s="4"/>
      <c r="AF948" s="4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spans="1:42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4"/>
      <c r="AA949" s="4"/>
      <c r="AB949" s="4"/>
      <c r="AC949" s="4"/>
      <c r="AD949" s="4"/>
      <c r="AE949" s="4"/>
      <c r="AF949" s="4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spans="1:42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4"/>
      <c r="AA950" s="4"/>
      <c r="AB950" s="4"/>
      <c r="AC950" s="4"/>
      <c r="AD950" s="4"/>
      <c r="AE950" s="4"/>
      <c r="AF950" s="4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spans="1:42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4"/>
      <c r="AA951" s="4"/>
      <c r="AB951" s="4"/>
      <c r="AC951" s="4"/>
      <c r="AD951" s="4"/>
      <c r="AE951" s="4"/>
      <c r="AF951" s="4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spans="1:42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4"/>
      <c r="AA952" s="4"/>
      <c r="AB952" s="4"/>
      <c r="AC952" s="4"/>
      <c r="AD952" s="4"/>
      <c r="AE952" s="4"/>
      <c r="AF952" s="4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spans="1:42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4"/>
      <c r="AA953" s="4"/>
      <c r="AB953" s="4"/>
      <c r="AC953" s="4"/>
      <c r="AD953" s="4"/>
      <c r="AE953" s="4"/>
      <c r="AF953" s="4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spans="1:42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4"/>
      <c r="AA954" s="4"/>
      <c r="AB954" s="4"/>
      <c r="AC954" s="4"/>
      <c r="AD954" s="4"/>
      <c r="AE954" s="4"/>
      <c r="AF954" s="4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spans="1:42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4"/>
      <c r="AA955" s="4"/>
      <c r="AB955" s="4"/>
      <c r="AC955" s="4"/>
      <c r="AD955" s="4"/>
      <c r="AE955" s="4"/>
      <c r="AF955" s="4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spans="1:42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4"/>
      <c r="AA956" s="4"/>
      <c r="AB956" s="4"/>
      <c r="AC956" s="4"/>
      <c r="AD956" s="4"/>
      <c r="AE956" s="4"/>
      <c r="AF956" s="4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spans="1:42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4"/>
      <c r="AA957" s="4"/>
      <c r="AB957" s="4"/>
      <c r="AC957" s="4"/>
      <c r="AD957" s="4"/>
      <c r="AE957" s="4"/>
      <c r="AF957" s="4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spans="1:42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4"/>
      <c r="AA958" s="4"/>
      <c r="AB958" s="4"/>
      <c r="AC958" s="4"/>
      <c r="AD958" s="4"/>
      <c r="AE958" s="4"/>
      <c r="AF958" s="4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spans="1:42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4"/>
      <c r="AA959" s="4"/>
      <c r="AB959" s="4"/>
      <c r="AC959" s="4"/>
      <c r="AD959" s="4"/>
      <c r="AE959" s="4"/>
      <c r="AF959" s="4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spans="1:42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4"/>
      <c r="AA960" s="4"/>
      <c r="AB960" s="4"/>
      <c r="AC960" s="4"/>
      <c r="AD960" s="4"/>
      <c r="AE960" s="4"/>
      <c r="AF960" s="4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spans="1:42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4"/>
      <c r="AA961" s="4"/>
      <c r="AB961" s="4"/>
      <c r="AC961" s="4"/>
      <c r="AD961" s="4"/>
      <c r="AE961" s="4"/>
      <c r="AF961" s="4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spans="1:42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4"/>
      <c r="AA962" s="4"/>
      <c r="AB962" s="4"/>
      <c r="AC962" s="4"/>
      <c r="AD962" s="4"/>
      <c r="AE962" s="4"/>
      <c r="AF962" s="4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spans="1:42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4"/>
      <c r="AA963" s="4"/>
      <c r="AB963" s="4"/>
      <c r="AC963" s="4"/>
      <c r="AD963" s="4"/>
      <c r="AE963" s="4"/>
      <c r="AF963" s="4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spans="1:42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4"/>
      <c r="AA964" s="4"/>
      <c r="AB964" s="4"/>
      <c r="AC964" s="4"/>
      <c r="AD964" s="4"/>
      <c r="AE964" s="4"/>
      <c r="AF964" s="4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spans="1:42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4"/>
      <c r="AA965" s="4"/>
      <c r="AB965" s="4"/>
      <c r="AC965" s="4"/>
      <c r="AD965" s="4"/>
      <c r="AE965" s="4"/>
      <c r="AF965" s="4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spans="1:42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4"/>
      <c r="AA966" s="4"/>
      <c r="AB966" s="4"/>
      <c r="AC966" s="4"/>
      <c r="AD966" s="4"/>
      <c r="AE966" s="4"/>
      <c r="AF966" s="4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spans="1:42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4"/>
      <c r="AA967" s="4"/>
      <c r="AB967" s="4"/>
      <c r="AC967" s="4"/>
      <c r="AD967" s="4"/>
      <c r="AE967" s="4"/>
      <c r="AF967" s="4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spans="1:42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4"/>
      <c r="AA968" s="4"/>
      <c r="AB968" s="4"/>
      <c r="AC968" s="4"/>
      <c r="AD968" s="4"/>
      <c r="AE968" s="4"/>
      <c r="AF968" s="4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spans="1:42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4"/>
      <c r="AA969" s="4"/>
      <c r="AB969" s="4"/>
      <c r="AC969" s="4"/>
      <c r="AD969" s="4"/>
      <c r="AE969" s="4"/>
      <c r="AF969" s="4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spans="1:42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4"/>
      <c r="AA970" s="4"/>
      <c r="AB970" s="4"/>
      <c r="AC970" s="4"/>
      <c r="AD970" s="4"/>
      <c r="AE970" s="4"/>
      <c r="AF970" s="4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spans="1:42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4"/>
      <c r="AA971" s="4"/>
      <c r="AB971" s="4"/>
      <c r="AC971" s="4"/>
      <c r="AD971" s="4"/>
      <c r="AE971" s="4"/>
      <c r="AF971" s="4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spans="1:42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4"/>
      <c r="AA972" s="4"/>
      <c r="AB972" s="4"/>
      <c r="AC972" s="4"/>
      <c r="AD972" s="4"/>
      <c r="AE972" s="4"/>
      <c r="AF972" s="4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spans="1:42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4"/>
      <c r="AA973" s="4"/>
      <c r="AB973" s="4"/>
      <c r="AC973" s="4"/>
      <c r="AD973" s="4"/>
      <c r="AE973" s="4"/>
      <c r="AF973" s="4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spans="1:42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4"/>
      <c r="AA974" s="4"/>
      <c r="AB974" s="4"/>
      <c r="AC974" s="4"/>
      <c r="AD974" s="4"/>
      <c r="AE974" s="4"/>
      <c r="AF974" s="4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spans="1:42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4"/>
      <c r="AA975" s="4"/>
      <c r="AB975" s="4"/>
      <c r="AC975" s="4"/>
      <c r="AD975" s="4"/>
      <c r="AE975" s="4"/>
      <c r="AF975" s="4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spans="1:42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4"/>
      <c r="AA976" s="4"/>
      <c r="AB976" s="4"/>
      <c r="AC976" s="4"/>
      <c r="AD976" s="4"/>
      <c r="AE976" s="4"/>
      <c r="AF976" s="4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spans="1:42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4"/>
      <c r="AA977" s="4"/>
      <c r="AB977" s="4"/>
      <c r="AC977" s="4"/>
      <c r="AD977" s="4"/>
      <c r="AE977" s="4"/>
      <c r="AF977" s="4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spans="1:42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4"/>
      <c r="AA978" s="4"/>
      <c r="AB978" s="4"/>
      <c r="AC978" s="4"/>
      <c r="AD978" s="4"/>
      <c r="AE978" s="4"/>
      <c r="AF978" s="4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spans="1:42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4"/>
      <c r="AA979" s="4"/>
      <c r="AB979" s="4"/>
      <c r="AC979" s="4"/>
      <c r="AD979" s="4"/>
      <c r="AE979" s="4"/>
      <c r="AF979" s="4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spans="1:42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4"/>
      <c r="AA980" s="4"/>
      <c r="AB980" s="4"/>
      <c r="AC980" s="4"/>
      <c r="AD980" s="4"/>
      <c r="AE980" s="4"/>
      <c r="AF980" s="4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spans="1:42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4"/>
      <c r="AA981" s="4"/>
      <c r="AB981" s="4"/>
      <c r="AC981" s="4"/>
      <c r="AD981" s="4"/>
      <c r="AE981" s="4"/>
      <c r="AF981" s="4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spans="1:42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4"/>
      <c r="AA982" s="4"/>
      <c r="AB982" s="4"/>
      <c r="AC982" s="4"/>
      <c r="AD982" s="4"/>
      <c r="AE982" s="4"/>
      <c r="AF982" s="4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spans="1:42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4"/>
      <c r="AA983" s="4"/>
      <c r="AB983" s="4"/>
      <c r="AC983" s="4"/>
      <c r="AD983" s="4"/>
      <c r="AE983" s="4"/>
      <c r="AF983" s="4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spans="1:42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4"/>
      <c r="AA984" s="4"/>
      <c r="AB984" s="4"/>
      <c r="AC984" s="4"/>
      <c r="AD984" s="4"/>
      <c r="AE984" s="4"/>
      <c r="AF984" s="4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spans="1:42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4"/>
      <c r="AA985" s="4"/>
      <c r="AB985" s="4"/>
      <c r="AC985" s="4"/>
      <c r="AD985" s="4"/>
      <c r="AE985" s="4"/>
      <c r="AF985" s="4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spans="1:42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4"/>
      <c r="AA986" s="4"/>
      <c r="AB986" s="4"/>
      <c r="AC986" s="4"/>
      <c r="AD986" s="4"/>
      <c r="AE986" s="4"/>
      <c r="AF986" s="4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spans="1:42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4"/>
      <c r="AA987" s="4"/>
      <c r="AB987" s="4"/>
      <c r="AC987" s="4"/>
      <c r="AD987" s="4"/>
      <c r="AE987" s="4"/>
      <c r="AF987" s="4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spans="1:42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4"/>
      <c r="AA988" s="4"/>
      <c r="AB988" s="4"/>
      <c r="AC988" s="4"/>
      <c r="AD988" s="4"/>
      <c r="AE988" s="4"/>
      <c r="AF988" s="4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spans="1:42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4"/>
      <c r="AA989" s="4"/>
      <c r="AB989" s="4"/>
      <c r="AC989" s="4"/>
      <c r="AD989" s="4"/>
      <c r="AE989" s="4"/>
      <c r="AF989" s="4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spans="1:42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4"/>
      <c r="AA990" s="4"/>
      <c r="AB990" s="4"/>
      <c r="AC990" s="4"/>
      <c r="AD990" s="4"/>
      <c r="AE990" s="4"/>
      <c r="AF990" s="4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spans="1:42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4"/>
      <c r="AA991" s="4"/>
      <c r="AB991" s="4"/>
      <c r="AC991" s="4"/>
      <c r="AD991" s="4"/>
      <c r="AE991" s="4"/>
      <c r="AF991" s="4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spans="1:42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4"/>
      <c r="AA992" s="4"/>
      <c r="AB992" s="4"/>
      <c r="AC992" s="4"/>
      <c r="AD992" s="4"/>
      <c r="AE992" s="4"/>
      <c r="AF992" s="4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spans="1:42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4"/>
      <c r="AA993" s="4"/>
      <c r="AB993" s="4"/>
      <c r="AC993" s="4"/>
      <c r="AD993" s="4"/>
      <c r="AE993" s="4"/>
      <c r="AF993" s="4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spans="1:42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4"/>
      <c r="AA994" s="4"/>
      <c r="AB994" s="4"/>
      <c r="AC994" s="4"/>
      <c r="AD994" s="4"/>
      <c r="AE994" s="4"/>
      <c r="AF994" s="4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spans="1:42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4"/>
      <c r="AA995" s="4"/>
      <c r="AB995" s="4"/>
      <c r="AC995" s="4"/>
      <c r="AD995" s="4"/>
      <c r="AE995" s="4"/>
      <c r="AF995" s="4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spans="1:42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4"/>
      <c r="AA996" s="4"/>
      <c r="AB996" s="4"/>
      <c r="AC996" s="4"/>
      <c r="AD996" s="4"/>
      <c r="AE996" s="4"/>
      <c r="AF996" s="4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spans="1:42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4"/>
      <c r="AA997" s="4"/>
      <c r="AB997" s="4"/>
      <c r="AC997" s="4"/>
      <c r="AD997" s="4"/>
      <c r="AE997" s="4"/>
      <c r="AF997" s="4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spans="1:42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4"/>
      <c r="AA998" s="4"/>
      <c r="AB998" s="4"/>
      <c r="AC998" s="4"/>
      <c r="AD998" s="4"/>
      <c r="AE998" s="4"/>
      <c r="AF998" s="4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spans="1:42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4"/>
      <c r="AA999" s="4"/>
      <c r="AB999" s="4"/>
      <c r="AC999" s="4"/>
      <c r="AD999" s="4"/>
      <c r="AE999" s="4"/>
      <c r="AF999" s="4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spans="1:42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4"/>
      <c r="AA1000" s="4"/>
      <c r="AB1000" s="4"/>
      <c r="AC1000" s="4"/>
      <c r="AD1000" s="4"/>
      <c r="AE1000" s="4"/>
      <c r="AF1000" s="4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spans="1:42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4"/>
      <c r="AA1001" s="4"/>
      <c r="AB1001" s="4"/>
      <c r="AC1001" s="4"/>
      <c r="AD1001" s="4"/>
      <c r="AE1001" s="4"/>
      <c r="AF1001" s="4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spans="1:42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4"/>
      <c r="AA1002" s="4"/>
      <c r="AB1002" s="4"/>
      <c r="AC1002" s="4"/>
      <c r="AD1002" s="4"/>
      <c r="AE1002" s="4"/>
      <c r="AF1002" s="4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</sheetData>
  <mergeCells count="264">
    <mergeCell ref="AI25:AI27"/>
    <mergeCell ref="AK22:AK24"/>
    <mergeCell ref="AK25:AK27"/>
    <mergeCell ref="AK28:AK30"/>
    <mergeCell ref="Y25:Y27"/>
    <mergeCell ref="Y28:Y30"/>
    <mergeCell ref="N25:N27"/>
    <mergeCell ref="N28:N30"/>
    <mergeCell ref="P25:P27"/>
    <mergeCell ref="P28:P30"/>
    <mergeCell ref="U25:U27"/>
    <mergeCell ref="U28:U30"/>
    <mergeCell ref="R22:R30"/>
    <mergeCell ref="Y22:Y24"/>
    <mergeCell ref="S28:S30"/>
    <mergeCell ref="W28:W30"/>
    <mergeCell ref="N22:N24"/>
    <mergeCell ref="P22:P24"/>
    <mergeCell ref="U22:U24"/>
    <mergeCell ref="AO22:AO24"/>
    <mergeCell ref="S22:S24"/>
    <mergeCell ref="S25:S27"/>
    <mergeCell ref="W22:W24"/>
    <mergeCell ref="W25:W27"/>
    <mergeCell ref="AM25:AM27"/>
    <mergeCell ref="AM28:AM30"/>
    <mergeCell ref="AO25:AO27"/>
    <mergeCell ref="AO28:AO30"/>
    <mergeCell ref="AA22:AA24"/>
    <mergeCell ref="AA25:AA27"/>
    <mergeCell ref="AA28:AA30"/>
    <mergeCell ref="AI28:AI30"/>
    <mergeCell ref="AC28:AC30"/>
    <mergeCell ref="AE22:AE24"/>
    <mergeCell ref="AG28:AG30"/>
    <mergeCell ref="AI22:AI24"/>
    <mergeCell ref="AM22:AM24"/>
    <mergeCell ref="AC22:AC24"/>
    <mergeCell ref="AC25:AC27"/>
    <mergeCell ref="AE25:AE27"/>
    <mergeCell ref="AE28:AE30"/>
    <mergeCell ref="AG22:AG24"/>
    <mergeCell ref="AG25:AG27"/>
    <mergeCell ref="Y37:Y39"/>
    <mergeCell ref="L31:L33"/>
    <mergeCell ref="L34:L36"/>
    <mergeCell ref="N31:N33"/>
    <mergeCell ref="N34:N36"/>
    <mergeCell ref="U37:U39"/>
    <mergeCell ref="U34:U36"/>
    <mergeCell ref="R31:R39"/>
    <mergeCell ref="Y31:Y33"/>
    <mergeCell ref="S37:S39"/>
    <mergeCell ref="W37:W39"/>
    <mergeCell ref="P31:P33"/>
    <mergeCell ref="P34:P36"/>
    <mergeCell ref="U31:U33"/>
    <mergeCell ref="J28:J30"/>
    <mergeCell ref="L28:L30"/>
    <mergeCell ref="B31:B33"/>
    <mergeCell ref="F31:F33"/>
    <mergeCell ref="J31:J33"/>
    <mergeCell ref="D31:D33"/>
    <mergeCell ref="W31:W33"/>
    <mergeCell ref="W34:W36"/>
    <mergeCell ref="F37:F39"/>
    <mergeCell ref="D37:D39"/>
    <mergeCell ref="H31:H33"/>
    <mergeCell ref="H34:H36"/>
    <mergeCell ref="H37:H39"/>
    <mergeCell ref="AI31:AI33"/>
    <mergeCell ref="AC31:AC33"/>
    <mergeCell ref="AE31:AE33"/>
    <mergeCell ref="AG31:AG33"/>
    <mergeCell ref="AK31:AK33"/>
    <mergeCell ref="AM31:AM33"/>
    <mergeCell ref="AO31:AO33"/>
    <mergeCell ref="B34:B36"/>
    <mergeCell ref="F34:F36"/>
    <mergeCell ref="J34:J36"/>
    <mergeCell ref="D34:D36"/>
    <mergeCell ref="S31:S33"/>
    <mergeCell ref="S34:S36"/>
    <mergeCell ref="AA31:AA33"/>
    <mergeCell ref="AA34:AA36"/>
    <mergeCell ref="AI34:AI36"/>
    <mergeCell ref="AC34:AC36"/>
    <mergeCell ref="AE34:AE36"/>
    <mergeCell ref="AG34:AG36"/>
    <mergeCell ref="AK34:AK36"/>
    <mergeCell ref="AM34:AM36"/>
    <mergeCell ref="AO34:AO36"/>
    <mergeCell ref="Y34:Y36"/>
    <mergeCell ref="M3:N3"/>
    <mergeCell ref="O3:P3"/>
    <mergeCell ref="L7:L9"/>
    <mergeCell ref="N7:N9"/>
    <mergeCell ref="P7:P9"/>
    <mergeCell ref="AD3:AE3"/>
    <mergeCell ref="AF3:AG3"/>
    <mergeCell ref="AE7:AE9"/>
    <mergeCell ref="AG7:AG9"/>
    <mergeCell ref="W7:W9"/>
    <mergeCell ref="Y7:Y9"/>
    <mergeCell ref="AA7:AA9"/>
    <mergeCell ref="AJ3:AK3"/>
    <mergeCell ref="AL3:AM3"/>
    <mergeCell ref="AK7:AK9"/>
    <mergeCell ref="AM7:AM9"/>
    <mergeCell ref="AO7:AO9"/>
    <mergeCell ref="B2:H2"/>
    <mergeCell ref="K2:P2"/>
    <mergeCell ref="R2:Y2"/>
    <mergeCell ref="AA2:AG2"/>
    <mergeCell ref="AI2:AO2"/>
    <mergeCell ref="C3:D3"/>
    <mergeCell ref="E3:F3"/>
    <mergeCell ref="AN3:AO3"/>
    <mergeCell ref="AE4:AE6"/>
    <mergeCell ref="AG4:AG6"/>
    <mergeCell ref="AI4:AI6"/>
    <mergeCell ref="AK4:AK6"/>
    <mergeCell ref="AM4:AM6"/>
    <mergeCell ref="AO4:AO6"/>
    <mergeCell ref="X3:Y3"/>
    <mergeCell ref="AB3:AC3"/>
    <mergeCell ref="T3:U3"/>
    <mergeCell ref="V3:W3"/>
    <mergeCell ref="S7:S9"/>
    <mergeCell ref="H7:H9"/>
    <mergeCell ref="H10:H12"/>
    <mergeCell ref="F7:F9"/>
    <mergeCell ref="F10:F12"/>
    <mergeCell ref="AI10:AI12"/>
    <mergeCell ref="AE10:AE12"/>
    <mergeCell ref="AG10:AG12"/>
    <mergeCell ref="AC7:AC9"/>
    <mergeCell ref="L4:L6"/>
    <mergeCell ref="N4:N6"/>
    <mergeCell ref="P4:P6"/>
    <mergeCell ref="R4:R12"/>
    <mergeCell ref="S4:S6"/>
    <mergeCell ref="S10:S12"/>
    <mergeCell ref="U7:U9"/>
    <mergeCell ref="U4:U6"/>
    <mergeCell ref="W4:W6"/>
    <mergeCell ref="Y4:Y6"/>
    <mergeCell ref="AA4:AA6"/>
    <mergeCell ref="AC4:AC6"/>
    <mergeCell ref="AO10:AO12"/>
    <mergeCell ref="AC10:AC12"/>
    <mergeCell ref="AC16:AC18"/>
    <mergeCell ref="W16:W18"/>
    <mergeCell ref="Y16:Y18"/>
    <mergeCell ref="AA16:AA18"/>
    <mergeCell ref="U13:U15"/>
    <mergeCell ref="U16:U18"/>
    <mergeCell ref="AE13:AE15"/>
    <mergeCell ref="AE16:AE18"/>
    <mergeCell ref="U10:U12"/>
    <mergeCell ref="AK13:AK15"/>
    <mergeCell ref="AM13:AM15"/>
    <mergeCell ref="AO13:AO15"/>
    <mergeCell ref="W13:W15"/>
    <mergeCell ref="Y13:Y15"/>
    <mergeCell ref="AA13:AA15"/>
    <mergeCell ref="AI13:AI15"/>
    <mergeCell ref="AC13:AC15"/>
    <mergeCell ref="AG13:AG15"/>
    <mergeCell ref="L19:L21"/>
    <mergeCell ref="N13:N15"/>
    <mergeCell ref="N16:N18"/>
    <mergeCell ref="P13:P15"/>
    <mergeCell ref="P16:P18"/>
    <mergeCell ref="P19:P21"/>
    <mergeCell ref="R13:R21"/>
    <mergeCell ref="AK10:AK12"/>
    <mergeCell ref="AM10:AM12"/>
    <mergeCell ref="S16:S18"/>
    <mergeCell ref="S19:S21"/>
    <mergeCell ref="U19:U21"/>
    <mergeCell ref="AC19:AC21"/>
    <mergeCell ref="AE19:AE21"/>
    <mergeCell ref="AM16:AM18"/>
    <mergeCell ref="AO16:AO18"/>
    <mergeCell ref="AO19:AO21"/>
    <mergeCell ref="AI16:AI18"/>
    <mergeCell ref="AI19:AI21"/>
    <mergeCell ref="AG16:AG18"/>
    <mergeCell ref="AG19:AG21"/>
    <mergeCell ref="AK16:AK18"/>
    <mergeCell ref="AK19:AK21"/>
    <mergeCell ref="AM19:AM21"/>
    <mergeCell ref="AI7:AI9"/>
    <mergeCell ref="B16:B18"/>
    <mergeCell ref="B19:B21"/>
    <mergeCell ref="B22:B24"/>
    <mergeCell ref="B26:D26"/>
    <mergeCell ref="C27:D27"/>
    <mergeCell ref="F16:F18"/>
    <mergeCell ref="F19:F21"/>
    <mergeCell ref="F22:F24"/>
    <mergeCell ref="L22:L24"/>
    <mergeCell ref="L25:L27"/>
    <mergeCell ref="J19:J21"/>
    <mergeCell ref="J22:J24"/>
    <mergeCell ref="J25:J27"/>
    <mergeCell ref="N10:N12"/>
    <mergeCell ref="P10:P12"/>
    <mergeCell ref="W10:W12"/>
    <mergeCell ref="Y10:Y12"/>
    <mergeCell ref="AA10:AA12"/>
    <mergeCell ref="W19:W21"/>
    <mergeCell ref="Y19:Y21"/>
    <mergeCell ref="AA19:AA21"/>
    <mergeCell ref="N19:N21"/>
    <mergeCell ref="S13:S15"/>
    <mergeCell ref="F43:F45"/>
    <mergeCell ref="F46:F48"/>
    <mergeCell ref="H40:H42"/>
    <mergeCell ref="H43:H45"/>
    <mergeCell ref="H46:H48"/>
    <mergeCell ref="B43:B45"/>
    <mergeCell ref="B46:B48"/>
    <mergeCell ref="D43:D45"/>
    <mergeCell ref="D46:D48"/>
    <mergeCell ref="B37:B39"/>
    <mergeCell ref="B40:B42"/>
    <mergeCell ref="D40:D42"/>
    <mergeCell ref="H19:H21"/>
    <mergeCell ref="H22:H24"/>
    <mergeCell ref="F26:H26"/>
    <mergeCell ref="G27:H27"/>
    <mergeCell ref="D19:D21"/>
    <mergeCell ref="D22:D24"/>
    <mergeCell ref="F40:F42"/>
    <mergeCell ref="B28:B30"/>
    <mergeCell ref="D28:D30"/>
    <mergeCell ref="F28:F30"/>
    <mergeCell ref="H28:H30"/>
    <mergeCell ref="G3:H3"/>
    <mergeCell ref="K3:L3"/>
    <mergeCell ref="B4:B6"/>
    <mergeCell ref="F4:F6"/>
    <mergeCell ref="J4:J6"/>
    <mergeCell ref="B7:B9"/>
    <mergeCell ref="B13:B15"/>
    <mergeCell ref="D13:D15"/>
    <mergeCell ref="D16:D18"/>
    <mergeCell ref="H16:H18"/>
    <mergeCell ref="F13:F15"/>
    <mergeCell ref="H4:H6"/>
    <mergeCell ref="H13:H15"/>
    <mergeCell ref="J7:J9"/>
    <mergeCell ref="J13:J15"/>
    <mergeCell ref="J16:J18"/>
    <mergeCell ref="J10:J12"/>
    <mergeCell ref="L10:L12"/>
    <mergeCell ref="L13:L15"/>
    <mergeCell ref="L16:L18"/>
    <mergeCell ref="B10:B12"/>
    <mergeCell ref="D4:D6"/>
    <mergeCell ref="D7:D9"/>
    <mergeCell ref="D10:D12"/>
  </mergeCells>
  <conditionalFormatting sqref="D3:D24 F4:F24 H4:H24 I4:I36 L4:L36 N4:N36 P4:P36 AC4:AC36 AE4:AE36 AG4:AG36 AK4:AK36 AM4:AM36 AO4:AP36 Y4:Y39 H28:H62 D28:D1002">
    <cfRule type="notContainsBlanks" dxfId="1" priority="1">
      <formula>LEN(TRIM(D3))&gt;0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B9E0-B284-9841-AD90-2EF8F1599E54}">
  <dimension ref="A1:D86"/>
  <sheetViews>
    <sheetView topLeftCell="A52" zoomScale="150" zoomScaleNormal="150" workbookViewId="0">
      <selection activeCell="A53" sqref="A53:A86"/>
    </sheetView>
  </sheetViews>
  <sheetFormatPr baseColWidth="10" defaultRowHeight="13" x14ac:dyDescent="0.15"/>
  <cols>
    <col min="1" max="1" width="11.1640625" bestFit="1" customWidth="1"/>
    <col min="2" max="2" width="27.83203125" bestFit="1" customWidth="1"/>
    <col min="3" max="3" width="23.83203125" bestFit="1" customWidth="1"/>
    <col min="4" max="4" width="29.6640625" bestFit="1" customWidth="1"/>
  </cols>
  <sheetData>
    <row r="1" spans="1:3" x14ac:dyDescent="0.15">
      <c r="A1" s="22" t="s">
        <v>15</v>
      </c>
      <c r="B1" s="22"/>
      <c r="C1" s="22"/>
    </row>
    <row r="2" spans="1:3" x14ac:dyDescent="0.15">
      <c r="A2" s="4" t="s">
        <v>5</v>
      </c>
      <c r="B2" s="12" t="s">
        <v>13</v>
      </c>
      <c r="C2" s="12" t="s">
        <v>14</v>
      </c>
    </row>
    <row r="3" spans="1:3" x14ac:dyDescent="0.15">
      <c r="A3" s="16">
        <v>600</v>
      </c>
      <c r="B3" s="13">
        <f>Data!D4</f>
        <v>0.189</v>
      </c>
      <c r="C3" s="13">
        <f>Data!D28</f>
        <v>1.7969999999999999</v>
      </c>
    </row>
    <row r="4" spans="1:3" x14ac:dyDescent="0.15">
      <c r="A4" s="27"/>
      <c r="B4" s="28"/>
      <c r="C4" s="28"/>
    </row>
    <row r="5" spans="1:3" x14ac:dyDescent="0.15">
      <c r="A5" s="27"/>
      <c r="B5" s="28"/>
      <c r="C5" s="28"/>
    </row>
    <row r="6" spans="1:3" x14ac:dyDescent="0.15">
      <c r="A6" s="16">
        <v>1000</v>
      </c>
      <c r="B6" s="13">
        <f>Data!D7</f>
        <v>1.095</v>
      </c>
      <c r="C6" s="13">
        <f>Data!D31</f>
        <v>5.7629999999999999</v>
      </c>
    </row>
    <row r="7" spans="1:3" x14ac:dyDescent="0.15">
      <c r="A7" s="27"/>
      <c r="B7" s="28"/>
      <c r="C7" s="28"/>
    </row>
    <row r="8" spans="1:3" x14ac:dyDescent="0.15">
      <c r="A8" s="27"/>
      <c r="B8" s="28"/>
      <c r="C8" s="28"/>
    </row>
    <row r="9" spans="1:3" x14ac:dyDescent="0.15">
      <c r="A9" s="16">
        <v>1400</v>
      </c>
      <c r="B9" s="13">
        <f>Data!D10</f>
        <v>3.1880000000000002</v>
      </c>
      <c r="C9" s="13">
        <f>Data!D34</f>
        <v>13.733000000000001</v>
      </c>
    </row>
    <row r="10" spans="1:3" x14ac:dyDescent="0.15">
      <c r="A10" s="27"/>
      <c r="B10" s="28"/>
      <c r="C10" s="28"/>
    </row>
    <row r="11" spans="1:3" x14ac:dyDescent="0.15">
      <c r="A11" s="27"/>
      <c r="B11" s="28"/>
      <c r="C11" s="28"/>
    </row>
    <row r="12" spans="1:3" x14ac:dyDescent="0.15">
      <c r="A12" s="16">
        <v>1800</v>
      </c>
      <c r="B12" s="13">
        <f>Data!D13</f>
        <v>17.236999999999998</v>
      </c>
      <c r="C12" s="13">
        <f>Data!D37</f>
        <v>26.492000000000001</v>
      </c>
    </row>
    <row r="13" spans="1:3" x14ac:dyDescent="0.15">
      <c r="A13" s="27"/>
      <c r="B13" s="28"/>
      <c r="C13" s="28"/>
    </row>
    <row r="14" spans="1:3" x14ac:dyDescent="0.15">
      <c r="A14" s="27"/>
      <c r="B14" s="28"/>
      <c r="C14" s="28"/>
    </row>
    <row r="15" spans="1:3" x14ac:dyDescent="0.15">
      <c r="A15" s="16">
        <v>2200</v>
      </c>
      <c r="B15" s="13">
        <f>Data!D16</f>
        <v>38.023000000000003</v>
      </c>
      <c r="C15" s="13">
        <f>Data!D40</f>
        <v>45.100999999999999</v>
      </c>
    </row>
    <row r="16" spans="1:3" x14ac:dyDescent="0.15">
      <c r="A16" s="27"/>
      <c r="B16" s="28"/>
      <c r="C16" s="28"/>
    </row>
    <row r="17" spans="1:3" x14ac:dyDescent="0.15">
      <c r="A17" s="27"/>
      <c r="B17" s="28"/>
      <c r="C17" s="28"/>
    </row>
    <row r="18" spans="1:3" x14ac:dyDescent="0.15">
      <c r="A18" s="16">
        <v>2600</v>
      </c>
      <c r="B18" s="13">
        <f>Data!D19</f>
        <v>68.037999999999997</v>
      </c>
      <c r="C18" s="13">
        <f>Data!D43</f>
        <v>70.769000000000005</v>
      </c>
    </row>
    <row r="19" spans="1:3" x14ac:dyDescent="0.15">
      <c r="A19" s="27"/>
      <c r="B19" s="28"/>
      <c r="C19" s="28"/>
    </row>
    <row r="20" spans="1:3" x14ac:dyDescent="0.15">
      <c r="A20" s="27"/>
      <c r="B20" s="28"/>
      <c r="C20" s="28"/>
    </row>
    <row r="21" spans="1:3" x14ac:dyDescent="0.15">
      <c r="A21" s="16">
        <v>3000</v>
      </c>
      <c r="B21" s="13">
        <f>Data!D22</f>
        <v>114.255</v>
      </c>
      <c r="C21" s="13">
        <f>Data!D46</f>
        <v>102.771</v>
      </c>
    </row>
    <row r="22" spans="1:3" x14ac:dyDescent="0.15">
      <c r="A22" s="27"/>
      <c r="B22" s="28"/>
      <c r="C22" s="28"/>
    </row>
    <row r="23" spans="1:3" x14ac:dyDescent="0.15">
      <c r="A23" s="27"/>
      <c r="B23" s="28"/>
      <c r="C23" s="28"/>
    </row>
    <row r="25" spans="1:3" x14ac:dyDescent="0.15">
      <c r="A25" s="22" t="s">
        <v>12</v>
      </c>
      <c r="B25" s="22"/>
      <c r="C25" s="22"/>
    </row>
    <row r="26" spans="1:3" x14ac:dyDescent="0.15">
      <c r="A26" s="4" t="s">
        <v>5</v>
      </c>
      <c r="B26" s="12" t="s">
        <v>13</v>
      </c>
      <c r="C26" s="12" t="s">
        <v>14</v>
      </c>
    </row>
    <row r="27" spans="1:3" x14ac:dyDescent="0.15">
      <c r="A27" s="16">
        <v>600</v>
      </c>
      <c r="B27" s="26">
        <f>Data!L4</f>
        <v>0.104</v>
      </c>
      <c r="C27" s="26">
        <f>Data!H28</f>
        <v>0.68799999999999994</v>
      </c>
    </row>
    <row r="28" spans="1:3" x14ac:dyDescent="0.15">
      <c r="A28" s="27"/>
      <c r="B28" s="26"/>
      <c r="C28" s="26"/>
    </row>
    <row r="29" spans="1:3" x14ac:dyDescent="0.15">
      <c r="A29" s="27"/>
      <c r="B29" s="26"/>
      <c r="C29" s="26"/>
    </row>
    <row r="30" spans="1:3" x14ac:dyDescent="0.15">
      <c r="A30" s="16">
        <v>1000</v>
      </c>
      <c r="B30" s="26">
        <f>Data!L7</f>
        <v>0.52800000000000002</v>
      </c>
      <c r="C30" s="26">
        <f>Data!H31</f>
        <v>2.7919999999999998</v>
      </c>
    </row>
    <row r="31" spans="1:3" x14ac:dyDescent="0.15">
      <c r="A31" s="27"/>
      <c r="B31" s="26"/>
      <c r="C31" s="26"/>
    </row>
    <row r="32" spans="1:3" x14ac:dyDescent="0.15">
      <c r="A32" s="27"/>
      <c r="B32" s="26"/>
      <c r="C32" s="26"/>
    </row>
    <row r="33" spans="1:3" x14ac:dyDescent="0.15">
      <c r="A33" s="16">
        <v>1400</v>
      </c>
      <c r="B33" s="26">
        <f>Data!L10</f>
        <v>1.4790000000000001</v>
      </c>
      <c r="C33" s="26">
        <f>Data!H34</f>
        <v>8.0760000000000005</v>
      </c>
    </row>
    <row r="34" spans="1:3" x14ac:dyDescent="0.15">
      <c r="A34" s="27"/>
      <c r="B34" s="26"/>
      <c r="C34" s="26"/>
    </row>
    <row r="35" spans="1:3" x14ac:dyDescent="0.15">
      <c r="A35" s="27"/>
      <c r="B35" s="26"/>
      <c r="C35" s="26"/>
    </row>
    <row r="36" spans="1:3" x14ac:dyDescent="0.15">
      <c r="A36" s="16">
        <v>1800</v>
      </c>
      <c r="B36" s="26">
        <f>Data!L13</f>
        <v>3.226</v>
      </c>
      <c r="C36" s="26">
        <f>Data!H37</f>
        <v>13.221</v>
      </c>
    </row>
    <row r="37" spans="1:3" x14ac:dyDescent="0.15">
      <c r="A37" s="27"/>
      <c r="B37" s="26"/>
      <c r="C37" s="26"/>
    </row>
    <row r="38" spans="1:3" x14ac:dyDescent="0.15">
      <c r="A38" s="27"/>
      <c r="B38" s="26"/>
      <c r="C38" s="26"/>
    </row>
    <row r="39" spans="1:3" x14ac:dyDescent="0.15">
      <c r="A39" s="16">
        <v>2200</v>
      </c>
      <c r="B39" s="26">
        <f>Data!L16</f>
        <v>6.0380000000000003</v>
      </c>
      <c r="C39" s="26">
        <f>Data!H40</f>
        <v>23.774999999999999</v>
      </c>
    </row>
    <row r="40" spans="1:3" x14ac:dyDescent="0.15">
      <c r="A40" s="27"/>
      <c r="B40" s="26"/>
      <c r="C40" s="26"/>
    </row>
    <row r="41" spans="1:3" x14ac:dyDescent="0.15">
      <c r="A41" s="27"/>
      <c r="B41" s="26"/>
      <c r="C41" s="26"/>
    </row>
    <row r="42" spans="1:3" x14ac:dyDescent="0.15">
      <c r="A42" s="16">
        <v>2600</v>
      </c>
      <c r="B42" s="26">
        <f>Data!L19</f>
        <v>10.103999999999999</v>
      </c>
      <c r="C42" s="26">
        <f>Data!H43</f>
        <v>38.57</v>
      </c>
    </row>
    <row r="43" spans="1:3" x14ac:dyDescent="0.15">
      <c r="A43" s="27"/>
      <c r="B43" s="26"/>
      <c r="C43" s="26"/>
    </row>
    <row r="44" spans="1:3" x14ac:dyDescent="0.15">
      <c r="A44" s="27"/>
      <c r="B44" s="26"/>
      <c r="C44" s="26"/>
    </row>
    <row r="45" spans="1:3" x14ac:dyDescent="0.15">
      <c r="A45" s="16">
        <v>3000</v>
      </c>
      <c r="B45" s="26">
        <f>Data!L22</f>
        <v>16.646000000000001</v>
      </c>
      <c r="C45" s="26">
        <f>Data!H46</f>
        <v>59.445</v>
      </c>
    </row>
    <row r="46" spans="1:3" x14ac:dyDescent="0.15">
      <c r="A46" s="27"/>
      <c r="B46" s="26"/>
      <c r="C46" s="26"/>
    </row>
    <row r="47" spans="1:3" x14ac:dyDescent="0.15">
      <c r="A47" s="27"/>
      <c r="B47" s="26"/>
      <c r="C47" s="26"/>
    </row>
    <row r="52" spans="1:4" x14ac:dyDescent="0.15">
      <c r="A52" s="22" t="s">
        <v>28</v>
      </c>
      <c r="B52" s="22"/>
      <c r="C52" s="22"/>
    </row>
    <row r="53" spans="1:4" x14ac:dyDescent="0.15">
      <c r="A53" s="4" t="s">
        <v>5</v>
      </c>
      <c r="B53" s="11" t="s">
        <v>29</v>
      </c>
      <c r="C53" s="11" t="s">
        <v>30</v>
      </c>
      <c r="D53" s="11" t="s">
        <v>31</v>
      </c>
    </row>
    <row r="54" spans="1:4" x14ac:dyDescent="0.15">
      <c r="A54" s="16">
        <v>600</v>
      </c>
      <c r="B54" s="23">
        <f>Data!D4</f>
        <v>0.189</v>
      </c>
      <c r="C54" s="25">
        <f>Data!L4</f>
        <v>0.104</v>
      </c>
      <c r="D54" s="25"/>
    </row>
    <row r="55" spans="1:4" x14ac:dyDescent="0.15">
      <c r="A55" s="27"/>
      <c r="B55" s="23"/>
      <c r="C55" s="25"/>
      <c r="D55" s="25"/>
    </row>
    <row r="56" spans="1:4" x14ac:dyDescent="0.15">
      <c r="A56" s="27"/>
      <c r="B56" s="23"/>
      <c r="C56" s="25"/>
      <c r="D56" s="25"/>
    </row>
    <row r="57" spans="1:4" x14ac:dyDescent="0.15">
      <c r="A57" s="16">
        <v>1000</v>
      </c>
      <c r="B57" s="23">
        <f>Data!D7</f>
        <v>1.095</v>
      </c>
      <c r="C57" s="25">
        <f>Data!L7</f>
        <v>0.52800000000000002</v>
      </c>
      <c r="D57" s="25"/>
    </row>
    <row r="58" spans="1:4" x14ac:dyDescent="0.15">
      <c r="A58" s="27"/>
      <c r="B58" s="23"/>
      <c r="C58" s="25"/>
      <c r="D58" s="25"/>
    </row>
    <row r="59" spans="1:4" x14ac:dyDescent="0.15">
      <c r="A59" s="27"/>
      <c r="B59" s="23"/>
      <c r="C59" s="25"/>
      <c r="D59" s="25"/>
    </row>
    <row r="60" spans="1:4" x14ac:dyDescent="0.15">
      <c r="A60" s="16">
        <v>1400</v>
      </c>
      <c r="B60" s="23">
        <f>Data!D10</f>
        <v>3.1880000000000002</v>
      </c>
      <c r="C60" s="25">
        <f>Data!L10</f>
        <v>1.4790000000000001</v>
      </c>
      <c r="D60" s="25"/>
    </row>
    <row r="61" spans="1:4" x14ac:dyDescent="0.15">
      <c r="A61" s="27"/>
      <c r="B61" s="23"/>
      <c r="C61" s="25"/>
      <c r="D61" s="25"/>
    </row>
    <row r="62" spans="1:4" x14ac:dyDescent="0.15">
      <c r="A62" s="27"/>
      <c r="B62" s="23"/>
      <c r="C62" s="25"/>
      <c r="D62" s="25"/>
    </row>
    <row r="63" spans="1:4" x14ac:dyDescent="0.15">
      <c r="A63" s="16">
        <v>1800</v>
      </c>
      <c r="B63" s="23">
        <f>Data!D13</f>
        <v>17.236999999999998</v>
      </c>
      <c r="C63" s="25">
        <f>Data!L13</f>
        <v>3.226</v>
      </c>
      <c r="D63" s="25"/>
    </row>
    <row r="64" spans="1:4" x14ac:dyDescent="0.15">
      <c r="A64" s="27"/>
      <c r="B64" s="23"/>
      <c r="C64" s="25"/>
      <c r="D64" s="25"/>
    </row>
    <row r="65" spans="1:4" x14ac:dyDescent="0.15">
      <c r="A65" s="27"/>
      <c r="B65" s="23"/>
      <c r="C65" s="25"/>
      <c r="D65" s="25"/>
    </row>
    <row r="66" spans="1:4" x14ac:dyDescent="0.15">
      <c r="A66" s="16">
        <v>2200</v>
      </c>
      <c r="B66" s="23">
        <f>Data!D16</f>
        <v>38.023000000000003</v>
      </c>
      <c r="C66" s="25">
        <f>Data!L16</f>
        <v>6.0380000000000003</v>
      </c>
      <c r="D66" s="25"/>
    </row>
    <row r="67" spans="1:4" x14ac:dyDescent="0.15">
      <c r="A67" s="27"/>
      <c r="B67" s="23"/>
      <c r="C67" s="25"/>
      <c r="D67" s="25"/>
    </row>
    <row r="68" spans="1:4" x14ac:dyDescent="0.15">
      <c r="A68" s="27"/>
      <c r="B68" s="23"/>
      <c r="C68" s="25"/>
      <c r="D68" s="25"/>
    </row>
    <row r="69" spans="1:4" x14ac:dyDescent="0.15">
      <c r="A69" s="16">
        <v>2600</v>
      </c>
      <c r="B69" s="23">
        <f>Data!D19</f>
        <v>68.037999999999997</v>
      </c>
      <c r="C69" s="25">
        <f>Data!L19</f>
        <v>10.103999999999999</v>
      </c>
      <c r="D69" s="25"/>
    </row>
    <row r="70" spans="1:4" x14ac:dyDescent="0.15">
      <c r="A70" s="27"/>
      <c r="B70" s="23"/>
      <c r="C70" s="25"/>
      <c r="D70" s="25"/>
    </row>
    <row r="71" spans="1:4" x14ac:dyDescent="0.15">
      <c r="A71" s="27"/>
      <c r="B71" s="23"/>
      <c r="C71" s="25"/>
      <c r="D71" s="25"/>
    </row>
    <row r="72" spans="1:4" x14ac:dyDescent="0.15">
      <c r="A72" s="16">
        <v>3000</v>
      </c>
      <c r="B72" s="23">
        <f>Data!D22</f>
        <v>114.255</v>
      </c>
      <c r="C72" s="25">
        <f>Data!L22</f>
        <v>16.646000000000001</v>
      </c>
      <c r="D72" s="25"/>
    </row>
    <row r="73" spans="1:4" x14ac:dyDescent="0.15">
      <c r="A73" s="27"/>
      <c r="B73" s="23"/>
      <c r="C73" s="25"/>
      <c r="D73" s="25"/>
    </row>
    <row r="74" spans="1:4" x14ac:dyDescent="0.15">
      <c r="A74" s="27"/>
      <c r="B74" s="23"/>
      <c r="C74" s="25"/>
      <c r="D74" s="25"/>
    </row>
    <row r="75" spans="1:4" x14ac:dyDescent="0.15">
      <c r="A75" s="16">
        <v>4096</v>
      </c>
      <c r="B75" s="23"/>
      <c r="C75" s="25">
        <f>Data!L25</f>
        <v>40.503</v>
      </c>
      <c r="D75" s="25">
        <f>Data!U10</f>
        <v>38.792000000000002</v>
      </c>
    </row>
    <row r="76" spans="1:4" x14ac:dyDescent="0.15">
      <c r="A76" s="27"/>
      <c r="B76" s="23"/>
      <c r="C76" s="25"/>
      <c r="D76" s="25"/>
    </row>
    <row r="77" spans="1:4" x14ac:dyDescent="0.15">
      <c r="A77" s="27"/>
      <c r="B77" s="23"/>
      <c r="C77" s="25"/>
      <c r="D77" s="25"/>
    </row>
    <row r="78" spans="1:4" x14ac:dyDescent="0.15">
      <c r="A78" s="16">
        <v>6144</v>
      </c>
      <c r="B78" s="23"/>
      <c r="C78" s="25">
        <f>Data!L28</f>
        <v>136.88900000000001</v>
      </c>
      <c r="D78" s="25">
        <f>Data!U19</f>
        <v>108.232</v>
      </c>
    </row>
    <row r="79" spans="1:4" x14ac:dyDescent="0.15">
      <c r="A79" s="27"/>
      <c r="B79" s="23"/>
      <c r="C79" s="25"/>
      <c r="D79" s="25"/>
    </row>
    <row r="80" spans="1:4" x14ac:dyDescent="0.15">
      <c r="A80" s="27"/>
      <c r="B80" s="23"/>
      <c r="C80" s="25"/>
      <c r="D80" s="25"/>
    </row>
    <row r="81" spans="1:4" x14ac:dyDescent="0.15">
      <c r="A81" s="16">
        <v>8192</v>
      </c>
      <c r="B81" s="23"/>
      <c r="C81" s="25">
        <f>Data!L31</f>
        <v>330.24299999999999</v>
      </c>
      <c r="D81" s="25">
        <f>Data!U28</f>
        <v>351.87400000000002</v>
      </c>
    </row>
    <row r="82" spans="1:4" x14ac:dyDescent="0.15">
      <c r="A82" s="27"/>
      <c r="B82" s="23"/>
      <c r="C82" s="25"/>
      <c r="D82" s="25"/>
    </row>
    <row r="83" spans="1:4" x14ac:dyDescent="0.15">
      <c r="A83" s="27"/>
      <c r="B83" s="23"/>
      <c r="C83" s="25"/>
      <c r="D83" s="25"/>
    </row>
    <row r="84" spans="1:4" x14ac:dyDescent="0.15">
      <c r="A84" s="16">
        <v>10240</v>
      </c>
      <c r="B84" s="23"/>
      <c r="C84" s="25">
        <f>Data!L34</f>
        <v>636.11300000000006</v>
      </c>
      <c r="D84" s="25">
        <f>Data!U37</f>
        <v>725.37199999999996</v>
      </c>
    </row>
    <row r="85" spans="1:4" x14ac:dyDescent="0.15">
      <c r="A85" s="27"/>
      <c r="B85" s="23"/>
      <c r="C85" s="25"/>
      <c r="D85" s="25"/>
    </row>
    <row r="86" spans="1:4" x14ac:dyDescent="0.15">
      <c r="A86" s="27"/>
      <c r="B86" s="23"/>
      <c r="C86" s="25"/>
      <c r="D86" s="25"/>
    </row>
  </sheetData>
  <mergeCells count="89">
    <mergeCell ref="C81:C83"/>
    <mergeCell ref="C84:C86"/>
    <mergeCell ref="D54:D56"/>
    <mergeCell ref="D57:D59"/>
    <mergeCell ref="D60:D62"/>
    <mergeCell ref="D63:D65"/>
    <mergeCell ref="D66:D68"/>
    <mergeCell ref="D69:D71"/>
    <mergeCell ref="D72:D74"/>
    <mergeCell ref="D75:D77"/>
    <mergeCell ref="D78:D80"/>
    <mergeCell ref="D81:D83"/>
    <mergeCell ref="D84:D86"/>
    <mergeCell ref="C66:C68"/>
    <mergeCell ref="C69:C71"/>
    <mergeCell ref="C72:C74"/>
    <mergeCell ref="C75:C77"/>
    <mergeCell ref="C78:C80"/>
    <mergeCell ref="A81:A83"/>
    <mergeCell ref="A84:A86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A66:A68"/>
    <mergeCell ref="A69:A71"/>
    <mergeCell ref="A72:A74"/>
    <mergeCell ref="A75:A77"/>
    <mergeCell ref="A78:A80"/>
    <mergeCell ref="A52:C52"/>
    <mergeCell ref="A54:A56"/>
    <mergeCell ref="A57:A59"/>
    <mergeCell ref="A60:A62"/>
    <mergeCell ref="A63:A65"/>
    <mergeCell ref="C54:C56"/>
    <mergeCell ref="C57:C59"/>
    <mergeCell ref="C60:C62"/>
    <mergeCell ref="C63:C65"/>
    <mergeCell ref="B15:B17"/>
    <mergeCell ref="B18:B20"/>
    <mergeCell ref="B21:B23"/>
    <mergeCell ref="A3:A5"/>
    <mergeCell ref="A6:A8"/>
    <mergeCell ref="A9:A11"/>
    <mergeCell ref="A12:A14"/>
    <mergeCell ref="A15:A17"/>
    <mergeCell ref="A18:A20"/>
    <mergeCell ref="C21:C23"/>
    <mergeCell ref="A1:C1"/>
    <mergeCell ref="A25:C25"/>
    <mergeCell ref="A27:A29"/>
    <mergeCell ref="A30:A32"/>
    <mergeCell ref="C3:C5"/>
    <mergeCell ref="C6:C8"/>
    <mergeCell ref="C9:C11"/>
    <mergeCell ref="C12:C14"/>
    <mergeCell ref="C15:C17"/>
    <mergeCell ref="C18:C20"/>
    <mergeCell ref="A21:A23"/>
    <mergeCell ref="B3:B5"/>
    <mergeCell ref="B6:B8"/>
    <mergeCell ref="B9:B11"/>
    <mergeCell ref="B12:B14"/>
    <mergeCell ref="A36:A38"/>
    <mergeCell ref="A39:A41"/>
    <mergeCell ref="A42:A44"/>
    <mergeCell ref="A45:A47"/>
    <mergeCell ref="B27:B29"/>
    <mergeCell ref="B30:B32"/>
    <mergeCell ref="B33:B35"/>
    <mergeCell ref="B36:B38"/>
    <mergeCell ref="B39:B41"/>
    <mergeCell ref="B42:B44"/>
    <mergeCell ref="A33:A35"/>
    <mergeCell ref="B45:B47"/>
    <mergeCell ref="C27:C29"/>
    <mergeCell ref="C30:C32"/>
    <mergeCell ref="C33:C35"/>
    <mergeCell ref="C36:C38"/>
    <mergeCell ref="C39:C41"/>
    <mergeCell ref="C42:C44"/>
    <mergeCell ref="C45:C47"/>
  </mergeCells>
  <conditionalFormatting sqref="B3:C23">
    <cfRule type="notContainsBlanks" dxfId="0" priority="1">
      <formula>LEN(TRIM(B3))&gt;0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1C01-DBEF-9349-A28C-200F38301EDA}">
  <dimension ref="A1:J35"/>
  <sheetViews>
    <sheetView zoomScale="150" zoomScaleNormal="150" workbookViewId="0">
      <selection activeCell="J3" sqref="J3:J5"/>
    </sheetView>
  </sheetViews>
  <sheetFormatPr baseColWidth="10" defaultRowHeight="13" x14ac:dyDescent="0.15"/>
  <cols>
    <col min="1" max="1" width="11.1640625" bestFit="1" customWidth="1"/>
    <col min="2" max="2" width="18.83203125" bestFit="1" customWidth="1"/>
    <col min="3" max="4" width="20" bestFit="1" customWidth="1"/>
    <col min="5" max="6" width="20.83203125" bestFit="1" customWidth="1"/>
    <col min="7" max="8" width="21.83203125" bestFit="1" customWidth="1"/>
    <col min="9" max="10" width="18.83203125" bestFit="1" customWidth="1"/>
  </cols>
  <sheetData>
    <row r="1" spans="1:10" x14ac:dyDescent="0.15">
      <c r="A1" s="22" t="s">
        <v>16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15">
      <c r="A2" s="4" t="s">
        <v>5</v>
      </c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26</v>
      </c>
      <c r="J2" s="12" t="s">
        <v>27</v>
      </c>
    </row>
    <row r="3" spans="1:10" x14ac:dyDescent="0.15">
      <c r="A3" s="16">
        <v>600</v>
      </c>
      <c r="B3" s="26">
        <f>Data!L4</f>
        <v>0.104</v>
      </c>
      <c r="C3" s="26">
        <f>Data!AC4</f>
        <v>1.4999999999999999E-2</v>
      </c>
      <c r="D3" s="25">
        <f>Data!AK4</f>
        <v>0.16</v>
      </c>
      <c r="E3" s="25">
        <f>ROUND(B3/C3,3)</f>
        <v>6.9329999999999998</v>
      </c>
      <c r="F3" s="25">
        <f>ROUND(B3/D3,3)</f>
        <v>0.65</v>
      </c>
      <c r="G3" s="25">
        <f>ROUND(E3/Data!$B$51,3)</f>
        <v>0.86699999999999999</v>
      </c>
      <c r="H3" s="25">
        <f>ROUND(F3/Data!$B$51,3)</f>
        <v>8.1000000000000003E-2</v>
      </c>
      <c r="I3" s="25">
        <f>POWER(2*A3,3)/C3</f>
        <v>115200000000</v>
      </c>
      <c r="J3" s="25">
        <f>POWER(2*A3,3)/D3</f>
        <v>10800000000</v>
      </c>
    </row>
    <row r="4" spans="1:10" x14ac:dyDescent="0.15">
      <c r="A4" s="27"/>
      <c r="B4" s="26"/>
      <c r="C4" s="26"/>
      <c r="D4" s="25"/>
      <c r="E4" s="25"/>
      <c r="F4" s="25"/>
      <c r="G4" s="25"/>
      <c r="H4" s="25"/>
      <c r="I4" s="25"/>
      <c r="J4" s="25"/>
    </row>
    <row r="5" spans="1:10" x14ac:dyDescent="0.15">
      <c r="A5" s="27"/>
      <c r="B5" s="26"/>
      <c r="C5" s="26"/>
      <c r="D5" s="25"/>
      <c r="E5" s="25"/>
      <c r="F5" s="25"/>
      <c r="G5" s="25"/>
      <c r="H5" s="25"/>
      <c r="I5" s="25"/>
      <c r="J5" s="25"/>
    </row>
    <row r="6" spans="1:10" x14ac:dyDescent="0.15">
      <c r="A6" s="16">
        <v>1000</v>
      </c>
      <c r="B6" s="26">
        <f>Data!L7</f>
        <v>0.52800000000000002</v>
      </c>
      <c r="C6" s="26">
        <f>Data!AC7</f>
        <v>6.6000000000000003E-2</v>
      </c>
      <c r="D6" s="25">
        <f>Data!AK7</f>
        <v>0.48399999999999999</v>
      </c>
      <c r="E6" s="25">
        <f t="shared" ref="E6:E35" si="0">ROUND(B6/C6,3)</f>
        <v>8</v>
      </c>
      <c r="F6" s="25">
        <f t="shared" ref="F6:F35" si="1">ROUND(B6/D6,3)</f>
        <v>1.091</v>
      </c>
      <c r="G6" s="25">
        <f>ROUND(E6/Data!$B$51,3)</f>
        <v>1</v>
      </c>
      <c r="H6" s="25">
        <f>ROUND(F6/Data!$B$51,3)</f>
        <v>0.13600000000000001</v>
      </c>
      <c r="I6" s="25">
        <f t="shared" ref="I6:I35" si="2">POWER(2*A6,3)/C6</f>
        <v>121212121212.1212</v>
      </c>
      <c r="J6" s="25">
        <f t="shared" ref="J6:J35" si="3">POWER(2*A6,3)/D6</f>
        <v>16528925619.834711</v>
      </c>
    </row>
    <row r="7" spans="1:10" x14ac:dyDescent="0.15">
      <c r="A7" s="27"/>
      <c r="B7" s="26"/>
      <c r="C7" s="26"/>
      <c r="D7" s="25"/>
      <c r="E7" s="25"/>
      <c r="F7" s="25"/>
      <c r="G7" s="25"/>
      <c r="H7" s="25"/>
      <c r="I7" s="25"/>
      <c r="J7" s="25"/>
    </row>
    <row r="8" spans="1:10" x14ac:dyDescent="0.15">
      <c r="A8" s="27"/>
      <c r="B8" s="26"/>
      <c r="C8" s="26"/>
      <c r="D8" s="25"/>
      <c r="E8" s="25"/>
      <c r="F8" s="25"/>
      <c r="G8" s="25"/>
      <c r="H8" s="25"/>
      <c r="I8" s="25"/>
      <c r="J8" s="25"/>
    </row>
    <row r="9" spans="1:10" x14ac:dyDescent="0.15">
      <c r="A9" s="16">
        <v>1400</v>
      </c>
      <c r="B9" s="26">
        <f>Data!L10</f>
        <v>1.4790000000000001</v>
      </c>
      <c r="C9" s="26">
        <f>Data!AC10</f>
        <v>0.219</v>
      </c>
      <c r="D9" s="25">
        <f>Data!AK10</f>
        <v>1.353</v>
      </c>
      <c r="E9" s="25">
        <f t="shared" ref="E9:E35" si="4">ROUND(B9/C9,3)</f>
        <v>6.7530000000000001</v>
      </c>
      <c r="F9" s="25">
        <f t="shared" ref="F9:F35" si="5">ROUND(B9/D9,3)</f>
        <v>1.093</v>
      </c>
      <c r="G9" s="25">
        <f>ROUND(E9/Data!$B$51,3)</f>
        <v>0.84399999999999997</v>
      </c>
      <c r="H9" s="25">
        <f>ROUND(F9/Data!$B$51,3)</f>
        <v>0.13700000000000001</v>
      </c>
      <c r="I9" s="25">
        <f t="shared" ref="I9:I35" si="6">POWER(2*A9,3)/C9</f>
        <v>100237442922.37444</v>
      </c>
      <c r="J9" s="25">
        <f t="shared" ref="J9:J35" si="7">POWER(2*A9,3)/D9</f>
        <v>16224685883.222469</v>
      </c>
    </row>
    <row r="10" spans="1:10" x14ac:dyDescent="0.15">
      <c r="A10" s="27"/>
      <c r="B10" s="26"/>
      <c r="C10" s="26"/>
      <c r="D10" s="25"/>
      <c r="E10" s="25"/>
      <c r="F10" s="25"/>
      <c r="G10" s="25"/>
      <c r="H10" s="25"/>
      <c r="I10" s="25"/>
      <c r="J10" s="25"/>
    </row>
    <row r="11" spans="1:10" x14ac:dyDescent="0.15">
      <c r="A11" s="27"/>
      <c r="B11" s="26"/>
      <c r="C11" s="26"/>
      <c r="D11" s="25"/>
      <c r="E11" s="25"/>
      <c r="F11" s="25"/>
      <c r="G11" s="25"/>
      <c r="H11" s="25"/>
      <c r="I11" s="25"/>
      <c r="J11" s="25"/>
    </row>
    <row r="12" spans="1:10" x14ac:dyDescent="0.15">
      <c r="A12" s="16">
        <v>1800</v>
      </c>
      <c r="B12" s="26">
        <f>Data!L13</f>
        <v>3.226</v>
      </c>
      <c r="C12" s="26">
        <f>Data!AC13</f>
        <v>0.55400000000000005</v>
      </c>
      <c r="D12" s="25">
        <f>Data!AK13</f>
        <v>3.0510000000000002</v>
      </c>
      <c r="E12" s="25">
        <f t="shared" ref="E12:E35" si="8">ROUND(B12/C12,3)</f>
        <v>5.8230000000000004</v>
      </c>
      <c r="F12" s="25">
        <f t="shared" ref="F12:F35" si="9">ROUND(B12/D12,3)</f>
        <v>1.0569999999999999</v>
      </c>
      <c r="G12" s="25">
        <f>ROUND(E12/Data!$B$51,3)</f>
        <v>0.72799999999999998</v>
      </c>
      <c r="H12" s="25">
        <f>ROUND(F12/Data!$B$51,3)</f>
        <v>0.13200000000000001</v>
      </c>
      <c r="I12" s="25">
        <f t="shared" ref="I12:I35" si="10">POWER(2*A12,3)/C12</f>
        <v>84216606498.194931</v>
      </c>
      <c r="J12" s="25">
        <f t="shared" ref="J12:J35" si="11">POWER(2*A12,3)/D12</f>
        <v>15292035398.230087</v>
      </c>
    </row>
    <row r="13" spans="1:10" x14ac:dyDescent="0.15">
      <c r="A13" s="27"/>
      <c r="B13" s="26"/>
      <c r="C13" s="26"/>
      <c r="D13" s="25"/>
      <c r="E13" s="25"/>
      <c r="F13" s="25"/>
      <c r="G13" s="25"/>
      <c r="H13" s="25"/>
      <c r="I13" s="25"/>
      <c r="J13" s="25"/>
    </row>
    <row r="14" spans="1:10" x14ac:dyDescent="0.15">
      <c r="A14" s="27"/>
      <c r="B14" s="26"/>
      <c r="C14" s="26"/>
      <c r="D14" s="25"/>
      <c r="E14" s="25"/>
      <c r="F14" s="25"/>
      <c r="G14" s="25"/>
      <c r="H14" s="25"/>
      <c r="I14" s="25"/>
      <c r="J14" s="25"/>
    </row>
    <row r="15" spans="1:10" x14ac:dyDescent="0.15">
      <c r="A15" s="16">
        <v>2200</v>
      </c>
      <c r="B15" s="26">
        <f>Data!L16</f>
        <v>6.0380000000000003</v>
      </c>
      <c r="C15" s="26">
        <f>Data!AC16</f>
        <v>1.2629999999999999</v>
      </c>
      <c r="D15" s="25">
        <f>Data!AK16</f>
        <v>5.5250000000000004</v>
      </c>
      <c r="E15" s="25">
        <f t="shared" ref="E15:E35" si="12">ROUND(B15/C15,3)</f>
        <v>4.7809999999999997</v>
      </c>
      <c r="F15" s="25">
        <f t="shared" ref="F15:F35" si="13">ROUND(B15/D15,3)</f>
        <v>1.093</v>
      </c>
      <c r="G15" s="25">
        <f>ROUND(E15/Data!$B$51,3)</f>
        <v>0.59799999999999998</v>
      </c>
      <c r="H15" s="25">
        <f>ROUND(F15/Data!$B$51,3)</f>
        <v>0.13700000000000001</v>
      </c>
      <c r="I15" s="25">
        <f t="shared" ref="I15:I35" si="14">POWER(2*A15,3)/C15</f>
        <v>67445764053.840065</v>
      </c>
      <c r="J15" s="25">
        <f t="shared" ref="J15:J35" si="15">POWER(2*A15,3)/D15</f>
        <v>15417918552.036198</v>
      </c>
    </row>
    <row r="16" spans="1:10" x14ac:dyDescent="0.15">
      <c r="A16" s="27"/>
      <c r="B16" s="26"/>
      <c r="C16" s="26"/>
      <c r="D16" s="25"/>
      <c r="E16" s="25"/>
      <c r="F16" s="25"/>
      <c r="G16" s="25"/>
      <c r="H16" s="25"/>
      <c r="I16" s="25"/>
      <c r="J16" s="25"/>
    </row>
    <row r="17" spans="1:10" x14ac:dyDescent="0.15">
      <c r="A17" s="27"/>
      <c r="B17" s="26"/>
      <c r="C17" s="26"/>
      <c r="D17" s="25"/>
      <c r="E17" s="25"/>
      <c r="F17" s="25"/>
      <c r="G17" s="25"/>
      <c r="H17" s="25"/>
      <c r="I17" s="25"/>
      <c r="J17" s="25"/>
    </row>
    <row r="18" spans="1:10" x14ac:dyDescent="0.15">
      <c r="A18" s="16">
        <v>2600</v>
      </c>
      <c r="B18" s="26">
        <f>Data!L19</f>
        <v>10.103999999999999</v>
      </c>
      <c r="C18" s="26">
        <f>Data!AC19</f>
        <v>1.996</v>
      </c>
      <c r="D18" s="25">
        <f>Data!AK19</f>
        <v>9.2189999999999994</v>
      </c>
      <c r="E18" s="25">
        <f t="shared" ref="E18:E35" si="16">ROUND(B18/C18,3)</f>
        <v>5.0620000000000003</v>
      </c>
      <c r="F18" s="25">
        <f t="shared" ref="F18:F35" si="17">ROUND(B18/D18,3)</f>
        <v>1.0960000000000001</v>
      </c>
      <c r="G18" s="25">
        <f>ROUND(E18/Data!$B$51,3)</f>
        <v>0.63300000000000001</v>
      </c>
      <c r="H18" s="25">
        <f>ROUND(F18/Data!$B$51,3)</f>
        <v>0.13700000000000001</v>
      </c>
      <c r="I18" s="25">
        <f t="shared" ref="I18:I35" si="18">POWER(2*A18,3)/C18</f>
        <v>70444889779.559113</v>
      </c>
      <c r="J18" s="25">
        <f t="shared" ref="J18:J35" si="19">POWER(2*A18,3)/D18</f>
        <v>15251979607.332684</v>
      </c>
    </row>
    <row r="19" spans="1:10" x14ac:dyDescent="0.15">
      <c r="A19" s="27"/>
      <c r="B19" s="26"/>
      <c r="C19" s="26"/>
      <c r="D19" s="25"/>
      <c r="E19" s="25"/>
      <c r="F19" s="25"/>
      <c r="G19" s="25"/>
      <c r="H19" s="25"/>
      <c r="I19" s="25"/>
      <c r="J19" s="25"/>
    </row>
    <row r="20" spans="1:10" x14ac:dyDescent="0.15">
      <c r="A20" s="27"/>
      <c r="B20" s="26"/>
      <c r="C20" s="26"/>
      <c r="D20" s="25"/>
      <c r="E20" s="25"/>
      <c r="F20" s="25"/>
      <c r="G20" s="25"/>
      <c r="H20" s="25"/>
      <c r="I20" s="25"/>
      <c r="J20" s="25"/>
    </row>
    <row r="21" spans="1:10" x14ac:dyDescent="0.15">
      <c r="A21" s="16">
        <v>3000</v>
      </c>
      <c r="B21" s="26">
        <f>Data!L22</f>
        <v>16.646000000000001</v>
      </c>
      <c r="C21" s="26">
        <f>Data!AC22</f>
        <v>2.8260000000000001</v>
      </c>
      <c r="D21" s="25">
        <f>Data!AK22</f>
        <v>13.6</v>
      </c>
      <c r="E21" s="25">
        <f t="shared" ref="E21:E35" si="20">ROUND(B21/C21,3)</f>
        <v>5.89</v>
      </c>
      <c r="F21" s="25">
        <f t="shared" ref="F21:F35" si="21">ROUND(B21/D21,3)</f>
        <v>1.224</v>
      </c>
      <c r="G21" s="25">
        <f>ROUND(E21/Data!$B$51,3)</f>
        <v>0.73599999999999999</v>
      </c>
      <c r="H21" s="25">
        <f>ROUND(F21/Data!$B$51,3)</f>
        <v>0.153</v>
      </c>
      <c r="I21" s="25">
        <f t="shared" ref="I21:I35" si="22">POWER(2*A21,3)/C21</f>
        <v>76433121019.108276</v>
      </c>
      <c r="J21" s="25">
        <f t="shared" ref="J21:J35" si="23">POWER(2*A21,3)/D21</f>
        <v>15882352941.176472</v>
      </c>
    </row>
    <row r="22" spans="1:10" x14ac:dyDescent="0.15">
      <c r="A22" s="27"/>
      <c r="B22" s="26"/>
      <c r="C22" s="26"/>
      <c r="D22" s="25"/>
      <c r="E22" s="25"/>
      <c r="F22" s="25"/>
      <c r="G22" s="25"/>
      <c r="H22" s="25"/>
      <c r="I22" s="25"/>
      <c r="J22" s="25"/>
    </row>
    <row r="23" spans="1:10" x14ac:dyDescent="0.15">
      <c r="A23" s="27"/>
      <c r="B23" s="26"/>
      <c r="C23" s="26"/>
      <c r="D23" s="25"/>
      <c r="E23" s="25"/>
      <c r="F23" s="25"/>
      <c r="G23" s="25"/>
      <c r="H23" s="25"/>
      <c r="I23" s="25"/>
      <c r="J23" s="25"/>
    </row>
    <row r="24" spans="1:10" x14ac:dyDescent="0.15">
      <c r="A24" s="16">
        <v>4096</v>
      </c>
      <c r="B24" s="26">
        <f>Data!L25</f>
        <v>40.503</v>
      </c>
      <c r="C24" s="26">
        <f>Data!AC25</f>
        <v>7.24</v>
      </c>
      <c r="D24" s="25">
        <f>Data!AK25</f>
        <v>33.082999999999998</v>
      </c>
      <c r="E24" s="25">
        <f t="shared" ref="E24:E35" si="24">ROUND(B24/C24,3)</f>
        <v>5.5940000000000003</v>
      </c>
      <c r="F24" s="25">
        <f t="shared" ref="F24:F35" si="25">ROUND(B24/D24,3)</f>
        <v>1.224</v>
      </c>
      <c r="G24" s="25">
        <f>ROUND(E24/Data!$B$51,3)</f>
        <v>0.69899999999999995</v>
      </c>
      <c r="H24" s="25">
        <f>ROUND(F24/Data!$B$51,3)</f>
        <v>0.153</v>
      </c>
      <c r="I24" s="25">
        <f t="shared" ref="I24:I35" si="26">POWER(2*A24,3)/C24</f>
        <v>75933123465.193375</v>
      </c>
      <c r="J24" s="25">
        <f t="shared" ref="J24:J35" si="27">POWER(2*A24,3)/D24</f>
        <v>16617471628.570566</v>
      </c>
    </row>
    <row r="25" spans="1:10" x14ac:dyDescent="0.15">
      <c r="A25" s="27"/>
      <c r="B25" s="26"/>
      <c r="C25" s="26"/>
      <c r="D25" s="25"/>
      <c r="E25" s="25"/>
      <c r="F25" s="25"/>
      <c r="G25" s="25"/>
      <c r="H25" s="25"/>
      <c r="I25" s="25"/>
      <c r="J25" s="25"/>
    </row>
    <row r="26" spans="1:10" x14ac:dyDescent="0.15">
      <c r="A26" s="27"/>
      <c r="B26" s="26"/>
      <c r="C26" s="26"/>
      <c r="D26" s="25"/>
      <c r="E26" s="25"/>
      <c r="F26" s="25"/>
      <c r="G26" s="25"/>
      <c r="H26" s="25"/>
      <c r="I26" s="25"/>
      <c r="J26" s="25"/>
    </row>
    <row r="27" spans="1:10" x14ac:dyDescent="0.15">
      <c r="A27" s="16">
        <v>6144</v>
      </c>
      <c r="B27" s="26">
        <f>Data!L28</f>
        <v>136.88900000000001</v>
      </c>
      <c r="C27" s="26">
        <f>Data!AC28</f>
        <v>27.321999999999999</v>
      </c>
      <c r="D27" s="25">
        <f>Data!AK28</f>
        <v>104.036</v>
      </c>
      <c r="E27" s="25">
        <f t="shared" ref="E27:E35" si="28">ROUND(B27/C27,3)</f>
        <v>5.01</v>
      </c>
      <c r="F27" s="25">
        <f t="shared" ref="F27:F35" si="29">ROUND(B27/D27,3)</f>
        <v>1.3160000000000001</v>
      </c>
      <c r="G27" s="25">
        <f>ROUND(E27/Data!$B$51,3)</f>
        <v>0.626</v>
      </c>
      <c r="H27" s="25">
        <f>ROUND(F27/Data!$B$51,3)</f>
        <v>0.16500000000000001</v>
      </c>
      <c r="I27" s="25">
        <f t="shared" ref="I27:I35" si="30">POWER(2*A27,3)/C27</f>
        <v>67909591972.476395</v>
      </c>
      <c r="J27" s="25">
        <f t="shared" ref="J27:J35" si="31">POWER(2*A27,3)/D27</f>
        <v>17834459916.490444</v>
      </c>
    </row>
    <row r="28" spans="1:10" x14ac:dyDescent="0.15">
      <c r="A28" s="27"/>
      <c r="B28" s="26"/>
      <c r="C28" s="26"/>
      <c r="D28" s="25"/>
      <c r="E28" s="25"/>
      <c r="F28" s="25"/>
      <c r="G28" s="25"/>
      <c r="H28" s="25"/>
      <c r="I28" s="25"/>
      <c r="J28" s="25"/>
    </row>
    <row r="29" spans="1:10" x14ac:dyDescent="0.15">
      <c r="A29" s="27"/>
      <c r="B29" s="26"/>
      <c r="C29" s="26"/>
      <c r="D29" s="25"/>
      <c r="E29" s="25"/>
      <c r="F29" s="25"/>
      <c r="G29" s="25"/>
      <c r="H29" s="25"/>
      <c r="I29" s="25"/>
      <c r="J29" s="25"/>
    </row>
    <row r="30" spans="1:10" x14ac:dyDescent="0.15">
      <c r="A30" s="16">
        <v>8192</v>
      </c>
      <c r="B30" s="26">
        <f>Data!L31</f>
        <v>330.24299999999999</v>
      </c>
      <c r="C30" s="26">
        <f>Data!AC31</f>
        <v>72.872</v>
      </c>
      <c r="D30" s="25">
        <f>Data!AK31</f>
        <v>256.863</v>
      </c>
      <c r="E30" s="25">
        <f t="shared" ref="E30:E35" si="32">ROUND(B30/C30,3)</f>
        <v>4.532</v>
      </c>
      <c r="F30" s="25">
        <f t="shared" ref="F30:F35" si="33">ROUND(B30/D30,3)</f>
        <v>1.286</v>
      </c>
      <c r="G30" s="25">
        <f>ROUND(E30/Data!$B$51,3)</f>
        <v>0.56699999999999995</v>
      </c>
      <c r="H30" s="25">
        <f>ROUND(F30/Data!$B$51,3)</f>
        <v>0.161</v>
      </c>
      <c r="I30" s="25">
        <f t="shared" ref="I30:I35" si="34">POWER(2*A30,3)/C30</f>
        <v>60353036984.08168</v>
      </c>
      <c r="J30" s="25">
        <f t="shared" ref="J30:J35" si="35">POWER(2*A30,3)/D30</f>
        <v>17122148815.142702</v>
      </c>
    </row>
    <row r="31" spans="1:10" x14ac:dyDescent="0.15">
      <c r="A31" s="27"/>
      <c r="B31" s="26"/>
      <c r="C31" s="26"/>
      <c r="D31" s="25"/>
      <c r="E31" s="25"/>
      <c r="F31" s="25"/>
      <c r="G31" s="25"/>
      <c r="H31" s="25"/>
      <c r="I31" s="25"/>
      <c r="J31" s="25"/>
    </row>
    <row r="32" spans="1:10" x14ac:dyDescent="0.15">
      <c r="A32" s="27"/>
      <c r="B32" s="26"/>
      <c r="C32" s="26"/>
      <c r="D32" s="25"/>
      <c r="E32" s="25"/>
      <c r="F32" s="25"/>
      <c r="G32" s="25"/>
      <c r="H32" s="25"/>
      <c r="I32" s="25"/>
      <c r="J32" s="25"/>
    </row>
    <row r="33" spans="1:10" x14ac:dyDescent="0.15">
      <c r="A33" s="16">
        <v>10240</v>
      </c>
      <c r="B33" s="26">
        <f>Data!L34</f>
        <v>636.11300000000006</v>
      </c>
      <c r="C33" s="26">
        <f>Data!AC34</f>
        <v>170.45500000000001</v>
      </c>
      <c r="D33" s="25">
        <f>Data!AK34</f>
        <v>505.93</v>
      </c>
      <c r="E33" s="25">
        <f t="shared" ref="E33:E35" si="36">ROUND(B33/C33,3)</f>
        <v>3.7320000000000002</v>
      </c>
      <c r="F33" s="25">
        <f t="shared" ref="F33:F35" si="37">ROUND(B33/D33,3)</f>
        <v>1.2569999999999999</v>
      </c>
      <c r="G33" s="25">
        <f>ROUND(E33/Data!$B$51,3)</f>
        <v>0.46700000000000003</v>
      </c>
      <c r="H33" s="25">
        <f>ROUND(F33/Data!$B$51,3)</f>
        <v>0.157</v>
      </c>
      <c r="I33" s="25">
        <f t="shared" ref="I33:I35" si="38">POWER(2*A33,3)/C33</f>
        <v>50394148555.337181</v>
      </c>
      <c r="J33" s="25">
        <f t="shared" ref="J33:J35" si="39">POWER(2*A33,3)/D33</f>
        <v>16978504125.076591</v>
      </c>
    </row>
    <row r="34" spans="1:10" x14ac:dyDescent="0.15">
      <c r="A34" s="27"/>
      <c r="B34" s="26"/>
      <c r="C34" s="26"/>
      <c r="D34" s="25"/>
      <c r="E34" s="25"/>
      <c r="F34" s="25"/>
      <c r="G34" s="25"/>
      <c r="H34" s="25"/>
      <c r="I34" s="25"/>
      <c r="J34" s="25"/>
    </row>
    <row r="35" spans="1:10" x14ac:dyDescent="0.15">
      <c r="A35" s="27"/>
      <c r="B35" s="26"/>
      <c r="C35" s="26"/>
      <c r="D35" s="25"/>
      <c r="E35" s="25"/>
      <c r="F35" s="25"/>
      <c r="G35" s="25"/>
      <c r="H35" s="25"/>
      <c r="I35" s="25"/>
      <c r="J35" s="25"/>
    </row>
  </sheetData>
  <mergeCells count="111">
    <mergeCell ref="A1:J1"/>
    <mergeCell ref="J18:J20"/>
    <mergeCell ref="J21:J23"/>
    <mergeCell ref="J24:J26"/>
    <mergeCell ref="J27:J29"/>
    <mergeCell ref="J30:J32"/>
    <mergeCell ref="J33:J35"/>
    <mergeCell ref="I21:I23"/>
    <mergeCell ref="I24:I26"/>
    <mergeCell ref="I27:I29"/>
    <mergeCell ref="I30:I32"/>
    <mergeCell ref="I33:I35"/>
    <mergeCell ref="J3:J5"/>
    <mergeCell ref="J6:J8"/>
    <mergeCell ref="J9:J11"/>
    <mergeCell ref="J12:J14"/>
    <mergeCell ref="J15:J17"/>
    <mergeCell ref="I3:I5"/>
    <mergeCell ref="I6:I8"/>
    <mergeCell ref="I9:I11"/>
    <mergeCell ref="I12:I14"/>
    <mergeCell ref="I15:I17"/>
    <mergeCell ref="I18:I20"/>
    <mergeCell ref="H18:H20"/>
    <mergeCell ref="H21:H23"/>
    <mergeCell ref="H24:H26"/>
    <mergeCell ref="H27:H29"/>
    <mergeCell ref="H30:H32"/>
    <mergeCell ref="H33:H35"/>
    <mergeCell ref="G21:G23"/>
    <mergeCell ref="G24:G26"/>
    <mergeCell ref="G27:G29"/>
    <mergeCell ref="G30:G32"/>
    <mergeCell ref="G33:G35"/>
    <mergeCell ref="H3:H5"/>
    <mergeCell ref="H6:H8"/>
    <mergeCell ref="H9:H11"/>
    <mergeCell ref="H12:H14"/>
    <mergeCell ref="H15:H17"/>
    <mergeCell ref="G3:G5"/>
    <mergeCell ref="G6:G8"/>
    <mergeCell ref="G9:G11"/>
    <mergeCell ref="G12:G14"/>
    <mergeCell ref="G15:G17"/>
    <mergeCell ref="G18:G20"/>
    <mergeCell ref="F21:F23"/>
    <mergeCell ref="F24:F26"/>
    <mergeCell ref="F27:F29"/>
    <mergeCell ref="F30:F32"/>
    <mergeCell ref="F33:F35"/>
    <mergeCell ref="E24:E26"/>
    <mergeCell ref="E27:E29"/>
    <mergeCell ref="E30:E32"/>
    <mergeCell ref="E33:E35"/>
    <mergeCell ref="F3:F5"/>
    <mergeCell ref="F6:F8"/>
    <mergeCell ref="F9:F11"/>
    <mergeCell ref="F12:F14"/>
    <mergeCell ref="F15:F17"/>
    <mergeCell ref="F18:F20"/>
    <mergeCell ref="D27:D29"/>
    <mergeCell ref="D30:D32"/>
    <mergeCell ref="D33:D35"/>
    <mergeCell ref="E3:E5"/>
    <mergeCell ref="E6:E8"/>
    <mergeCell ref="E9:E11"/>
    <mergeCell ref="E12:E14"/>
    <mergeCell ref="E15:E17"/>
    <mergeCell ref="E18:E20"/>
    <mergeCell ref="E21:E23"/>
    <mergeCell ref="D9:D11"/>
    <mergeCell ref="D12:D14"/>
    <mergeCell ref="D15:D17"/>
    <mergeCell ref="D18:D20"/>
    <mergeCell ref="D21:D23"/>
    <mergeCell ref="D24:D26"/>
    <mergeCell ref="A33:A35"/>
    <mergeCell ref="B24:B26"/>
    <mergeCell ref="B27:B29"/>
    <mergeCell ref="B30:B32"/>
    <mergeCell ref="B33:B35"/>
    <mergeCell ref="C24:C26"/>
    <mergeCell ref="C27:C29"/>
    <mergeCell ref="C30:C32"/>
    <mergeCell ref="C33:C35"/>
    <mergeCell ref="A21:A23"/>
    <mergeCell ref="B21:B23"/>
    <mergeCell ref="C21:C23"/>
    <mergeCell ref="A24:A26"/>
    <mergeCell ref="A27:A29"/>
    <mergeCell ref="A30:A32"/>
    <mergeCell ref="A15:A17"/>
    <mergeCell ref="B15:B17"/>
    <mergeCell ref="C15:C17"/>
    <mergeCell ref="A18:A20"/>
    <mergeCell ref="B18:B20"/>
    <mergeCell ref="C18:C20"/>
    <mergeCell ref="A9:A11"/>
    <mergeCell ref="B9:B11"/>
    <mergeCell ref="C9:C11"/>
    <mergeCell ref="A12:A14"/>
    <mergeCell ref="B12:B14"/>
    <mergeCell ref="C12:C14"/>
    <mergeCell ref="A3:A5"/>
    <mergeCell ref="B3:B5"/>
    <mergeCell ref="C3:C5"/>
    <mergeCell ref="A6:A8"/>
    <mergeCell ref="B6:B8"/>
    <mergeCell ref="C6:C8"/>
    <mergeCell ref="D3:D5"/>
    <mergeCell ref="D6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C700-E74F-6843-820C-964EE896C87C}">
  <dimension ref="A1:E35"/>
  <sheetViews>
    <sheetView zoomScale="150" zoomScaleNormal="150" workbookViewId="0">
      <selection activeCell="N11" sqref="N11"/>
    </sheetView>
  </sheetViews>
  <sheetFormatPr baseColWidth="10" defaultRowHeight="13" x14ac:dyDescent="0.15"/>
  <cols>
    <col min="1" max="1" width="11.1640625" bestFit="1" customWidth="1"/>
    <col min="3" max="3" width="16.83203125" customWidth="1"/>
    <col min="5" max="5" width="14.6640625" customWidth="1"/>
  </cols>
  <sheetData>
    <row r="1" spans="1:5" x14ac:dyDescent="0.15">
      <c r="B1" s="26" t="s">
        <v>32</v>
      </c>
      <c r="C1" s="25"/>
      <c r="D1" s="26" t="s">
        <v>33</v>
      </c>
      <c r="E1" s="25"/>
    </row>
    <row r="2" spans="1:5" x14ac:dyDescent="0.15">
      <c r="A2" s="4" t="s">
        <v>5</v>
      </c>
      <c r="B2" s="29" t="s">
        <v>34</v>
      </c>
      <c r="C2" s="29" t="s">
        <v>8</v>
      </c>
      <c r="D2" s="29" t="s">
        <v>35</v>
      </c>
      <c r="E2" s="29" t="s">
        <v>8</v>
      </c>
    </row>
    <row r="3" spans="1:5" x14ac:dyDescent="0.15">
      <c r="A3" s="16">
        <v>600</v>
      </c>
      <c r="B3" s="25">
        <f>Data!AE4</f>
        <v>3398104.3330000001</v>
      </c>
      <c r="C3" s="25">
        <f>Data!AG4</f>
        <v>7137844.3329999996</v>
      </c>
      <c r="D3" s="25">
        <f>Data!AM4</f>
        <v>8454263.3330000006</v>
      </c>
      <c r="E3" s="25">
        <f>Data!AO4</f>
        <v>33985889.332999997</v>
      </c>
    </row>
    <row r="4" spans="1:5" x14ac:dyDescent="0.15">
      <c r="A4" s="27"/>
      <c r="B4" s="25"/>
      <c r="C4" s="25"/>
      <c r="D4" s="25"/>
      <c r="E4" s="25"/>
    </row>
    <row r="5" spans="1:5" x14ac:dyDescent="0.15">
      <c r="A5" s="27"/>
      <c r="B5" s="25"/>
      <c r="C5" s="25"/>
      <c r="D5" s="25"/>
      <c r="E5" s="25"/>
    </row>
    <row r="6" spans="1:5" x14ac:dyDescent="0.15">
      <c r="A6" s="16">
        <v>1000</v>
      </c>
      <c r="B6" s="25">
        <f>Data!AE7</f>
        <v>15723141.333000001</v>
      </c>
      <c r="C6" s="25">
        <f>Data!AG7</f>
        <v>32736727</v>
      </c>
      <c r="D6" s="25">
        <f>Data!AM7</f>
        <v>30010682.666999999</v>
      </c>
      <c r="E6" s="25">
        <f>Data!AO7</f>
        <v>113000000</v>
      </c>
    </row>
    <row r="7" spans="1:5" x14ac:dyDescent="0.15">
      <c r="A7" s="27"/>
      <c r="B7" s="25"/>
      <c r="C7" s="25"/>
      <c r="D7" s="25"/>
      <c r="E7" s="25"/>
    </row>
    <row r="8" spans="1:5" x14ac:dyDescent="0.15">
      <c r="A8" s="27"/>
      <c r="B8" s="25"/>
      <c r="C8" s="25"/>
      <c r="D8" s="25"/>
      <c r="E8" s="25"/>
    </row>
    <row r="9" spans="1:5" x14ac:dyDescent="0.15">
      <c r="A9" s="16">
        <v>1400</v>
      </c>
      <c r="B9" s="25">
        <f>Data!AE10</f>
        <v>43268945.332999997</v>
      </c>
      <c r="C9" s="25">
        <f>Data!AG10</f>
        <v>86497122.333000004</v>
      </c>
      <c r="D9" s="25">
        <f>Data!AM10</f>
        <v>71800212.666999996</v>
      </c>
      <c r="E9" s="25">
        <f>Data!AO10</f>
        <v>230000000</v>
      </c>
    </row>
    <row r="10" spans="1:5" x14ac:dyDescent="0.15">
      <c r="A10" s="27"/>
      <c r="B10" s="25"/>
      <c r="C10" s="25"/>
      <c r="D10" s="25"/>
      <c r="E10" s="25"/>
    </row>
    <row r="11" spans="1:5" x14ac:dyDescent="0.15">
      <c r="A11" s="27"/>
      <c r="B11" s="25"/>
      <c r="C11" s="25"/>
      <c r="D11" s="25"/>
      <c r="E11" s="25"/>
    </row>
    <row r="12" spans="1:5" x14ac:dyDescent="0.15">
      <c r="A12" s="16">
        <v>1800</v>
      </c>
      <c r="B12" s="25">
        <f>Data!AE13</f>
        <v>148335366.333</v>
      </c>
      <c r="C12" s="25">
        <f>Data!AG13</f>
        <v>225244141</v>
      </c>
      <c r="D12" s="25">
        <f>Data!AM13</f>
        <v>138000000</v>
      </c>
      <c r="E12" s="25">
        <f>Data!AO13</f>
        <v>359666666.667</v>
      </c>
    </row>
    <row r="13" spans="1:5" x14ac:dyDescent="0.15">
      <c r="A13" s="27"/>
      <c r="B13" s="25"/>
      <c r="C13" s="25"/>
      <c r="D13" s="25"/>
      <c r="E13" s="25"/>
    </row>
    <row r="14" spans="1:5" x14ac:dyDescent="0.15">
      <c r="A14" s="27"/>
      <c r="B14" s="25"/>
      <c r="C14" s="25"/>
      <c r="D14" s="25"/>
      <c r="E14" s="25"/>
    </row>
    <row r="15" spans="1:5" x14ac:dyDescent="0.15">
      <c r="A15" s="16">
        <v>2200</v>
      </c>
      <c r="B15" s="25">
        <f>Data!AE16</f>
        <v>258691059.333</v>
      </c>
      <c r="C15" s="25">
        <f>Data!AG16</f>
        <v>320686439.667</v>
      </c>
      <c r="D15" s="25">
        <f>Data!AM16</f>
        <v>236000000</v>
      </c>
      <c r="E15" s="25">
        <f>Data!AO16</f>
        <v>554333333.33299994</v>
      </c>
    </row>
    <row r="16" spans="1:5" x14ac:dyDescent="0.15">
      <c r="A16" s="27"/>
      <c r="B16" s="25"/>
      <c r="C16" s="25"/>
      <c r="D16" s="25"/>
      <c r="E16" s="25"/>
    </row>
    <row r="17" spans="1:5" x14ac:dyDescent="0.15">
      <c r="A17" s="27"/>
      <c r="B17" s="25"/>
      <c r="C17" s="25"/>
      <c r="D17" s="25"/>
      <c r="E17" s="25"/>
    </row>
    <row r="18" spans="1:5" x14ac:dyDescent="0.15">
      <c r="A18" s="16">
        <v>2600</v>
      </c>
      <c r="B18" s="25">
        <f>Data!AE19</f>
        <v>551360986</v>
      </c>
      <c r="C18" s="25">
        <f>Data!AG19</f>
        <v>530618521</v>
      </c>
      <c r="D18" s="25">
        <f>Data!AM19</f>
        <v>370000000</v>
      </c>
      <c r="E18" s="25">
        <f>Data!AO19</f>
        <v>830333333.33299994</v>
      </c>
    </row>
    <row r="19" spans="1:5" x14ac:dyDescent="0.15">
      <c r="A19" s="27"/>
      <c r="B19" s="25"/>
      <c r="C19" s="25"/>
      <c r="D19" s="25"/>
      <c r="E19" s="25"/>
    </row>
    <row r="20" spans="1:5" x14ac:dyDescent="0.15">
      <c r="A20" s="27"/>
      <c r="B20" s="25"/>
      <c r="C20" s="25"/>
      <c r="D20" s="25"/>
      <c r="E20" s="25"/>
    </row>
    <row r="21" spans="1:5" x14ac:dyDescent="0.15">
      <c r="A21" s="16">
        <v>3000</v>
      </c>
      <c r="B21" s="25">
        <f>Data!AE22</f>
        <v>847436362.66700006</v>
      </c>
      <c r="C21" s="25">
        <f>Data!AG22</f>
        <v>833762694</v>
      </c>
      <c r="D21" s="25">
        <f>Data!AM22</f>
        <v>550333333.33299994</v>
      </c>
      <c r="E21" s="25">
        <f>Data!AO22</f>
        <v>1180000000</v>
      </c>
    </row>
    <row r="22" spans="1:5" x14ac:dyDescent="0.15">
      <c r="A22" s="27"/>
      <c r="B22" s="25"/>
      <c r="C22" s="25"/>
      <c r="D22" s="25"/>
      <c r="E22" s="25"/>
    </row>
    <row r="23" spans="1:5" x14ac:dyDescent="0.15">
      <c r="A23" s="27"/>
      <c r="B23" s="25"/>
      <c r="C23" s="25"/>
      <c r="D23" s="25"/>
      <c r="E23" s="25"/>
    </row>
    <row r="24" spans="1:5" x14ac:dyDescent="0.15">
      <c r="A24" s="16">
        <v>4096</v>
      </c>
      <c r="B24" s="25">
        <f>Data!AE25</f>
        <v>2204414456</v>
      </c>
      <c r="C24" s="25">
        <f>Data!AG25</f>
        <v>2143498680.6670001</v>
      </c>
      <c r="D24" s="25">
        <f>Data!AM25</f>
        <v>1230000000</v>
      </c>
      <c r="E24" s="25">
        <f>Data!AO25</f>
        <v>2296666666.6669998</v>
      </c>
    </row>
    <row r="25" spans="1:5" x14ac:dyDescent="0.15">
      <c r="A25" s="27"/>
      <c r="B25" s="25"/>
      <c r="C25" s="25"/>
      <c r="D25" s="25"/>
      <c r="E25" s="25"/>
    </row>
    <row r="26" spans="1:5" x14ac:dyDescent="0.15">
      <c r="A26" s="27"/>
      <c r="B26" s="25"/>
      <c r="C26" s="25"/>
      <c r="D26" s="25"/>
      <c r="E26" s="25"/>
    </row>
    <row r="27" spans="1:5" x14ac:dyDescent="0.15">
      <c r="A27" s="16">
        <v>6144</v>
      </c>
      <c r="B27" s="25">
        <f>Data!AE28</f>
        <v>7428610570.3330002</v>
      </c>
      <c r="C27" s="25">
        <f>Data!AG28</f>
        <v>7114366067</v>
      </c>
      <c r="D27" s="25">
        <f>Data!AM28</f>
        <v>4103333333.3330002</v>
      </c>
      <c r="E27" s="25">
        <f>Data!AO28</f>
        <v>7566666666.6669998</v>
      </c>
    </row>
    <row r="28" spans="1:5" x14ac:dyDescent="0.15">
      <c r="A28" s="27"/>
      <c r="B28" s="25"/>
      <c r="C28" s="25"/>
      <c r="D28" s="25"/>
      <c r="E28" s="25"/>
    </row>
    <row r="29" spans="1:5" x14ac:dyDescent="0.15">
      <c r="A29" s="27"/>
      <c r="B29" s="25"/>
      <c r="C29" s="25"/>
      <c r="D29" s="25"/>
      <c r="E29" s="25"/>
    </row>
    <row r="30" spans="1:5" x14ac:dyDescent="0.15">
      <c r="A30" s="16">
        <v>8192</v>
      </c>
      <c r="B30" s="25">
        <f>Data!AE31</f>
        <v>17584122437</v>
      </c>
      <c r="C30" s="25">
        <f>Data!AG31</f>
        <v>16456253821.333</v>
      </c>
      <c r="D30" s="25">
        <f>Data!AM31</f>
        <v>9308871847.3330002</v>
      </c>
      <c r="E30" s="25">
        <f>Data!AO31</f>
        <v>14643080937.333</v>
      </c>
    </row>
    <row r="31" spans="1:5" x14ac:dyDescent="0.15">
      <c r="A31" s="27"/>
      <c r="B31" s="25"/>
      <c r="C31" s="25"/>
      <c r="D31" s="25"/>
      <c r="E31" s="25"/>
    </row>
    <row r="32" spans="1:5" x14ac:dyDescent="0.15">
      <c r="A32" s="27"/>
      <c r="B32" s="25"/>
      <c r="C32" s="25"/>
      <c r="D32" s="25"/>
      <c r="E32" s="25"/>
    </row>
    <row r="33" spans="1:5" x14ac:dyDescent="0.15">
      <c r="A33" s="16">
        <v>10240</v>
      </c>
      <c r="B33" s="25">
        <f>Data!AE34</f>
        <v>34291767867.333</v>
      </c>
      <c r="C33" s="25">
        <f>Data!AG34</f>
        <v>31721471553.333</v>
      </c>
      <c r="D33" s="30">
        <f>Data!AM34</f>
        <v>18293411410.667</v>
      </c>
      <c r="E33" s="25">
        <f>Data!AO34</f>
        <v>28516365693</v>
      </c>
    </row>
    <row r="34" spans="1:5" x14ac:dyDescent="0.15">
      <c r="A34" s="27"/>
      <c r="B34" s="25"/>
      <c r="C34" s="25"/>
      <c r="D34" s="25"/>
      <c r="E34" s="25"/>
    </row>
    <row r="35" spans="1:5" x14ac:dyDescent="0.15">
      <c r="A35" s="27"/>
      <c r="B35" s="25"/>
      <c r="C35" s="25"/>
      <c r="D35" s="25"/>
      <c r="E35" s="25"/>
    </row>
  </sheetData>
  <mergeCells count="57">
    <mergeCell ref="E21:E23"/>
    <mergeCell ref="E24:E26"/>
    <mergeCell ref="E27:E29"/>
    <mergeCell ref="E30:E32"/>
    <mergeCell ref="E33:E35"/>
    <mergeCell ref="D24:D26"/>
    <mergeCell ref="D27:D29"/>
    <mergeCell ref="D30:D32"/>
    <mergeCell ref="D33:D35"/>
    <mergeCell ref="E3:E5"/>
    <mergeCell ref="E6:E8"/>
    <mergeCell ref="E9:E11"/>
    <mergeCell ref="E12:E14"/>
    <mergeCell ref="E15:E17"/>
    <mergeCell ref="E18:E20"/>
    <mergeCell ref="C27:C29"/>
    <mergeCell ref="C30:C32"/>
    <mergeCell ref="C33:C35"/>
    <mergeCell ref="D3:D5"/>
    <mergeCell ref="D6:D8"/>
    <mergeCell ref="D9:D11"/>
    <mergeCell ref="D12:D14"/>
    <mergeCell ref="D15:D17"/>
    <mergeCell ref="D18:D20"/>
    <mergeCell ref="D21:D23"/>
    <mergeCell ref="B30:B32"/>
    <mergeCell ref="B33:B35"/>
    <mergeCell ref="C3:C5"/>
    <mergeCell ref="C6:C8"/>
    <mergeCell ref="C9:C11"/>
    <mergeCell ref="C12:C14"/>
    <mergeCell ref="C15:C17"/>
    <mergeCell ref="C18:C20"/>
    <mergeCell ref="C21:C23"/>
    <mergeCell ref="C24:C26"/>
    <mergeCell ref="D1:E1"/>
    <mergeCell ref="B3:B5"/>
    <mergeCell ref="B6:B8"/>
    <mergeCell ref="B9:B11"/>
    <mergeCell ref="B12:B14"/>
    <mergeCell ref="B15:B17"/>
    <mergeCell ref="A21:A23"/>
    <mergeCell ref="A24:A26"/>
    <mergeCell ref="A27:A29"/>
    <mergeCell ref="A30:A32"/>
    <mergeCell ref="A33:A35"/>
    <mergeCell ref="B1:C1"/>
    <mergeCell ref="B18:B20"/>
    <mergeCell ref="B21:B23"/>
    <mergeCell ref="B24:B26"/>
    <mergeCell ref="B27:B29"/>
    <mergeCell ref="A3:A5"/>
    <mergeCell ref="A6:A8"/>
    <mergeCell ref="A9:A11"/>
    <mergeCell ref="A12:A14"/>
    <mergeCell ref="A15:A17"/>
    <mergeCell ref="A18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Execution Time Comparisons</vt:lpstr>
      <vt:lpstr>Multi-core performance analysis</vt:lpstr>
      <vt:lpstr>Cache miss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Marujo Rama</cp:lastModifiedBy>
  <dcterms:modified xsi:type="dcterms:W3CDTF">2024-03-16T20:18:41Z</dcterms:modified>
</cp:coreProperties>
</file>