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a76/Desktop/git_proj/project_3/"/>
    </mc:Choice>
  </mc:AlternateContent>
  <xr:revisionPtr revIDLastSave="0" documentId="13_ncr:1_{416CD744-164A-754A-9DA3-E55ACADF3679}" xr6:coauthVersionLast="33" xr6:coauthVersionMax="33" xr10:uidLastSave="{00000000-0000-0000-0000-000000000000}"/>
  <bookViews>
    <workbookView xWindow="120" yWindow="460" windowWidth="24340" windowHeight="13860" xr2:uid="{B8C76B0C-2F23-0D4D-88C5-E2BC230D5D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4" i="1" l="1"/>
  <c r="M69" i="1"/>
  <c r="K74" i="1"/>
  <c r="K69" i="1"/>
  <c r="K48" i="1" l="1"/>
  <c r="J48" i="1"/>
  <c r="N45" i="1"/>
  <c r="F2" i="1"/>
  <c r="D38" i="1"/>
  <c r="D39" i="1"/>
  <c r="E39" i="1" s="1"/>
  <c r="D40" i="1"/>
  <c r="D41" i="1"/>
  <c r="D37" i="1"/>
  <c r="D42" i="1" s="1"/>
  <c r="C42" i="1"/>
  <c r="B42" i="1"/>
  <c r="D10" i="1"/>
  <c r="C10" i="1"/>
  <c r="E41" i="1" l="1"/>
  <c r="E38" i="1"/>
  <c r="E37" i="1"/>
  <c r="E40" i="1"/>
  <c r="F35" i="1"/>
  <c r="F33" i="1"/>
  <c r="F13" i="1"/>
  <c r="F24" i="1"/>
  <c r="F23" i="1"/>
  <c r="F15" i="1"/>
  <c r="F14" i="1"/>
  <c r="F27" i="1"/>
  <c r="F21" i="1"/>
  <c r="F32" i="1"/>
  <c r="F16" i="1"/>
  <c r="F17" i="1"/>
  <c r="F34" i="1"/>
  <c r="F25" i="1"/>
  <c r="F28" i="1"/>
  <c r="F29" i="1"/>
  <c r="F12" i="1"/>
  <c r="F18" i="1"/>
  <c r="F22" i="1"/>
  <c r="F30" i="1"/>
  <c r="F19" i="1"/>
  <c r="F26" i="1"/>
  <c r="F20" i="1"/>
  <c r="F31" i="1"/>
  <c r="F3" i="1"/>
  <c r="F4" i="1"/>
  <c r="F5" i="1"/>
  <c r="F6" i="1"/>
  <c r="F7" i="1"/>
  <c r="F8" i="1"/>
  <c r="F9" i="1"/>
  <c r="F10" i="1"/>
  <c r="B10" i="1"/>
  <c r="E42" i="1" l="1"/>
</calcChain>
</file>

<file path=xl/sharedStrings.xml><?xml version="1.0" encoding="utf-8"?>
<sst xmlns="http://schemas.openxmlformats.org/spreadsheetml/2006/main" count="130" uniqueCount="76">
  <si>
    <t>'KitchenQual_Num', 'Normal','RL','ExterQual_Num', 'ExterCond_Num', 'CentralAir',</t>
  </si>
  <si>
    <t xml:space="preserve">                            'HeatingQC', 'BsmtCond_Num', 'Blmngtn','Blueste','BrDale','BrkSide','ClearCr','CollgCr','Crawfor',</t>
  </si>
  <si>
    <t xml:space="preserve">                           'Edwards', 'Gilbert','IDOTRR','MeadowV','Mitchel','NAmes', 'NPkVill', 'NWAmes',</t>
  </si>
  <si>
    <t xml:space="preserve">                           'NoRidge', 'NridgHt', 'OldTown', 'SWISU', 'Sawyer', 'Somerst','SawyerW', 'StoneBr','Timber']])</t>
  </si>
  <si>
    <t>KitchenQual</t>
  </si>
  <si>
    <t>Sale Condition</t>
  </si>
  <si>
    <t>MSZoning</t>
  </si>
  <si>
    <t>ExterQual</t>
  </si>
  <si>
    <t>ExterCond</t>
  </si>
  <si>
    <t>Blmgtn</t>
  </si>
  <si>
    <t>Bluleste</t>
  </si>
  <si>
    <t>BrDale</t>
  </si>
  <si>
    <t>BrkSide</t>
  </si>
  <si>
    <t>ClearCr</t>
  </si>
  <si>
    <t>CollgCr</t>
  </si>
  <si>
    <t>Crawfor</t>
  </si>
  <si>
    <t>Edwards</t>
  </si>
  <si>
    <t>Gilbert</t>
  </si>
  <si>
    <t>IDOTRR</t>
  </si>
  <si>
    <t>Meadow</t>
  </si>
  <si>
    <t>Mitchel</t>
  </si>
  <si>
    <t>Names</t>
  </si>
  <si>
    <t>NpkVill</t>
  </si>
  <si>
    <t>NWAmes</t>
  </si>
  <si>
    <t>NoRidge</t>
  </si>
  <si>
    <t>NrigHgt</t>
  </si>
  <si>
    <t>OldTown</t>
  </si>
  <si>
    <t>SWISU</t>
  </si>
  <si>
    <t>Sawyer</t>
  </si>
  <si>
    <t>CentralAir</t>
  </si>
  <si>
    <t>HeatingQC</t>
  </si>
  <si>
    <t>BsmtCond</t>
  </si>
  <si>
    <t>Somerst</t>
  </si>
  <si>
    <t>SawyerW</t>
  </si>
  <si>
    <t>StoneBr</t>
  </si>
  <si>
    <t>Timber</t>
  </si>
  <si>
    <t>NeighrborhoodsSUM</t>
  </si>
  <si>
    <t>[0.14904098 0.09078855 0.03479817 0.09979286 0.11869519 0.027473</t>
  </si>
  <si>
    <t xml:space="preserve"> 0.16278992 0.11622253 0.00498542 0.00162489 0.00381145 0.01597982</t>
  </si>
  <si>
    <t xml:space="preserve"> 0.00907922 0.00646381 0.01641304 0.01654865 0.00487389 0.00902573</t>
  </si>
  <si>
    <t xml:space="preserve"> 0.00429704 0.01277824 0.00558934 0.0024299  0.00343904 0.00320422</t>
  </si>
  <si>
    <t xml:space="preserve"> 0.00612707 0.01672109 0.01385649 0.00849861 0.00732153 0.01053133</t>
  </si>
  <si>
    <t xml:space="preserve"> 0.00699206 0.00980691]</t>
  </si>
  <si>
    <t>[0.11477433 0.08864813 0.04084255 0.06188181 0.08995503 0.0358795</t>
  </si>
  <si>
    <t xml:space="preserve"> 0.16651219 0.10224839 0.00457823 0.0018066  0.0045495  0.02029212</t>
  </si>
  <si>
    <t xml:space="preserve"> 0.01186147 0.01755789 0.01863925 0.02005731 0.01269775 0.01163338</t>
  </si>
  <si>
    <t xml:space="preserve"> 0.0062689  0.01579843 0.02214222 0.00402115 0.01527588 0.00697925</t>
  </si>
  <si>
    <t xml:space="preserve"> 0.00894204 0.02246405 0.01231007 0.0141572  0.01243362 0.01404608</t>
  </si>
  <si>
    <t xml:space="preserve"> 0.00801143 0.01273424]</t>
  </si>
  <si>
    <t>[['KitchenQual_Num', 'Normal','RL','ExterQual_Num', 'ExterCond_Num', 'CentralAir',</t>
  </si>
  <si>
    <t xml:space="preserve">                            'HeatingQC_Num', 'BsmtCond_Num', 'Blmngtn','Blueste','BrDale','BrkSide','ClearCr','CollgCr','Crawfor',</t>
  </si>
  <si>
    <t>RandomForest</t>
  </si>
  <si>
    <t>ExtraTreeClassifier</t>
  </si>
  <si>
    <t>ExtraTreeClass</t>
  </si>
  <si>
    <t>ExtraTreeCass</t>
  </si>
  <si>
    <t>FEATURE</t>
  </si>
  <si>
    <t>ExternalQual</t>
  </si>
  <si>
    <t>External Cond</t>
  </si>
  <si>
    <t>SaleCondition</t>
  </si>
  <si>
    <t>Central Air</t>
  </si>
  <si>
    <t>Neighborhood</t>
  </si>
  <si>
    <t>[0.14033259 0.0888834  0.03256033 0.08560336 0.12156563 0.02314294</t>
  </si>
  <si>
    <t xml:space="preserve"> 0.17775979 0.10990705 0.00616396 0.00197661 0.00321759 0.01844175</t>
  </si>
  <si>
    <t xml:space="preserve"> 0.00843601 0.00854847 0.01323581 0.02001598 0.00718258 0.01017044</t>
  </si>
  <si>
    <t xml:space="preserve"> 0.00446642 0.01178019 0.00704404 0.00262012 0.00742837 0.00472116</t>
  </si>
  <si>
    <t xml:space="preserve"> 0.00661521 0.01770282 0.01160437 0.00817663 0.0072975  0.01660351</t>
  </si>
  <si>
    <t xml:space="preserve"> 0.00718021 0.00961516]</t>
  </si>
  <si>
    <t>Column1</t>
  </si>
  <si>
    <t>Column2</t>
  </si>
  <si>
    <t>Column3</t>
  </si>
  <si>
    <t>ExtraTreesClassifier</t>
  </si>
  <si>
    <t>RandomForestClassifier</t>
  </si>
  <si>
    <t>`</t>
  </si>
  <si>
    <t xml:space="preserve">Ordinal </t>
  </si>
  <si>
    <t>Binary</t>
  </si>
  <si>
    <t>Neighborhood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</si>
</sst>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sz val="14"/>
      <color rgb="FF000000"/>
      <name val="Courier New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Helvetica Neue"/>
      <family val="2"/>
    </font>
    <font>
      <sz val="16"/>
      <color theme="0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8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4" tint="-0.499984740745262"/>
      </top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medium">
        <color rgb="FF002060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indexed="64"/>
      </left>
      <right/>
      <top style="medium">
        <color theme="4" tint="-0.499984740745262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2060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0" fontId="0" fillId="0" borderId="0" xfId="1" applyNumberFormat="1" applyFont="1"/>
    <xf numFmtId="0" fontId="5" fillId="2" borderId="0" xfId="0" applyFont="1" applyFill="1"/>
    <xf numFmtId="0" fontId="6" fillId="2" borderId="0" xfId="0" applyFont="1" applyFill="1"/>
    <xf numFmtId="10" fontId="0" fillId="2" borderId="0" xfId="1" applyNumberFormat="1" applyFont="1" applyFill="1"/>
    <xf numFmtId="0" fontId="5" fillId="0" borderId="0" xfId="0" applyFont="1" applyFill="1"/>
    <xf numFmtId="0" fontId="6" fillId="0" borderId="0" xfId="0" applyFont="1" applyFill="1"/>
    <xf numFmtId="10" fontId="0" fillId="0" borderId="0" xfId="1" applyNumberFormat="1" applyFont="1" applyFill="1"/>
    <xf numFmtId="0" fontId="0" fillId="3" borderId="0" xfId="0" applyFill="1"/>
    <xf numFmtId="0" fontId="7" fillId="0" borderId="0" xfId="0" applyFont="1"/>
    <xf numFmtId="164" fontId="6" fillId="2" borderId="0" xfId="0" applyNumberFormat="1" applyFont="1" applyFill="1"/>
    <xf numFmtId="164" fontId="6" fillId="0" borderId="0" xfId="0" applyNumberFormat="1" applyFont="1"/>
    <xf numFmtId="164" fontId="6" fillId="0" borderId="0" xfId="0" applyNumberFormat="1" applyFont="1" applyFill="1"/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0" fontId="8" fillId="4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/>
    <xf numFmtId="0" fontId="14" fillId="0" borderId="0" xfId="0" applyFont="1" applyFill="1" applyBorder="1"/>
    <xf numFmtId="0" fontId="15" fillId="2" borderId="5" xfId="0" applyFont="1" applyFill="1" applyBorder="1" applyAlignment="1">
      <alignment horizontal="center" vertical="center" textRotation="90"/>
    </xf>
    <xf numFmtId="0" fontId="15" fillId="2" borderId="6" xfId="0" applyFont="1" applyFill="1" applyBorder="1" applyAlignment="1">
      <alignment horizontal="center" vertical="center" textRotation="90"/>
    </xf>
    <xf numFmtId="0" fontId="15" fillId="2" borderId="7" xfId="0" applyFont="1" applyFill="1" applyBorder="1" applyAlignment="1">
      <alignment horizontal="center" vertical="center" textRotation="90"/>
    </xf>
    <xf numFmtId="0" fontId="16" fillId="6" borderId="8" xfId="0" applyFont="1" applyFill="1" applyBorder="1" applyAlignment="1">
      <alignment horizontal="center" vertical="center" textRotation="90"/>
    </xf>
    <xf numFmtId="0" fontId="16" fillId="6" borderId="9" xfId="0" applyFont="1" applyFill="1" applyBorder="1" applyAlignment="1">
      <alignment horizontal="center" vertical="center" textRotation="90"/>
    </xf>
    <xf numFmtId="0" fontId="16" fillId="6" borderId="10" xfId="0" applyFont="1" applyFill="1" applyBorder="1" applyAlignment="1">
      <alignment horizontal="center" vertical="center" textRotation="90"/>
    </xf>
    <xf numFmtId="164" fontId="13" fillId="0" borderId="2" xfId="0" applyNumberFormat="1" applyFont="1" applyFill="1" applyBorder="1"/>
    <xf numFmtId="164" fontId="13" fillId="0" borderId="11" xfId="0" applyNumberFormat="1" applyFont="1" applyFill="1" applyBorder="1"/>
    <xf numFmtId="164" fontId="13" fillId="0" borderId="12" xfId="0" applyNumberFormat="1" applyFont="1" applyFill="1" applyBorder="1"/>
    <xf numFmtId="164" fontId="13" fillId="0" borderId="3" xfId="0" applyNumberFormat="1" applyFont="1" applyFill="1" applyBorder="1"/>
    <xf numFmtId="164" fontId="13" fillId="0" borderId="13" xfId="0" applyNumberFormat="1" applyFont="1" applyFill="1" applyBorder="1"/>
    <xf numFmtId="164" fontId="12" fillId="0" borderId="0" xfId="0" applyNumberFormat="1" applyFont="1" applyFill="1"/>
    <xf numFmtId="0" fontId="12" fillId="0" borderId="0" xfId="0" applyFont="1" applyFill="1"/>
    <xf numFmtId="0" fontId="11" fillId="8" borderId="0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8" xfId="0" applyBorder="1"/>
    <xf numFmtId="0" fontId="11" fillId="9" borderId="14" xfId="0" applyFont="1" applyFill="1" applyBorder="1" applyAlignment="1">
      <alignment horizontal="center"/>
    </xf>
    <xf numFmtId="0" fontId="11" fillId="9" borderId="15" xfId="0" applyFont="1" applyFill="1" applyBorder="1" applyAlignment="1">
      <alignment horizontal="center"/>
    </xf>
    <xf numFmtId="164" fontId="13" fillId="0" borderId="14" xfId="0" applyNumberFormat="1" applyFont="1" applyBorder="1"/>
    <xf numFmtId="164" fontId="13" fillId="0" borderId="9" xfId="0" applyNumberFormat="1" applyFont="1" applyBorder="1"/>
    <xf numFmtId="164" fontId="13" fillId="7" borderId="17" xfId="0" applyNumberFormat="1" applyFont="1" applyFill="1" applyBorder="1"/>
    <xf numFmtId="164" fontId="13" fillId="7" borderId="9" xfId="0" applyNumberFormat="1" applyFont="1" applyFill="1" applyBorder="1"/>
    <xf numFmtId="0" fontId="0" fillId="0" borderId="18" xfId="0" applyFill="1" applyBorder="1"/>
    <xf numFmtId="2" fontId="10" fillId="0" borderId="15" xfId="0" applyNumberFormat="1" applyFont="1" applyBorder="1" applyAlignment="1">
      <alignment horizontal="center" vertical="center"/>
    </xf>
    <xf numFmtId="2" fontId="10" fillId="0" borderId="16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0" fontId="0" fillId="10" borderId="0" xfId="0" applyFill="1"/>
  </cellXfs>
  <cellStyles count="2">
    <cellStyle name="Normal" xfId="0" builtinId="0"/>
    <cellStyle name="Percent" xfId="1" builtinId="5"/>
  </cellStyles>
  <dxfs count="10"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</font>
      <numFmt numFmtId="164" formatCode="0.00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</font>
      <numFmt numFmtId="164" formatCode="0.00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6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8C204-1D15-BD4A-AB8A-3A9537B2930D}" name="Table1" displayName="Table1" ref="I37:K47" totalsRowShown="0" tableBorderDxfId="9">
  <tableColumns count="3">
    <tableColumn id="1" xr3:uid="{12FB1A65-BF9C-544A-BEC5-5C7A165B3EF0}" name="Column1" dataDxfId="8"/>
    <tableColumn id="2" xr3:uid="{FEFF637C-38AB-3F40-B381-B6B590F542D1}" name="Column2" dataDxfId="7"/>
    <tableColumn id="3" xr3:uid="{8441A054-004D-5C45-8727-5564DEC83690}" name="Column3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660F7-C55C-854A-9F73-ECEE0585BD42}" name="Table2" displayName="Table2" ref="I53:L62" totalsRowShown="0" headerRowDxfId="5" dataDxfId="4">
  <tableColumns count="4">
    <tableColumn id="1" xr3:uid="{AD3DDE7A-218E-7247-8458-C7F742F64019}" name="FEATURE" dataDxfId="3"/>
    <tableColumn id="2" xr3:uid="{5762A964-180F-B64F-91F1-A743AFE53EAC}" name="ExtraTreesClassifier" dataDxfId="2"/>
    <tableColumn id="3" xr3:uid="{6BF77408-8DB1-5D47-A17A-842DCDFD5C59}" name="Column1" dataDxfId="1"/>
    <tableColumn id="4" xr3:uid="{1561AA58-504B-E645-BA81-414AA35A6007}" name="RandomForestClassifie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F043-471E-E843-B5DF-06DDF500A670}">
  <dimension ref="A1:N82"/>
  <sheetViews>
    <sheetView tabSelected="1" topLeftCell="C60" workbookViewId="0">
      <selection activeCell="D69" sqref="D69"/>
    </sheetView>
  </sheetViews>
  <sheetFormatPr baseColWidth="10" defaultRowHeight="16" x14ac:dyDescent="0.2"/>
  <cols>
    <col min="1" max="1" width="23.83203125" bestFit="1" customWidth="1"/>
    <col min="2" max="2" width="13.1640625" bestFit="1" customWidth="1"/>
    <col min="3" max="3" width="12.6640625" bestFit="1" customWidth="1"/>
    <col min="4" max="4" width="13.1640625" bestFit="1" customWidth="1"/>
    <col min="8" max="8" width="7.5" customWidth="1"/>
    <col min="9" max="9" width="32.33203125" customWidth="1"/>
    <col min="10" max="10" width="22.83203125" customWidth="1"/>
    <col min="11" max="11" width="6.83203125" customWidth="1"/>
    <col min="12" max="12" width="20.5" customWidth="1"/>
    <col min="13" max="13" width="6.83203125" customWidth="1"/>
  </cols>
  <sheetData>
    <row r="1" spans="1:9" x14ac:dyDescent="0.2">
      <c r="B1" t="s">
        <v>53</v>
      </c>
      <c r="C1" s="3" t="s">
        <v>54</v>
      </c>
      <c r="D1" s="3" t="s">
        <v>51</v>
      </c>
    </row>
    <row r="2" spans="1:9" ht="18" x14ac:dyDescent="0.2">
      <c r="A2" s="7" t="s">
        <v>4</v>
      </c>
      <c r="B2" s="8">
        <v>0.12933800000000001</v>
      </c>
      <c r="C2" s="15">
        <v>0.14904097999999999</v>
      </c>
      <c r="D2" s="15">
        <v>0.11477432999999999</v>
      </c>
      <c r="E2" s="8"/>
      <c r="F2" s="9">
        <f>B2</f>
        <v>0.12933800000000001</v>
      </c>
      <c r="G2" s="13"/>
      <c r="H2" t="s">
        <v>0</v>
      </c>
    </row>
    <row r="3" spans="1:9" ht="18" x14ac:dyDescent="0.2">
      <c r="A3" s="4" t="s">
        <v>5</v>
      </c>
      <c r="B3" s="5">
        <v>8.4304000000000004E-2</v>
      </c>
      <c r="C3" s="16">
        <v>9.0788549999999996E-2</v>
      </c>
      <c r="D3" s="16">
        <v>8.8648130000000006E-2</v>
      </c>
      <c r="E3" s="5"/>
      <c r="F3" s="6">
        <f t="shared" ref="F3:F10" si="0">B3</f>
        <v>8.4304000000000004E-2</v>
      </c>
      <c r="G3" s="13"/>
      <c r="H3" t="s">
        <v>1</v>
      </c>
    </row>
    <row r="4" spans="1:9" ht="18" x14ac:dyDescent="0.2">
      <c r="A4" s="4" t="s">
        <v>6</v>
      </c>
      <c r="B4" s="5">
        <v>4.0135999999999998E-2</v>
      </c>
      <c r="C4" s="16">
        <v>3.4798170000000003E-2</v>
      </c>
      <c r="D4" s="16">
        <v>4.0842549999999998E-2</v>
      </c>
      <c r="E4" s="5"/>
      <c r="F4" s="6">
        <f t="shared" si="0"/>
        <v>4.0135999999999998E-2</v>
      </c>
      <c r="G4" s="13"/>
      <c r="H4" t="s">
        <v>2</v>
      </c>
    </row>
    <row r="5" spans="1:9" ht="18" x14ac:dyDescent="0.2">
      <c r="A5" s="4" t="s">
        <v>7</v>
      </c>
      <c r="B5" s="5">
        <v>7.6825000000000004E-2</v>
      </c>
      <c r="C5" s="16">
        <v>9.9792859999999997E-2</v>
      </c>
      <c r="D5" s="16">
        <v>6.1881810000000002E-2</v>
      </c>
      <c r="E5" s="5"/>
      <c r="F5" s="6">
        <f t="shared" si="0"/>
        <v>7.6825000000000004E-2</v>
      </c>
      <c r="G5" s="13"/>
      <c r="H5" t="s">
        <v>3</v>
      </c>
    </row>
    <row r="6" spans="1:9" ht="18" x14ac:dyDescent="0.2">
      <c r="A6" s="10" t="s">
        <v>8</v>
      </c>
      <c r="B6" s="11">
        <v>0.11670899999999999</v>
      </c>
      <c r="C6" s="17">
        <v>0.11869519000000001</v>
      </c>
      <c r="D6" s="17">
        <v>8.9955030000000005E-2</v>
      </c>
      <c r="E6" s="11"/>
      <c r="F6" s="12">
        <f t="shared" si="0"/>
        <v>0.11670899999999999</v>
      </c>
      <c r="G6" s="13"/>
    </row>
    <row r="7" spans="1:9" ht="19" x14ac:dyDescent="0.25">
      <c r="A7" s="4" t="s">
        <v>29</v>
      </c>
      <c r="B7" s="5">
        <v>2.0375000000000001E-2</v>
      </c>
      <c r="C7" s="16">
        <v>2.7473000000000001E-2</v>
      </c>
      <c r="D7" s="16">
        <v>3.5879500000000002E-2</v>
      </c>
      <c r="E7" s="5"/>
      <c r="F7" s="6">
        <f t="shared" si="0"/>
        <v>2.0375000000000001E-2</v>
      </c>
      <c r="H7" t="s">
        <v>52</v>
      </c>
      <c r="I7" s="14" t="s">
        <v>37</v>
      </c>
    </row>
    <row r="8" spans="1:9" ht="19" x14ac:dyDescent="0.25">
      <c r="A8" s="7" t="s">
        <v>30</v>
      </c>
      <c r="B8" s="8">
        <v>0.18473000000000001</v>
      </c>
      <c r="C8" s="15">
        <v>0.16278992</v>
      </c>
      <c r="D8" s="15">
        <v>0.16651219</v>
      </c>
      <c r="E8" s="8"/>
      <c r="F8" s="9">
        <f t="shared" si="0"/>
        <v>0.18473000000000001</v>
      </c>
      <c r="G8" s="13"/>
      <c r="I8" s="14" t="s">
        <v>38</v>
      </c>
    </row>
    <row r="9" spans="1:9" ht="19" x14ac:dyDescent="0.25">
      <c r="A9" s="4" t="s">
        <v>31</v>
      </c>
      <c r="B9" s="5">
        <v>0.13220299999999999</v>
      </c>
      <c r="C9" s="16">
        <v>0.11622253</v>
      </c>
      <c r="D9" s="16">
        <v>0.10224838999999999</v>
      </c>
      <c r="E9" s="5"/>
      <c r="F9" s="6">
        <f t="shared" si="0"/>
        <v>0.13220299999999999</v>
      </c>
      <c r="G9" s="13"/>
      <c r="I9" s="14" t="s">
        <v>39</v>
      </c>
    </row>
    <row r="10" spans="1:9" ht="19" x14ac:dyDescent="0.25">
      <c r="A10" s="7" t="s">
        <v>36</v>
      </c>
      <c r="B10" s="8">
        <f>SUM(B12:B35)</f>
        <v>0.21537599999999998</v>
      </c>
      <c r="C10" s="15">
        <f>1-SUM(C2:C9)</f>
        <v>0.20039879999999999</v>
      </c>
      <c r="D10" s="15">
        <f>1-SUM(D2:D9)</f>
        <v>0.29925807000000004</v>
      </c>
      <c r="E10" s="8"/>
      <c r="F10" s="9">
        <f t="shared" si="0"/>
        <v>0.21537599999999998</v>
      </c>
      <c r="G10" s="13"/>
      <c r="I10" s="14" t="s">
        <v>40</v>
      </c>
    </row>
    <row r="11" spans="1:9" ht="14" customHeight="1" x14ac:dyDescent="0.25">
      <c r="A11" s="4"/>
      <c r="B11" s="5"/>
      <c r="C11" s="5"/>
      <c r="D11" s="5"/>
      <c r="E11" s="5"/>
      <c r="I11" s="14" t="s">
        <v>41</v>
      </c>
    </row>
    <row r="12" spans="1:9" ht="19" x14ac:dyDescent="0.25">
      <c r="A12" s="1" t="s">
        <v>26</v>
      </c>
      <c r="B12" s="2">
        <v>2.0337999999999998E-2</v>
      </c>
      <c r="C12" s="2"/>
      <c r="D12" s="2"/>
      <c r="E12" s="2"/>
      <c r="F12" s="6">
        <f t="shared" ref="F12:F35" si="1">B12</f>
        <v>2.0337999999999998E-2</v>
      </c>
      <c r="I12" s="14" t="s">
        <v>42</v>
      </c>
    </row>
    <row r="13" spans="1:9" x14ac:dyDescent="0.2">
      <c r="A13" s="1" t="s">
        <v>12</v>
      </c>
      <c r="B13" s="2">
        <v>1.6865999999999999E-2</v>
      </c>
      <c r="C13" s="2"/>
      <c r="D13" s="2"/>
      <c r="E13" s="2"/>
      <c r="F13" s="6">
        <f t="shared" si="1"/>
        <v>1.6865999999999999E-2</v>
      </c>
    </row>
    <row r="14" spans="1:9" x14ac:dyDescent="0.2">
      <c r="A14" s="1" t="s">
        <v>16</v>
      </c>
      <c r="B14" s="2">
        <v>1.5996E-2</v>
      </c>
      <c r="C14" s="2"/>
      <c r="D14" s="2"/>
      <c r="E14" s="2"/>
      <c r="F14" s="6">
        <f t="shared" si="1"/>
        <v>1.5996E-2</v>
      </c>
    </row>
    <row r="15" spans="1:9" ht="19" x14ac:dyDescent="0.25">
      <c r="A15" s="1" t="s">
        <v>15</v>
      </c>
      <c r="B15" s="2">
        <v>1.5990999999999998E-2</v>
      </c>
      <c r="C15" s="2"/>
      <c r="D15" s="2"/>
      <c r="E15" s="2"/>
      <c r="F15" s="6">
        <f t="shared" si="1"/>
        <v>1.5990999999999998E-2</v>
      </c>
      <c r="H15" t="s">
        <v>51</v>
      </c>
      <c r="I15" s="14" t="s">
        <v>43</v>
      </c>
    </row>
    <row r="16" spans="1:9" ht="19" x14ac:dyDescent="0.25">
      <c r="A16" s="1" t="s">
        <v>20</v>
      </c>
      <c r="B16" s="2">
        <v>1.1849999999999999E-2</v>
      </c>
      <c r="C16" s="2"/>
      <c r="D16" s="2"/>
      <c r="E16" s="2"/>
      <c r="F16" s="6">
        <f t="shared" si="1"/>
        <v>1.1849999999999999E-2</v>
      </c>
      <c r="I16" s="14" t="s">
        <v>44</v>
      </c>
    </row>
    <row r="17" spans="1:9" ht="19" x14ac:dyDescent="0.25">
      <c r="A17" s="1" t="s">
        <v>21</v>
      </c>
      <c r="B17" s="2">
        <v>1.1774E-2</v>
      </c>
      <c r="C17" s="2"/>
      <c r="D17" s="2"/>
      <c r="E17" s="2"/>
      <c r="F17" s="6">
        <f t="shared" si="1"/>
        <v>1.1774E-2</v>
      </c>
      <c r="I17" s="14" t="s">
        <v>45</v>
      </c>
    </row>
    <row r="18" spans="1:9" ht="19" x14ac:dyDescent="0.25">
      <c r="A18" s="1" t="s">
        <v>27</v>
      </c>
      <c r="B18" s="2">
        <v>1.0872E-2</v>
      </c>
      <c r="C18" s="2"/>
      <c r="D18" s="2"/>
      <c r="E18" s="2"/>
      <c r="F18" s="6">
        <f t="shared" si="1"/>
        <v>1.0872E-2</v>
      </c>
      <c r="I18" s="14" t="s">
        <v>46</v>
      </c>
    </row>
    <row r="19" spans="1:9" ht="19" x14ac:dyDescent="0.25">
      <c r="A19" s="1" t="s">
        <v>33</v>
      </c>
      <c r="B19" s="2">
        <v>1.0019999999999999E-2</v>
      </c>
      <c r="C19" s="2"/>
      <c r="D19" s="2"/>
      <c r="E19" s="2"/>
      <c r="F19" s="6">
        <f t="shared" si="1"/>
        <v>1.0019999999999999E-2</v>
      </c>
      <c r="I19" s="14" t="s">
        <v>47</v>
      </c>
    </row>
    <row r="20" spans="1:9" ht="19" x14ac:dyDescent="0.25">
      <c r="A20" s="1" t="s">
        <v>35</v>
      </c>
      <c r="B20" s="2">
        <v>9.8569999999999994E-3</v>
      </c>
      <c r="C20" s="2"/>
      <c r="D20" s="2"/>
      <c r="E20" s="2"/>
      <c r="F20" s="6">
        <f t="shared" si="1"/>
        <v>9.8569999999999994E-3</v>
      </c>
      <c r="I20" s="14" t="s">
        <v>48</v>
      </c>
    </row>
    <row r="21" spans="1:9" x14ac:dyDescent="0.2">
      <c r="A21" s="1" t="s">
        <v>18</v>
      </c>
      <c r="B21" s="2">
        <v>9.4009999999999996E-3</v>
      </c>
      <c r="C21" s="2"/>
      <c r="D21" s="2"/>
      <c r="E21" s="2"/>
      <c r="F21" s="6">
        <f t="shared" si="1"/>
        <v>9.4009999999999996E-3</v>
      </c>
    </row>
    <row r="22" spans="1:9" x14ac:dyDescent="0.2">
      <c r="A22" s="1" t="s">
        <v>28</v>
      </c>
      <c r="B22" s="2">
        <v>8.5439999999999995E-3</v>
      </c>
      <c r="C22" s="2"/>
      <c r="D22" s="2"/>
      <c r="E22" s="2"/>
      <c r="F22" s="6">
        <f t="shared" si="1"/>
        <v>8.5439999999999995E-3</v>
      </c>
      <c r="H22" t="s">
        <v>49</v>
      </c>
    </row>
    <row r="23" spans="1:9" x14ac:dyDescent="0.2">
      <c r="A23" s="1" t="s">
        <v>14</v>
      </c>
      <c r="B23" s="2">
        <v>8.2609999999999992E-3</v>
      </c>
      <c r="C23" s="2"/>
      <c r="D23" s="2"/>
      <c r="E23" s="2"/>
      <c r="F23" s="6">
        <f t="shared" si="1"/>
        <v>8.2609999999999992E-3</v>
      </c>
      <c r="H23" t="s">
        <v>50</v>
      </c>
    </row>
    <row r="24" spans="1:9" x14ac:dyDescent="0.2">
      <c r="A24" s="1" t="s">
        <v>13</v>
      </c>
      <c r="B24" s="2">
        <v>7.7980000000000002E-3</v>
      </c>
      <c r="C24" s="2"/>
      <c r="D24" s="2"/>
      <c r="E24" s="2"/>
      <c r="F24" s="6">
        <f t="shared" si="1"/>
        <v>7.7980000000000002E-3</v>
      </c>
      <c r="H24" t="s">
        <v>2</v>
      </c>
    </row>
    <row r="25" spans="1:9" x14ac:dyDescent="0.2">
      <c r="A25" s="1" t="s">
        <v>23</v>
      </c>
      <c r="B25" s="2">
        <v>7.626E-3</v>
      </c>
      <c r="C25" s="2"/>
      <c r="D25" s="2"/>
      <c r="E25" s="2"/>
      <c r="F25" s="6">
        <f t="shared" si="1"/>
        <v>7.626E-3</v>
      </c>
      <c r="H25" t="s">
        <v>3</v>
      </c>
    </row>
    <row r="26" spans="1:9" x14ac:dyDescent="0.2">
      <c r="A26" s="1" t="s">
        <v>34</v>
      </c>
      <c r="B26" s="2">
        <v>7.28E-3</v>
      </c>
      <c r="C26" s="2"/>
      <c r="D26" s="2"/>
      <c r="E26" s="2"/>
      <c r="F26" s="6">
        <f t="shared" si="1"/>
        <v>7.28E-3</v>
      </c>
    </row>
    <row r="27" spans="1:9" x14ac:dyDescent="0.2">
      <c r="A27" s="1" t="s">
        <v>17</v>
      </c>
      <c r="B27" s="2">
        <v>6.9340000000000001E-3</v>
      </c>
      <c r="C27" s="2"/>
      <c r="D27" s="2"/>
      <c r="E27" s="2"/>
      <c r="F27" s="6">
        <f t="shared" si="1"/>
        <v>6.9340000000000001E-3</v>
      </c>
    </row>
    <row r="28" spans="1:9" ht="19" x14ac:dyDescent="0.25">
      <c r="A28" s="1" t="s">
        <v>24</v>
      </c>
      <c r="B28" s="2">
        <v>6.6360000000000004E-3</v>
      </c>
      <c r="C28" s="2"/>
      <c r="D28" s="2"/>
      <c r="E28" s="2"/>
      <c r="F28" s="6">
        <f t="shared" si="1"/>
        <v>6.6360000000000004E-3</v>
      </c>
      <c r="I28" s="14" t="s">
        <v>61</v>
      </c>
    </row>
    <row r="29" spans="1:9" ht="19" x14ac:dyDescent="0.25">
      <c r="A29" s="1" t="s">
        <v>25</v>
      </c>
      <c r="B29" s="2">
        <v>6.0870000000000004E-3</v>
      </c>
      <c r="C29" s="2"/>
      <c r="D29" s="2"/>
      <c r="E29" s="2"/>
      <c r="F29" s="6">
        <f t="shared" si="1"/>
        <v>6.0870000000000004E-3</v>
      </c>
      <c r="I29" s="14" t="s">
        <v>62</v>
      </c>
    </row>
    <row r="30" spans="1:9" ht="19" x14ac:dyDescent="0.25">
      <c r="A30" s="3" t="s">
        <v>32</v>
      </c>
      <c r="B30" s="2">
        <v>6.0819999999999997E-3</v>
      </c>
      <c r="C30" s="2"/>
      <c r="D30" s="2"/>
      <c r="E30" s="2"/>
      <c r="F30" s="6">
        <f t="shared" si="1"/>
        <v>6.0819999999999997E-3</v>
      </c>
      <c r="I30" s="14" t="s">
        <v>63</v>
      </c>
    </row>
    <row r="31" spans="1:9" ht="19" x14ac:dyDescent="0.25">
      <c r="A31" s="1" t="s">
        <v>9</v>
      </c>
      <c r="B31" s="2">
        <v>4.7910000000000001E-3</v>
      </c>
      <c r="C31" s="2"/>
      <c r="D31" s="2"/>
      <c r="E31" s="2"/>
      <c r="F31" s="6">
        <f t="shared" si="1"/>
        <v>4.7910000000000001E-3</v>
      </c>
      <c r="I31" s="14" t="s">
        <v>64</v>
      </c>
    </row>
    <row r="32" spans="1:9" ht="19" x14ac:dyDescent="0.25">
      <c r="A32" s="1" t="s">
        <v>19</v>
      </c>
      <c r="B32" s="2">
        <v>4.3759999999999997E-3</v>
      </c>
      <c r="C32" s="2"/>
      <c r="D32" s="2"/>
      <c r="E32" s="2"/>
      <c r="F32" s="6">
        <f t="shared" si="1"/>
        <v>4.3759999999999997E-3</v>
      </c>
      <c r="I32" s="14" t="s">
        <v>65</v>
      </c>
    </row>
    <row r="33" spans="1:14" ht="19" x14ac:dyDescent="0.25">
      <c r="A33" s="1" t="s">
        <v>11</v>
      </c>
      <c r="B33" s="2">
        <v>3.3779999999999999E-3</v>
      </c>
      <c r="C33" s="2"/>
      <c r="D33" s="2"/>
      <c r="E33" s="2"/>
      <c r="F33" s="6">
        <f t="shared" si="1"/>
        <v>3.3779999999999999E-3</v>
      </c>
      <c r="I33" s="14" t="s">
        <v>66</v>
      </c>
    </row>
    <row r="34" spans="1:14" x14ac:dyDescent="0.2">
      <c r="A34" s="1" t="s">
        <v>22</v>
      </c>
      <c r="B34" s="2">
        <v>2.8149999999999998E-3</v>
      </c>
      <c r="C34" s="2"/>
      <c r="D34" s="2"/>
      <c r="E34" s="2"/>
      <c r="F34" s="6">
        <f t="shared" si="1"/>
        <v>2.8149999999999998E-3</v>
      </c>
    </row>
    <row r="35" spans="1:14" x14ac:dyDescent="0.2">
      <c r="A35" s="1" t="s">
        <v>10</v>
      </c>
      <c r="B35" s="2">
        <v>1.8029999999999999E-3</v>
      </c>
      <c r="C35" s="2"/>
      <c r="D35" s="2"/>
      <c r="E35" s="2"/>
      <c r="F35" s="6">
        <f t="shared" si="1"/>
        <v>1.8029999999999999E-3</v>
      </c>
      <c r="N35" s="3" t="s">
        <v>54</v>
      </c>
    </row>
    <row r="37" spans="1:14" ht="19" x14ac:dyDescent="0.2">
      <c r="A37" s="7" t="s">
        <v>4</v>
      </c>
      <c r="B37" s="8">
        <v>0.12933800000000001</v>
      </c>
      <c r="C37" s="15">
        <v>0.14904097999999999</v>
      </c>
      <c r="D37" s="19">
        <f>(B37+C37)/2</f>
        <v>0.13918949</v>
      </c>
      <c r="E37" s="20">
        <f>D37/$D$42</f>
        <v>0.21641057392250956</v>
      </c>
      <c r="F37" s="7" t="s">
        <v>4</v>
      </c>
      <c r="I37" s="21" t="s">
        <v>67</v>
      </c>
      <c r="J37" t="s">
        <v>68</v>
      </c>
      <c r="K37" t="s">
        <v>69</v>
      </c>
      <c r="M37" s="7" t="s">
        <v>4</v>
      </c>
      <c r="N37" s="15"/>
    </row>
    <row r="38" spans="1:14" ht="20" thickBot="1" x14ac:dyDescent="0.25">
      <c r="A38" s="4" t="s">
        <v>7</v>
      </c>
      <c r="B38" s="5">
        <v>7.6825000000000004E-2</v>
      </c>
      <c r="C38" s="16">
        <v>9.9792859999999997E-2</v>
      </c>
      <c r="D38" s="19">
        <f t="shared" ref="D38:D41" si="2">(B38+C38)/2</f>
        <v>8.8308930000000008E-2</v>
      </c>
      <c r="E38" s="20">
        <f t="shared" ref="E38:E41" si="3">D38/$D$42</f>
        <v>0.13730193439018079</v>
      </c>
      <c r="F38" s="4" t="s">
        <v>7</v>
      </c>
      <c r="I38" s="21" t="s">
        <v>55</v>
      </c>
      <c r="J38" t="s">
        <v>70</v>
      </c>
      <c r="K38" t="s">
        <v>71</v>
      </c>
      <c r="M38" s="4" t="s">
        <v>5</v>
      </c>
    </row>
    <row r="39" spans="1:14" ht="19" x14ac:dyDescent="0.2">
      <c r="A39" s="10" t="s">
        <v>8</v>
      </c>
      <c r="B39" s="11">
        <v>0.11670899999999999</v>
      </c>
      <c r="C39" s="17">
        <v>0.11869519000000001</v>
      </c>
      <c r="D39" s="19">
        <f t="shared" si="2"/>
        <v>0.11770209500000001</v>
      </c>
      <c r="E39" s="20">
        <f t="shared" si="3"/>
        <v>0.18300216439353104</v>
      </c>
      <c r="F39" s="10" t="s">
        <v>8</v>
      </c>
      <c r="I39" s="22" t="s">
        <v>56</v>
      </c>
      <c r="J39" s="16">
        <v>9.9792859999999997E-2</v>
      </c>
      <c r="K39" s="16">
        <v>6.1881810000000002E-2</v>
      </c>
      <c r="M39" s="4" t="s">
        <v>6</v>
      </c>
    </row>
    <row r="40" spans="1:14" ht="19" x14ac:dyDescent="0.2">
      <c r="A40" s="7" t="s">
        <v>30</v>
      </c>
      <c r="B40" s="8">
        <v>0.18473000000000001</v>
      </c>
      <c r="C40" s="15">
        <v>0.16278992</v>
      </c>
      <c r="D40" s="19">
        <f t="shared" si="2"/>
        <v>0.17375995999999999</v>
      </c>
      <c r="E40" s="20">
        <f t="shared" si="3"/>
        <v>0.2701604314259094</v>
      </c>
      <c r="F40" s="7" t="s">
        <v>30</v>
      </c>
      <c r="I40" s="23" t="s">
        <v>57</v>
      </c>
      <c r="J40" s="17">
        <v>0.11869519000000001</v>
      </c>
      <c r="K40" s="17">
        <v>8.9955030000000005E-2</v>
      </c>
      <c r="M40" s="4" t="s">
        <v>7</v>
      </c>
    </row>
    <row r="41" spans="1:14" ht="19" x14ac:dyDescent="0.2">
      <c r="A41" s="4" t="s">
        <v>31</v>
      </c>
      <c r="B41" s="5">
        <v>0.13220299999999999</v>
      </c>
      <c r="C41" s="16">
        <v>0.11622253</v>
      </c>
      <c r="D41" s="19">
        <f t="shared" si="2"/>
        <v>0.124212765</v>
      </c>
      <c r="E41" s="20">
        <f t="shared" si="3"/>
        <v>0.1931248958678691</v>
      </c>
      <c r="F41" s="4" t="s">
        <v>31</v>
      </c>
      <c r="I41" s="23" t="s">
        <v>30</v>
      </c>
      <c r="J41" s="15">
        <v>0.16278992</v>
      </c>
      <c r="K41" s="15">
        <v>0.16651219</v>
      </c>
      <c r="M41" s="10" t="s">
        <v>8</v>
      </c>
    </row>
    <row r="42" spans="1:14" ht="19" x14ac:dyDescent="0.2">
      <c r="B42">
        <f>SUM(B37:B41)</f>
        <v>0.63980499999999996</v>
      </c>
      <c r="C42" s="18">
        <f>SUM(C37:C41)</f>
        <v>0.64654148</v>
      </c>
      <c r="D42" s="18">
        <f>SUM(D37:D41)</f>
        <v>0.64317324000000009</v>
      </c>
      <c r="E42">
        <f>SUM(E37:E41)</f>
        <v>0.99999999999999989</v>
      </c>
      <c r="I42" s="23" t="s">
        <v>31</v>
      </c>
      <c r="J42" s="16">
        <v>0.11622253</v>
      </c>
      <c r="K42" s="16">
        <v>0.10224838999999999</v>
      </c>
      <c r="M42" s="4" t="s">
        <v>29</v>
      </c>
    </row>
    <row r="43" spans="1:14" ht="20" thickBot="1" x14ac:dyDescent="0.25">
      <c r="I43" s="24" t="s">
        <v>4</v>
      </c>
      <c r="J43" s="15">
        <v>0.14904097999999999</v>
      </c>
      <c r="K43" s="15">
        <v>0.11477432999999999</v>
      </c>
      <c r="M43" s="7" t="s">
        <v>30</v>
      </c>
    </row>
    <row r="44" spans="1:14" ht="19" x14ac:dyDescent="0.2">
      <c r="I44" s="22" t="s">
        <v>58</v>
      </c>
      <c r="J44" s="16">
        <v>9.0788549999999996E-2</v>
      </c>
      <c r="K44" s="16">
        <v>8.8648130000000006E-2</v>
      </c>
      <c r="M44" s="4" t="s">
        <v>31</v>
      </c>
    </row>
    <row r="45" spans="1:14" ht="19" x14ac:dyDescent="0.2">
      <c r="I45" s="23" t="s">
        <v>6</v>
      </c>
      <c r="J45" s="16">
        <v>3.4798170000000003E-2</v>
      </c>
      <c r="K45" s="16">
        <v>4.0842549999999998E-2</v>
      </c>
      <c r="M45" s="7" t="s">
        <v>36</v>
      </c>
      <c r="N45" s="15">
        <f>1-SUM(N37:N44)</f>
        <v>1</v>
      </c>
    </row>
    <row r="46" spans="1:14" ht="19" x14ac:dyDescent="0.2">
      <c r="I46" s="23" t="s">
        <v>59</v>
      </c>
      <c r="J46" s="16">
        <v>2.7473000000000001E-2</v>
      </c>
      <c r="K46" s="16">
        <v>3.5879500000000002E-2</v>
      </c>
    </row>
    <row r="47" spans="1:14" ht="20" thickBot="1" x14ac:dyDescent="0.25">
      <c r="I47" s="25" t="s">
        <v>60</v>
      </c>
      <c r="J47">
        <v>0.20039879999999999</v>
      </c>
      <c r="K47">
        <v>0.29925807000000004</v>
      </c>
    </row>
    <row r="48" spans="1:14" x14ac:dyDescent="0.2">
      <c r="J48" s="18">
        <f>SUM(J39:J47)</f>
        <v>0.99999999999999989</v>
      </c>
      <c r="K48" s="18">
        <f>SUM(K39:K47)</f>
        <v>1</v>
      </c>
    </row>
    <row r="50" spans="8:12" x14ac:dyDescent="0.2">
      <c r="H50" t="s">
        <v>72</v>
      </c>
    </row>
    <row r="53" spans="8:12" ht="22" thickBot="1" x14ac:dyDescent="0.3">
      <c r="H53" t="s">
        <v>72</v>
      </c>
      <c r="I53" s="26" t="s">
        <v>55</v>
      </c>
      <c r="J53" s="28" t="s">
        <v>70</v>
      </c>
      <c r="K53" s="41" t="s">
        <v>67</v>
      </c>
      <c r="L53" s="28" t="s">
        <v>71</v>
      </c>
    </row>
    <row r="54" spans="8:12" ht="21" x14ac:dyDescent="0.25">
      <c r="H54" s="29" t="s">
        <v>73</v>
      </c>
      <c r="I54" s="22" t="s">
        <v>56</v>
      </c>
      <c r="J54" s="35">
        <v>9.9792859999999997E-2</v>
      </c>
      <c r="K54" s="40"/>
      <c r="L54" s="36">
        <v>6.1881810000000002E-2</v>
      </c>
    </row>
    <row r="55" spans="8:12" ht="21" x14ac:dyDescent="0.25">
      <c r="H55" s="30"/>
      <c r="I55" s="23" t="s">
        <v>57</v>
      </c>
      <c r="J55" s="27">
        <v>0.11869519000000001</v>
      </c>
      <c r="K55" s="40"/>
      <c r="L55" s="37">
        <v>8.9955030000000005E-2</v>
      </c>
    </row>
    <row r="56" spans="8:12" ht="21" x14ac:dyDescent="0.25">
      <c r="H56" s="30"/>
      <c r="I56" s="23" t="s">
        <v>30</v>
      </c>
      <c r="J56" s="27">
        <v>0.16278992</v>
      </c>
      <c r="K56" s="40"/>
      <c r="L56" s="37">
        <v>0.16651219</v>
      </c>
    </row>
    <row r="57" spans="8:12" ht="21" x14ac:dyDescent="0.25">
      <c r="H57" s="30"/>
      <c r="I57" s="23" t="s">
        <v>31</v>
      </c>
      <c r="J57" s="27">
        <v>0.11622253</v>
      </c>
      <c r="K57" s="40"/>
      <c r="L57" s="37">
        <v>0.10224838999999999</v>
      </c>
    </row>
    <row r="58" spans="8:12" ht="22" thickBot="1" x14ac:dyDescent="0.3">
      <c r="H58" s="31"/>
      <c r="I58" s="24" t="s">
        <v>4</v>
      </c>
      <c r="J58" s="38">
        <v>0.14904097999999999</v>
      </c>
      <c r="K58" s="40"/>
      <c r="L58" s="39">
        <v>0.11477432999999999</v>
      </c>
    </row>
    <row r="59" spans="8:12" ht="21" x14ac:dyDescent="0.25">
      <c r="H59" s="32" t="s">
        <v>74</v>
      </c>
      <c r="I59" s="23" t="s">
        <v>58</v>
      </c>
      <c r="J59" s="27">
        <v>9.0788549999999996E-2</v>
      </c>
      <c r="K59" s="40"/>
      <c r="L59" s="27">
        <v>8.8648130000000006E-2</v>
      </c>
    </row>
    <row r="60" spans="8:12" ht="21" x14ac:dyDescent="0.25">
      <c r="H60" s="33"/>
      <c r="I60" s="23" t="s">
        <v>6</v>
      </c>
      <c r="J60" s="27">
        <v>3.4798170000000003E-2</v>
      </c>
      <c r="K60" s="40"/>
      <c r="L60" s="27">
        <v>4.0842549999999998E-2</v>
      </c>
    </row>
    <row r="61" spans="8:12" ht="21" x14ac:dyDescent="0.25">
      <c r="H61" s="33"/>
      <c r="I61" s="23" t="s">
        <v>59</v>
      </c>
      <c r="J61" s="27">
        <v>2.7473000000000001E-2</v>
      </c>
      <c r="K61" s="40"/>
      <c r="L61" s="27">
        <v>3.5879500000000002E-2</v>
      </c>
    </row>
    <row r="62" spans="8:12" ht="22" thickBot="1" x14ac:dyDescent="0.3">
      <c r="H62" s="34"/>
      <c r="I62" s="25" t="s">
        <v>60</v>
      </c>
      <c r="J62" s="27">
        <v>0.20039879999999999</v>
      </c>
      <c r="K62" s="40"/>
      <c r="L62" s="27">
        <v>0.29925807000000004</v>
      </c>
    </row>
    <row r="66" spans="7:14" x14ac:dyDescent="0.2">
      <c r="H66" s="57"/>
      <c r="I66" s="57"/>
      <c r="J66" s="57"/>
      <c r="K66" s="57"/>
      <c r="L66" s="57"/>
      <c r="M66" s="57"/>
      <c r="N66" s="57"/>
    </row>
    <row r="67" spans="7:14" ht="17" thickBot="1" x14ac:dyDescent="0.25">
      <c r="G67" s="57"/>
      <c r="H67" s="57"/>
      <c r="I67" s="57"/>
      <c r="J67" s="57"/>
      <c r="K67" s="57"/>
      <c r="L67" s="57"/>
      <c r="M67" s="57"/>
      <c r="N67" s="57"/>
    </row>
    <row r="68" spans="7:14" ht="22" thickBot="1" x14ac:dyDescent="0.3">
      <c r="G68" s="57"/>
      <c r="H68" s="57"/>
      <c r="I68" s="42" t="s">
        <v>55</v>
      </c>
      <c r="J68" s="47" t="s">
        <v>70</v>
      </c>
      <c r="K68" s="48"/>
      <c r="L68" s="47" t="s">
        <v>71</v>
      </c>
      <c r="M68" s="48"/>
      <c r="N68" s="57"/>
    </row>
    <row r="69" spans="7:14" ht="25" customHeight="1" x14ac:dyDescent="0.2">
      <c r="G69" s="57"/>
      <c r="H69" s="29" t="s">
        <v>73</v>
      </c>
      <c r="I69" s="43" t="s">
        <v>56</v>
      </c>
      <c r="J69" s="49">
        <v>9.9792859999999997E-2</v>
      </c>
      <c r="K69" s="54">
        <f>SUM(J69:J73)</f>
        <v>0.64654148</v>
      </c>
      <c r="L69" s="49">
        <v>6.1881810000000002E-2</v>
      </c>
      <c r="M69" s="54">
        <f>SUM(L69:L73)</f>
        <v>0.53537175000000004</v>
      </c>
      <c r="N69" s="57"/>
    </row>
    <row r="70" spans="7:14" ht="25" customHeight="1" x14ac:dyDescent="0.2">
      <c r="G70" s="57"/>
      <c r="H70" s="30"/>
      <c r="I70" s="44" t="s">
        <v>57</v>
      </c>
      <c r="J70" s="50">
        <v>0.11869519000000001</v>
      </c>
      <c r="K70" s="55"/>
      <c r="L70" s="50">
        <v>8.9955030000000005E-2</v>
      </c>
      <c r="M70" s="55"/>
      <c r="N70" s="57"/>
    </row>
    <row r="71" spans="7:14" ht="25" customHeight="1" x14ac:dyDescent="0.2">
      <c r="G71" s="57"/>
      <c r="H71" s="30"/>
      <c r="I71" s="44" t="s">
        <v>30</v>
      </c>
      <c r="J71" s="52">
        <v>0.16278992</v>
      </c>
      <c r="K71" s="55"/>
      <c r="L71" s="52">
        <v>0.16651219</v>
      </c>
      <c r="M71" s="55"/>
      <c r="N71" s="57"/>
    </row>
    <row r="72" spans="7:14" ht="25" customHeight="1" x14ac:dyDescent="0.2">
      <c r="G72" s="57"/>
      <c r="H72" s="30"/>
      <c r="I72" s="44" t="s">
        <v>31</v>
      </c>
      <c r="J72" s="50">
        <v>0.11622253</v>
      </c>
      <c r="K72" s="55"/>
      <c r="L72" s="50">
        <v>0.10224838999999999</v>
      </c>
      <c r="M72" s="55"/>
      <c r="N72" s="57"/>
    </row>
    <row r="73" spans="7:14" ht="25" customHeight="1" thickBot="1" x14ac:dyDescent="0.25">
      <c r="G73" s="57"/>
      <c r="H73" s="31"/>
      <c r="I73" s="45" t="s">
        <v>4</v>
      </c>
      <c r="J73" s="51">
        <v>0.14904097999999999</v>
      </c>
      <c r="K73" s="56"/>
      <c r="L73" s="51">
        <v>0.11477432999999999</v>
      </c>
      <c r="M73" s="56"/>
      <c r="N73" s="57"/>
    </row>
    <row r="74" spans="7:14" ht="25" customHeight="1" x14ac:dyDescent="0.2">
      <c r="G74" s="57"/>
      <c r="H74" s="32" t="s">
        <v>74</v>
      </c>
      <c r="I74" s="43" t="s">
        <v>58</v>
      </c>
      <c r="J74" s="49">
        <v>9.0788549999999996E-2</v>
      </c>
      <c r="K74" s="54">
        <f>SUM(J74:J76)</f>
        <v>0.15305971999999998</v>
      </c>
      <c r="L74" s="49">
        <v>8.8648130000000006E-2</v>
      </c>
      <c r="M74" s="54">
        <f>SUM(L74:L76)</f>
        <v>0.16537018000000001</v>
      </c>
      <c r="N74" s="57"/>
    </row>
    <row r="75" spans="7:14" ht="25" customHeight="1" x14ac:dyDescent="0.2">
      <c r="G75" s="57"/>
      <c r="H75" s="33"/>
      <c r="I75" s="44" t="s">
        <v>6</v>
      </c>
      <c r="J75" s="50">
        <v>3.4798170000000003E-2</v>
      </c>
      <c r="K75" s="55"/>
      <c r="L75" s="50">
        <v>4.0842549999999998E-2</v>
      </c>
      <c r="M75" s="55"/>
      <c r="N75" s="57"/>
    </row>
    <row r="76" spans="7:14" ht="25" customHeight="1" x14ac:dyDescent="0.2">
      <c r="G76" s="57"/>
      <c r="H76" s="33"/>
      <c r="I76" s="44" t="s">
        <v>59</v>
      </c>
      <c r="J76" s="50">
        <v>2.7473000000000001E-2</v>
      </c>
      <c r="K76" s="55"/>
      <c r="L76" s="50">
        <v>3.5879500000000002E-2</v>
      </c>
      <c r="M76" s="55"/>
      <c r="N76" s="57"/>
    </row>
    <row r="77" spans="7:14" ht="25" customHeight="1" thickBot="1" x14ac:dyDescent="0.25">
      <c r="G77" s="57"/>
      <c r="H77" s="34"/>
      <c r="I77" s="45" t="s">
        <v>75</v>
      </c>
      <c r="J77" s="51">
        <v>0.20039879999999999</v>
      </c>
      <c r="K77" s="53"/>
      <c r="L77" s="51">
        <v>0.29925807000000004</v>
      </c>
      <c r="M77" s="46"/>
      <c r="N77" s="57"/>
    </row>
    <row r="78" spans="7:14" x14ac:dyDescent="0.2">
      <c r="G78" s="57"/>
      <c r="H78" s="57"/>
      <c r="I78" s="57"/>
      <c r="J78" s="57"/>
      <c r="K78" s="57"/>
      <c r="L78" s="57"/>
      <c r="M78" s="57"/>
      <c r="N78" s="57"/>
    </row>
    <row r="79" spans="7:14" x14ac:dyDescent="0.2">
      <c r="G79" s="57"/>
      <c r="H79" s="57"/>
      <c r="I79" s="57"/>
      <c r="J79" s="57"/>
      <c r="K79" s="57"/>
      <c r="L79" s="57"/>
      <c r="M79" s="57"/>
    </row>
    <row r="80" spans="7:14" x14ac:dyDescent="0.2">
      <c r="G80" s="57"/>
    </row>
    <row r="81" spans="7:7" x14ac:dyDescent="0.2">
      <c r="G81" s="57"/>
    </row>
    <row r="82" spans="7:7" x14ac:dyDescent="0.2">
      <c r="G82" s="57"/>
    </row>
  </sheetData>
  <sortState ref="A12:F35">
    <sortCondition descending="1" ref="B12:B35"/>
  </sortState>
  <mergeCells count="10">
    <mergeCell ref="M69:M73"/>
    <mergeCell ref="M74:M76"/>
    <mergeCell ref="J68:K68"/>
    <mergeCell ref="L68:M68"/>
    <mergeCell ref="H54:H58"/>
    <mergeCell ref="H59:H62"/>
    <mergeCell ref="H69:H73"/>
    <mergeCell ref="H74:H77"/>
    <mergeCell ref="K69:K73"/>
    <mergeCell ref="K74:K76"/>
  </mergeCell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2018-05-30T22:17:26Z</dcterms:created>
  <dcterms:modified xsi:type="dcterms:W3CDTF">2018-06-12T00:19:08Z</dcterms:modified>
</cp:coreProperties>
</file>