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Result" sheetId="1" r:id="rId4"/>
    <sheet state="visible" name="Scenarios Under Test" sheetId="2" r:id="rId5"/>
    <sheet state="visible" name="Scenarios Validation" sheetId="3" r:id="rId6"/>
    <sheet state="visible" name="Archives Source" sheetId="4" r:id="rId7"/>
    <sheet state="visible" name="out-scope-stops" sheetId="5" r:id="rId8"/>
    <sheet state="visible" name="cm2-overriden-undetec" sheetId="6" r:id="rId9"/>
    <sheet state="visible" name="cm3-stop" sheetId="7" r:id="rId10"/>
    <sheet state="visible" name="cm2-lock-detect" sheetId="8" r:id="rId11"/>
    <sheet state="visible" name="cm2-overriden-detec" sheetId="9" r:id="rId12"/>
    <sheet state="visible" name="cm2-lock-cm3" sheetId="10" r:id="rId13"/>
    <sheet state="visible" name="cm2-lock-cm2" sheetId="11" r:id="rId14"/>
    <sheet state="visible" name="cm2-lock-cm0" sheetId="12" r:id="rId15"/>
    <sheet state="visible" name="cm2-lock-cm1" sheetId="13" r:id="rId16"/>
    <sheet state="visible" name="cm1-overriden-undetec" sheetId="14" r:id="rId17"/>
    <sheet state="visible" name="cm1-overriden-detec" sheetId="15" r:id="rId18"/>
    <sheet state="visible" name="cm1-overriden-cm2" sheetId="16" r:id="rId19"/>
    <sheet state="visible" name="cm1-lock-undetect" sheetId="17" r:id="rId20"/>
    <sheet state="visible" name="cm1-lock-detect" sheetId="18" r:id="rId21"/>
    <sheet state="visible" name="cm0-overriden-undetec" sheetId="19" r:id="rId22"/>
    <sheet state="visible" name="cm0-overriden-detec" sheetId="20" r:id="rId23"/>
    <sheet state="visible" name="cm0-overriden-cm2" sheetId="21" r:id="rId24"/>
  </sheets>
  <definedNames>
    <definedName name="scenariosFilesID">'Archives Source'!$A$2:$F$18</definedName>
  </definedNames>
  <calcPr/>
</workbook>
</file>

<file path=xl/sharedStrings.xml><?xml version="1.0" encoding="utf-8"?>
<sst xmlns="http://schemas.openxmlformats.org/spreadsheetml/2006/main" count="2480" uniqueCount="231">
  <si>
    <t>Multiple Failure Scenario:</t>
  </si>
  <si>
    <t>Nominal Values</t>
  </si>
  <si>
    <t>Fault Mode 1</t>
  </si>
  <si>
    <t>Hit Iteration</t>
  </si>
  <si>
    <t>Test Outputs</t>
  </si>
  <si>
    <t>Failure Caracteristics</t>
  </si>
  <si>
    <t>Component Name</t>
  </si>
  <si>
    <t>Fault Mode 2</t>
  </si>
  <si>
    <t>Fault Mode ID</t>
  </si>
  <si>
    <t>Fuse Result Burn</t>
  </si>
  <si>
    <t>Fault Mode Name</t>
  </si>
  <si>
    <t>Fuse Result Not Burn</t>
  </si>
  <si>
    <t>Fault Mode Probability</t>
  </si>
  <si>
    <t>Keep Power Readback On</t>
  </si>
  <si>
    <t>Fault Mode Safety Type</t>
  </si>
  <si>
    <t>Keep Power Readback Off</t>
  </si>
  <si>
    <t>Fault Mode Equivalence Class</t>
  </si>
  <si>
    <t>Final Results</t>
  </si>
  <si>
    <t>Last Test</t>
  </si>
  <si>
    <t>Dominant Failure Mode</t>
  </si>
  <si>
    <t>Dominant Failure Class</t>
  </si>
  <si>
    <t>Fuse Test</t>
  </si>
  <si>
    <t>Keep Power Test</t>
  </si>
  <si>
    <t>Forced Simulation End</t>
  </si>
  <si>
    <t>Results After First Hit Iteration</t>
  </si>
  <si>
    <t>Iteration</t>
  </si>
  <si>
    <t>Failure Detection Type</t>
  </si>
  <si>
    <t>Fault Diagnosis</t>
  </si>
  <si>
    <t>Failure Caught</t>
  </si>
  <si>
    <t>Failure Indicator Metric</t>
  </si>
  <si>
    <t>Failure Indicator Tolerance</t>
  </si>
  <si>
    <t>Failure Indicator Variation</t>
  </si>
  <si>
    <t>Overall Silhouette Variation</t>
  </si>
  <si>
    <t>Fuse Burn Cluster Silhouette Variation</t>
  </si>
  <si>
    <t>Fuse Not Burn Cluster Silhouette Variation</t>
  </si>
  <si>
    <t>Keep Power</t>
  </si>
  <si>
    <t>Results After Second Hit Iteration</t>
  </si>
  <si>
    <t>Fault Mode 1
 + 
Fault Mode 2</t>
  </si>
  <si>
    <t>Faults History</t>
  </si>
  <si>
    <t>Failure Occurred</t>
  </si>
  <si>
    <t>Failure Detected</t>
  </si>
  <si>
    <t>Number of Failed Components</t>
  </si>
  <si>
    <t>Failed Components List</t>
  </si>
  <si>
    <t>Unsafe Failure Generated</t>
  </si>
  <si>
    <t>Outside Scope Failure Generated</t>
  </si>
  <si>
    <t>Detectable Failure Generated</t>
  </si>
  <si>
    <t>Impactless Failure Generated</t>
  </si>
  <si>
    <t>Multiple Failure Scenarios Under Test</t>
  </si>
  <si>
    <t>Scenario Name</t>
  </si>
  <si>
    <t>Test Goal</t>
  </si>
  <si>
    <t>CSV Input String</t>
  </si>
  <si>
    <t>Input File Name</t>
  </si>
  <si>
    <t>Component Id</t>
  </si>
  <si>
    <t>Fault Mode Id</t>
  </si>
  <si>
    <t>fmDetectableFuse</t>
  </si>
  <si>
    <t>fmDetectableKeepPow</t>
  </si>
  <si>
    <t>Equivalence Class</t>
  </si>
  <si>
    <t>cm0-overriden-cm2</t>
  </si>
  <si>
    <t>UC_Diag</t>
  </si>
  <si>
    <t>no</t>
  </si>
  <si>
    <t>cm0</t>
  </si>
  <si>
    <t>R1_Sys</t>
  </si>
  <si>
    <t>maybe</t>
  </si>
  <si>
    <t>cm2</t>
  </si>
  <si>
    <t>Verify if a cm0 fault has its failure nomimal values overriden in fuse test by a cm2 fault</t>
  </si>
  <si>
    <t>cm1-overriden-cm2</t>
  </si>
  <si>
    <t>R2_Diag</t>
  </si>
  <si>
    <t>cm1</t>
  </si>
  <si>
    <t>Verify if a cm1 fault has its failure nomimal values overriden in fuse test by a cm2 fault</t>
  </si>
  <si>
    <t>cm3-stop</t>
  </si>
  <si>
    <t>DC_DC_Sys</t>
  </si>
  <si>
    <t>cm3</t>
  </si>
  <si>
    <t>verify if simulation is ended as soon as a cm3 fault happens</t>
  </si>
  <si>
    <t>cm2-lock-cm0</t>
  </si>
  <si>
    <t>verify if a cm2 fault can lock the failure nominal values for fuse test even if a cm0 fault happens later</t>
  </si>
  <si>
    <t>cm2-lock-cm1</t>
  </si>
  <si>
    <t>verify if a cm2 fault can lock the failure nominal values for fuse test even if a cm1 fault happens later</t>
  </si>
  <si>
    <t>cm2-lock-cm2</t>
  </si>
  <si>
    <t>OC1_Sys</t>
  </si>
  <si>
    <t>verify if a cm2 fault can lock the failure nominal values for fuse test even if a second cm2 fault happens later</t>
  </si>
  <si>
    <t>cm2-lock-cm3</t>
  </si>
  <si>
    <t>verify if a cm2 fault can lock the failure nominal values for fuse test even if a cm3 fault happens later</t>
  </si>
  <si>
    <t>cm2-lock-detect</t>
  </si>
  <si>
    <t>DZ_Sys</t>
  </si>
  <si>
    <t>yes</t>
  </si>
  <si>
    <t>not_applicable</t>
  </si>
  <si>
    <t>verify if a cm2 fault can lock the failure nominal values for fuse test even if a detectable fault happens later</t>
  </si>
  <si>
    <t>cm1-lock-detect</t>
  </si>
  <si>
    <t>D_Sys</t>
  </si>
  <si>
    <t>verify if a cm1 fault can lock the failure nominal values for keep power test even if a detectable fault happens later</t>
  </si>
  <si>
    <t>cm1-lock-undetect</t>
  </si>
  <si>
    <t>OC_Diag</t>
  </si>
  <si>
    <t>verify if a cm1 fault can lock the failure nominal values for keep power test even if a non-detectable fault happens later</t>
  </si>
  <si>
    <t>cm0-overriden-undetec</t>
  </si>
  <si>
    <t>Verify if a cm0 fault has its failure nomimal values overriden in keep power test by a later fault</t>
  </si>
  <si>
    <t>cm1-overriden-undetec</t>
  </si>
  <si>
    <t>cm2-overriden-undetec</t>
  </si>
  <si>
    <t>Verify if a cm2 fault has its failure nomimal values overriden in keep power test by a later fault</t>
  </si>
  <si>
    <t>cm0-overriden-detec</t>
  </si>
  <si>
    <t>Verify if a cm0 fault has its failure nomimal values overriden in fuse test by a later detectable fault</t>
  </si>
  <si>
    <t>cm1-overriden-detec</t>
  </si>
  <si>
    <t>Verify if a cm1 fault has its failure nomimal values overriden in fuse test by a later detectable fault</t>
  </si>
  <si>
    <t>cm2-overriden-detec</t>
  </si>
  <si>
    <t>F_Sys</t>
  </si>
  <si>
    <t>hitIteration,componentId,failureId
60,4,2
64,12,4</t>
  </si>
  <si>
    <t>out-scope-stops</t>
  </si>
  <si>
    <t>C_Sys</t>
  </si>
  <si>
    <t>outside_scope</t>
  </si>
  <si>
    <t>Validation</t>
  </si>
  <si>
    <t>Expected Result</t>
  </si>
  <si>
    <t>Validated</t>
  </si>
  <si>
    <t>Output FileName</t>
  </si>
  <si>
    <t>File-Id</t>
  </si>
  <si>
    <t>File-URL</t>
  </si>
  <si>
    <t>Log-Folder-Id</t>
  </si>
  <si>
    <t>Log-Folder-URL</t>
  </si>
  <si>
    <t>out-scope-stops_output.json</t>
  </si>
  <si>
    <t>1vI1rjLa2ojLm8UAvU3P5-hqpP_hEcR8N</t>
  </si>
  <si>
    <t>https://drive.google.com/file/d/1vI1rjLa2ojLm8UAvU3P5-hqpP_hEcR8N/view?usp=drivesdk</t>
  </si>
  <si>
    <t>1gFIBHcaSpYCQo2rF5zhGsxTKv2I4qy5a</t>
  </si>
  <si>
    <t>https://drive.google.com/drive/folders/1gFIBHcaSpYCQo2rF5zhGsxTKv2I4qy5a</t>
  </si>
  <si>
    <t>cm2-overriden-undetec_output.json</t>
  </si>
  <si>
    <t>1TS1-ZhWqZxgyAw93AJnMiP05x0dkfC0H</t>
  </si>
  <si>
    <t>https://drive.google.com/file/d/1TS1-ZhWqZxgyAw93AJnMiP05x0dkfC0H/view?usp=drivesdk</t>
  </si>
  <si>
    <t>1P1I9wWZmk72cZfZvPyi5dr6uo4yNX3ww</t>
  </si>
  <si>
    <t>https://drive.google.com/drive/folders/1P1I9wWZmk72cZfZvPyi5dr6uo4yNX3ww</t>
  </si>
  <si>
    <t>cm3-stop_output.json</t>
  </si>
  <si>
    <t>1jjm0VC_jqoRpvEXkBNcUosdg99IzMMdn</t>
  </si>
  <si>
    <t>https://drive.google.com/file/d/1jjm0VC_jqoRpvEXkBNcUosdg99IzMMdn/view?usp=drivesdk</t>
  </si>
  <si>
    <t>135AMveazd1grxXlNyL-KwglHizqvLcMO</t>
  </si>
  <si>
    <t>https://drive.google.com/drive/folders/135AMveazd1grxXlNyL-KwglHizqvLcMO</t>
  </si>
  <si>
    <t>cm2-lock-detect_output.json</t>
  </si>
  <si>
    <t>1TBmsyuO0TQ0PJiQvkyovYbuaJme56LF6</t>
  </si>
  <si>
    <t>https://drive.google.com/file/d/1TBmsyuO0TQ0PJiQvkyovYbuaJme56LF6/view?usp=drivesdk</t>
  </si>
  <si>
    <t>1sabA1CFmnHGzmWdKxwdwTjIcClR8tdR8</t>
  </si>
  <si>
    <t>https://drive.google.com/drive/folders/1sabA1CFmnHGzmWdKxwdwTjIcClR8tdR8</t>
  </si>
  <si>
    <t>cm2-overriden-detec_output.json</t>
  </si>
  <si>
    <t>1oL98_1UWIq20xdlVSfpAf7-Riq0PEvXk</t>
  </si>
  <si>
    <t>https://drive.google.com/file/d/1oL98_1UWIq20xdlVSfpAf7-Riq0PEvXk/view?usp=drivesdk</t>
  </si>
  <si>
    <t>1LqvGjSdHUq9NWrpwEivQdyJtAAT3jW9p</t>
  </si>
  <si>
    <t>https://drive.google.com/drive/folders/1LqvGjSdHUq9NWrpwEivQdyJtAAT3jW9p</t>
  </si>
  <si>
    <t>cm2-lock-cm3_output.json</t>
  </si>
  <si>
    <t>10iRiTXj8dXRJoX0q1kQM_mpRauve7LIR</t>
  </si>
  <si>
    <t>https://drive.google.com/file/d/10iRiTXj8dXRJoX0q1kQM_mpRauve7LIR/view?usp=drivesdk</t>
  </si>
  <si>
    <t>1ZJTxNPuG96no7mPt5osh7_FOHBBIdpUa</t>
  </si>
  <si>
    <t>https://drive.google.com/drive/folders/1ZJTxNPuG96no7mPt5osh7_FOHBBIdpUa</t>
  </si>
  <si>
    <t>cm2-lock-cm2_output.json</t>
  </si>
  <si>
    <t>1yUUuT3XFgDVtno2dmTv8rFp0dPY_bm6f</t>
  </si>
  <si>
    <t>https://drive.google.com/file/d/1yUUuT3XFgDVtno2dmTv8rFp0dPY_bm6f/view?usp=drivesdk</t>
  </si>
  <si>
    <t>10WQeKgTvT352RYJyAWBWqPFs4jHFL2Zj</t>
  </si>
  <si>
    <t>https://drive.google.com/drive/folders/10WQeKgTvT352RYJyAWBWqPFs4jHFL2Zj</t>
  </si>
  <si>
    <t>cm2-lock-cm0_output.json</t>
  </si>
  <si>
    <t>1CFevmDaTJDDFx_l6skB-ReB6QXAqfXLu</t>
  </si>
  <si>
    <t>https://drive.google.com/file/d/1CFevmDaTJDDFx_l6skB-ReB6QXAqfXLu/view?usp=drivesdk</t>
  </si>
  <si>
    <t>195IF2hD64HtNTM8248JielH7MEXiC5vu</t>
  </si>
  <si>
    <t>https://drive.google.com/drive/folders/195IF2hD64HtNTM8248JielH7MEXiC5vu</t>
  </si>
  <si>
    <t>cm2-lock-cm1_output.json</t>
  </si>
  <si>
    <t>1i2wHgD5-ZzQcynM7OQI3Jg1YycKeHGne</t>
  </si>
  <si>
    <t>https://drive.google.com/file/d/1i2wHgD5-ZzQcynM7OQI3Jg1YycKeHGne/view?usp=drivesdk</t>
  </si>
  <si>
    <t>1riJt_bxzre7zh50UvIvzFXPVBdw7N-JL</t>
  </si>
  <si>
    <t>https://drive.google.com/drive/folders/1riJt_bxzre7zh50UvIvzFXPVBdw7N-JL</t>
  </si>
  <si>
    <t>cm1-overriden-undetec_output.json</t>
  </si>
  <si>
    <t>117V_nBrVz6CXfwlZF9JJR7bVgbvirWhU</t>
  </si>
  <si>
    <t>https://drive.google.com/file/d/117V_nBrVz6CXfwlZF9JJR7bVgbvirWhU/view?usp=drivesdk</t>
  </si>
  <si>
    <t>1eKonvb94SiNWBHVE73sHwv4oeMe9bMRw</t>
  </si>
  <si>
    <t>https://drive.google.com/drive/folders/1eKonvb94SiNWBHVE73sHwv4oeMe9bMRw</t>
  </si>
  <si>
    <t>cm1-overriden-detec_output.json</t>
  </si>
  <si>
    <t>1f1f17XXE-Sw98HKskrcB0djn5aKqfjfE</t>
  </si>
  <si>
    <t>https://drive.google.com/file/d/1f1f17XXE-Sw98HKskrcB0djn5aKqfjfE/view?usp=drivesdk</t>
  </si>
  <si>
    <t>1rz6JL3KTH8qtpd05Fanp2vSjv7-RbqWD</t>
  </si>
  <si>
    <t>https://drive.google.com/drive/folders/1rz6JL3KTH8qtpd05Fanp2vSjv7-RbqWD</t>
  </si>
  <si>
    <t>cm1-overriden-cm2_output.json</t>
  </si>
  <si>
    <t>1TF5V-fuZe-17TFfKQOxQJDM8JxgdjO-J</t>
  </si>
  <si>
    <t>https://drive.google.com/file/d/1TF5V-fuZe-17TFfKQOxQJDM8JxgdjO-J/view?usp=drivesdk</t>
  </si>
  <si>
    <t>1JAT0sodRU3uCyq7gBLCZAGIT3EvZmQyl</t>
  </si>
  <si>
    <t>https://drive.google.com/drive/folders/1JAT0sodRU3uCyq7gBLCZAGIT3EvZmQyl</t>
  </si>
  <si>
    <t>cm1-lock-undetect_output.json</t>
  </si>
  <si>
    <t>19FKkPpCjfWhs2nl7aYMNHnPLnnhbPdfd</t>
  </si>
  <si>
    <t>https://drive.google.com/file/d/19FKkPpCjfWhs2nl7aYMNHnPLnnhbPdfd/view?usp=drivesdk</t>
  </si>
  <si>
    <t>1hZ5XzU30QES5ZI6wp6OK8SBoH-i355Sr</t>
  </si>
  <si>
    <t>https://drive.google.com/drive/folders/1hZ5XzU30QES5ZI6wp6OK8SBoH-i355Sr</t>
  </si>
  <si>
    <t>cm1-lock-detect_output.json</t>
  </si>
  <si>
    <t>1Hxc99YbjD-5MG6BWjMaHw-cMIzSmvQVG</t>
  </si>
  <si>
    <t>https://drive.google.com/file/d/1Hxc99YbjD-5MG6BWjMaHw-cMIzSmvQVG/view?usp=drivesdk</t>
  </si>
  <si>
    <t>1AYwuxPb8KJcdnyCBUzcdAuZi1AQXbCIT</t>
  </si>
  <si>
    <t>https://drive.google.com/drive/folders/1AYwuxPb8KJcdnyCBUzcdAuZi1AQXbCIT</t>
  </si>
  <si>
    <t>cm0-overriden-undetec_output.json</t>
  </si>
  <si>
    <t>13h3mLPKbSmdUgrub4jdB5KuujTJcYM1o</t>
  </si>
  <si>
    <t>https://drive.google.com/file/d/13h3mLPKbSmdUgrub4jdB5KuujTJcYM1o/view?usp=drivesdk</t>
  </si>
  <si>
    <t>147dJi3A4UhpPhXmCyeVYV8Yo3FO0146c</t>
  </si>
  <si>
    <t>https://drive.google.com/drive/folders/147dJi3A4UhpPhXmCyeVYV8Yo3FO0146c</t>
  </si>
  <si>
    <t>cm0-overriden-detec_output.json</t>
  </si>
  <si>
    <t>1zklv_5qkDJJtu8f51OZ12knVsfSmQdXx</t>
  </si>
  <si>
    <t>https://drive.google.com/file/d/1zklv_5qkDJJtu8f51OZ12knVsfSmQdXx/view?usp=drivesdk</t>
  </si>
  <si>
    <t>1n9STogcOT3v7QnAOySsCuTcWkF9bkFYN</t>
  </si>
  <si>
    <t>https://drive.google.com/drive/folders/1n9STogcOT3v7QnAOySsCuTcWkF9bkFYN</t>
  </si>
  <si>
    <t>cm0-overriden-cm2_output.json</t>
  </si>
  <si>
    <t>1g83XqenSlY5Wpv3fHRXo0HbeuKgnKswJ</t>
  </si>
  <si>
    <t>https://drive.google.com/file/d/1g83XqenSlY5Wpv3fHRXo0HbeuKgnKswJ/view?usp=drivesdk</t>
  </si>
  <si>
    <t>1Ygyt0aZpuM31rLoi2ca0ZuwgIUheHklb</t>
  </si>
  <si>
    <t>https://drive.google.com/drive/folders/1Ygyt0aZpuM31rLoi2ca0ZuwgIUheHklb</t>
  </si>
  <si>
    <t>Open</t>
  </si>
  <si>
    <t>safe</t>
  </si>
  <si>
    <t>[C_Sys]</t>
  </si>
  <si>
    <t>Decrease of Resistance Value</t>
  </si>
  <si>
    <t>Change on Switching Time</t>
  </si>
  <si>
    <t>[R1_Sys]</t>
  </si>
  <si>
    <t>[R1_Sys;OC_Diag]</t>
  </si>
  <si>
    <t>Increase in Output Voltage</t>
  </si>
  <si>
    <t>unsafe</t>
  </si>
  <si>
    <t>[DC_DC_Sys]</t>
  </si>
  <si>
    <t>Short-Circuit</t>
  </si>
  <si>
    <t>[R1_Sys;DZ_Sys]</t>
  </si>
  <si>
    <t>Increase of Resistance Value</t>
  </si>
  <si>
    <t>Increase of Conducting-State Voltage</t>
  </si>
  <si>
    <t>[R2_Diag]</t>
  </si>
  <si>
    <t>[R2_Diag;D_Sys]</t>
  </si>
  <si>
    <t>[R1_Sys;DC_DC_Sys]</t>
  </si>
  <si>
    <t>Decrease of Light Sensitivity</t>
  </si>
  <si>
    <t>[R1_Sys;OC1_Sys]</t>
  </si>
  <si>
    <t>Bidirectional Pin 'SPI' Open</t>
  </si>
  <si>
    <t>[R1_Sys;UC_Diag]</t>
  </si>
  <si>
    <t>[R1_Sys;R2_Diag]</t>
  </si>
  <si>
    <t>[R2_Diag;OC_Diag]</t>
  </si>
  <si>
    <t>imbalanceNumPoints</t>
  </si>
  <si>
    <t>[R2_Diag;DZ_Sys]</t>
  </si>
  <si>
    <t>[R2_Diag;R1_Sys]</t>
  </si>
  <si>
    <t>[UC_Diag]</t>
  </si>
  <si>
    <t>[UC_Diag;OC_Diag]</t>
  </si>
  <si>
    <t>[UC_Diag;DZ_Sys]</t>
  </si>
  <si>
    <t>[UC_Diag;R1_Sys]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</si>
</sst>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u/>
      <sz val="14.0"/>
      <color theme="1"/>
      <name val="Verdana"/>
    </font>
    <font>
      <sz val="14.0"/>
      <color rgb="FF666666"/>
      <name val="Verdana"/>
    </font>
    <font>
      <sz val="14.0"/>
      <color theme="1"/>
      <name val="Verdana"/>
    </font>
    <font>
      <color rgb="FFFFFFFF"/>
      <name val="Arial"/>
      <scheme val="minor"/>
    </font>
    <font/>
    <font>
      <color rgb="FFFFFFFF"/>
      <name val="Verdana"/>
    </font>
    <font>
      <color theme="1"/>
      <name val="Verdana"/>
    </font>
    <font>
      <color theme="0"/>
      <name val="Arial"/>
      <scheme val="minor"/>
    </font>
    <font>
      <color rgb="FFFFFFFF"/>
      <name val="Arial"/>
    </font>
    <font>
      <b/>
      <color rgb="FFFFFFFF"/>
      <name val="Arial"/>
      <scheme val="minor"/>
    </font>
    <font>
      <color theme="7"/>
      <name val="Arial"/>
      <scheme val="minor"/>
    </font>
    <font>
      <u/>
      <color rgb="FF0000FF"/>
    </font>
    <font>
      <u/>
      <color rgb="FF0000FF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666666"/>
        <bgColor rgb="FF666666"/>
      </patternFill>
    </fill>
    <fill>
      <patternFill patternType="solid">
        <fgColor theme="7"/>
        <bgColor theme="7"/>
      </patternFill>
    </fill>
    <fill>
      <patternFill patternType="solid">
        <fgColor rgb="FF4285F4"/>
        <bgColor rgb="FF4285F4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0C343D"/>
        <bgColor rgb="FF0C343D"/>
      </patternFill>
    </fill>
    <fill>
      <patternFill patternType="solid">
        <fgColor rgb="FF073763"/>
        <bgColor rgb="FF073763"/>
      </patternFill>
    </fill>
    <fill>
      <patternFill patternType="solid">
        <fgColor theme="4"/>
        <bgColor theme="4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B7B7B7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D9D9D9"/>
      </bottom>
    </border>
    <border>
      <left style="thin">
        <color rgb="FF000000"/>
      </left>
      <top style="thin">
        <color rgb="FF000000"/>
      </top>
    </border>
    <border>
      <left style="thin">
        <color rgb="FFFFFFFF"/>
      </left>
      <top style="thin">
        <color rgb="FF000000"/>
      </top>
    </border>
    <border>
      <right style="thin">
        <color rgb="FFFFFFFF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B7B7B7"/>
      </top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readingOrder="0"/>
    </xf>
    <xf borderId="0" fillId="0" fontId="1" numFmtId="0" xfId="0" applyAlignment="1" applyFont="1">
      <alignment horizontal="center" readingOrder="0" shrinkToFit="0" vertical="center" wrapText="1"/>
    </xf>
    <xf borderId="1" fillId="2" fontId="5" numFmtId="0" xfId="0" applyAlignment="1" applyBorder="1" applyFill="1" applyFont="1">
      <alignment horizontal="center" readingOrder="0" shrinkToFit="0" vertical="center" wrapText="1"/>
    </xf>
    <xf borderId="2" fillId="3" fontId="5" numFmtId="0" xfId="0" applyAlignment="1" applyBorder="1" applyFill="1" applyFont="1">
      <alignment horizontal="center" readingOrder="0" vertical="center"/>
    </xf>
    <xf borderId="3" fillId="0" fontId="6" numFmtId="0" xfId="0" applyBorder="1" applyFont="1"/>
    <xf borderId="0" fillId="0" fontId="1" numFmtId="0" xfId="0" applyAlignment="1" applyFont="1">
      <alignment horizontal="right" vertical="center"/>
    </xf>
    <xf borderId="0" fillId="0" fontId="5" numFmtId="0" xfId="0" applyFont="1"/>
    <xf borderId="1" fillId="4" fontId="5" numFmtId="0" xfId="0" applyAlignment="1" applyBorder="1" applyFill="1" applyFont="1">
      <alignment horizontal="center" readingOrder="0" vertical="center"/>
    </xf>
    <xf borderId="4" fillId="4" fontId="5" numFmtId="0" xfId="0" applyAlignment="1" applyBorder="1" applyFont="1">
      <alignment horizontal="center" readingOrder="0" vertical="center"/>
    </xf>
    <xf borderId="5" fillId="0" fontId="6" numFmtId="0" xfId="0" applyBorder="1" applyFont="1"/>
    <xf borderId="6" fillId="0" fontId="6" numFmtId="0" xfId="0" applyBorder="1" applyFont="1"/>
    <xf borderId="1" fillId="5" fontId="7" numFmtId="0" xfId="0" applyAlignment="1" applyBorder="1" applyFill="1" applyFont="1">
      <alignment horizontal="center" shrinkToFit="0" vertical="center" wrapText="1"/>
    </xf>
    <xf borderId="7" fillId="6" fontId="8" numFmtId="0" xfId="0" applyAlignment="1" applyBorder="1" applyFill="1" applyFont="1">
      <alignment vertical="bottom"/>
    </xf>
    <xf borderId="8" fillId="0" fontId="6" numFmtId="0" xfId="0" applyBorder="1" applyFont="1"/>
    <xf borderId="9" fillId="7" fontId="1" numFmtId="0" xfId="0" applyAlignment="1" applyBorder="1" applyFill="1" applyFont="1">
      <alignment horizontal="center" readingOrder="0"/>
    </xf>
    <xf borderId="10" fillId="7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2" fillId="3" fontId="9" numFmtId="0" xfId="0" applyAlignment="1" applyBorder="1" applyFont="1">
      <alignment horizontal="center" readingOrder="0" vertical="center"/>
    </xf>
    <xf borderId="7" fillId="8" fontId="5" numFmtId="0" xfId="0" applyAlignment="1" applyBorder="1" applyFill="1" applyFont="1">
      <alignment horizontal="center" readingOrder="0"/>
    </xf>
    <xf borderId="7" fillId="4" fontId="5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right"/>
    </xf>
    <xf borderId="0" fillId="2" fontId="5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/>
    </xf>
    <xf borderId="0" fillId="0" fontId="1" numFmtId="0" xfId="0" applyFont="1"/>
    <xf borderId="2" fillId="3" fontId="5" numFmtId="0" xfId="0" applyAlignment="1" applyBorder="1" applyFont="1">
      <alignment horizontal="center" readingOrder="0"/>
    </xf>
    <xf borderId="16" fillId="5" fontId="7" numFmtId="0" xfId="0" applyAlignment="1" applyBorder="1" applyFont="1">
      <alignment vertical="bottom"/>
    </xf>
    <xf borderId="10" fillId="0" fontId="6" numFmtId="0" xfId="0" applyBorder="1" applyFont="1"/>
    <xf borderId="6" fillId="5" fontId="7" numFmtId="0" xfId="0" applyAlignment="1" applyBorder="1" applyFont="1">
      <alignment horizontal="center" vertical="center"/>
    </xf>
    <xf borderId="10" fillId="6" fontId="8" numFmtId="0" xfId="0" applyAlignment="1" applyBorder="1" applyFont="1">
      <alignment vertical="bottom"/>
    </xf>
    <xf borderId="4" fillId="2" fontId="5" numFmtId="0" xfId="0" applyAlignment="1" applyBorder="1" applyFont="1">
      <alignment horizontal="center" readingOrder="0"/>
    </xf>
    <xf borderId="4" fillId="0" fontId="6" numFmtId="0" xfId="0" applyBorder="1" applyFont="1"/>
    <xf borderId="16" fillId="3" fontId="5" numFmtId="0" xfId="0" applyAlignment="1" applyBorder="1" applyFont="1">
      <alignment horizontal="center" readingOrder="0"/>
    </xf>
    <xf borderId="7" fillId="3" fontId="10" numFmtId="0" xfId="0" applyAlignment="1" applyBorder="1" applyFont="1">
      <alignment horizontal="center" readingOrder="0" vertical="center"/>
    </xf>
    <xf borderId="3" fillId="3" fontId="10" numFmtId="0" xfId="0" applyAlignment="1" applyBorder="1" applyFont="1">
      <alignment horizontal="center" readingOrder="0" vertical="center"/>
    </xf>
    <xf borderId="3" fillId="3" fontId="10" numFmtId="0" xfId="0" applyAlignment="1" applyBorder="1" applyFont="1">
      <alignment horizontal="center" shrinkToFit="0" vertical="center" wrapText="1"/>
    </xf>
    <xf borderId="3" fillId="3" fontId="10" numFmtId="0" xfId="0" applyAlignment="1" applyBorder="1" applyFont="1">
      <alignment horizontal="center" readingOrder="0" shrinkToFit="0" vertical="center" wrapText="1"/>
    </xf>
    <xf borderId="17" fillId="3" fontId="10" numFmtId="0" xfId="0" applyAlignment="1" applyBorder="1" applyFont="1">
      <alignment horizontal="center" readingOrder="0" shrinkToFit="0" vertical="center" wrapText="1"/>
    </xf>
    <xf borderId="0" fillId="9" fontId="11" numFmtId="0" xfId="0" applyAlignment="1" applyFill="1" applyFont="1">
      <alignment horizontal="center" readingOrder="0" vertical="center"/>
    </xf>
    <xf borderId="18" fillId="9" fontId="11" numFmtId="0" xfId="0" applyAlignment="1" applyBorder="1" applyFont="1">
      <alignment horizontal="center" readingOrder="0" vertical="center"/>
    </xf>
    <xf borderId="19" fillId="0" fontId="6" numFmtId="0" xfId="0" applyBorder="1" applyFont="1"/>
    <xf borderId="19" fillId="9" fontId="11" numFmtId="0" xfId="0" applyAlignment="1" applyBorder="1" applyFont="1">
      <alignment horizontal="center" readingOrder="0" shrinkToFit="0" vertical="center" wrapText="1"/>
    </xf>
    <xf borderId="20" fillId="9" fontId="11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/>
    </xf>
    <xf borderId="21" fillId="6" fontId="1" numFmtId="0" xfId="0" applyAlignment="1" applyBorder="1" applyFont="1">
      <alignment horizontal="center" readingOrder="0" shrinkToFit="0" vertical="center" wrapText="1"/>
    </xf>
    <xf borderId="6" fillId="6" fontId="1" numFmtId="0" xfId="0" applyAlignment="1" applyBorder="1" applyFont="1">
      <alignment horizontal="center" readingOrder="0" shrinkToFit="0" vertical="center" wrapText="1"/>
    </xf>
    <xf borderId="22" fillId="6" fontId="1" numFmtId="0" xfId="0" applyAlignment="1" applyBorder="1" applyFont="1">
      <alignment horizontal="center" readingOrder="0" shrinkToFit="0" vertical="center" wrapText="1"/>
    </xf>
    <xf borderId="20" fillId="0" fontId="6" numFmtId="0" xfId="0" applyBorder="1" applyFont="1"/>
    <xf borderId="18" fillId="0" fontId="6" numFmtId="0" xfId="0" applyBorder="1" applyFont="1"/>
    <xf borderId="23" fillId="0" fontId="1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vertical="center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0"/>
    </xf>
    <xf borderId="23" fillId="0" fontId="1" numFmtId="0" xfId="0" applyAlignment="1" applyBorder="1" applyFont="1">
      <alignment horizontal="center" vertical="center"/>
    </xf>
    <xf borderId="24" fillId="0" fontId="1" numFmtId="0" xfId="0" applyAlignment="1" applyBorder="1" applyFont="1">
      <alignment horizontal="center" readingOrder="0" vertical="center"/>
    </xf>
    <xf borderId="24" fillId="0" fontId="1" numFmtId="0" xfId="0" applyAlignment="1" applyBorder="1" applyFont="1">
      <alignment horizontal="center" vertical="center"/>
    </xf>
    <xf borderId="24" fillId="0" fontId="1" numFmtId="0" xfId="0" applyAlignment="1" applyBorder="1" applyFont="1">
      <alignment horizontal="center" readingOrder="0" vertical="center"/>
    </xf>
    <xf borderId="24" fillId="0" fontId="1" numFmtId="0" xfId="0" applyAlignment="1" applyBorder="1" applyFont="1">
      <alignment horizontal="center" vertical="center"/>
    </xf>
    <xf borderId="24" fillId="0" fontId="1" numFmtId="0" xfId="0" applyAlignment="1" applyBorder="1" applyFont="1">
      <alignment horizontal="center" readingOrder="0" shrinkToFit="0" vertical="center" wrapText="1"/>
    </xf>
    <xf borderId="24" fillId="0" fontId="1" numFmtId="0" xfId="0" applyAlignment="1" applyBorder="1" applyFont="1">
      <alignment horizontal="center" shrinkToFit="0" vertical="center" wrapText="0"/>
    </xf>
    <xf borderId="15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shrinkToFit="0" vertical="center" wrapText="0"/>
    </xf>
    <xf borderId="15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shrinkToFit="0" vertical="center" wrapText="0"/>
    </xf>
    <xf borderId="25" fillId="9" fontId="11" numFmtId="0" xfId="0" applyAlignment="1" applyBorder="1" applyFont="1">
      <alignment horizontal="center" readingOrder="0" vertical="center"/>
    </xf>
    <xf borderId="26" fillId="9" fontId="11" numFmtId="0" xfId="0" applyAlignment="1" applyBorder="1" applyFont="1">
      <alignment horizontal="center" readingOrder="0" vertical="center"/>
    </xf>
    <xf borderId="27" fillId="0" fontId="6" numFmtId="0" xfId="0" applyBorder="1" applyFont="1"/>
    <xf borderId="27" fillId="9" fontId="11" numFmtId="0" xfId="0" applyAlignment="1" applyBorder="1" applyFont="1">
      <alignment horizontal="center" readingOrder="0" shrinkToFit="0" vertical="center" wrapText="1"/>
    </xf>
    <xf borderId="5" fillId="4" fontId="11" numFmtId="0" xfId="0" applyAlignment="1" applyBorder="1" applyFont="1">
      <alignment horizontal="center" readingOrder="0" shrinkToFit="0" vertical="center" wrapText="1"/>
    </xf>
    <xf borderId="22" fillId="0" fontId="6" numFmtId="0" xfId="0" applyBorder="1" applyFont="1"/>
    <xf borderId="21" fillId="0" fontId="6" numFmtId="0" xfId="0" applyBorder="1" applyFont="1"/>
    <xf borderId="23" fillId="0" fontId="1" numFmtId="0" xfId="0" applyAlignment="1" applyBorder="1" applyFont="1">
      <alignment horizontal="center" readingOrder="0" shrinkToFit="0" vertical="center" wrapText="0"/>
    </xf>
    <xf borderId="23" fillId="0" fontId="1" numFmtId="0" xfId="0" applyAlignment="1" applyBorder="1" applyFont="1">
      <alignment horizontal="center" shrinkToFit="0" vertical="center" wrapText="0"/>
    </xf>
    <xf borderId="23" fillId="0" fontId="1" numFmtId="0" xfId="0" applyAlignment="1" applyBorder="1" applyFont="1">
      <alignment horizontal="left" readingOrder="0" shrinkToFit="0" vertical="center" wrapText="0"/>
    </xf>
    <xf borderId="24" fillId="0" fontId="1" numFmtId="0" xfId="0" applyAlignment="1" applyBorder="1" applyFont="1">
      <alignment horizontal="center" readingOrder="0" shrinkToFit="0" vertical="center" wrapText="0"/>
    </xf>
    <xf borderId="24" fillId="0" fontId="12" numFmtId="0" xfId="0" applyAlignment="1" applyBorder="1" applyFont="1">
      <alignment horizontal="center" readingOrder="0" shrinkToFit="0" vertical="center" wrapText="0"/>
    </xf>
    <xf borderId="24" fillId="0" fontId="1" numFmtId="0" xfId="0" applyAlignment="1" applyBorder="1" applyFont="1">
      <alignment horizontal="center" shrinkToFit="0" vertical="center" wrapText="0"/>
    </xf>
    <xf borderId="24" fillId="0" fontId="1" numFmtId="0" xfId="0" applyAlignment="1" applyBorder="1" applyFont="1">
      <alignment horizontal="left" readingOrder="0" shrinkToFit="0" vertical="center" wrapText="0"/>
    </xf>
    <xf borderId="24" fillId="0" fontId="1" numFmtId="0" xfId="0" applyAlignment="1" applyBorder="1" applyFont="1">
      <alignment horizontal="center" readingOrder="0" shrinkToFit="0" vertical="center" wrapText="0"/>
    </xf>
    <xf borderId="15" fillId="0" fontId="1" numFmtId="0" xfId="0" applyAlignment="1" applyBorder="1" applyFont="1">
      <alignment horizontal="center" readingOrder="0" shrinkToFit="0" vertical="center" wrapText="0"/>
    </xf>
    <xf borderId="15" fillId="0" fontId="1" numFmtId="0" xfId="0" applyAlignment="1" applyBorder="1" applyFont="1">
      <alignment horizontal="center" readingOrder="0" shrinkToFit="0" vertical="center" wrapText="0"/>
    </xf>
    <xf borderId="15" fillId="0" fontId="1" numFmtId="0" xfId="0" applyAlignment="1" applyBorder="1" applyFont="1">
      <alignment horizontal="left" readingOrder="0" shrinkToFit="0" vertical="center" wrapText="0"/>
    </xf>
    <xf borderId="15" fillId="0" fontId="12" numFmtId="0" xfId="0" applyAlignment="1" applyBorder="1" applyFont="1">
      <alignment horizontal="center" readingOrder="0" shrinkToFit="0" vertical="center" wrapText="0"/>
    </xf>
    <xf borderId="2" fillId="10" fontId="11" numFmtId="0" xfId="0" applyAlignment="1" applyBorder="1" applyFill="1" applyFont="1">
      <alignment horizontal="center" readingOrder="0"/>
    </xf>
    <xf borderId="17" fillId="10" fontId="11" numFmtId="0" xfId="0" applyAlignment="1" applyBorder="1" applyFont="1">
      <alignment horizontal="center" readingOrder="0"/>
    </xf>
    <xf borderId="3" fillId="10" fontId="11" numFmtId="0" xfId="0" applyAlignment="1" applyBorder="1" applyFont="1">
      <alignment horizontal="center" readingOrder="0"/>
    </xf>
    <xf borderId="28" fillId="0" fontId="1" numFmtId="0" xfId="0" applyAlignment="1" applyBorder="1" applyFont="1">
      <alignment readingOrder="0"/>
    </xf>
    <xf borderId="28" fillId="0" fontId="13" numFmtId="0" xfId="0" applyAlignment="1" applyBorder="1" applyFont="1">
      <alignment readingOrder="0" shrinkToFit="0" wrapText="0"/>
    </xf>
    <xf borderId="12" fillId="0" fontId="14" numFmtId="0" xfId="0" applyAlignment="1" applyBorder="1" applyFont="1">
      <alignment readingOrder="0" shrinkToFit="0" wrapText="0"/>
    </xf>
    <xf borderId="13" fillId="0" fontId="15" numFmtId="0" xfId="0" applyAlignment="1" applyBorder="1" applyFont="1">
      <alignment readingOrder="0" shrinkToFit="0" wrapText="0"/>
    </xf>
    <xf borderId="7" fillId="0" fontId="1" numFmtId="0" xfId="0" applyAlignment="1" applyBorder="1" applyFont="1">
      <alignment horizontal="right" readingOrder="0" vertical="center"/>
    </xf>
    <xf borderId="7" fillId="0" fontId="1" numFmtId="0" xfId="0" applyAlignment="1" applyBorder="1" applyFont="1">
      <alignment horizontal="right" readingOrder="0" vertical="center"/>
    </xf>
    <xf borderId="7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right" readingOrder="0"/>
    </xf>
    <xf borderId="7" fillId="0" fontId="1" numFmtId="0" xfId="0" applyAlignment="1" applyBorder="1" applyFont="1">
      <alignment horizontal="right" vertical="center"/>
    </xf>
    <xf borderId="7" fillId="0" fontId="1" numFmtId="11" xfId="0" applyAlignment="1" applyBorder="1" applyFont="1" applyNumberFormat="1">
      <alignment horizontal="right" readingOrder="0" vertical="center"/>
    </xf>
    <xf borderId="29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drive/folders/1eKonvb94SiNWBHVE73sHwv4oeMe9bMRw" TargetMode="External"/><Relationship Id="rId22" Type="http://schemas.openxmlformats.org/officeDocument/2006/relationships/hyperlink" Target="https://drive.google.com/drive/folders/1rz6JL3KTH8qtpd05Fanp2vSjv7-RbqWD" TargetMode="External"/><Relationship Id="rId21" Type="http://schemas.openxmlformats.org/officeDocument/2006/relationships/hyperlink" Target="https://drive.google.com/file/d/1f1f17XXE-Sw98HKskrcB0djn5aKqfjfE/view?usp=drivesdk" TargetMode="External"/><Relationship Id="rId24" Type="http://schemas.openxmlformats.org/officeDocument/2006/relationships/hyperlink" Target="https://drive.google.com/drive/folders/1JAT0sodRU3uCyq7gBLCZAGIT3EvZmQyl" TargetMode="External"/><Relationship Id="rId23" Type="http://schemas.openxmlformats.org/officeDocument/2006/relationships/hyperlink" Target="https://drive.google.com/file/d/1TF5V-fuZe-17TFfKQOxQJDM8JxgdjO-J/view?usp=drivesdk" TargetMode="External"/><Relationship Id="rId1" Type="http://schemas.openxmlformats.org/officeDocument/2006/relationships/hyperlink" Target="https://drive.google.com/file/d/1vI1rjLa2ojLm8UAvU3P5-hqpP_hEcR8N/view?usp=drivesdk" TargetMode="External"/><Relationship Id="rId2" Type="http://schemas.openxmlformats.org/officeDocument/2006/relationships/hyperlink" Target="https://drive.google.com/drive/folders/1gFIBHcaSpYCQo2rF5zhGsxTKv2I4qy5a" TargetMode="External"/><Relationship Id="rId3" Type="http://schemas.openxmlformats.org/officeDocument/2006/relationships/hyperlink" Target="https://drive.google.com/file/d/1TS1-ZhWqZxgyAw93AJnMiP05x0dkfC0H/view?usp=drivesdk" TargetMode="External"/><Relationship Id="rId4" Type="http://schemas.openxmlformats.org/officeDocument/2006/relationships/hyperlink" Target="https://drive.google.com/drive/folders/1P1I9wWZmk72cZfZvPyi5dr6uo4yNX3ww" TargetMode="External"/><Relationship Id="rId9" Type="http://schemas.openxmlformats.org/officeDocument/2006/relationships/hyperlink" Target="https://drive.google.com/file/d/1oL98_1UWIq20xdlVSfpAf7-Riq0PEvXk/view?usp=drivesdk" TargetMode="External"/><Relationship Id="rId26" Type="http://schemas.openxmlformats.org/officeDocument/2006/relationships/hyperlink" Target="https://drive.google.com/drive/folders/1hZ5XzU30QES5ZI6wp6OK8SBoH-i355Sr" TargetMode="External"/><Relationship Id="rId25" Type="http://schemas.openxmlformats.org/officeDocument/2006/relationships/hyperlink" Target="https://drive.google.com/file/d/19FKkPpCjfWhs2nl7aYMNHnPLnnhbPdfd/view?usp=drivesdk" TargetMode="External"/><Relationship Id="rId28" Type="http://schemas.openxmlformats.org/officeDocument/2006/relationships/hyperlink" Target="https://drive.google.com/drive/folders/1AYwuxPb8KJcdnyCBUzcdAuZi1AQXbCIT" TargetMode="External"/><Relationship Id="rId27" Type="http://schemas.openxmlformats.org/officeDocument/2006/relationships/hyperlink" Target="https://drive.google.com/file/d/1Hxc99YbjD-5MG6BWjMaHw-cMIzSmvQVG/view?usp=drivesdk" TargetMode="External"/><Relationship Id="rId5" Type="http://schemas.openxmlformats.org/officeDocument/2006/relationships/hyperlink" Target="https://drive.google.com/file/d/1jjm0VC_jqoRpvEXkBNcUosdg99IzMMdn/view?usp=drivesdk" TargetMode="External"/><Relationship Id="rId6" Type="http://schemas.openxmlformats.org/officeDocument/2006/relationships/hyperlink" Target="https://drive.google.com/drive/folders/135AMveazd1grxXlNyL-KwglHizqvLcMO" TargetMode="External"/><Relationship Id="rId29" Type="http://schemas.openxmlformats.org/officeDocument/2006/relationships/hyperlink" Target="https://drive.google.com/file/d/13h3mLPKbSmdUgrub4jdB5KuujTJcYM1o/view?usp=drivesdk" TargetMode="External"/><Relationship Id="rId7" Type="http://schemas.openxmlformats.org/officeDocument/2006/relationships/hyperlink" Target="https://drive.google.com/file/d/1TBmsyuO0TQ0PJiQvkyovYbuaJme56LF6/view?usp=drivesdk" TargetMode="External"/><Relationship Id="rId8" Type="http://schemas.openxmlformats.org/officeDocument/2006/relationships/hyperlink" Target="https://drive.google.com/drive/folders/1sabA1CFmnHGzmWdKxwdwTjIcClR8tdR8" TargetMode="External"/><Relationship Id="rId31" Type="http://schemas.openxmlformats.org/officeDocument/2006/relationships/hyperlink" Target="https://drive.google.com/file/d/1zklv_5qkDJJtu8f51OZ12knVsfSmQdXx/view?usp=drivesdk" TargetMode="External"/><Relationship Id="rId30" Type="http://schemas.openxmlformats.org/officeDocument/2006/relationships/hyperlink" Target="https://drive.google.com/drive/folders/147dJi3A4UhpPhXmCyeVYV8Yo3FO0146c" TargetMode="External"/><Relationship Id="rId11" Type="http://schemas.openxmlformats.org/officeDocument/2006/relationships/hyperlink" Target="https://drive.google.com/file/d/10iRiTXj8dXRJoX0q1kQM_mpRauve7LIR/view?usp=drivesdk" TargetMode="External"/><Relationship Id="rId33" Type="http://schemas.openxmlformats.org/officeDocument/2006/relationships/hyperlink" Target="https://drive.google.com/file/d/1g83XqenSlY5Wpv3fHRXo0HbeuKgnKswJ/view?usp=drivesdk" TargetMode="External"/><Relationship Id="rId10" Type="http://schemas.openxmlformats.org/officeDocument/2006/relationships/hyperlink" Target="https://drive.google.com/drive/folders/1LqvGjSdHUq9NWrpwEivQdyJtAAT3jW9p" TargetMode="External"/><Relationship Id="rId32" Type="http://schemas.openxmlformats.org/officeDocument/2006/relationships/hyperlink" Target="https://drive.google.com/drive/folders/1n9STogcOT3v7QnAOySsCuTcWkF9bkFYN" TargetMode="External"/><Relationship Id="rId13" Type="http://schemas.openxmlformats.org/officeDocument/2006/relationships/hyperlink" Target="https://drive.google.com/file/d/1yUUuT3XFgDVtno2dmTv8rFp0dPY_bm6f/view?usp=drivesdk" TargetMode="External"/><Relationship Id="rId35" Type="http://schemas.openxmlformats.org/officeDocument/2006/relationships/drawing" Target="../drawings/drawing4.xml"/><Relationship Id="rId12" Type="http://schemas.openxmlformats.org/officeDocument/2006/relationships/hyperlink" Target="https://drive.google.com/drive/folders/1ZJTxNPuG96no7mPt5osh7_FOHBBIdpUa" TargetMode="External"/><Relationship Id="rId34" Type="http://schemas.openxmlformats.org/officeDocument/2006/relationships/hyperlink" Target="https://drive.google.com/drive/folders/1Ygyt0aZpuM31rLoi2ca0ZuwgIUheHklb" TargetMode="External"/><Relationship Id="rId15" Type="http://schemas.openxmlformats.org/officeDocument/2006/relationships/hyperlink" Target="https://drive.google.com/file/d/1CFevmDaTJDDFx_l6skB-ReB6QXAqfXLu/view?usp=drivesdk" TargetMode="External"/><Relationship Id="rId14" Type="http://schemas.openxmlformats.org/officeDocument/2006/relationships/hyperlink" Target="https://drive.google.com/drive/folders/10WQeKgTvT352RYJyAWBWqPFs4jHFL2Zj" TargetMode="External"/><Relationship Id="rId17" Type="http://schemas.openxmlformats.org/officeDocument/2006/relationships/hyperlink" Target="https://drive.google.com/file/d/1i2wHgD5-ZzQcynM7OQI3Jg1YycKeHGne/view?usp=drivesdk" TargetMode="External"/><Relationship Id="rId16" Type="http://schemas.openxmlformats.org/officeDocument/2006/relationships/hyperlink" Target="https://drive.google.com/drive/folders/195IF2hD64HtNTM8248JielH7MEXiC5vu" TargetMode="External"/><Relationship Id="rId19" Type="http://schemas.openxmlformats.org/officeDocument/2006/relationships/hyperlink" Target="https://drive.google.com/file/d/117V_nBrVz6CXfwlZF9JJR7bVgbvirWhU/view?usp=drivesdk" TargetMode="External"/><Relationship Id="rId18" Type="http://schemas.openxmlformats.org/officeDocument/2006/relationships/hyperlink" Target="https://drive.google.com/drive/folders/1riJt_bxzre7zh50UvIvzFXPVBdw7N-J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/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9"/>
      <c r="F5" s="10">
        <f t="shared" ref="F5:G5" si="1">abs($E49-I7)</f>
        <v>0</v>
      </c>
      <c r="G5" s="10">
        <f t="shared" si="1"/>
        <v>0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9"/>
      <c r="F6" s="10">
        <f t="shared" ref="F6:G6" si="2">abs($E50-I8)</f>
        <v>0</v>
      </c>
      <c r="G6" s="10">
        <f t="shared" si="2"/>
        <v>0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9"/>
      <c r="F7" s="10">
        <f t="shared" ref="F7:G7" si="3">abs($E61-I9)</f>
        <v>0</v>
      </c>
      <c r="G7" s="10">
        <f t="shared" si="3"/>
        <v>0</v>
      </c>
      <c r="H7" s="20" t="s">
        <v>9</v>
      </c>
      <c r="I7" s="20"/>
      <c r="J7" s="20"/>
    </row>
    <row r="8">
      <c r="A8" s="5"/>
      <c r="B8" s="14"/>
      <c r="C8" s="14"/>
      <c r="D8" s="16" t="s">
        <v>10</v>
      </c>
      <c r="E8" s="9"/>
      <c r="F8" s="10">
        <f t="shared" ref="F8:G8" si="4">abs($E62-I10)</f>
        <v>0</v>
      </c>
      <c r="G8" s="10">
        <f t="shared" si="4"/>
        <v>0</v>
      </c>
      <c r="H8" s="21" t="s">
        <v>11</v>
      </c>
      <c r="I8" s="21"/>
      <c r="J8" s="21"/>
    </row>
    <row r="9">
      <c r="A9" s="5"/>
      <c r="B9" s="14"/>
      <c r="C9" s="14"/>
      <c r="D9" s="16" t="s">
        <v>12</v>
      </c>
      <c r="E9" s="9"/>
      <c r="H9" s="21" t="s">
        <v>13</v>
      </c>
      <c r="I9" s="21"/>
      <c r="J9" s="21"/>
    </row>
    <row r="10">
      <c r="A10" s="5"/>
      <c r="B10" s="14"/>
      <c r="C10" s="14"/>
      <c r="D10" s="16" t="s">
        <v>14</v>
      </c>
      <c r="E10" s="9"/>
      <c r="H10" s="22" t="s">
        <v>15</v>
      </c>
      <c r="I10" s="22"/>
      <c r="J10" s="22"/>
    </row>
    <row r="11">
      <c r="A11" s="5"/>
      <c r="B11" s="17"/>
      <c r="C11" s="17"/>
      <c r="D11" s="16" t="s">
        <v>16</v>
      </c>
      <c r="E11" s="9"/>
    </row>
    <row r="12">
      <c r="A12" s="5"/>
      <c r="B12" s="6" t="s">
        <v>7</v>
      </c>
      <c r="C12" s="23" t="s">
        <v>3</v>
      </c>
      <c r="D12" s="8"/>
      <c r="E12" s="9"/>
      <c r="H12" s="2" t="s">
        <v>17</v>
      </c>
    </row>
    <row r="13">
      <c r="A13" s="5"/>
      <c r="B13" s="14"/>
      <c r="C13" s="15" t="s">
        <v>5</v>
      </c>
      <c r="D13" s="16" t="s">
        <v>6</v>
      </c>
      <c r="E13" s="9"/>
    </row>
    <row r="14">
      <c r="A14" s="5"/>
      <c r="B14" s="14"/>
      <c r="C14" s="14"/>
      <c r="D14" s="16" t="s">
        <v>8</v>
      </c>
      <c r="E14" s="9"/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9"/>
      <c r="H15" s="26" t="s">
        <v>21</v>
      </c>
      <c r="I15" s="27" t="str">
        <f>IFERROR(If(AND(I7=J7,I8=J8),"Same Nominal Values",IF(AND(F5&lt;=G5,F6&lt;=G6),"Fault Mode 1", "Fault Mode 2")),"No Match")</f>
        <v>Same Nominal Values</v>
      </c>
      <c r="J15" s="27" t="str">
        <f>if(AND(I7=J7,I8=J8),"Same Nominal Values",if(I15=$B$5,$E$11,if(I15=$B$12,$E$18,"No Match")))</f>
        <v>Same Nominal Values</v>
      </c>
    </row>
    <row r="16">
      <c r="A16" s="5"/>
      <c r="B16" s="14"/>
      <c r="C16" s="14"/>
      <c r="D16" s="16" t="s">
        <v>12</v>
      </c>
      <c r="E16" s="9"/>
      <c r="H16" s="28" t="s">
        <v>22</v>
      </c>
      <c r="I16" s="29" t="str">
        <f>IFERROR(IF(AND(I9=J9,I10=J10),"Same Nomimal Values",IF(AND(F7&lt;=G7,F8&lt;G8),"Fault Mode 1", "Fault Mode 2")),"No Match")</f>
        <v>Same Nomimal Values</v>
      </c>
      <c r="J16" s="30" t="str">
        <f>if(AND(I9=J9,I10=J10),"Same Nominal Values",if(I16=$B$5,$E$11,if(I16=$B$12,$E$18,"No Match")))</f>
        <v>Same Nominal Values</v>
      </c>
    </row>
    <row r="17">
      <c r="A17" s="5"/>
      <c r="B17" s="14"/>
      <c r="C17" s="14"/>
      <c r="D17" s="16" t="s">
        <v>14</v>
      </c>
      <c r="E17" s="9"/>
    </row>
    <row r="18">
      <c r="A18" s="5"/>
      <c r="B18" s="17"/>
      <c r="C18" s="14"/>
      <c r="D18" s="16" t="s">
        <v>16</v>
      </c>
      <c r="E18" s="9"/>
      <c r="H18" s="24" t="s">
        <v>23</v>
      </c>
      <c r="I18" s="31"/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9"/>
    </row>
    <row r="24">
      <c r="A24" s="5"/>
      <c r="C24" s="36" t="s">
        <v>26</v>
      </c>
      <c r="D24" s="37"/>
      <c r="E24" s="9"/>
    </row>
    <row r="25">
      <c r="A25" s="5"/>
      <c r="C25" s="36" t="s">
        <v>9</v>
      </c>
      <c r="D25" s="37"/>
      <c r="E25" s="9"/>
    </row>
    <row r="26">
      <c r="A26" s="5"/>
      <c r="C26" s="36" t="s">
        <v>11</v>
      </c>
      <c r="D26" s="37"/>
      <c r="E26" s="9"/>
    </row>
    <row r="27">
      <c r="A27" s="5"/>
      <c r="C27" s="38" t="s">
        <v>27</v>
      </c>
      <c r="D27" s="39" t="s">
        <v>28</v>
      </c>
      <c r="E27" s="9"/>
    </row>
    <row r="28">
      <c r="A28" s="5"/>
      <c r="C28" s="14"/>
      <c r="D28" s="39" t="s">
        <v>29</v>
      </c>
      <c r="E28" s="9"/>
    </row>
    <row r="29">
      <c r="A29" s="5"/>
      <c r="C29" s="14"/>
      <c r="D29" s="39" t="s">
        <v>30</v>
      </c>
      <c r="E29" s="9"/>
    </row>
    <row r="30">
      <c r="A30" s="5"/>
      <c r="C30" s="17"/>
      <c r="D30" s="39" t="s">
        <v>31</v>
      </c>
      <c r="E30" s="9"/>
    </row>
    <row r="31">
      <c r="A31" s="5"/>
      <c r="C31" s="36" t="s">
        <v>32</v>
      </c>
      <c r="D31" s="37"/>
      <c r="E31" s="9"/>
    </row>
    <row r="32">
      <c r="A32" s="5"/>
      <c r="C32" s="36" t="s">
        <v>33</v>
      </c>
      <c r="D32" s="37"/>
      <c r="E32" s="9"/>
    </row>
    <row r="33">
      <c r="A33" s="5"/>
      <c r="C33" s="36" t="s">
        <v>34</v>
      </c>
      <c r="D33" s="37"/>
      <c r="E33" s="9"/>
    </row>
    <row r="34">
      <c r="A34" s="5"/>
      <c r="C34" s="33" t="s">
        <v>35</v>
      </c>
    </row>
    <row r="35">
      <c r="A35" s="5"/>
      <c r="C35" s="35" t="s">
        <v>25</v>
      </c>
      <c r="D35" s="8"/>
      <c r="E35" s="9"/>
    </row>
    <row r="36">
      <c r="A36" s="5"/>
      <c r="C36" s="36" t="s">
        <v>26</v>
      </c>
      <c r="D36" s="37"/>
      <c r="E36" s="9"/>
    </row>
    <row r="37">
      <c r="A37" s="5"/>
      <c r="C37" s="36" t="s">
        <v>13</v>
      </c>
      <c r="D37" s="37"/>
      <c r="E37" s="9"/>
    </row>
    <row r="38">
      <c r="A38" s="5"/>
      <c r="C38" s="36" t="s">
        <v>15</v>
      </c>
      <c r="D38" s="37"/>
      <c r="E38" s="9"/>
    </row>
    <row r="39">
      <c r="A39" s="5"/>
      <c r="C39" s="38" t="s">
        <v>27</v>
      </c>
      <c r="D39" s="39" t="s">
        <v>28</v>
      </c>
      <c r="E39" s="9"/>
    </row>
    <row r="40">
      <c r="A40" s="5"/>
      <c r="C40" s="14"/>
      <c r="D40" s="39" t="s">
        <v>29</v>
      </c>
      <c r="E40" s="9"/>
    </row>
    <row r="41">
      <c r="A41" s="5"/>
      <c r="C41" s="14"/>
      <c r="D41" s="39" t="s">
        <v>30</v>
      </c>
      <c r="E41" s="9"/>
    </row>
    <row r="42">
      <c r="A42" s="5"/>
      <c r="C42" s="17"/>
      <c r="D42" s="39" t="s">
        <v>31</v>
      </c>
      <c r="E42" s="9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9"/>
    </row>
    <row r="48">
      <c r="A48" s="5"/>
      <c r="C48" s="36" t="s">
        <v>26</v>
      </c>
      <c r="D48" s="37"/>
      <c r="E48" s="9"/>
    </row>
    <row r="49">
      <c r="A49" s="5"/>
      <c r="C49" s="36" t="s">
        <v>9</v>
      </c>
      <c r="D49" s="37"/>
      <c r="E49" s="9"/>
    </row>
    <row r="50">
      <c r="A50" s="5"/>
      <c r="C50" s="36" t="s">
        <v>11</v>
      </c>
      <c r="D50" s="37"/>
      <c r="E50" s="9"/>
    </row>
    <row r="51">
      <c r="A51" s="5"/>
      <c r="C51" s="38" t="s">
        <v>27</v>
      </c>
      <c r="D51" s="39" t="s">
        <v>28</v>
      </c>
      <c r="E51" s="9"/>
    </row>
    <row r="52">
      <c r="A52" s="5"/>
      <c r="C52" s="14"/>
      <c r="D52" s="39" t="s">
        <v>29</v>
      </c>
      <c r="E52" s="9"/>
    </row>
    <row r="53">
      <c r="A53" s="5"/>
      <c r="C53" s="14"/>
      <c r="D53" s="39" t="s">
        <v>30</v>
      </c>
      <c r="E53" s="9"/>
    </row>
    <row r="54">
      <c r="A54" s="5"/>
      <c r="C54" s="17"/>
      <c r="D54" s="39" t="s">
        <v>31</v>
      </c>
      <c r="E54" s="9"/>
    </row>
    <row r="55">
      <c r="A55" s="5"/>
      <c r="C55" s="36" t="s">
        <v>32</v>
      </c>
      <c r="D55" s="37"/>
      <c r="E55" s="9"/>
    </row>
    <row r="56">
      <c r="A56" s="5"/>
      <c r="C56" s="36" t="s">
        <v>33</v>
      </c>
      <c r="D56" s="37"/>
      <c r="E56" s="9"/>
    </row>
    <row r="57">
      <c r="A57" s="5"/>
      <c r="C57" s="36" t="s">
        <v>34</v>
      </c>
      <c r="D57" s="37"/>
      <c r="E57" s="9"/>
    </row>
    <row r="58">
      <c r="A58" s="5"/>
      <c r="C58" s="33" t="s">
        <v>22</v>
      </c>
    </row>
    <row r="59">
      <c r="A59" s="5"/>
      <c r="C59" s="35" t="s">
        <v>25</v>
      </c>
      <c r="D59" s="8"/>
      <c r="E59" s="9"/>
    </row>
    <row r="60">
      <c r="A60" s="5"/>
      <c r="C60" s="36" t="s">
        <v>26</v>
      </c>
      <c r="D60" s="37"/>
      <c r="E60" s="9"/>
    </row>
    <row r="61">
      <c r="A61" s="5"/>
      <c r="C61" s="36" t="s">
        <v>13</v>
      </c>
      <c r="D61" s="37"/>
      <c r="E61" s="9"/>
    </row>
    <row r="62">
      <c r="A62" s="5"/>
      <c r="C62" s="36" t="s">
        <v>15</v>
      </c>
      <c r="D62" s="37"/>
      <c r="E62" s="9"/>
    </row>
    <row r="63">
      <c r="A63" s="5"/>
      <c r="C63" s="38" t="s">
        <v>27</v>
      </c>
      <c r="D63" s="39" t="s">
        <v>28</v>
      </c>
      <c r="E63" s="9"/>
    </row>
    <row r="64">
      <c r="A64" s="5"/>
      <c r="C64" s="14"/>
      <c r="D64" s="39" t="s">
        <v>29</v>
      </c>
      <c r="E64" s="9"/>
    </row>
    <row r="65">
      <c r="A65" s="5"/>
      <c r="C65" s="14"/>
      <c r="D65" s="39" t="s">
        <v>30</v>
      </c>
      <c r="E65" s="9"/>
    </row>
    <row r="66">
      <c r="A66" s="5"/>
      <c r="C66" s="17"/>
      <c r="D66" s="39" t="s">
        <v>31</v>
      </c>
      <c r="E66" s="9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80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04">
        <v>60.0</v>
      </c>
      <c r="F5" s="10">
        <f t="shared" ref="F5:G5" si="1">abs($E49-I7)</f>
        <v>0</v>
      </c>
      <c r="G5" s="10">
        <f t="shared" si="1"/>
        <v>54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05" t="s">
        <v>61</v>
      </c>
      <c r="F6" s="10">
        <f t="shared" ref="F6:G6" si="2">abs($E50-I8)</f>
        <v>1.460303</v>
      </c>
      <c r="G6" s="10">
        <f t="shared" si="2"/>
        <v>284.539697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04">
        <v>3.0</v>
      </c>
      <c r="F7" s="10">
        <f t="shared" ref="F7:G7" si="3">abs($E61-I9)</f>
        <v>1</v>
      </c>
      <c r="G7" s="10">
        <f t="shared" si="3"/>
        <v>0</v>
      </c>
      <c r="H7" s="20" t="s">
        <v>9</v>
      </c>
      <c r="I7" s="106">
        <v>0.0</v>
      </c>
      <c r="J7" s="106">
        <v>54.0</v>
      </c>
    </row>
    <row r="8">
      <c r="A8" s="5"/>
      <c r="B8" s="14"/>
      <c r="C8" s="14"/>
      <c r="D8" s="16" t="s">
        <v>10</v>
      </c>
      <c r="E8" s="105" t="s">
        <v>204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06">
        <v>3806.0</v>
      </c>
      <c r="J8" s="106">
        <v>4092.0</v>
      </c>
    </row>
    <row r="9">
      <c r="A9" s="5"/>
      <c r="B9" s="14"/>
      <c r="C9" s="14"/>
      <c r="D9" s="16" t="s">
        <v>12</v>
      </c>
      <c r="E9" s="105">
        <v>0.18</v>
      </c>
      <c r="H9" s="21" t="s">
        <v>13</v>
      </c>
      <c r="I9" s="106">
        <v>1.0</v>
      </c>
      <c r="J9" s="100"/>
    </row>
    <row r="10">
      <c r="A10" s="5"/>
      <c r="B10" s="14"/>
      <c r="C10" s="14"/>
      <c r="D10" s="16" t="s">
        <v>14</v>
      </c>
      <c r="E10" s="105" t="s">
        <v>202</v>
      </c>
      <c r="H10" s="22" t="s">
        <v>15</v>
      </c>
      <c r="I10" s="106">
        <v>0.0</v>
      </c>
      <c r="J10" s="22"/>
    </row>
    <row r="11">
      <c r="A11" s="5"/>
      <c r="B11" s="17"/>
      <c r="C11" s="17"/>
      <c r="D11" s="16" t="s">
        <v>16</v>
      </c>
      <c r="E11" s="105" t="s">
        <v>63</v>
      </c>
    </row>
    <row r="12">
      <c r="A12" s="5"/>
      <c r="B12" s="6" t="s">
        <v>7</v>
      </c>
      <c r="C12" s="23" t="s">
        <v>3</v>
      </c>
      <c r="D12" s="8"/>
      <c r="E12" s="104">
        <v>65.0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05" t="s">
        <v>70</v>
      </c>
    </row>
    <row r="14">
      <c r="A14" s="5"/>
      <c r="B14" s="14"/>
      <c r="C14" s="14"/>
      <c r="D14" s="16" t="s">
        <v>8</v>
      </c>
      <c r="E14" s="104">
        <v>1.0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05" t="s">
        <v>208</v>
      </c>
      <c r="H15" s="26" t="s">
        <v>21</v>
      </c>
      <c r="I15" s="27" t="str">
        <f>IFERROR(If(AND(I7=J7,I8=J8),"Same Nominal Values",IF(AND(F5&lt;=G5,F6&lt;=G6),"Fault Mode 1", "Fault Mode 2")),"No Match")</f>
        <v>Fault Mode 1</v>
      </c>
      <c r="J15" s="27" t="str">
        <f>if(AND(I7=J7,I8=J8),"Same Nominal Values",if(I15=$B$5,$E$11,if(I15=$B$12,$E$18,"No Match")))</f>
        <v>cm2</v>
      </c>
    </row>
    <row r="16">
      <c r="A16" s="5"/>
      <c r="B16" s="14"/>
      <c r="C16" s="14"/>
      <c r="D16" s="16" t="s">
        <v>12</v>
      </c>
      <c r="E16" s="105">
        <v>0.25667</v>
      </c>
      <c r="H16" s="28" t="s">
        <v>22</v>
      </c>
      <c r="I16" s="29" t="str">
        <f>IFERROR(IF(AND(I9=J9,I10=J10),"Same Nomimal Values",IF(AND(F7&lt;=G7,F8&lt;G8),"Fault Mode 1", "Fault Mode 2")),"No Match")</f>
        <v>Fault Mode 2</v>
      </c>
      <c r="J16" s="30" t="str">
        <f>if(AND(I9=J9,I10=J10),"Same Nominal Values",if(I16=$B$5,$E$11,if(I16=$B$12,$E$18,"No Match")))</f>
        <v>cm3</v>
      </c>
    </row>
    <row r="17">
      <c r="A17" s="5"/>
      <c r="B17" s="14"/>
      <c r="C17" s="14"/>
      <c r="D17" s="16" t="s">
        <v>14</v>
      </c>
      <c r="E17" s="105" t="s">
        <v>209</v>
      </c>
    </row>
    <row r="18">
      <c r="A18" s="5"/>
      <c r="B18" s="17"/>
      <c r="C18" s="14"/>
      <c r="D18" s="16" t="s">
        <v>16</v>
      </c>
      <c r="E18" s="105" t="s">
        <v>71</v>
      </c>
      <c r="H18" s="24" t="s">
        <v>23</v>
      </c>
      <c r="I18" s="107" t="b">
        <v>1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04">
        <v>61.0</v>
      </c>
    </row>
    <row r="24">
      <c r="A24" s="5"/>
      <c r="C24" s="36" t="s">
        <v>26</v>
      </c>
      <c r="D24" s="37"/>
      <c r="E24" s="105" t="s">
        <v>62</v>
      </c>
    </row>
    <row r="25">
      <c r="A25" s="5"/>
      <c r="C25" s="36" t="s">
        <v>9</v>
      </c>
      <c r="D25" s="37"/>
      <c r="E25" s="105">
        <v>0.0</v>
      </c>
    </row>
    <row r="26">
      <c r="A26" s="5"/>
      <c r="C26" s="36" t="s">
        <v>11</v>
      </c>
      <c r="D26" s="37"/>
      <c r="E26" s="105">
        <v>3808.488869</v>
      </c>
    </row>
    <row r="27">
      <c r="A27" s="5"/>
      <c r="C27" s="38" t="s">
        <v>27</v>
      </c>
      <c r="D27" s="39" t="s">
        <v>28</v>
      </c>
      <c r="E27" s="105" t="b">
        <v>0</v>
      </c>
    </row>
    <row r="28">
      <c r="A28" s="5"/>
      <c r="C28" s="14"/>
      <c r="D28" s="39" t="s">
        <v>29</v>
      </c>
      <c r="E28" s="108"/>
    </row>
    <row r="29">
      <c r="A29" s="5"/>
      <c r="C29" s="14"/>
      <c r="D29" s="39" t="s">
        <v>30</v>
      </c>
      <c r="E29" s="108"/>
    </row>
    <row r="30">
      <c r="A30" s="5"/>
      <c r="C30" s="17"/>
      <c r="D30" s="39" t="s">
        <v>31</v>
      </c>
      <c r="E30" s="108"/>
    </row>
    <row r="31">
      <c r="A31" s="5"/>
      <c r="C31" s="36" t="s">
        <v>32</v>
      </c>
      <c r="D31" s="37"/>
      <c r="E31" s="105">
        <v>-0.00276427</v>
      </c>
    </row>
    <row r="32">
      <c r="A32" s="5"/>
      <c r="C32" s="36" t="s">
        <v>33</v>
      </c>
      <c r="D32" s="37"/>
      <c r="E32" s="105">
        <v>-8.37596E-4</v>
      </c>
    </row>
    <row r="33">
      <c r="A33" s="5"/>
      <c r="C33" s="36" t="s">
        <v>34</v>
      </c>
      <c r="D33" s="37"/>
      <c r="E33" s="105">
        <v>-0.00469094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04">
        <v>60.0</v>
      </c>
    </row>
    <row r="36">
      <c r="A36" s="5"/>
      <c r="C36" s="36" t="s">
        <v>26</v>
      </c>
      <c r="D36" s="37"/>
      <c r="E36" s="105" t="s">
        <v>59</v>
      </c>
    </row>
    <row r="37">
      <c r="A37" s="5"/>
      <c r="C37" s="36" t="s">
        <v>13</v>
      </c>
      <c r="D37" s="37"/>
      <c r="E37" s="105">
        <v>1.0</v>
      </c>
    </row>
    <row r="38">
      <c r="A38" s="5"/>
      <c r="C38" s="36" t="s">
        <v>15</v>
      </c>
      <c r="D38" s="37"/>
      <c r="E38" s="105">
        <v>0.0</v>
      </c>
    </row>
    <row r="39">
      <c r="A39" s="5"/>
      <c r="C39" s="38" t="s">
        <v>27</v>
      </c>
      <c r="D39" s="39" t="s">
        <v>28</v>
      </c>
      <c r="E39" s="105" t="b">
        <v>0</v>
      </c>
    </row>
    <row r="40">
      <c r="A40" s="5"/>
      <c r="C40" s="14"/>
      <c r="D40" s="39" t="s">
        <v>29</v>
      </c>
      <c r="E40" s="108"/>
    </row>
    <row r="41">
      <c r="A41" s="5"/>
      <c r="C41" s="14"/>
      <c r="D41" s="39" t="s">
        <v>30</v>
      </c>
      <c r="E41" s="108"/>
    </row>
    <row r="42">
      <c r="A42" s="5"/>
      <c r="C42" s="17"/>
      <c r="D42" s="39" t="s">
        <v>31</v>
      </c>
      <c r="E42" s="108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04">
        <v>65.0</v>
      </c>
    </row>
    <row r="48">
      <c r="A48" s="5"/>
      <c r="C48" s="36" t="s">
        <v>26</v>
      </c>
      <c r="D48" s="37"/>
      <c r="E48" s="105" t="s">
        <v>59</v>
      </c>
    </row>
    <row r="49">
      <c r="A49" s="5"/>
      <c r="C49" s="36" t="s">
        <v>9</v>
      </c>
      <c r="D49" s="37"/>
      <c r="E49" s="105">
        <v>0.0</v>
      </c>
    </row>
    <row r="50">
      <c r="A50" s="5"/>
      <c r="C50" s="36" t="s">
        <v>11</v>
      </c>
      <c r="D50" s="37"/>
      <c r="E50" s="105">
        <v>3807.460303</v>
      </c>
    </row>
    <row r="51">
      <c r="A51" s="5"/>
      <c r="C51" s="38" t="s">
        <v>27</v>
      </c>
      <c r="D51" s="39" t="s">
        <v>28</v>
      </c>
      <c r="E51" s="105" t="b">
        <v>0</v>
      </c>
    </row>
    <row r="52">
      <c r="A52" s="5"/>
      <c r="C52" s="14"/>
      <c r="D52" s="39" t="s">
        <v>29</v>
      </c>
      <c r="E52" s="108"/>
    </row>
    <row r="53">
      <c r="A53" s="5"/>
      <c r="C53" s="14"/>
      <c r="D53" s="39" t="s">
        <v>30</v>
      </c>
      <c r="E53" s="108"/>
    </row>
    <row r="54">
      <c r="A54" s="5"/>
      <c r="C54" s="17"/>
      <c r="D54" s="39" t="s">
        <v>31</v>
      </c>
      <c r="E54" s="108"/>
    </row>
    <row r="55">
      <c r="A55" s="5"/>
      <c r="C55" s="36" t="s">
        <v>32</v>
      </c>
      <c r="D55" s="37"/>
      <c r="E55" s="105">
        <v>-0.002126</v>
      </c>
    </row>
    <row r="56">
      <c r="A56" s="5"/>
      <c r="C56" s="36" t="s">
        <v>33</v>
      </c>
      <c r="D56" s="37"/>
      <c r="E56" s="105">
        <v>-6.47077E-4</v>
      </c>
    </row>
    <row r="57">
      <c r="A57" s="5"/>
      <c r="C57" s="36" t="s">
        <v>34</v>
      </c>
      <c r="D57" s="37"/>
      <c r="E57" s="105">
        <v>-0.00360492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9"/>
    </row>
    <row r="60">
      <c r="A60" s="5"/>
      <c r="C60" s="36" t="s">
        <v>26</v>
      </c>
      <c r="D60" s="37"/>
      <c r="E60" s="9"/>
    </row>
    <row r="61">
      <c r="A61" s="5"/>
      <c r="C61" s="36" t="s">
        <v>13</v>
      </c>
      <c r="D61" s="37"/>
      <c r="E61" s="9"/>
    </row>
    <row r="62">
      <c r="A62" s="5"/>
      <c r="C62" s="36" t="s">
        <v>15</v>
      </c>
      <c r="D62" s="37"/>
      <c r="E62" s="9"/>
    </row>
    <row r="63">
      <c r="A63" s="5"/>
      <c r="C63" s="38" t="s">
        <v>27</v>
      </c>
      <c r="D63" s="39" t="s">
        <v>28</v>
      </c>
      <c r="E63" s="9"/>
    </row>
    <row r="64">
      <c r="A64" s="5"/>
      <c r="C64" s="14"/>
      <c r="D64" s="39" t="s">
        <v>29</v>
      </c>
      <c r="E64" s="9"/>
    </row>
    <row r="65">
      <c r="A65" s="5"/>
      <c r="C65" s="14"/>
      <c r="D65" s="39" t="s">
        <v>30</v>
      </c>
      <c r="E65" s="9"/>
    </row>
    <row r="66">
      <c r="A66" s="5"/>
      <c r="C66" s="17"/>
      <c r="D66" s="39" t="s">
        <v>31</v>
      </c>
      <c r="E66" s="9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06">
        <v>60.0</v>
      </c>
      <c r="C72" s="106" t="b">
        <v>1</v>
      </c>
      <c r="D72" s="106" t="b">
        <v>0</v>
      </c>
      <c r="E72" s="106">
        <v>1.0</v>
      </c>
      <c r="F72" s="106" t="s">
        <v>206</v>
      </c>
      <c r="G72" s="106" t="b">
        <v>0</v>
      </c>
      <c r="H72" s="106" t="b">
        <v>0</v>
      </c>
      <c r="I72" s="106" t="b">
        <v>0</v>
      </c>
      <c r="J72" s="106" t="b">
        <v>0</v>
      </c>
    </row>
    <row r="73">
      <c r="B73" s="106">
        <v>61.0</v>
      </c>
      <c r="C73" s="106" t="b">
        <v>1</v>
      </c>
      <c r="D73" s="106" t="b">
        <v>0</v>
      </c>
      <c r="E73" s="106">
        <v>1.0</v>
      </c>
      <c r="F73" s="106" t="s">
        <v>206</v>
      </c>
      <c r="G73" s="106" t="b">
        <v>0</v>
      </c>
      <c r="H73" s="106" t="b">
        <v>0</v>
      </c>
      <c r="I73" s="106" t="b">
        <v>0</v>
      </c>
      <c r="J73" s="106" t="b">
        <v>0</v>
      </c>
    </row>
    <row r="74">
      <c r="B74" s="106">
        <v>62.0</v>
      </c>
      <c r="C74" s="106" t="b">
        <v>1</v>
      </c>
      <c r="D74" s="106" t="b">
        <v>0</v>
      </c>
      <c r="E74" s="106">
        <v>1.0</v>
      </c>
      <c r="F74" s="106" t="s">
        <v>206</v>
      </c>
      <c r="G74" s="106" t="b">
        <v>0</v>
      </c>
      <c r="H74" s="106" t="b">
        <v>0</v>
      </c>
      <c r="I74" s="106" t="b">
        <v>0</v>
      </c>
      <c r="J74" s="106" t="b">
        <v>0</v>
      </c>
    </row>
    <row r="75">
      <c r="B75" s="106">
        <v>63.0</v>
      </c>
      <c r="C75" s="106" t="b">
        <v>1</v>
      </c>
      <c r="D75" s="106" t="b">
        <v>0</v>
      </c>
      <c r="E75" s="106">
        <v>1.0</v>
      </c>
      <c r="F75" s="106" t="s">
        <v>206</v>
      </c>
      <c r="G75" s="106" t="b">
        <v>0</v>
      </c>
      <c r="H75" s="106" t="b">
        <v>0</v>
      </c>
      <c r="I75" s="106" t="b">
        <v>0</v>
      </c>
      <c r="J75" s="106" t="b">
        <v>0</v>
      </c>
    </row>
    <row r="76">
      <c r="B76" s="106">
        <v>64.0</v>
      </c>
      <c r="C76" s="106" t="b">
        <v>1</v>
      </c>
      <c r="D76" s="106" t="b">
        <v>0</v>
      </c>
      <c r="E76" s="106">
        <v>1.0</v>
      </c>
      <c r="F76" s="106" t="s">
        <v>206</v>
      </c>
      <c r="G76" s="106" t="b">
        <v>0</v>
      </c>
      <c r="H76" s="106" t="b">
        <v>0</v>
      </c>
      <c r="I76" s="106" t="b">
        <v>0</v>
      </c>
      <c r="J76" s="106" t="b">
        <v>0</v>
      </c>
    </row>
    <row r="77">
      <c r="B77" s="106">
        <v>65.0</v>
      </c>
      <c r="C77" s="106" t="b">
        <v>1</v>
      </c>
      <c r="D77" s="106" t="b">
        <v>0</v>
      </c>
      <c r="E77" s="106">
        <v>2.0</v>
      </c>
      <c r="F77" s="106" t="s">
        <v>217</v>
      </c>
      <c r="G77" s="106" t="b">
        <v>1</v>
      </c>
      <c r="H77" s="106" t="b">
        <v>0</v>
      </c>
      <c r="I77" s="106" t="b">
        <v>0</v>
      </c>
      <c r="J77" s="106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77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04">
        <v>60.0</v>
      </c>
      <c r="F5" s="10">
        <f t="shared" ref="F5:G5" si="1">abs($E49-I7)</f>
        <v>0</v>
      </c>
      <c r="G5" s="10">
        <f t="shared" si="1"/>
        <v>0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05" t="s">
        <v>61</v>
      </c>
      <c r="F6" s="10">
        <f t="shared" ref="F6:G6" si="2">abs($E50-I8)</f>
        <v>0.05738</v>
      </c>
      <c r="G6" s="10">
        <f t="shared" si="2"/>
        <v>1767.94262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04">
        <v>3.0</v>
      </c>
      <c r="F7" s="10">
        <f t="shared" ref="F7:G7" si="3">abs($E61-I9)</f>
        <v>0</v>
      </c>
      <c r="G7" s="10">
        <f t="shared" si="3"/>
        <v>0</v>
      </c>
      <c r="H7" s="20" t="s">
        <v>9</v>
      </c>
      <c r="I7" s="106">
        <v>0.0</v>
      </c>
      <c r="J7" s="106">
        <v>0.0</v>
      </c>
    </row>
    <row r="8">
      <c r="A8" s="5"/>
      <c r="B8" s="14"/>
      <c r="C8" s="14"/>
      <c r="D8" s="16" t="s">
        <v>10</v>
      </c>
      <c r="E8" s="105" t="s">
        <v>204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06">
        <v>3806.0</v>
      </c>
      <c r="J8" s="106">
        <v>2038.0</v>
      </c>
    </row>
    <row r="9">
      <c r="A9" s="5"/>
      <c r="B9" s="14"/>
      <c r="C9" s="14"/>
      <c r="D9" s="16" t="s">
        <v>12</v>
      </c>
      <c r="E9" s="105">
        <v>0.18</v>
      </c>
      <c r="H9" s="21" t="s">
        <v>13</v>
      </c>
      <c r="I9" s="106">
        <v>1.0</v>
      </c>
      <c r="J9" s="106">
        <v>1.0</v>
      </c>
    </row>
    <row r="10">
      <c r="A10" s="5"/>
      <c r="B10" s="14"/>
      <c r="C10" s="14"/>
      <c r="D10" s="16" t="s">
        <v>14</v>
      </c>
      <c r="E10" s="105" t="s">
        <v>202</v>
      </c>
      <c r="H10" s="22" t="s">
        <v>15</v>
      </c>
      <c r="I10" s="106">
        <v>0.0</v>
      </c>
      <c r="J10" s="106">
        <v>0.0</v>
      </c>
    </row>
    <row r="11">
      <c r="A11" s="5"/>
      <c r="B11" s="17"/>
      <c r="C11" s="17"/>
      <c r="D11" s="16" t="s">
        <v>16</v>
      </c>
      <c r="E11" s="105" t="s">
        <v>63</v>
      </c>
    </row>
    <row r="12">
      <c r="A12" s="5"/>
      <c r="B12" s="6" t="s">
        <v>7</v>
      </c>
      <c r="C12" s="23" t="s">
        <v>3</v>
      </c>
      <c r="D12" s="8"/>
      <c r="E12" s="104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05" t="s">
        <v>78</v>
      </c>
    </row>
    <row r="14">
      <c r="A14" s="5"/>
      <c r="B14" s="14"/>
      <c r="C14" s="14"/>
      <c r="D14" s="16" t="s">
        <v>8</v>
      </c>
      <c r="E14" s="104">
        <v>5.0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05" t="s">
        <v>218</v>
      </c>
      <c r="H15" s="26" t="s">
        <v>21</v>
      </c>
      <c r="I15" s="27" t="str">
        <f>IFERROR(If(AND(I7=J7,I8=J8),"Same Nominal Values",IF(AND(F5&lt;=G5,F6&lt;=G6),"Fault Mode 1", "Fault Mode 2")),"No Match")</f>
        <v>Fault Mode 1</v>
      </c>
      <c r="J15" s="27" t="str">
        <f>if(AND(I7=J7,I8=J8),"Same Nominal Values",if(I15=$B$5,$E$11,if(I15=$B$12,$E$18,"No Match")))</f>
        <v>cm2</v>
      </c>
    </row>
    <row r="16">
      <c r="A16" s="5"/>
      <c r="B16" s="14"/>
      <c r="C16" s="14"/>
      <c r="D16" s="16" t="s">
        <v>12</v>
      </c>
      <c r="E16" s="105">
        <v>0.08333</v>
      </c>
      <c r="H16" s="28" t="s">
        <v>22</v>
      </c>
      <c r="I16" s="29" t="str">
        <f>IFERROR(IF(AND(I9=J9,I10=J10),"Same Nomimal Values",IF(AND(F7&lt;=G7,F8&lt;G8),"Fault Mode 1", "Fault Mode 2")),"No Match")</f>
        <v>Same Nomimal Values</v>
      </c>
      <c r="J16" s="30" t="str">
        <f>if(AND(I9=J9,I10=J10),"Same Nominal Values",if(I16=$B$5,$E$11,if(I16=$B$12,$E$18,"No Match")))</f>
        <v>Same Nominal Values</v>
      </c>
    </row>
    <row r="17">
      <c r="A17" s="5"/>
      <c r="B17" s="14"/>
      <c r="C17" s="14"/>
      <c r="D17" s="16" t="s">
        <v>14</v>
      </c>
      <c r="E17" s="105" t="s">
        <v>202</v>
      </c>
    </row>
    <row r="18">
      <c r="A18" s="5"/>
      <c r="B18" s="17"/>
      <c r="C18" s="14"/>
      <c r="D18" s="16" t="s">
        <v>16</v>
      </c>
      <c r="E18" s="105" t="s">
        <v>63</v>
      </c>
      <c r="H18" s="24" t="s">
        <v>23</v>
      </c>
      <c r="I18" s="107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04">
        <v>61.0</v>
      </c>
    </row>
    <row r="24">
      <c r="A24" s="5"/>
      <c r="C24" s="36" t="s">
        <v>26</v>
      </c>
      <c r="D24" s="37"/>
      <c r="E24" s="105" t="s">
        <v>62</v>
      </c>
    </row>
    <row r="25">
      <c r="A25" s="5"/>
      <c r="C25" s="36" t="s">
        <v>9</v>
      </c>
      <c r="D25" s="37"/>
      <c r="E25" s="105">
        <v>0.0</v>
      </c>
    </row>
    <row r="26">
      <c r="A26" s="5"/>
      <c r="C26" s="36" t="s">
        <v>11</v>
      </c>
      <c r="D26" s="37"/>
      <c r="E26" s="105">
        <v>3806.152577</v>
      </c>
    </row>
    <row r="27">
      <c r="A27" s="5"/>
      <c r="C27" s="38" t="s">
        <v>27</v>
      </c>
      <c r="D27" s="39" t="s">
        <v>28</v>
      </c>
      <c r="E27" s="105" t="b">
        <v>0</v>
      </c>
    </row>
    <row r="28">
      <c r="A28" s="5"/>
      <c r="C28" s="14"/>
      <c r="D28" s="39" t="s">
        <v>29</v>
      </c>
      <c r="E28" s="108"/>
    </row>
    <row r="29">
      <c r="A29" s="5"/>
      <c r="C29" s="14"/>
      <c r="D29" s="39" t="s">
        <v>30</v>
      </c>
      <c r="E29" s="108"/>
    </row>
    <row r="30">
      <c r="A30" s="5"/>
      <c r="C30" s="17"/>
      <c r="D30" s="39" t="s">
        <v>31</v>
      </c>
      <c r="E30" s="108"/>
    </row>
    <row r="31">
      <c r="A31" s="5"/>
      <c r="C31" s="36" t="s">
        <v>32</v>
      </c>
      <c r="D31" s="37"/>
      <c r="E31" s="105">
        <v>-0.00278595</v>
      </c>
    </row>
    <row r="32">
      <c r="A32" s="5"/>
      <c r="C32" s="36" t="s">
        <v>33</v>
      </c>
      <c r="D32" s="37"/>
      <c r="E32" s="105">
        <v>-8.42045E-4</v>
      </c>
    </row>
    <row r="33">
      <c r="A33" s="5"/>
      <c r="C33" s="36" t="s">
        <v>34</v>
      </c>
      <c r="D33" s="37"/>
      <c r="E33" s="105">
        <v>-0.00472986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04">
        <v>60.0</v>
      </c>
    </row>
    <row r="36">
      <c r="A36" s="5"/>
      <c r="C36" s="36" t="s">
        <v>26</v>
      </c>
      <c r="D36" s="37"/>
      <c r="E36" s="105" t="s">
        <v>59</v>
      </c>
    </row>
    <row r="37">
      <c r="A37" s="5"/>
      <c r="C37" s="36" t="s">
        <v>13</v>
      </c>
      <c r="D37" s="37"/>
      <c r="E37" s="105">
        <v>1.0</v>
      </c>
    </row>
    <row r="38">
      <c r="A38" s="5"/>
      <c r="C38" s="36" t="s">
        <v>15</v>
      </c>
      <c r="D38" s="37"/>
      <c r="E38" s="105">
        <v>0.0</v>
      </c>
    </row>
    <row r="39">
      <c r="A39" s="5"/>
      <c r="C39" s="38" t="s">
        <v>27</v>
      </c>
      <c r="D39" s="39" t="s">
        <v>28</v>
      </c>
      <c r="E39" s="105" t="b">
        <v>0</v>
      </c>
    </row>
    <row r="40">
      <c r="A40" s="5"/>
      <c r="C40" s="14"/>
      <c r="D40" s="39" t="s">
        <v>29</v>
      </c>
      <c r="E40" s="108"/>
    </row>
    <row r="41">
      <c r="A41" s="5"/>
      <c r="C41" s="14"/>
      <c r="D41" s="39" t="s">
        <v>30</v>
      </c>
      <c r="E41" s="108"/>
    </row>
    <row r="42">
      <c r="A42" s="5"/>
      <c r="C42" s="17"/>
      <c r="D42" s="39" t="s">
        <v>31</v>
      </c>
      <c r="E42" s="108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04">
        <v>65.0</v>
      </c>
    </row>
    <row r="48">
      <c r="A48" s="5"/>
      <c r="C48" s="36" t="s">
        <v>26</v>
      </c>
      <c r="D48" s="37"/>
      <c r="E48" s="105" t="s">
        <v>62</v>
      </c>
    </row>
    <row r="49">
      <c r="A49" s="5"/>
      <c r="C49" s="36" t="s">
        <v>9</v>
      </c>
      <c r="D49" s="37"/>
      <c r="E49" s="105">
        <v>0.0</v>
      </c>
    </row>
    <row r="50">
      <c r="A50" s="5"/>
      <c r="C50" s="36" t="s">
        <v>11</v>
      </c>
      <c r="D50" s="37"/>
      <c r="E50" s="105">
        <v>3805.94262</v>
      </c>
    </row>
    <row r="51">
      <c r="A51" s="5"/>
      <c r="C51" s="38" t="s">
        <v>27</v>
      </c>
      <c r="D51" s="39" t="s">
        <v>28</v>
      </c>
      <c r="E51" s="105" t="b">
        <v>0</v>
      </c>
    </row>
    <row r="52">
      <c r="A52" s="5"/>
      <c r="C52" s="14"/>
      <c r="D52" s="39" t="s">
        <v>29</v>
      </c>
      <c r="E52" s="108"/>
    </row>
    <row r="53">
      <c r="A53" s="5"/>
      <c r="C53" s="14"/>
      <c r="D53" s="39" t="s">
        <v>30</v>
      </c>
      <c r="E53" s="108"/>
    </row>
    <row r="54">
      <c r="A54" s="5"/>
      <c r="C54" s="17"/>
      <c r="D54" s="39" t="s">
        <v>31</v>
      </c>
      <c r="E54" s="108"/>
    </row>
    <row r="55">
      <c r="A55" s="5"/>
      <c r="C55" s="36" t="s">
        <v>32</v>
      </c>
      <c r="D55" s="37"/>
      <c r="E55" s="105">
        <v>-0.00213868</v>
      </c>
    </row>
    <row r="56">
      <c r="A56" s="5"/>
      <c r="C56" s="36" t="s">
        <v>33</v>
      </c>
      <c r="D56" s="37"/>
      <c r="E56" s="105">
        <v>-6.50658E-4</v>
      </c>
    </row>
    <row r="57">
      <c r="A57" s="5"/>
      <c r="C57" s="36" t="s">
        <v>34</v>
      </c>
      <c r="D57" s="37"/>
      <c r="E57" s="105">
        <v>-0.00362669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04">
        <v>64.0</v>
      </c>
    </row>
    <row r="60">
      <c r="A60" s="5"/>
      <c r="C60" s="36" t="s">
        <v>26</v>
      </c>
      <c r="D60" s="37"/>
      <c r="E60" s="105" t="s">
        <v>59</v>
      </c>
    </row>
    <row r="61">
      <c r="A61" s="5"/>
      <c r="C61" s="36" t="s">
        <v>13</v>
      </c>
      <c r="D61" s="37"/>
      <c r="E61" s="105">
        <v>1.0</v>
      </c>
    </row>
    <row r="62">
      <c r="A62" s="5"/>
      <c r="C62" s="36" t="s">
        <v>15</v>
      </c>
      <c r="D62" s="37"/>
      <c r="E62" s="105">
        <v>0.0</v>
      </c>
    </row>
    <row r="63">
      <c r="A63" s="5"/>
      <c r="C63" s="38" t="s">
        <v>27</v>
      </c>
      <c r="D63" s="39" t="s">
        <v>28</v>
      </c>
      <c r="E63" s="105" t="b">
        <v>0</v>
      </c>
    </row>
    <row r="64">
      <c r="A64" s="5"/>
      <c r="C64" s="14"/>
      <c r="D64" s="39" t="s">
        <v>29</v>
      </c>
      <c r="E64" s="108"/>
    </row>
    <row r="65">
      <c r="A65" s="5"/>
      <c r="C65" s="14"/>
      <c r="D65" s="39" t="s">
        <v>30</v>
      </c>
      <c r="E65" s="108"/>
    </row>
    <row r="66">
      <c r="A66" s="5"/>
      <c r="C66" s="17"/>
      <c r="D66" s="39" t="s">
        <v>31</v>
      </c>
      <c r="E66" s="108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06">
        <v>60.0</v>
      </c>
      <c r="C72" s="106" t="b">
        <v>1</v>
      </c>
      <c r="D72" s="106" t="b">
        <v>0</v>
      </c>
      <c r="E72" s="106">
        <v>1.0</v>
      </c>
      <c r="F72" s="106" t="s">
        <v>206</v>
      </c>
      <c r="G72" s="106" t="b">
        <v>0</v>
      </c>
      <c r="H72" s="106" t="b">
        <v>0</v>
      </c>
      <c r="I72" s="106" t="b">
        <v>0</v>
      </c>
      <c r="J72" s="106" t="b">
        <v>0</v>
      </c>
    </row>
    <row r="73">
      <c r="B73" s="106">
        <v>61.0</v>
      </c>
      <c r="C73" s="106" t="b">
        <v>1</v>
      </c>
      <c r="D73" s="106" t="b">
        <v>0</v>
      </c>
      <c r="E73" s="106">
        <v>1.0</v>
      </c>
      <c r="F73" s="106" t="s">
        <v>206</v>
      </c>
      <c r="G73" s="106" t="b">
        <v>0</v>
      </c>
      <c r="H73" s="106" t="b">
        <v>0</v>
      </c>
      <c r="I73" s="106" t="b">
        <v>0</v>
      </c>
      <c r="J73" s="106" t="b">
        <v>0</v>
      </c>
    </row>
    <row r="74">
      <c r="B74" s="106">
        <v>62.0</v>
      </c>
      <c r="C74" s="106" t="b">
        <v>1</v>
      </c>
      <c r="D74" s="106" t="b">
        <v>0</v>
      </c>
      <c r="E74" s="106">
        <v>1.0</v>
      </c>
      <c r="F74" s="106" t="s">
        <v>206</v>
      </c>
      <c r="G74" s="106" t="b">
        <v>0</v>
      </c>
      <c r="H74" s="106" t="b">
        <v>0</v>
      </c>
      <c r="I74" s="106" t="b">
        <v>0</v>
      </c>
      <c r="J74" s="106" t="b">
        <v>0</v>
      </c>
    </row>
    <row r="75">
      <c r="B75" s="106">
        <v>63.0</v>
      </c>
      <c r="C75" s="106" t="b">
        <v>1</v>
      </c>
      <c r="D75" s="106" t="b">
        <v>0</v>
      </c>
      <c r="E75" s="106">
        <v>1.0</v>
      </c>
      <c r="F75" s="106" t="s">
        <v>206</v>
      </c>
      <c r="G75" s="106" t="b">
        <v>0</v>
      </c>
      <c r="H75" s="106" t="b">
        <v>0</v>
      </c>
      <c r="I75" s="106" t="b">
        <v>0</v>
      </c>
      <c r="J75" s="106" t="b">
        <v>0</v>
      </c>
    </row>
    <row r="76">
      <c r="B76" s="106">
        <v>64.0</v>
      </c>
      <c r="C76" s="106" t="b">
        <v>1</v>
      </c>
      <c r="D76" s="106" t="b">
        <v>0</v>
      </c>
      <c r="E76" s="106">
        <v>2.0</v>
      </c>
      <c r="F76" s="106" t="s">
        <v>219</v>
      </c>
      <c r="G76" s="106" t="b">
        <v>0</v>
      </c>
      <c r="H76" s="106" t="b">
        <v>0</v>
      </c>
      <c r="I76" s="106" t="b">
        <v>0</v>
      </c>
      <c r="J76" s="106" t="b">
        <v>0</v>
      </c>
    </row>
    <row r="77">
      <c r="B77" s="106">
        <v>65.0</v>
      </c>
      <c r="C77" s="106" t="b">
        <v>1</v>
      </c>
      <c r="D77" s="106" t="b">
        <v>0</v>
      </c>
      <c r="E77" s="106">
        <v>2.0</v>
      </c>
      <c r="F77" s="106" t="s">
        <v>219</v>
      </c>
      <c r="G77" s="106" t="b">
        <v>0</v>
      </c>
      <c r="H77" s="106" t="b">
        <v>0</v>
      </c>
      <c r="I77" s="106" t="b">
        <v>0</v>
      </c>
      <c r="J77" s="106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73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04">
        <v>60.0</v>
      </c>
      <c r="F5" s="10">
        <f t="shared" ref="F5:G5" si="1">abs($E49-I7)</f>
        <v>0</v>
      </c>
      <c r="G5" s="10">
        <f t="shared" si="1"/>
        <v>54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05" t="s">
        <v>61</v>
      </c>
      <c r="F6" s="10">
        <f t="shared" ref="F6:G6" si="2">abs($E50-I8)</f>
        <v>0.525036</v>
      </c>
      <c r="G6" s="10">
        <f t="shared" si="2"/>
        <v>285.474964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04">
        <v>3.0</v>
      </c>
      <c r="F7" s="10">
        <f t="shared" ref="F7:G7" si="3">abs($E61-I9)</f>
        <v>0</v>
      </c>
      <c r="G7" s="10">
        <f t="shared" si="3"/>
        <v>0</v>
      </c>
      <c r="H7" s="20" t="s">
        <v>9</v>
      </c>
      <c r="I7" s="106">
        <v>0.0</v>
      </c>
      <c r="J7" s="106">
        <v>54.0</v>
      </c>
    </row>
    <row r="8">
      <c r="A8" s="5"/>
      <c r="B8" s="14"/>
      <c r="C8" s="14"/>
      <c r="D8" s="16" t="s">
        <v>10</v>
      </c>
      <c r="E8" s="105" t="s">
        <v>204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06">
        <v>3806.0</v>
      </c>
      <c r="J8" s="106">
        <v>4092.0</v>
      </c>
    </row>
    <row r="9">
      <c r="A9" s="5"/>
      <c r="B9" s="14"/>
      <c r="C9" s="14"/>
      <c r="D9" s="16" t="s">
        <v>12</v>
      </c>
      <c r="E9" s="105">
        <v>0.18</v>
      </c>
      <c r="H9" s="21" t="s">
        <v>13</v>
      </c>
      <c r="I9" s="106">
        <v>1.0</v>
      </c>
      <c r="J9" s="106">
        <v>1.0</v>
      </c>
    </row>
    <row r="10">
      <c r="A10" s="5"/>
      <c r="B10" s="14"/>
      <c r="C10" s="14"/>
      <c r="D10" s="16" t="s">
        <v>14</v>
      </c>
      <c r="E10" s="105" t="s">
        <v>202</v>
      </c>
      <c r="H10" s="22" t="s">
        <v>15</v>
      </c>
      <c r="I10" s="106">
        <v>0.0</v>
      </c>
      <c r="J10" s="106">
        <v>0.0</v>
      </c>
    </row>
    <row r="11">
      <c r="A11" s="5"/>
      <c r="B11" s="17"/>
      <c r="C11" s="17"/>
      <c r="D11" s="16" t="s">
        <v>16</v>
      </c>
      <c r="E11" s="105" t="s">
        <v>63</v>
      </c>
    </row>
    <row r="12">
      <c r="A12" s="5"/>
      <c r="B12" s="6" t="s">
        <v>7</v>
      </c>
      <c r="C12" s="23" t="s">
        <v>3</v>
      </c>
      <c r="D12" s="8"/>
      <c r="E12" s="104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05" t="s">
        <v>58</v>
      </c>
    </row>
    <row r="14">
      <c r="A14" s="5"/>
      <c r="B14" s="14"/>
      <c r="C14" s="14"/>
      <c r="D14" s="16" t="s">
        <v>8</v>
      </c>
      <c r="E14" s="104">
        <v>3.0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05" t="s">
        <v>220</v>
      </c>
      <c r="H15" s="26" t="s">
        <v>21</v>
      </c>
      <c r="I15" s="27" t="str">
        <f>IFERROR(If(AND(I7=J7,I8=J8),"Same Nominal Values",IF(AND(F5&lt;=G5,F6&lt;=G6),"Fault Mode 1", "Fault Mode 2")),"No Match")</f>
        <v>Fault Mode 1</v>
      </c>
      <c r="J15" s="27" t="str">
        <f>if(AND(I7=J7,I8=J8),"Same Nominal Values",if(I15=$B$5,$E$11,if(I15=$B$12,$E$18,"No Match")))</f>
        <v>cm2</v>
      </c>
    </row>
    <row r="16">
      <c r="A16" s="5"/>
      <c r="B16" s="14"/>
      <c r="C16" s="14"/>
      <c r="D16" s="16" t="s">
        <v>12</v>
      </c>
      <c r="E16" s="105">
        <v>0.24</v>
      </c>
      <c r="H16" s="28" t="s">
        <v>22</v>
      </c>
      <c r="I16" s="29" t="str">
        <f>IFERROR(IF(AND(I9=J9,I10=J10),"Same Nomimal Values",IF(AND(F7&lt;=G7,F8&lt;G8),"Fault Mode 1", "Fault Mode 2")),"No Match")</f>
        <v>Same Nomimal Values</v>
      </c>
      <c r="J16" s="30" t="str">
        <f>if(AND(I9=J9,I10=J10),"Same Nominal Values",if(I16=$B$5,$E$11,if(I16=$B$12,$E$18,"No Match")))</f>
        <v>Same Nominal Values</v>
      </c>
    </row>
    <row r="17">
      <c r="A17" s="5"/>
      <c r="B17" s="14"/>
      <c r="C17" s="14"/>
      <c r="D17" s="16" t="s">
        <v>14</v>
      </c>
      <c r="E17" s="105" t="s">
        <v>202</v>
      </c>
    </row>
    <row r="18">
      <c r="A18" s="5"/>
      <c r="B18" s="17"/>
      <c r="C18" s="14"/>
      <c r="D18" s="16" t="s">
        <v>16</v>
      </c>
      <c r="E18" s="105" t="s">
        <v>60</v>
      </c>
      <c r="H18" s="24" t="s">
        <v>23</v>
      </c>
      <c r="I18" s="107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04">
        <v>61.0</v>
      </c>
    </row>
    <row r="24">
      <c r="A24" s="5"/>
      <c r="C24" s="36" t="s">
        <v>26</v>
      </c>
      <c r="D24" s="37"/>
      <c r="E24" s="105" t="s">
        <v>62</v>
      </c>
    </row>
    <row r="25">
      <c r="A25" s="5"/>
      <c r="C25" s="36" t="s">
        <v>9</v>
      </c>
      <c r="D25" s="37"/>
      <c r="E25" s="105">
        <v>0.0</v>
      </c>
    </row>
    <row r="26">
      <c r="A26" s="5"/>
      <c r="C26" s="36" t="s">
        <v>11</v>
      </c>
      <c r="D26" s="37"/>
      <c r="E26" s="105">
        <v>3807.784104</v>
      </c>
    </row>
    <row r="27">
      <c r="A27" s="5"/>
      <c r="C27" s="38" t="s">
        <v>27</v>
      </c>
      <c r="D27" s="39" t="s">
        <v>28</v>
      </c>
      <c r="E27" s="105" t="b">
        <v>0</v>
      </c>
    </row>
    <row r="28">
      <c r="A28" s="5"/>
      <c r="C28" s="14"/>
      <c r="D28" s="39" t="s">
        <v>29</v>
      </c>
      <c r="E28" s="108"/>
    </row>
    <row r="29">
      <c r="A29" s="5"/>
      <c r="C29" s="14"/>
      <c r="D29" s="39" t="s">
        <v>30</v>
      </c>
      <c r="E29" s="108"/>
    </row>
    <row r="30">
      <c r="A30" s="5"/>
      <c r="C30" s="17"/>
      <c r="D30" s="39" t="s">
        <v>31</v>
      </c>
      <c r="E30" s="108"/>
    </row>
    <row r="31">
      <c r="A31" s="5"/>
      <c r="C31" s="36" t="s">
        <v>32</v>
      </c>
      <c r="D31" s="37"/>
      <c r="E31" s="105">
        <v>-0.00276977</v>
      </c>
    </row>
    <row r="32">
      <c r="A32" s="5"/>
      <c r="C32" s="36" t="s">
        <v>33</v>
      </c>
      <c r="D32" s="37"/>
      <c r="E32" s="105">
        <v>-8.38662E-4</v>
      </c>
    </row>
    <row r="33">
      <c r="A33" s="5"/>
      <c r="C33" s="36" t="s">
        <v>34</v>
      </c>
      <c r="D33" s="37"/>
      <c r="E33" s="105">
        <v>-0.00470087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04">
        <v>60.0</v>
      </c>
    </row>
    <row r="36">
      <c r="A36" s="5"/>
      <c r="C36" s="36" t="s">
        <v>26</v>
      </c>
      <c r="D36" s="37"/>
      <c r="E36" s="105" t="s">
        <v>59</v>
      </c>
    </row>
    <row r="37">
      <c r="A37" s="5"/>
      <c r="C37" s="36" t="s">
        <v>13</v>
      </c>
      <c r="D37" s="37"/>
      <c r="E37" s="105">
        <v>1.0</v>
      </c>
    </row>
    <row r="38">
      <c r="A38" s="5"/>
      <c r="C38" s="36" t="s">
        <v>15</v>
      </c>
      <c r="D38" s="37"/>
      <c r="E38" s="105">
        <v>0.0</v>
      </c>
    </row>
    <row r="39">
      <c r="A39" s="5"/>
      <c r="C39" s="38" t="s">
        <v>27</v>
      </c>
      <c r="D39" s="39" t="s">
        <v>28</v>
      </c>
      <c r="E39" s="105" t="b">
        <v>0</v>
      </c>
    </row>
    <row r="40">
      <c r="A40" s="5"/>
      <c r="C40" s="14"/>
      <c r="D40" s="39" t="s">
        <v>29</v>
      </c>
      <c r="E40" s="108"/>
    </row>
    <row r="41">
      <c r="A41" s="5"/>
      <c r="C41" s="14"/>
      <c r="D41" s="39" t="s">
        <v>30</v>
      </c>
      <c r="E41" s="108"/>
    </row>
    <row r="42">
      <c r="A42" s="5"/>
      <c r="C42" s="17"/>
      <c r="D42" s="39" t="s">
        <v>31</v>
      </c>
      <c r="E42" s="108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04">
        <v>65.0</v>
      </c>
    </row>
    <row r="48">
      <c r="A48" s="5"/>
      <c r="C48" s="36" t="s">
        <v>26</v>
      </c>
      <c r="D48" s="37"/>
      <c r="E48" s="105" t="s">
        <v>59</v>
      </c>
    </row>
    <row r="49">
      <c r="A49" s="5"/>
      <c r="C49" s="36" t="s">
        <v>9</v>
      </c>
      <c r="D49" s="37"/>
      <c r="E49" s="105">
        <v>0.0</v>
      </c>
    </row>
    <row r="50">
      <c r="A50" s="5"/>
      <c r="C50" s="36" t="s">
        <v>11</v>
      </c>
      <c r="D50" s="37"/>
      <c r="E50" s="105">
        <v>3806.525036</v>
      </c>
    </row>
    <row r="51">
      <c r="A51" s="5"/>
      <c r="C51" s="38" t="s">
        <v>27</v>
      </c>
      <c r="D51" s="39" t="s">
        <v>28</v>
      </c>
      <c r="E51" s="105" t="b">
        <v>0</v>
      </c>
    </row>
    <row r="52">
      <c r="A52" s="5"/>
      <c r="C52" s="14"/>
      <c r="D52" s="39" t="s">
        <v>29</v>
      </c>
      <c r="E52" s="108"/>
    </row>
    <row r="53">
      <c r="A53" s="5"/>
      <c r="C53" s="14"/>
      <c r="D53" s="39" t="s">
        <v>30</v>
      </c>
      <c r="E53" s="108"/>
    </row>
    <row r="54">
      <c r="A54" s="5"/>
      <c r="C54" s="17"/>
      <c r="D54" s="39" t="s">
        <v>31</v>
      </c>
      <c r="E54" s="108"/>
    </row>
    <row r="55">
      <c r="A55" s="5"/>
      <c r="C55" s="36" t="s">
        <v>32</v>
      </c>
      <c r="D55" s="37"/>
      <c r="E55" s="105">
        <v>-0.00213252</v>
      </c>
    </row>
    <row r="56">
      <c r="A56" s="5"/>
      <c r="C56" s="36" t="s">
        <v>33</v>
      </c>
      <c r="D56" s="37"/>
      <c r="E56" s="105">
        <v>-6.47797E-4</v>
      </c>
    </row>
    <row r="57">
      <c r="A57" s="5"/>
      <c r="C57" s="36" t="s">
        <v>34</v>
      </c>
      <c r="D57" s="37"/>
      <c r="E57" s="105">
        <v>-0.00361724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04">
        <v>64.0</v>
      </c>
    </row>
    <row r="60">
      <c r="A60" s="5"/>
      <c r="C60" s="36" t="s">
        <v>26</v>
      </c>
      <c r="D60" s="37"/>
      <c r="E60" s="105" t="s">
        <v>59</v>
      </c>
    </row>
    <row r="61">
      <c r="A61" s="5"/>
      <c r="C61" s="36" t="s">
        <v>13</v>
      </c>
      <c r="D61" s="37"/>
      <c r="E61" s="105">
        <v>1.0</v>
      </c>
    </row>
    <row r="62">
      <c r="A62" s="5"/>
      <c r="C62" s="36" t="s">
        <v>15</v>
      </c>
      <c r="D62" s="37"/>
      <c r="E62" s="105">
        <v>0.0</v>
      </c>
    </row>
    <row r="63">
      <c r="A63" s="5"/>
      <c r="C63" s="38" t="s">
        <v>27</v>
      </c>
      <c r="D63" s="39" t="s">
        <v>28</v>
      </c>
      <c r="E63" s="105" t="b">
        <v>0</v>
      </c>
    </row>
    <row r="64">
      <c r="A64" s="5"/>
      <c r="C64" s="14"/>
      <c r="D64" s="39" t="s">
        <v>29</v>
      </c>
      <c r="E64" s="108"/>
    </row>
    <row r="65">
      <c r="A65" s="5"/>
      <c r="C65" s="14"/>
      <c r="D65" s="39" t="s">
        <v>30</v>
      </c>
      <c r="E65" s="108"/>
    </row>
    <row r="66">
      <c r="A66" s="5"/>
      <c r="C66" s="17"/>
      <c r="D66" s="39" t="s">
        <v>31</v>
      </c>
      <c r="E66" s="108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06">
        <v>60.0</v>
      </c>
      <c r="C72" s="106" t="b">
        <v>1</v>
      </c>
      <c r="D72" s="106" t="b">
        <v>0</v>
      </c>
      <c r="E72" s="106">
        <v>1.0</v>
      </c>
      <c r="F72" s="106" t="s">
        <v>206</v>
      </c>
      <c r="G72" s="106" t="b">
        <v>0</v>
      </c>
      <c r="H72" s="106" t="b">
        <v>0</v>
      </c>
      <c r="I72" s="106" t="b">
        <v>0</v>
      </c>
      <c r="J72" s="106" t="b">
        <v>0</v>
      </c>
    </row>
    <row r="73">
      <c r="B73" s="106">
        <v>61.0</v>
      </c>
      <c r="C73" s="106" t="b">
        <v>1</v>
      </c>
      <c r="D73" s="106" t="b">
        <v>0</v>
      </c>
      <c r="E73" s="106">
        <v>1.0</v>
      </c>
      <c r="F73" s="106" t="s">
        <v>206</v>
      </c>
      <c r="G73" s="106" t="b">
        <v>0</v>
      </c>
      <c r="H73" s="106" t="b">
        <v>0</v>
      </c>
      <c r="I73" s="106" t="b">
        <v>0</v>
      </c>
      <c r="J73" s="106" t="b">
        <v>0</v>
      </c>
    </row>
    <row r="74">
      <c r="B74" s="106">
        <v>62.0</v>
      </c>
      <c r="C74" s="106" t="b">
        <v>1</v>
      </c>
      <c r="D74" s="106" t="b">
        <v>0</v>
      </c>
      <c r="E74" s="106">
        <v>1.0</v>
      </c>
      <c r="F74" s="106" t="s">
        <v>206</v>
      </c>
      <c r="G74" s="106" t="b">
        <v>0</v>
      </c>
      <c r="H74" s="106" t="b">
        <v>0</v>
      </c>
      <c r="I74" s="106" t="b">
        <v>0</v>
      </c>
      <c r="J74" s="106" t="b">
        <v>0</v>
      </c>
    </row>
    <row r="75">
      <c r="B75" s="106">
        <v>63.0</v>
      </c>
      <c r="C75" s="106" t="b">
        <v>1</v>
      </c>
      <c r="D75" s="106" t="b">
        <v>0</v>
      </c>
      <c r="E75" s="106">
        <v>1.0</v>
      </c>
      <c r="F75" s="106" t="s">
        <v>206</v>
      </c>
      <c r="G75" s="106" t="b">
        <v>0</v>
      </c>
      <c r="H75" s="106" t="b">
        <v>0</v>
      </c>
      <c r="I75" s="106" t="b">
        <v>0</v>
      </c>
      <c r="J75" s="106" t="b">
        <v>0</v>
      </c>
    </row>
    <row r="76">
      <c r="B76" s="106">
        <v>64.0</v>
      </c>
      <c r="C76" s="106" t="b">
        <v>1</v>
      </c>
      <c r="D76" s="106" t="b">
        <v>0</v>
      </c>
      <c r="E76" s="106">
        <v>2.0</v>
      </c>
      <c r="F76" s="106" t="s">
        <v>221</v>
      </c>
      <c r="G76" s="106" t="b">
        <v>0</v>
      </c>
      <c r="H76" s="106" t="b">
        <v>0</v>
      </c>
      <c r="I76" s="106" t="b">
        <v>0</v>
      </c>
      <c r="J76" s="106" t="b">
        <v>0</v>
      </c>
    </row>
    <row r="77">
      <c r="B77" s="106">
        <v>65.0</v>
      </c>
      <c r="C77" s="106" t="b">
        <v>1</v>
      </c>
      <c r="D77" s="106" t="b">
        <v>0</v>
      </c>
      <c r="E77" s="106">
        <v>2.0</v>
      </c>
      <c r="F77" s="106" t="s">
        <v>221</v>
      </c>
      <c r="G77" s="106" t="b">
        <v>0</v>
      </c>
      <c r="H77" s="106" t="b">
        <v>0</v>
      </c>
      <c r="I77" s="106" t="b">
        <v>0</v>
      </c>
      <c r="J77" s="106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75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04">
        <v>60.0</v>
      </c>
      <c r="F5" s="10">
        <f t="shared" ref="F5:G5" si="1">abs($E49-I7)</f>
        <v>0</v>
      </c>
      <c r="G5" s="10">
        <f t="shared" si="1"/>
        <v>54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05" t="s">
        <v>61</v>
      </c>
      <c r="F6" s="10">
        <f t="shared" ref="F6:G6" si="2">abs($E50-I8)</f>
        <v>0.420407</v>
      </c>
      <c r="G6" s="10">
        <f t="shared" si="2"/>
        <v>286.420407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04">
        <v>3.0</v>
      </c>
      <c r="F7" s="10">
        <f t="shared" ref="F7:G7" si="3">abs($E61-I9)</f>
        <v>0</v>
      </c>
      <c r="G7" s="10">
        <f t="shared" si="3"/>
        <v>0</v>
      </c>
      <c r="H7" s="20" t="s">
        <v>9</v>
      </c>
      <c r="I7" s="106">
        <v>0.0</v>
      </c>
      <c r="J7" s="106">
        <v>54.0</v>
      </c>
    </row>
    <row r="8">
      <c r="A8" s="5"/>
      <c r="B8" s="14"/>
      <c r="C8" s="14"/>
      <c r="D8" s="16" t="s">
        <v>10</v>
      </c>
      <c r="E8" s="105" t="s">
        <v>204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06">
        <v>3806.0</v>
      </c>
      <c r="J8" s="106">
        <v>4092.0</v>
      </c>
    </row>
    <row r="9">
      <c r="A9" s="5"/>
      <c r="B9" s="14"/>
      <c r="C9" s="14"/>
      <c r="D9" s="16" t="s">
        <v>12</v>
      </c>
      <c r="E9" s="105">
        <v>0.18</v>
      </c>
      <c r="H9" s="21" t="s">
        <v>13</v>
      </c>
      <c r="I9" s="106">
        <v>1.0</v>
      </c>
      <c r="J9" s="106">
        <v>1.0</v>
      </c>
    </row>
    <row r="10">
      <c r="A10" s="5"/>
      <c r="B10" s="14"/>
      <c r="C10" s="14"/>
      <c r="D10" s="16" t="s">
        <v>14</v>
      </c>
      <c r="E10" s="105" t="s">
        <v>202</v>
      </c>
      <c r="H10" s="22" t="s">
        <v>15</v>
      </c>
      <c r="I10" s="106">
        <v>0.0</v>
      </c>
      <c r="J10" s="106">
        <v>0.0</v>
      </c>
    </row>
    <row r="11">
      <c r="A11" s="5"/>
      <c r="B11" s="17"/>
      <c r="C11" s="17"/>
      <c r="D11" s="16" t="s">
        <v>16</v>
      </c>
      <c r="E11" s="105" t="s">
        <v>63</v>
      </c>
    </row>
    <row r="12">
      <c r="A12" s="5"/>
      <c r="B12" s="6" t="s">
        <v>7</v>
      </c>
      <c r="C12" s="23" t="s">
        <v>3</v>
      </c>
      <c r="D12" s="8"/>
      <c r="E12" s="104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05" t="s">
        <v>66</v>
      </c>
    </row>
    <row r="14">
      <c r="A14" s="5"/>
      <c r="B14" s="14"/>
      <c r="C14" s="14"/>
      <c r="D14" s="16" t="s">
        <v>8</v>
      </c>
      <c r="E14" s="104">
        <v>2.0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05" t="s">
        <v>213</v>
      </c>
      <c r="H15" s="26" t="s">
        <v>21</v>
      </c>
      <c r="I15" s="27" t="str">
        <f>IFERROR(If(AND(I7=J7,I8=J8),"Same Nominal Values",IF(AND(F5&lt;=G5,F6&lt;=G6),"Fault Mode 1", "Fault Mode 2")),"No Match")</f>
        <v>Fault Mode 1</v>
      </c>
      <c r="J15" s="27" t="str">
        <f>if(AND(I7=J7,I8=J8),"Same Nominal Values",if(I15=$B$5,$E$11,if(I15=$B$12,$E$18,"No Match")))</f>
        <v>cm2</v>
      </c>
    </row>
    <row r="16">
      <c r="A16" s="5"/>
      <c r="B16" s="14"/>
      <c r="C16" s="14"/>
      <c r="D16" s="16" t="s">
        <v>12</v>
      </c>
      <c r="E16" s="105">
        <v>0.18</v>
      </c>
      <c r="H16" s="28" t="s">
        <v>22</v>
      </c>
      <c r="I16" s="29" t="str">
        <f>IFERROR(IF(AND(I9=J9,I10=J10),"Same Nomimal Values",IF(AND(F7&lt;=G7,F8&lt;G8),"Fault Mode 1", "Fault Mode 2")),"No Match")</f>
        <v>Same Nomimal Values</v>
      </c>
      <c r="J16" s="30" t="str">
        <f>if(AND(I9=J9,I10=J10),"Same Nominal Values",if(I16=$B$5,$E$11,if(I16=$B$12,$E$18,"No Match")))</f>
        <v>Same Nominal Values</v>
      </c>
    </row>
    <row r="17">
      <c r="A17" s="5"/>
      <c r="B17" s="14"/>
      <c r="C17" s="14"/>
      <c r="D17" s="16" t="s">
        <v>14</v>
      </c>
      <c r="E17" s="105" t="s">
        <v>202</v>
      </c>
    </row>
    <row r="18">
      <c r="A18" s="5"/>
      <c r="B18" s="17"/>
      <c r="C18" s="14"/>
      <c r="D18" s="16" t="s">
        <v>16</v>
      </c>
      <c r="E18" s="105" t="s">
        <v>67</v>
      </c>
      <c r="H18" s="24" t="s">
        <v>23</v>
      </c>
      <c r="I18" s="107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04">
        <v>61.0</v>
      </c>
    </row>
    <row r="24">
      <c r="A24" s="5"/>
      <c r="C24" s="36" t="s">
        <v>26</v>
      </c>
      <c r="D24" s="37"/>
      <c r="E24" s="105" t="s">
        <v>62</v>
      </c>
    </row>
    <row r="25">
      <c r="A25" s="5"/>
      <c r="C25" s="36" t="s">
        <v>9</v>
      </c>
      <c r="D25" s="37"/>
      <c r="E25" s="105">
        <v>0.0</v>
      </c>
    </row>
    <row r="26">
      <c r="A26" s="5"/>
      <c r="C26" s="36" t="s">
        <v>11</v>
      </c>
      <c r="D26" s="37"/>
      <c r="E26" s="105">
        <v>3809.887302</v>
      </c>
    </row>
    <row r="27">
      <c r="A27" s="5"/>
      <c r="C27" s="38" t="s">
        <v>27</v>
      </c>
      <c r="D27" s="39" t="s">
        <v>28</v>
      </c>
      <c r="E27" s="105" t="b">
        <v>0</v>
      </c>
    </row>
    <row r="28">
      <c r="A28" s="5"/>
      <c r="C28" s="14"/>
      <c r="D28" s="39" t="s">
        <v>29</v>
      </c>
      <c r="E28" s="108"/>
    </row>
    <row r="29">
      <c r="A29" s="5"/>
      <c r="C29" s="14"/>
      <c r="D29" s="39" t="s">
        <v>30</v>
      </c>
      <c r="E29" s="108"/>
    </row>
    <row r="30">
      <c r="A30" s="5"/>
      <c r="C30" s="17"/>
      <c r="D30" s="39" t="s">
        <v>31</v>
      </c>
      <c r="E30" s="108"/>
    </row>
    <row r="31">
      <c r="A31" s="5"/>
      <c r="C31" s="36" t="s">
        <v>32</v>
      </c>
      <c r="D31" s="37"/>
      <c r="E31" s="105">
        <v>-0.00275583</v>
      </c>
    </row>
    <row r="32">
      <c r="A32" s="5"/>
      <c r="C32" s="36" t="s">
        <v>33</v>
      </c>
      <c r="D32" s="37"/>
      <c r="E32" s="105">
        <v>-8.42122E-4</v>
      </c>
    </row>
    <row r="33">
      <c r="A33" s="5"/>
      <c r="C33" s="36" t="s">
        <v>34</v>
      </c>
      <c r="D33" s="37"/>
      <c r="E33" s="105">
        <v>-0.00466953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04">
        <v>60.0</v>
      </c>
    </row>
    <row r="36">
      <c r="A36" s="5"/>
      <c r="C36" s="36" t="s">
        <v>26</v>
      </c>
      <c r="D36" s="37"/>
      <c r="E36" s="105" t="s">
        <v>59</v>
      </c>
    </row>
    <row r="37">
      <c r="A37" s="5"/>
      <c r="C37" s="36" t="s">
        <v>13</v>
      </c>
      <c r="D37" s="37"/>
      <c r="E37" s="105">
        <v>1.0</v>
      </c>
    </row>
    <row r="38">
      <c r="A38" s="5"/>
      <c r="C38" s="36" t="s">
        <v>15</v>
      </c>
      <c r="D38" s="37"/>
      <c r="E38" s="105">
        <v>0.0</v>
      </c>
    </row>
    <row r="39">
      <c r="A39" s="5"/>
      <c r="C39" s="38" t="s">
        <v>27</v>
      </c>
      <c r="D39" s="39" t="s">
        <v>28</v>
      </c>
      <c r="E39" s="105" t="b">
        <v>0</v>
      </c>
    </row>
    <row r="40">
      <c r="A40" s="5"/>
      <c r="C40" s="14"/>
      <c r="D40" s="39" t="s">
        <v>29</v>
      </c>
      <c r="E40" s="108"/>
    </row>
    <row r="41">
      <c r="A41" s="5"/>
      <c r="C41" s="14"/>
      <c r="D41" s="39" t="s">
        <v>30</v>
      </c>
      <c r="E41" s="108"/>
    </row>
    <row r="42">
      <c r="A42" s="5"/>
      <c r="C42" s="17"/>
      <c r="D42" s="39" t="s">
        <v>31</v>
      </c>
      <c r="E42" s="108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04">
        <v>65.0</v>
      </c>
    </row>
    <row r="48">
      <c r="A48" s="5"/>
      <c r="C48" s="36" t="s">
        <v>26</v>
      </c>
      <c r="D48" s="37"/>
      <c r="E48" s="105" t="s">
        <v>59</v>
      </c>
    </row>
    <row r="49">
      <c r="A49" s="5"/>
      <c r="C49" s="36" t="s">
        <v>9</v>
      </c>
      <c r="D49" s="37"/>
      <c r="E49" s="105">
        <v>0.0</v>
      </c>
    </row>
    <row r="50">
      <c r="A50" s="5"/>
      <c r="C50" s="36" t="s">
        <v>11</v>
      </c>
      <c r="D50" s="37"/>
      <c r="E50" s="105">
        <v>3805.579593</v>
      </c>
    </row>
    <row r="51">
      <c r="A51" s="5"/>
      <c r="C51" s="38" t="s">
        <v>27</v>
      </c>
      <c r="D51" s="39" t="s">
        <v>28</v>
      </c>
      <c r="E51" s="105" t="b">
        <v>0</v>
      </c>
    </row>
    <row r="52">
      <c r="A52" s="5"/>
      <c r="C52" s="14"/>
      <c r="D52" s="39" t="s">
        <v>29</v>
      </c>
      <c r="E52" s="108"/>
    </row>
    <row r="53">
      <c r="A53" s="5"/>
      <c r="C53" s="14"/>
      <c r="D53" s="39" t="s">
        <v>30</v>
      </c>
      <c r="E53" s="108"/>
    </row>
    <row r="54">
      <c r="A54" s="5"/>
      <c r="C54" s="17"/>
      <c r="D54" s="39" t="s">
        <v>31</v>
      </c>
      <c r="E54" s="108"/>
    </row>
    <row r="55">
      <c r="A55" s="5"/>
      <c r="C55" s="36" t="s">
        <v>32</v>
      </c>
      <c r="D55" s="37"/>
      <c r="E55" s="105">
        <v>-0.00214417</v>
      </c>
    </row>
    <row r="56">
      <c r="A56" s="5"/>
      <c r="C56" s="36" t="s">
        <v>33</v>
      </c>
      <c r="D56" s="37"/>
      <c r="E56" s="105">
        <v>-6.50686E-4</v>
      </c>
    </row>
    <row r="57">
      <c r="A57" s="5"/>
      <c r="C57" s="36" t="s">
        <v>34</v>
      </c>
      <c r="D57" s="37"/>
      <c r="E57" s="105">
        <v>-0.00363765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04">
        <v>64.0</v>
      </c>
    </row>
    <row r="60">
      <c r="A60" s="5"/>
      <c r="C60" s="36" t="s">
        <v>26</v>
      </c>
      <c r="D60" s="37"/>
      <c r="E60" s="105" t="s">
        <v>59</v>
      </c>
    </row>
    <row r="61">
      <c r="A61" s="5"/>
      <c r="C61" s="36" t="s">
        <v>13</v>
      </c>
      <c r="D61" s="37"/>
      <c r="E61" s="105">
        <v>1.0</v>
      </c>
    </row>
    <row r="62">
      <c r="A62" s="5"/>
      <c r="C62" s="36" t="s">
        <v>15</v>
      </c>
      <c r="D62" s="37"/>
      <c r="E62" s="105">
        <v>0.0</v>
      </c>
    </row>
    <row r="63">
      <c r="A63" s="5"/>
      <c r="C63" s="38" t="s">
        <v>27</v>
      </c>
      <c r="D63" s="39" t="s">
        <v>28</v>
      </c>
      <c r="E63" s="105" t="b">
        <v>0</v>
      </c>
    </row>
    <row r="64">
      <c r="A64" s="5"/>
      <c r="C64" s="14"/>
      <c r="D64" s="39" t="s">
        <v>29</v>
      </c>
      <c r="E64" s="108"/>
    </row>
    <row r="65">
      <c r="A65" s="5"/>
      <c r="C65" s="14"/>
      <c r="D65" s="39" t="s">
        <v>30</v>
      </c>
      <c r="E65" s="108"/>
    </row>
    <row r="66">
      <c r="A66" s="5"/>
      <c r="C66" s="17"/>
      <c r="D66" s="39" t="s">
        <v>31</v>
      </c>
      <c r="E66" s="108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06">
        <v>60.0</v>
      </c>
      <c r="C72" s="106" t="b">
        <v>1</v>
      </c>
      <c r="D72" s="106" t="b">
        <v>0</v>
      </c>
      <c r="E72" s="106">
        <v>1.0</v>
      </c>
      <c r="F72" s="106" t="s">
        <v>206</v>
      </c>
      <c r="G72" s="106" t="b">
        <v>0</v>
      </c>
      <c r="H72" s="106" t="b">
        <v>0</v>
      </c>
      <c r="I72" s="106" t="b">
        <v>0</v>
      </c>
      <c r="J72" s="106" t="b">
        <v>0</v>
      </c>
    </row>
    <row r="73">
      <c r="B73" s="106">
        <v>61.0</v>
      </c>
      <c r="C73" s="106" t="b">
        <v>1</v>
      </c>
      <c r="D73" s="106" t="b">
        <v>0</v>
      </c>
      <c r="E73" s="106">
        <v>1.0</v>
      </c>
      <c r="F73" s="106" t="s">
        <v>206</v>
      </c>
      <c r="G73" s="106" t="b">
        <v>0</v>
      </c>
      <c r="H73" s="106" t="b">
        <v>0</v>
      </c>
      <c r="I73" s="106" t="b">
        <v>0</v>
      </c>
      <c r="J73" s="106" t="b">
        <v>0</v>
      </c>
    </row>
    <row r="74">
      <c r="B74" s="106">
        <v>62.0</v>
      </c>
      <c r="C74" s="106" t="b">
        <v>1</v>
      </c>
      <c r="D74" s="106" t="b">
        <v>0</v>
      </c>
      <c r="E74" s="106">
        <v>1.0</v>
      </c>
      <c r="F74" s="106" t="s">
        <v>206</v>
      </c>
      <c r="G74" s="106" t="b">
        <v>0</v>
      </c>
      <c r="H74" s="106" t="b">
        <v>0</v>
      </c>
      <c r="I74" s="106" t="b">
        <v>0</v>
      </c>
      <c r="J74" s="106" t="b">
        <v>0</v>
      </c>
    </row>
    <row r="75">
      <c r="B75" s="106">
        <v>63.0</v>
      </c>
      <c r="C75" s="106" t="b">
        <v>1</v>
      </c>
      <c r="D75" s="106" t="b">
        <v>0</v>
      </c>
      <c r="E75" s="106">
        <v>1.0</v>
      </c>
      <c r="F75" s="106" t="s">
        <v>206</v>
      </c>
      <c r="G75" s="106" t="b">
        <v>0</v>
      </c>
      <c r="H75" s="106" t="b">
        <v>0</v>
      </c>
      <c r="I75" s="106" t="b">
        <v>0</v>
      </c>
      <c r="J75" s="106" t="b">
        <v>0</v>
      </c>
    </row>
    <row r="76">
      <c r="B76" s="106">
        <v>64.0</v>
      </c>
      <c r="C76" s="106" t="b">
        <v>1</v>
      </c>
      <c r="D76" s="106" t="b">
        <v>0</v>
      </c>
      <c r="E76" s="106">
        <v>2.0</v>
      </c>
      <c r="F76" s="106" t="s">
        <v>222</v>
      </c>
      <c r="G76" s="106" t="b">
        <v>0</v>
      </c>
      <c r="H76" s="106" t="b">
        <v>0</v>
      </c>
      <c r="I76" s="106" t="b">
        <v>0</v>
      </c>
      <c r="J76" s="106" t="b">
        <v>0</v>
      </c>
    </row>
    <row r="77">
      <c r="B77" s="106">
        <v>65.0</v>
      </c>
      <c r="C77" s="106" t="b">
        <v>1</v>
      </c>
      <c r="D77" s="106" t="b">
        <v>0</v>
      </c>
      <c r="E77" s="106">
        <v>2.0</v>
      </c>
      <c r="F77" s="106" t="s">
        <v>222</v>
      </c>
      <c r="G77" s="106" t="b">
        <v>0</v>
      </c>
      <c r="H77" s="106" t="b">
        <v>0</v>
      </c>
      <c r="I77" s="106" t="b">
        <v>0</v>
      </c>
      <c r="J77" s="106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95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04">
        <v>60.0</v>
      </c>
      <c r="F5" s="10">
        <f t="shared" ref="F5:G5" si="1">abs($E49-I7)</f>
        <v>1.695636</v>
      </c>
      <c r="G5" s="10">
        <f t="shared" si="1"/>
        <v>1.695636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05" t="s">
        <v>66</v>
      </c>
      <c r="F6" s="10">
        <f t="shared" ref="F6:G6" si="2">abs($E50-I8)</f>
        <v>1.62083</v>
      </c>
      <c r="G6" s="10">
        <f t="shared" si="2"/>
        <v>1.62083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04">
        <v>2.0</v>
      </c>
      <c r="F7" s="10">
        <f t="shared" ref="F7:G7" si="3">abs($E61-I9)</f>
        <v>0</v>
      </c>
      <c r="G7" s="10">
        <f t="shared" si="3"/>
        <v>1</v>
      </c>
      <c r="H7" s="20" t="s">
        <v>9</v>
      </c>
      <c r="I7" s="106">
        <v>54.0</v>
      </c>
      <c r="J7" s="106">
        <v>54.0</v>
      </c>
    </row>
    <row r="8">
      <c r="A8" s="5"/>
      <c r="B8" s="14"/>
      <c r="C8" s="14"/>
      <c r="D8" s="16" t="s">
        <v>10</v>
      </c>
      <c r="E8" s="105" t="s">
        <v>213</v>
      </c>
      <c r="F8" s="10">
        <f t="shared" ref="F8:G8" si="4">abs($E62-I10)</f>
        <v>0</v>
      </c>
      <c r="G8" s="10">
        <f t="shared" si="4"/>
        <v>1</v>
      </c>
      <c r="H8" s="21" t="s">
        <v>11</v>
      </c>
      <c r="I8" s="106">
        <v>4092.0</v>
      </c>
      <c r="J8" s="106">
        <v>4092.0</v>
      </c>
    </row>
    <row r="9">
      <c r="A9" s="5"/>
      <c r="B9" s="14"/>
      <c r="C9" s="14"/>
      <c r="D9" s="16" t="s">
        <v>12</v>
      </c>
      <c r="E9" s="105">
        <v>0.18</v>
      </c>
      <c r="H9" s="21" t="s">
        <v>13</v>
      </c>
      <c r="I9" s="106">
        <v>1.0</v>
      </c>
      <c r="J9" s="106">
        <v>0.0</v>
      </c>
    </row>
    <row r="10">
      <c r="A10" s="5"/>
      <c r="B10" s="14"/>
      <c r="C10" s="14"/>
      <c r="D10" s="16" t="s">
        <v>14</v>
      </c>
      <c r="E10" s="105" t="s">
        <v>202</v>
      </c>
      <c r="H10" s="22" t="s">
        <v>15</v>
      </c>
      <c r="I10" s="106">
        <v>0.0</v>
      </c>
      <c r="J10" s="106">
        <v>1.0</v>
      </c>
    </row>
    <row r="11">
      <c r="A11" s="5"/>
      <c r="B11" s="17"/>
      <c r="C11" s="17"/>
      <c r="D11" s="16" t="s">
        <v>16</v>
      </c>
      <c r="E11" s="105" t="s">
        <v>67</v>
      </c>
    </row>
    <row r="12">
      <c r="A12" s="5"/>
      <c r="B12" s="6" t="s">
        <v>7</v>
      </c>
      <c r="C12" s="23" t="s">
        <v>3</v>
      </c>
      <c r="D12" s="8"/>
      <c r="E12" s="104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05" t="s">
        <v>91</v>
      </c>
    </row>
    <row r="14">
      <c r="A14" s="5"/>
      <c r="B14" s="14"/>
      <c r="C14" s="14"/>
      <c r="D14" s="16" t="s">
        <v>8</v>
      </c>
      <c r="E14" s="104">
        <v>8.0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05" t="s">
        <v>205</v>
      </c>
      <c r="H15" s="26" t="s">
        <v>21</v>
      </c>
      <c r="I15" s="27" t="str">
        <f>IFERROR(If(AND(I7=J7,I8=J8),"Same Nominal Values",IF(AND(F5&lt;=G5,F6&lt;=G6),"Fault Mode 1", "Fault Mode 2")),"No Match")</f>
        <v>Same Nominal Values</v>
      </c>
      <c r="J15" s="27" t="str">
        <f>if(AND(I7=J7,I8=J8),"Same Nominal Values",if(I15=$B$5,$E$11,if(I15=$B$12,$E$18,"No Match")))</f>
        <v>Same Nominal Values</v>
      </c>
    </row>
    <row r="16">
      <c r="A16" s="5"/>
      <c r="B16" s="14"/>
      <c r="C16" s="14"/>
      <c r="D16" s="16" t="s">
        <v>12</v>
      </c>
      <c r="E16" s="105">
        <v>0.08333</v>
      </c>
      <c r="H16" s="28" t="s">
        <v>22</v>
      </c>
      <c r="I16" s="29" t="str">
        <f>IFERROR(IF(AND(I9=J9,I10=J10),"Same Nomimal Values",IF(AND(F7&lt;=G7,F8&lt;G8),"Fault Mode 1", "Fault Mode 2")),"No Match")</f>
        <v>Fault Mode 1</v>
      </c>
      <c r="J16" s="30" t="str">
        <f>if(AND(I9=J9,I10=J10),"Same Nominal Values",if(I16=$B$5,$E$11,if(I16=$B$12,$E$18,"No Match")))</f>
        <v>cm1</v>
      </c>
    </row>
    <row r="17">
      <c r="A17" s="5"/>
      <c r="B17" s="14"/>
      <c r="C17" s="14"/>
      <c r="D17" s="16" t="s">
        <v>14</v>
      </c>
      <c r="E17" s="105" t="s">
        <v>202</v>
      </c>
    </row>
    <row r="18">
      <c r="A18" s="5"/>
      <c r="B18" s="17"/>
      <c r="C18" s="14"/>
      <c r="D18" s="16" t="s">
        <v>16</v>
      </c>
      <c r="E18" s="105" t="s">
        <v>67</v>
      </c>
      <c r="H18" s="24" t="s">
        <v>23</v>
      </c>
      <c r="I18" s="107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04">
        <v>61.0</v>
      </c>
    </row>
    <row r="24">
      <c r="A24" s="5"/>
      <c r="C24" s="36" t="s">
        <v>26</v>
      </c>
      <c r="D24" s="37"/>
      <c r="E24" s="105" t="s">
        <v>59</v>
      </c>
    </row>
    <row r="25">
      <c r="A25" s="5"/>
      <c r="C25" s="36" t="s">
        <v>9</v>
      </c>
      <c r="D25" s="37"/>
      <c r="E25" s="105">
        <v>53.469411</v>
      </c>
    </row>
    <row r="26">
      <c r="A26" s="5"/>
      <c r="C26" s="36" t="s">
        <v>11</v>
      </c>
      <c r="D26" s="37"/>
      <c r="E26" s="105">
        <v>4091.998257</v>
      </c>
    </row>
    <row r="27">
      <c r="A27" s="5"/>
      <c r="C27" s="38" t="s">
        <v>27</v>
      </c>
      <c r="D27" s="39" t="s">
        <v>28</v>
      </c>
      <c r="E27" s="105" t="b">
        <v>0</v>
      </c>
    </row>
    <row r="28">
      <c r="A28" s="5"/>
      <c r="C28" s="14"/>
      <c r="D28" s="39" t="s">
        <v>29</v>
      </c>
      <c r="E28" s="108"/>
    </row>
    <row r="29">
      <c r="A29" s="5"/>
      <c r="C29" s="14"/>
      <c r="D29" s="39" t="s">
        <v>30</v>
      </c>
      <c r="E29" s="108"/>
    </row>
    <row r="30">
      <c r="A30" s="5"/>
      <c r="C30" s="17"/>
      <c r="D30" s="39" t="s">
        <v>31</v>
      </c>
      <c r="E30" s="108"/>
    </row>
    <row r="31">
      <c r="A31" s="5"/>
      <c r="C31" s="36" t="s">
        <v>32</v>
      </c>
      <c r="D31" s="37"/>
      <c r="E31" s="109">
        <v>4.71066E-6</v>
      </c>
    </row>
    <row r="32">
      <c r="A32" s="5"/>
      <c r="C32" s="36" t="s">
        <v>33</v>
      </c>
      <c r="D32" s="37"/>
      <c r="E32" s="109">
        <v>4.807E-6</v>
      </c>
    </row>
    <row r="33">
      <c r="A33" s="5"/>
      <c r="C33" s="36" t="s">
        <v>34</v>
      </c>
      <c r="D33" s="37"/>
      <c r="E33" s="109">
        <v>4.61433E-6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04">
        <v>60.0</v>
      </c>
    </row>
    <row r="36">
      <c r="A36" s="5"/>
      <c r="C36" s="36" t="s">
        <v>26</v>
      </c>
      <c r="D36" s="37"/>
      <c r="E36" s="105" t="s">
        <v>59</v>
      </c>
    </row>
    <row r="37">
      <c r="A37" s="5"/>
      <c r="C37" s="36" t="s">
        <v>13</v>
      </c>
      <c r="D37" s="37"/>
      <c r="E37" s="105">
        <v>1.0</v>
      </c>
    </row>
    <row r="38">
      <c r="A38" s="5"/>
      <c r="C38" s="36" t="s">
        <v>15</v>
      </c>
      <c r="D38" s="37"/>
      <c r="E38" s="105">
        <v>0.0</v>
      </c>
    </row>
    <row r="39">
      <c r="A39" s="5"/>
      <c r="C39" s="38" t="s">
        <v>27</v>
      </c>
      <c r="D39" s="39" t="s">
        <v>28</v>
      </c>
      <c r="E39" s="105" t="b">
        <v>0</v>
      </c>
    </row>
    <row r="40">
      <c r="A40" s="5"/>
      <c r="C40" s="14"/>
      <c r="D40" s="39" t="s">
        <v>29</v>
      </c>
      <c r="E40" s="108"/>
    </row>
    <row r="41">
      <c r="A41" s="5"/>
      <c r="C41" s="14"/>
      <c r="D41" s="39" t="s">
        <v>30</v>
      </c>
      <c r="E41" s="108"/>
    </row>
    <row r="42">
      <c r="A42" s="5"/>
      <c r="C42" s="17"/>
      <c r="D42" s="39" t="s">
        <v>31</v>
      </c>
      <c r="E42" s="108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04">
        <v>65.0</v>
      </c>
    </row>
    <row r="48">
      <c r="A48" s="5"/>
      <c r="C48" s="36" t="s">
        <v>26</v>
      </c>
      <c r="D48" s="37"/>
      <c r="E48" s="105" t="s">
        <v>59</v>
      </c>
    </row>
    <row r="49">
      <c r="A49" s="5"/>
      <c r="C49" s="36" t="s">
        <v>9</v>
      </c>
      <c r="D49" s="37"/>
      <c r="E49" s="105">
        <v>52.304364</v>
      </c>
    </row>
    <row r="50">
      <c r="A50" s="5"/>
      <c r="C50" s="36" t="s">
        <v>11</v>
      </c>
      <c r="D50" s="37"/>
      <c r="E50" s="105">
        <v>4093.62083</v>
      </c>
    </row>
    <row r="51">
      <c r="A51" s="5"/>
      <c r="C51" s="38" t="s">
        <v>27</v>
      </c>
      <c r="D51" s="39" t="s">
        <v>28</v>
      </c>
      <c r="E51" s="105" t="b">
        <v>0</v>
      </c>
    </row>
    <row r="52">
      <c r="A52" s="5"/>
      <c r="C52" s="14"/>
      <c r="D52" s="39" t="s">
        <v>29</v>
      </c>
      <c r="E52" s="108"/>
    </row>
    <row r="53">
      <c r="A53" s="5"/>
      <c r="C53" s="14"/>
      <c r="D53" s="39" t="s">
        <v>30</v>
      </c>
      <c r="E53" s="108"/>
    </row>
    <row r="54">
      <c r="A54" s="5"/>
      <c r="C54" s="17"/>
      <c r="D54" s="39" t="s">
        <v>31</v>
      </c>
      <c r="E54" s="108"/>
    </row>
    <row r="55">
      <c r="A55" s="5"/>
      <c r="C55" s="36" t="s">
        <v>32</v>
      </c>
      <c r="D55" s="37"/>
      <c r="E55" s="109">
        <v>-5.22121E-6</v>
      </c>
    </row>
    <row r="56">
      <c r="A56" s="5"/>
      <c r="C56" s="36" t="s">
        <v>33</v>
      </c>
      <c r="D56" s="37"/>
      <c r="E56" s="109">
        <v>-8.22693E-6</v>
      </c>
    </row>
    <row r="57">
      <c r="A57" s="5"/>
      <c r="C57" s="36" t="s">
        <v>34</v>
      </c>
      <c r="D57" s="37"/>
      <c r="E57" s="109">
        <v>-2.21549E-6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04">
        <v>64.0</v>
      </c>
    </row>
    <row r="60">
      <c r="A60" s="5"/>
      <c r="C60" s="36" t="s">
        <v>26</v>
      </c>
      <c r="D60" s="37"/>
      <c r="E60" s="105" t="s">
        <v>59</v>
      </c>
    </row>
    <row r="61">
      <c r="A61" s="5"/>
      <c r="C61" s="36" t="s">
        <v>13</v>
      </c>
      <c r="D61" s="37"/>
      <c r="E61" s="105">
        <v>1.0</v>
      </c>
    </row>
    <row r="62">
      <c r="A62" s="5"/>
      <c r="C62" s="36" t="s">
        <v>15</v>
      </c>
      <c r="D62" s="37"/>
      <c r="E62" s="105">
        <v>0.0</v>
      </c>
    </row>
    <row r="63">
      <c r="A63" s="5"/>
      <c r="C63" s="38" t="s">
        <v>27</v>
      </c>
      <c r="D63" s="39" t="s">
        <v>28</v>
      </c>
      <c r="E63" s="105" t="b">
        <v>0</v>
      </c>
    </row>
    <row r="64">
      <c r="A64" s="5"/>
      <c r="C64" s="14"/>
      <c r="D64" s="39" t="s">
        <v>29</v>
      </c>
      <c r="E64" s="108"/>
    </row>
    <row r="65">
      <c r="A65" s="5"/>
      <c r="C65" s="14"/>
      <c r="D65" s="39" t="s">
        <v>30</v>
      </c>
      <c r="E65" s="108"/>
    </row>
    <row r="66">
      <c r="A66" s="5"/>
      <c r="C66" s="17"/>
      <c r="D66" s="39" t="s">
        <v>31</v>
      </c>
      <c r="E66" s="108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06">
        <v>60.0</v>
      </c>
      <c r="C72" s="106" t="b">
        <v>1</v>
      </c>
      <c r="D72" s="106" t="b">
        <v>0</v>
      </c>
      <c r="E72" s="106">
        <v>1.0</v>
      </c>
      <c r="F72" s="106" t="s">
        <v>215</v>
      </c>
      <c r="G72" s="106" t="b">
        <v>0</v>
      </c>
      <c r="H72" s="106" t="b">
        <v>0</v>
      </c>
      <c r="I72" s="106" t="b">
        <v>0</v>
      </c>
      <c r="J72" s="106" t="b">
        <v>0</v>
      </c>
    </row>
    <row r="73">
      <c r="B73" s="106">
        <v>61.0</v>
      </c>
      <c r="C73" s="106" t="b">
        <v>1</v>
      </c>
      <c r="D73" s="106" t="b">
        <v>0</v>
      </c>
      <c r="E73" s="106">
        <v>1.0</v>
      </c>
      <c r="F73" s="106" t="s">
        <v>215</v>
      </c>
      <c r="G73" s="106" t="b">
        <v>0</v>
      </c>
      <c r="H73" s="106" t="b">
        <v>0</v>
      </c>
      <c r="I73" s="106" t="b">
        <v>0</v>
      </c>
      <c r="J73" s="106" t="b">
        <v>0</v>
      </c>
    </row>
    <row r="74">
      <c r="B74" s="106">
        <v>62.0</v>
      </c>
      <c r="C74" s="106" t="b">
        <v>1</v>
      </c>
      <c r="D74" s="106" t="b">
        <v>0</v>
      </c>
      <c r="E74" s="106">
        <v>1.0</v>
      </c>
      <c r="F74" s="106" t="s">
        <v>215</v>
      </c>
      <c r="G74" s="106" t="b">
        <v>0</v>
      </c>
      <c r="H74" s="106" t="b">
        <v>0</v>
      </c>
      <c r="I74" s="106" t="b">
        <v>0</v>
      </c>
      <c r="J74" s="106" t="b">
        <v>0</v>
      </c>
    </row>
    <row r="75">
      <c r="B75" s="106">
        <v>63.0</v>
      </c>
      <c r="C75" s="106" t="b">
        <v>1</v>
      </c>
      <c r="D75" s="106" t="b">
        <v>0</v>
      </c>
      <c r="E75" s="106">
        <v>1.0</v>
      </c>
      <c r="F75" s="106" t="s">
        <v>215</v>
      </c>
      <c r="G75" s="106" t="b">
        <v>0</v>
      </c>
      <c r="H75" s="106" t="b">
        <v>0</v>
      </c>
      <c r="I75" s="106" t="b">
        <v>0</v>
      </c>
      <c r="J75" s="106" t="b">
        <v>0</v>
      </c>
    </row>
    <row r="76">
      <c r="B76" s="106">
        <v>64.0</v>
      </c>
      <c r="C76" s="106" t="b">
        <v>1</v>
      </c>
      <c r="D76" s="106" t="b">
        <v>0</v>
      </c>
      <c r="E76" s="106">
        <v>2.0</v>
      </c>
      <c r="F76" s="106" t="s">
        <v>223</v>
      </c>
      <c r="G76" s="106" t="b">
        <v>0</v>
      </c>
      <c r="H76" s="106" t="b">
        <v>0</v>
      </c>
      <c r="I76" s="106" t="b">
        <v>0</v>
      </c>
      <c r="J76" s="106" t="b">
        <v>0</v>
      </c>
    </row>
    <row r="77">
      <c r="B77" s="106">
        <v>65.0</v>
      </c>
      <c r="C77" s="106" t="b">
        <v>1</v>
      </c>
      <c r="D77" s="106" t="b">
        <v>0</v>
      </c>
      <c r="E77" s="106">
        <v>2.0</v>
      </c>
      <c r="F77" s="106" t="s">
        <v>223</v>
      </c>
      <c r="G77" s="106" t="b">
        <v>0</v>
      </c>
      <c r="H77" s="106" t="b">
        <v>0</v>
      </c>
      <c r="I77" s="106" t="b">
        <v>0</v>
      </c>
      <c r="J77" s="106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100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04">
        <v>60.0</v>
      </c>
      <c r="F5" s="10">
        <f t="shared" ref="F5:G5" si="1">abs($E49-I7)</f>
        <v>54</v>
      </c>
      <c r="G5" s="10">
        <f t="shared" si="1"/>
        <v>0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05" t="s">
        <v>66</v>
      </c>
      <c r="F6" s="10">
        <f t="shared" ref="F6:G6" si="2">abs($E50-I8)</f>
        <v>4092</v>
      </c>
      <c r="G6" s="10">
        <f t="shared" si="2"/>
        <v>0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04">
        <v>2.0</v>
      </c>
      <c r="F7" s="10">
        <f t="shared" ref="F7:G7" si="3">abs($E61-I9)</f>
        <v>0</v>
      </c>
      <c r="G7" s="10">
        <f t="shared" si="3"/>
        <v>0</v>
      </c>
      <c r="H7" s="20" t="s">
        <v>9</v>
      </c>
      <c r="I7" s="106">
        <v>54.0</v>
      </c>
      <c r="J7" s="106">
        <v>0.0</v>
      </c>
    </row>
    <row r="8">
      <c r="A8" s="5"/>
      <c r="B8" s="14"/>
      <c r="C8" s="14"/>
      <c r="D8" s="16" t="s">
        <v>10</v>
      </c>
      <c r="E8" s="105" t="s">
        <v>213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06">
        <v>4092.0</v>
      </c>
      <c r="J8" s="106">
        <v>0.0</v>
      </c>
    </row>
    <row r="9">
      <c r="A9" s="5"/>
      <c r="B9" s="14"/>
      <c r="C9" s="14"/>
      <c r="D9" s="16" t="s">
        <v>12</v>
      </c>
      <c r="E9" s="105">
        <v>0.18</v>
      </c>
      <c r="H9" s="21" t="s">
        <v>13</v>
      </c>
      <c r="I9" s="106">
        <v>1.0</v>
      </c>
      <c r="J9" s="106">
        <v>1.0</v>
      </c>
    </row>
    <row r="10">
      <c r="A10" s="5"/>
      <c r="B10" s="14"/>
      <c r="C10" s="14"/>
      <c r="D10" s="16" t="s">
        <v>14</v>
      </c>
      <c r="E10" s="105" t="s">
        <v>202</v>
      </c>
      <c r="H10" s="22" t="s">
        <v>15</v>
      </c>
      <c r="I10" s="106">
        <v>0.0</v>
      </c>
      <c r="J10" s="106">
        <v>0.0</v>
      </c>
    </row>
    <row r="11">
      <c r="A11" s="5"/>
      <c r="B11" s="17"/>
      <c r="C11" s="17"/>
      <c r="D11" s="16" t="s">
        <v>16</v>
      </c>
      <c r="E11" s="105" t="s">
        <v>67</v>
      </c>
    </row>
    <row r="12">
      <c r="A12" s="5"/>
      <c r="B12" s="6" t="s">
        <v>7</v>
      </c>
      <c r="C12" s="23" t="s">
        <v>3</v>
      </c>
      <c r="D12" s="8"/>
      <c r="E12" s="104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05" t="s">
        <v>83</v>
      </c>
    </row>
    <row r="14">
      <c r="A14" s="5"/>
      <c r="B14" s="14"/>
      <c r="C14" s="14"/>
      <c r="D14" s="16" t="s">
        <v>8</v>
      </c>
      <c r="E14" s="104">
        <v>1.0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05" t="s">
        <v>211</v>
      </c>
      <c r="H15" s="26" t="s">
        <v>21</v>
      </c>
      <c r="I15" s="27" t="str">
        <f>IFERROR(If(AND(I7=J7,I8=J8),"Same Nominal Values",IF(AND(F5&lt;=G5,F6&lt;=G6),"Fault Mode 1", "Fault Mode 2")),"No Match")</f>
        <v>Fault Mode 2</v>
      </c>
      <c r="J15" s="27" t="str">
        <f>if(AND(I7=J7,I8=J8),"Same Nominal Values",if(I15=$B$5,$E$11,if(I15=$B$12,$E$18,"No Match")))</f>
        <v>not_applicable</v>
      </c>
    </row>
    <row r="16">
      <c r="A16" s="5"/>
      <c r="B16" s="14"/>
      <c r="C16" s="14"/>
      <c r="D16" s="16" t="s">
        <v>12</v>
      </c>
      <c r="E16" s="105">
        <v>0.2</v>
      </c>
      <c r="H16" s="28" t="s">
        <v>22</v>
      </c>
      <c r="I16" s="29" t="str">
        <f>IFERROR(IF(AND(I9=J9,I10=J10),"Same Nomimal Values",IF(AND(F7&lt;=G7,F8&lt;G8),"Fault Mode 1", "Fault Mode 2")),"No Match")</f>
        <v>Same Nomimal Values</v>
      </c>
      <c r="J16" s="30" t="str">
        <f>if(AND(I9=J9,I10=J10),"Same Nominal Values",if(I16=$B$5,$E$11,if(I16=$B$12,$E$18,"No Match")))</f>
        <v>Same Nominal Values</v>
      </c>
    </row>
    <row r="17">
      <c r="A17" s="5"/>
      <c r="B17" s="14"/>
      <c r="C17" s="14"/>
      <c r="D17" s="16" t="s">
        <v>14</v>
      </c>
      <c r="E17" s="105" t="s">
        <v>202</v>
      </c>
    </row>
    <row r="18">
      <c r="A18" s="5"/>
      <c r="B18" s="17"/>
      <c r="C18" s="14"/>
      <c r="D18" s="16" t="s">
        <v>16</v>
      </c>
      <c r="E18" s="105" t="s">
        <v>85</v>
      </c>
      <c r="H18" s="24" t="s">
        <v>23</v>
      </c>
      <c r="I18" s="107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04">
        <v>61.0</v>
      </c>
    </row>
    <row r="24">
      <c r="A24" s="5"/>
      <c r="C24" s="36" t="s">
        <v>26</v>
      </c>
      <c r="D24" s="37"/>
      <c r="E24" s="105" t="s">
        <v>59</v>
      </c>
    </row>
    <row r="25">
      <c r="A25" s="5"/>
      <c r="C25" s="36" t="s">
        <v>9</v>
      </c>
      <c r="D25" s="37"/>
      <c r="E25" s="105">
        <v>53.583964</v>
      </c>
    </row>
    <row r="26">
      <c r="A26" s="5"/>
      <c r="C26" s="36" t="s">
        <v>11</v>
      </c>
      <c r="D26" s="37"/>
      <c r="E26" s="105">
        <v>4093.5824</v>
      </c>
    </row>
    <row r="27">
      <c r="A27" s="5"/>
      <c r="C27" s="38" t="s">
        <v>27</v>
      </c>
      <c r="D27" s="39" t="s">
        <v>28</v>
      </c>
      <c r="E27" s="105" t="b">
        <v>0</v>
      </c>
    </row>
    <row r="28">
      <c r="A28" s="5"/>
      <c r="C28" s="14"/>
      <c r="D28" s="39" t="s">
        <v>29</v>
      </c>
      <c r="E28" s="108"/>
    </row>
    <row r="29">
      <c r="A29" s="5"/>
      <c r="C29" s="14"/>
      <c r="D29" s="39" t="s">
        <v>30</v>
      </c>
      <c r="E29" s="108"/>
    </row>
    <row r="30">
      <c r="A30" s="5"/>
      <c r="C30" s="17"/>
      <c r="D30" s="39" t="s">
        <v>31</v>
      </c>
      <c r="E30" s="108"/>
    </row>
    <row r="31">
      <c r="A31" s="5"/>
      <c r="C31" s="36" t="s">
        <v>32</v>
      </c>
      <c r="D31" s="37"/>
      <c r="E31" s="109">
        <v>8.06658E-7</v>
      </c>
    </row>
    <row r="32">
      <c r="A32" s="5"/>
      <c r="C32" s="36" t="s">
        <v>33</v>
      </c>
      <c r="D32" s="37"/>
      <c r="E32" s="109">
        <v>5.94873E-6</v>
      </c>
    </row>
    <row r="33">
      <c r="A33" s="5"/>
      <c r="C33" s="36" t="s">
        <v>34</v>
      </c>
      <c r="D33" s="37"/>
      <c r="E33" s="109">
        <v>-4.33541E-6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04">
        <v>60.0</v>
      </c>
    </row>
    <row r="36">
      <c r="A36" s="5"/>
      <c r="C36" s="36" t="s">
        <v>26</v>
      </c>
      <c r="D36" s="37"/>
      <c r="E36" s="105" t="s">
        <v>59</v>
      </c>
    </row>
    <row r="37">
      <c r="A37" s="5"/>
      <c r="C37" s="36" t="s">
        <v>13</v>
      </c>
      <c r="D37" s="37"/>
      <c r="E37" s="105">
        <v>1.0</v>
      </c>
    </row>
    <row r="38">
      <c r="A38" s="5"/>
      <c r="C38" s="36" t="s">
        <v>15</v>
      </c>
      <c r="D38" s="37"/>
      <c r="E38" s="105">
        <v>0.0</v>
      </c>
    </row>
    <row r="39">
      <c r="A39" s="5"/>
      <c r="C39" s="38" t="s">
        <v>27</v>
      </c>
      <c r="D39" s="39" t="s">
        <v>28</v>
      </c>
      <c r="E39" s="105" t="b">
        <v>0</v>
      </c>
    </row>
    <row r="40">
      <c r="A40" s="5"/>
      <c r="C40" s="14"/>
      <c r="D40" s="39" t="s">
        <v>29</v>
      </c>
      <c r="E40" s="108"/>
    </row>
    <row r="41">
      <c r="A41" s="5"/>
      <c r="C41" s="14"/>
      <c r="D41" s="39" t="s">
        <v>30</v>
      </c>
      <c r="E41" s="108"/>
    </row>
    <row r="42">
      <c r="A42" s="5"/>
      <c r="C42" s="17"/>
      <c r="D42" s="39" t="s">
        <v>31</v>
      </c>
      <c r="E42" s="108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04">
        <v>65.0</v>
      </c>
    </row>
    <row r="48">
      <c r="A48" s="5"/>
      <c r="C48" s="36" t="s">
        <v>26</v>
      </c>
      <c r="D48" s="37"/>
      <c r="E48" s="105" t="s">
        <v>84</v>
      </c>
    </row>
    <row r="49">
      <c r="A49" s="5"/>
      <c r="C49" s="36" t="s">
        <v>9</v>
      </c>
      <c r="D49" s="37"/>
      <c r="E49" s="105">
        <v>0.0</v>
      </c>
    </row>
    <row r="50">
      <c r="A50" s="5"/>
      <c r="C50" s="36" t="s">
        <v>11</v>
      </c>
      <c r="D50" s="37"/>
      <c r="E50" s="105">
        <v>0.0</v>
      </c>
    </row>
    <row r="51">
      <c r="A51" s="5"/>
      <c r="C51" s="38" t="s">
        <v>27</v>
      </c>
      <c r="D51" s="39" t="s">
        <v>28</v>
      </c>
      <c r="E51" s="105" t="b">
        <v>1</v>
      </c>
    </row>
    <row r="52">
      <c r="A52" s="5"/>
      <c r="C52" s="14"/>
      <c r="D52" s="39" t="s">
        <v>29</v>
      </c>
      <c r="E52" s="105" t="s">
        <v>224</v>
      </c>
    </row>
    <row r="53">
      <c r="A53" s="5"/>
      <c r="C53" s="14"/>
      <c r="D53" s="39" t="s">
        <v>30</v>
      </c>
      <c r="E53" s="105">
        <v>0.0</v>
      </c>
    </row>
    <row r="54">
      <c r="A54" s="5"/>
      <c r="C54" s="17"/>
      <c r="D54" s="39" t="s">
        <v>31</v>
      </c>
      <c r="E54" s="105">
        <v>2.0</v>
      </c>
    </row>
    <row r="55">
      <c r="A55" s="5"/>
      <c r="C55" s="36" t="s">
        <v>32</v>
      </c>
      <c r="D55" s="37"/>
      <c r="E55" s="105">
        <v>-7.61844E-4</v>
      </c>
    </row>
    <row r="56">
      <c r="A56" s="5"/>
      <c r="C56" s="36" t="s">
        <v>33</v>
      </c>
      <c r="D56" s="37"/>
      <c r="E56" s="105">
        <v>-0.00147718</v>
      </c>
    </row>
    <row r="57">
      <c r="A57" s="5"/>
      <c r="C57" s="36" t="s">
        <v>34</v>
      </c>
      <c r="D57" s="37"/>
      <c r="E57" s="109">
        <v>1.98817E-7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04">
        <v>64.0</v>
      </c>
    </row>
    <row r="60">
      <c r="A60" s="5"/>
      <c r="C60" s="36" t="s">
        <v>26</v>
      </c>
      <c r="D60" s="37"/>
      <c r="E60" s="105" t="s">
        <v>59</v>
      </c>
    </row>
    <row r="61">
      <c r="A61" s="5"/>
      <c r="C61" s="36" t="s">
        <v>13</v>
      </c>
      <c r="D61" s="37"/>
      <c r="E61" s="105">
        <v>1.0</v>
      </c>
    </row>
    <row r="62">
      <c r="A62" s="5"/>
      <c r="C62" s="36" t="s">
        <v>15</v>
      </c>
      <c r="D62" s="37"/>
      <c r="E62" s="105">
        <v>0.0</v>
      </c>
    </row>
    <row r="63">
      <c r="A63" s="5"/>
      <c r="C63" s="38" t="s">
        <v>27</v>
      </c>
      <c r="D63" s="39" t="s">
        <v>28</v>
      </c>
      <c r="E63" s="105" t="b">
        <v>0</v>
      </c>
    </row>
    <row r="64">
      <c r="A64" s="5"/>
      <c r="C64" s="14"/>
      <c r="D64" s="39" t="s">
        <v>29</v>
      </c>
      <c r="E64" s="108"/>
    </row>
    <row r="65">
      <c r="A65" s="5"/>
      <c r="C65" s="14"/>
      <c r="D65" s="39" t="s">
        <v>30</v>
      </c>
      <c r="E65" s="108"/>
    </row>
    <row r="66">
      <c r="A66" s="5"/>
      <c r="C66" s="17"/>
      <c r="D66" s="39" t="s">
        <v>31</v>
      </c>
      <c r="E66" s="108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06">
        <v>60.0</v>
      </c>
      <c r="C72" s="106" t="b">
        <v>1</v>
      </c>
      <c r="D72" s="106" t="b">
        <v>0</v>
      </c>
      <c r="E72" s="106">
        <v>1.0</v>
      </c>
      <c r="F72" s="106" t="s">
        <v>215</v>
      </c>
      <c r="G72" s="106" t="b">
        <v>0</v>
      </c>
      <c r="H72" s="106" t="b">
        <v>0</v>
      </c>
      <c r="I72" s="106" t="b">
        <v>0</v>
      </c>
      <c r="J72" s="106" t="b">
        <v>0</v>
      </c>
    </row>
    <row r="73">
      <c r="B73" s="106">
        <v>61.0</v>
      </c>
      <c r="C73" s="106" t="b">
        <v>1</v>
      </c>
      <c r="D73" s="106" t="b">
        <v>0</v>
      </c>
      <c r="E73" s="106">
        <v>1.0</v>
      </c>
      <c r="F73" s="106" t="s">
        <v>215</v>
      </c>
      <c r="G73" s="106" t="b">
        <v>0</v>
      </c>
      <c r="H73" s="106" t="b">
        <v>0</v>
      </c>
      <c r="I73" s="106" t="b">
        <v>0</v>
      </c>
      <c r="J73" s="106" t="b">
        <v>0</v>
      </c>
    </row>
    <row r="74">
      <c r="B74" s="106">
        <v>62.0</v>
      </c>
      <c r="C74" s="106" t="b">
        <v>1</v>
      </c>
      <c r="D74" s="106" t="b">
        <v>0</v>
      </c>
      <c r="E74" s="106">
        <v>1.0</v>
      </c>
      <c r="F74" s="106" t="s">
        <v>215</v>
      </c>
      <c r="G74" s="106" t="b">
        <v>0</v>
      </c>
      <c r="H74" s="106" t="b">
        <v>0</v>
      </c>
      <c r="I74" s="106" t="b">
        <v>0</v>
      </c>
      <c r="J74" s="106" t="b">
        <v>0</v>
      </c>
    </row>
    <row r="75">
      <c r="B75" s="106">
        <v>63.0</v>
      </c>
      <c r="C75" s="106" t="b">
        <v>1</v>
      </c>
      <c r="D75" s="106" t="b">
        <v>0</v>
      </c>
      <c r="E75" s="106">
        <v>1.0</v>
      </c>
      <c r="F75" s="106" t="s">
        <v>215</v>
      </c>
      <c r="G75" s="106" t="b">
        <v>0</v>
      </c>
      <c r="H75" s="106" t="b">
        <v>0</v>
      </c>
      <c r="I75" s="106" t="b">
        <v>0</v>
      </c>
      <c r="J75" s="106" t="b">
        <v>0</v>
      </c>
    </row>
    <row r="76">
      <c r="B76" s="106">
        <v>64.0</v>
      </c>
      <c r="C76" s="106" t="b">
        <v>1</v>
      </c>
      <c r="D76" s="106" t="b">
        <v>0</v>
      </c>
      <c r="E76" s="106">
        <v>2.0</v>
      </c>
      <c r="F76" s="106" t="s">
        <v>225</v>
      </c>
      <c r="G76" s="106" t="b">
        <v>0</v>
      </c>
      <c r="H76" s="106" t="b">
        <v>0</v>
      </c>
      <c r="I76" s="106" t="b">
        <v>0</v>
      </c>
      <c r="J76" s="106" t="b">
        <v>0</v>
      </c>
    </row>
    <row r="77">
      <c r="B77" s="106">
        <v>65.0</v>
      </c>
      <c r="C77" s="106" t="b">
        <v>1</v>
      </c>
      <c r="D77" s="106" t="b">
        <v>1</v>
      </c>
      <c r="E77" s="106">
        <v>2.0</v>
      </c>
      <c r="F77" s="106" t="s">
        <v>225</v>
      </c>
      <c r="G77" s="106" t="b">
        <v>0</v>
      </c>
      <c r="H77" s="106" t="b">
        <v>0</v>
      </c>
      <c r="I77" s="106" t="b">
        <v>1</v>
      </c>
      <c r="J77" s="106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65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04">
        <v>60.0</v>
      </c>
      <c r="F5" s="10">
        <f t="shared" ref="F5:G5" si="1">abs($E49-I7)</f>
        <v>54</v>
      </c>
      <c r="G5" s="10">
        <f t="shared" si="1"/>
        <v>0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05" t="s">
        <v>66</v>
      </c>
      <c r="F6" s="10">
        <f t="shared" ref="F6:G6" si="2">abs($E50-I8)</f>
        <v>284.025385</v>
      </c>
      <c r="G6" s="10">
        <f t="shared" si="2"/>
        <v>1.974615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04">
        <v>2.0</v>
      </c>
      <c r="F7" s="10">
        <f t="shared" ref="F7:G7" si="3">abs($E61-I9)</f>
        <v>0</v>
      </c>
      <c r="G7" s="10">
        <f t="shared" si="3"/>
        <v>0</v>
      </c>
      <c r="H7" s="20" t="s">
        <v>9</v>
      </c>
      <c r="I7" s="106">
        <v>54.0</v>
      </c>
      <c r="J7" s="106">
        <v>0.0</v>
      </c>
    </row>
    <row r="8">
      <c r="A8" s="5"/>
      <c r="B8" s="14"/>
      <c r="C8" s="14"/>
      <c r="D8" s="16" t="s">
        <v>10</v>
      </c>
      <c r="E8" s="105" t="s">
        <v>213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06">
        <v>4092.0</v>
      </c>
      <c r="J8" s="106">
        <v>3806.0</v>
      </c>
    </row>
    <row r="9">
      <c r="A9" s="5"/>
      <c r="B9" s="14"/>
      <c r="C9" s="14"/>
      <c r="D9" s="16" t="s">
        <v>12</v>
      </c>
      <c r="E9" s="105">
        <v>0.18</v>
      </c>
      <c r="H9" s="21" t="s">
        <v>13</v>
      </c>
      <c r="I9" s="106">
        <v>1.0</v>
      </c>
      <c r="J9" s="106">
        <v>1.0</v>
      </c>
    </row>
    <row r="10">
      <c r="A10" s="5"/>
      <c r="B10" s="14"/>
      <c r="C10" s="14"/>
      <c r="D10" s="16" t="s">
        <v>14</v>
      </c>
      <c r="E10" s="105" t="s">
        <v>202</v>
      </c>
      <c r="H10" s="22" t="s">
        <v>15</v>
      </c>
      <c r="I10" s="106">
        <v>0.0</v>
      </c>
      <c r="J10" s="106">
        <v>0.0</v>
      </c>
    </row>
    <row r="11">
      <c r="A11" s="5"/>
      <c r="B11" s="17"/>
      <c r="C11" s="17"/>
      <c r="D11" s="16" t="s">
        <v>16</v>
      </c>
      <c r="E11" s="105" t="s">
        <v>67</v>
      </c>
    </row>
    <row r="12">
      <c r="A12" s="5"/>
      <c r="B12" s="6" t="s">
        <v>7</v>
      </c>
      <c r="C12" s="23" t="s">
        <v>3</v>
      </c>
      <c r="D12" s="8"/>
      <c r="E12" s="104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05" t="s">
        <v>61</v>
      </c>
    </row>
    <row r="14">
      <c r="A14" s="5"/>
      <c r="B14" s="14"/>
      <c r="C14" s="14"/>
      <c r="D14" s="16" t="s">
        <v>8</v>
      </c>
      <c r="E14" s="104">
        <v>3.0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05" t="s">
        <v>204</v>
      </c>
      <c r="H15" s="26" t="s">
        <v>21</v>
      </c>
      <c r="I15" s="27" t="str">
        <f>IFERROR(If(AND(I7=J7,I8=J8),"Same Nominal Values",IF(AND(F5&lt;=G5,F6&lt;=G6),"Fault Mode 1", "Fault Mode 2")),"No Match")</f>
        <v>Fault Mode 2</v>
      </c>
      <c r="J15" s="27" t="str">
        <f>if(AND(I7=J7,I8=J8),"Same Nominal Values",if(I15=$B$5,$E$11,if(I15=$B$12,$E$18,"No Match")))</f>
        <v>cm2</v>
      </c>
    </row>
    <row r="16">
      <c r="A16" s="5"/>
      <c r="B16" s="14"/>
      <c r="C16" s="14"/>
      <c r="D16" s="16" t="s">
        <v>12</v>
      </c>
      <c r="E16" s="105">
        <v>0.18</v>
      </c>
      <c r="H16" s="28" t="s">
        <v>22</v>
      </c>
      <c r="I16" s="29" t="str">
        <f>IFERROR(IF(AND(I9=J9,I10=J10),"Same Nomimal Values",IF(AND(F7&lt;=G7,F8&lt;G8),"Fault Mode 1", "Fault Mode 2")),"No Match")</f>
        <v>Same Nomimal Values</v>
      </c>
      <c r="J16" s="30" t="str">
        <f>if(AND(I9=J9,I10=J10),"Same Nominal Values",if(I16=$B$5,$E$11,if(I16=$B$12,$E$18,"No Match")))</f>
        <v>Same Nominal Values</v>
      </c>
    </row>
    <row r="17">
      <c r="A17" s="5"/>
      <c r="B17" s="14"/>
      <c r="C17" s="14"/>
      <c r="D17" s="16" t="s">
        <v>14</v>
      </c>
      <c r="E17" s="105" t="s">
        <v>202</v>
      </c>
    </row>
    <row r="18">
      <c r="A18" s="5"/>
      <c r="B18" s="17"/>
      <c r="C18" s="14"/>
      <c r="D18" s="16" t="s">
        <v>16</v>
      </c>
      <c r="E18" s="105" t="s">
        <v>63</v>
      </c>
      <c r="H18" s="24" t="s">
        <v>23</v>
      </c>
      <c r="I18" s="107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04">
        <v>61.0</v>
      </c>
    </row>
    <row r="24">
      <c r="A24" s="5"/>
      <c r="C24" s="36" t="s">
        <v>26</v>
      </c>
      <c r="D24" s="37"/>
      <c r="E24" s="105" t="s">
        <v>59</v>
      </c>
    </row>
    <row r="25">
      <c r="A25" s="5"/>
      <c r="C25" s="36" t="s">
        <v>9</v>
      </c>
      <c r="D25" s="37"/>
      <c r="E25" s="105">
        <v>54.240363</v>
      </c>
    </row>
    <row r="26">
      <c r="A26" s="5"/>
      <c r="C26" s="36" t="s">
        <v>11</v>
      </c>
      <c r="D26" s="37"/>
      <c r="E26" s="105">
        <v>4091.462117</v>
      </c>
    </row>
    <row r="27">
      <c r="A27" s="5"/>
      <c r="C27" s="38" t="s">
        <v>27</v>
      </c>
      <c r="D27" s="39" t="s">
        <v>28</v>
      </c>
      <c r="E27" s="105" t="b">
        <v>0</v>
      </c>
    </row>
    <row r="28">
      <c r="A28" s="5"/>
      <c r="C28" s="14"/>
      <c r="D28" s="39" t="s">
        <v>29</v>
      </c>
      <c r="E28" s="108"/>
    </row>
    <row r="29">
      <c r="A29" s="5"/>
      <c r="C29" s="14"/>
      <c r="D29" s="39" t="s">
        <v>30</v>
      </c>
      <c r="E29" s="108"/>
    </row>
    <row r="30">
      <c r="A30" s="5"/>
      <c r="C30" s="17"/>
      <c r="D30" s="39" t="s">
        <v>31</v>
      </c>
      <c r="E30" s="108"/>
    </row>
    <row r="31">
      <c r="A31" s="5"/>
      <c r="C31" s="36" t="s">
        <v>32</v>
      </c>
      <c r="D31" s="37"/>
      <c r="E31" s="109">
        <v>3.88763E-6</v>
      </c>
    </row>
    <row r="32">
      <c r="A32" s="5"/>
      <c r="C32" s="36" t="s">
        <v>33</v>
      </c>
      <c r="D32" s="37"/>
      <c r="E32" s="109">
        <v>6.18576E-6</v>
      </c>
    </row>
    <row r="33">
      <c r="A33" s="5"/>
      <c r="C33" s="36" t="s">
        <v>34</v>
      </c>
      <c r="D33" s="37"/>
      <c r="E33" s="109">
        <v>1.58949E-6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04">
        <v>60.0</v>
      </c>
    </row>
    <row r="36">
      <c r="A36" s="5"/>
      <c r="C36" s="36" t="s">
        <v>26</v>
      </c>
      <c r="D36" s="37"/>
      <c r="E36" s="105" t="s">
        <v>59</v>
      </c>
    </row>
    <row r="37">
      <c r="A37" s="5"/>
      <c r="C37" s="36" t="s">
        <v>13</v>
      </c>
      <c r="D37" s="37"/>
      <c r="E37" s="105">
        <v>1.0</v>
      </c>
    </row>
    <row r="38">
      <c r="A38" s="5"/>
      <c r="C38" s="36" t="s">
        <v>15</v>
      </c>
      <c r="D38" s="37"/>
      <c r="E38" s="105">
        <v>0.0</v>
      </c>
    </row>
    <row r="39">
      <c r="A39" s="5"/>
      <c r="C39" s="38" t="s">
        <v>27</v>
      </c>
      <c r="D39" s="39" t="s">
        <v>28</v>
      </c>
      <c r="E39" s="105" t="b">
        <v>0</v>
      </c>
    </row>
    <row r="40">
      <c r="A40" s="5"/>
      <c r="C40" s="14"/>
      <c r="D40" s="39" t="s">
        <v>29</v>
      </c>
      <c r="E40" s="108"/>
    </row>
    <row r="41">
      <c r="A41" s="5"/>
      <c r="C41" s="14"/>
      <c r="D41" s="39" t="s">
        <v>30</v>
      </c>
      <c r="E41" s="108"/>
    </row>
    <row r="42">
      <c r="A42" s="5"/>
      <c r="C42" s="17"/>
      <c r="D42" s="39" t="s">
        <v>31</v>
      </c>
      <c r="E42" s="108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04">
        <v>65.0</v>
      </c>
    </row>
    <row r="48">
      <c r="A48" s="5"/>
      <c r="C48" s="36" t="s">
        <v>26</v>
      </c>
      <c r="D48" s="37"/>
      <c r="E48" s="105" t="s">
        <v>62</v>
      </c>
    </row>
    <row r="49">
      <c r="A49" s="5"/>
      <c r="C49" s="36" t="s">
        <v>9</v>
      </c>
      <c r="D49" s="37"/>
      <c r="E49" s="105">
        <v>0.0</v>
      </c>
    </row>
    <row r="50">
      <c r="A50" s="5"/>
      <c r="C50" s="36" t="s">
        <v>11</v>
      </c>
      <c r="D50" s="37"/>
      <c r="E50" s="105">
        <v>3807.974615</v>
      </c>
    </row>
    <row r="51">
      <c r="A51" s="5"/>
      <c r="C51" s="38" t="s">
        <v>27</v>
      </c>
      <c r="D51" s="39" t="s">
        <v>28</v>
      </c>
      <c r="E51" s="105" t="b">
        <v>0</v>
      </c>
    </row>
    <row r="52">
      <c r="A52" s="5"/>
      <c r="C52" s="14"/>
      <c r="D52" s="39" t="s">
        <v>29</v>
      </c>
      <c r="E52" s="108"/>
    </row>
    <row r="53">
      <c r="A53" s="5"/>
      <c r="C53" s="14"/>
      <c r="D53" s="39" t="s">
        <v>30</v>
      </c>
      <c r="E53" s="108"/>
    </row>
    <row r="54">
      <c r="A54" s="5"/>
      <c r="C54" s="17"/>
      <c r="D54" s="39" t="s">
        <v>31</v>
      </c>
      <c r="E54" s="108"/>
    </row>
    <row r="55">
      <c r="A55" s="5"/>
      <c r="C55" s="36" t="s">
        <v>32</v>
      </c>
      <c r="D55" s="37"/>
      <c r="E55" s="105">
        <v>-0.00259797</v>
      </c>
    </row>
    <row r="56">
      <c r="A56" s="5"/>
      <c r="C56" s="36" t="s">
        <v>33</v>
      </c>
      <c r="D56" s="37"/>
      <c r="E56" s="105">
        <v>-7.84224E-4</v>
      </c>
    </row>
    <row r="57">
      <c r="A57" s="5"/>
      <c r="C57" s="36" t="s">
        <v>34</v>
      </c>
      <c r="D57" s="37"/>
      <c r="E57" s="105">
        <v>-0.00441171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04">
        <v>64.0</v>
      </c>
    </row>
    <row r="60">
      <c r="A60" s="5"/>
      <c r="C60" s="36" t="s">
        <v>26</v>
      </c>
      <c r="D60" s="37"/>
      <c r="E60" s="105" t="s">
        <v>59</v>
      </c>
    </row>
    <row r="61">
      <c r="A61" s="5"/>
      <c r="C61" s="36" t="s">
        <v>13</v>
      </c>
      <c r="D61" s="37"/>
      <c r="E61" s="105">
        <v>1.0</v>
      </c>
    </row>
    <row r="62">
      <c r="A62" s="5"/>
      <c r="C62" s="36" t="s">
        <v>15</v>
      </c>
      <c r="D62" s="37"/>
      <c r="E62" s="105">
        <v>0.0</v>
      </c>
    </row>
    <row r="63">
      <c r="A63" s="5"/>
      <c r="C63" s="38" t="s">
        <v>27</v>
      </c>
      <c r="D63" s="39" t="s">
        <v>28</v>
      </c>
      <c r="E63" s="105" t="b">
        <v>0</v>
      </c>
    </row>
    <row r="64">
      <c r="A64" s="5"/>
      <c r="C64" s="14"/>
      <c r="D64" s="39" t="s">
        <v>29</v>
      </c>
      <c r="E64" s="108"/>
    </row>
    <row r="65">
      <c r="A65" s="5"/>
      <c r="C65" s="14"/>
      <c r="D65" s="39" t="s">
        <v>30</v>
      </c>
      <c r="E65" s="108"/>
    </row>
    <row r="66">
      <c r="A66" s="5"/>
      <c r="C66" s="17"/>
      <c r="D66" s="39" t="s">
        <v>31</v>
      </c>
      <c r="E66" s="108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06">
        <v>60.0</v>
      </c>
      <c r="C72" s="106" t="b">
        <v>1</v>
      </c>
      <c r="D72" s="106" t="b">
        <v>0</v>
      </c>
      <c r="E72" s="106">
        <v>1.0</v>
      </c>
      <c r="F72" s="106" t="s">
        <v>215</v>
      </c>
      <c r="G72" s="106" t="b">
        <v>0</v>
      </c>
      <c r="H72" s="106" t="b">
        <v>0</v>
      </c>
      <c r="I72" s="106" t="b">
        <v>0</v>
      </c>
      <c r="J72" s="106" t="b">
        <v>0</v>
      </c>
    </row>
    <row r="73">
      <c r="B73" s="106">
        <v>61.0</v>
      </c>
      <c r="C73" s="106" t="b">
        <v>1</v>
      </c>
      <c r="D73" s="106" t="b">
        <v>0</v>
      </c>
      <c r="E73" s="106">
        <v>1.0</v>
      </c>
      <c r="F73" s="106" t="s">
        <v>215</v>
      </c>
      <c r="G73" s="106" t="b">
        <v>0</v>
      </c>
      <c r="H73" s="106" t="b">
        <v>0</v>
      </c>
      <c r="I73" s="106" t="b">
        <v>0</v>
      </c>
      <c r="J73" s="106" t="b">
        <v>0</v>
      </c>
    </row>
    <row r="74">
      <c r="B74" s="106">
        <v>62.0</v>
      </c>
      <c r="C74" s="106" t="b">
        <v>1</v>
      </c>
      <c r="D74" s="106" t="b">
        <v>0</v>
      </c>
      <c r="E74" s="106">
        <v>1.0</v>
      </c>
      <c r="F74" s="106" t="s">
        <v>215</v>
      </c>
      <c r="G74" s="106" t="b">
        <v>0</v>
      </c>
      <c r="H74" s="106" t="b">
        <v>0</v>
      </c>
      <c r="I74" s="106" t="b">
        <v>0</v>
      </c>
      <c r="J74" s="106" t="b">
        <v>0</v>
      </c>
    </row>
    <row r="75">
      <c r="B75" s="106">
        <v>63.0</v>
      </c>
      <c r="C75" s="106" t="b">
        <v>1</v>
      </c>
      <c r="D75" s="106" t="b">
        <v>0</v>
      </c>
      <c r="E75" s="106">
        <v>1.0</v>
      </c>
      <c r="F75" s="106" t="s">
        <v>215</v>
      </c>
      <c r="G75" s="106" t="b">
        <v>0</v>
      </c>
      <c r="H75" s="106" t="b">
        <v>0</v>
      </c>
      <c r="I75" s="106" t="b">
        <v>0</v>
      </c>
      <c r="J75" s="106" t="b">
        <v>0</v>
      </c>
    </row>
    <row r="76">
      <c r="B76" s="106">
        <v>64.0</v>
      </c>
      <c r="C76" s="106" t="b">
        <v>1</v>
      </c>
      <c r="D76" s="106" t="b">
        <v>0</v>
      </c>
      <c r="E76" s="106">
        <v>2.0</v>
      </c>
      <c r="F76" s="106" t="s">
        <v>226</v>
      </c>
      <c r="G76" s="106" t="b">
        <v>0</v>
      </c>
      <c r="H76" s="106" t="b">
        <v>0</v>
      </c>
      <c r="I76" s="106" t="b">
        <v>0</v>
      </c>
      <c r="J76" s="106" t="b">
        <v>0</v>
      </c>
    </row>
    <row r="77">
      <c r="B77" s="106">
        <v>65.0</v>
      </c>
      <c r="C77" s="106" t="b">
        <v>1</v>
      </c>
      <c r="D77" s="106" t="b">
        <v>0</v>
      </c>
      <c r="E77" s="106">
        <v>2.0</v>
      </c>
      <c r="F77" s="106" t="s">
        <v>226</v>
      </c>
      <c r="G77" s="106" t="b">
        <v>0</v>
      </c>
      <c r="H77" s="106" t="b">
        <v>0</v>
      </c>
      <c r="I77" s="106" t="b">
        <v>0</v>
      </c>
      <c r="J77" s="106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90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04">
        <v>60.0</v>
      </c>
      <c r="F5" s="10">
        <f t="shared" ref="F5:G5" si="1">abs($E49-I7)</f>
        <v>2.38136</v>
      </c>
      <c r="G5" s="10">
        <f t="shared" si="1"/>
        <v>2.38136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05" t="s">
        <v>66</v>
      </c>
      <c r="F6" s="10">
        <f t="shared" ref="F6:G6" si="2">abs($E50-I8)</f>
        <v>1.609057</v>
      </c>
      <c r="G6" s="10">
        <f t="shared" si="2"/>
        <v>1.609057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04">
        <v>2.0</v>
      </c>
      <c r="F7" s="10">
        <f t="shared" ref="F7:G7" si="3">abs($E61-I9)</f>
        <v>0</v>
      </c>
      <c r="G7" s="10">
        <f t="shared" si="3"/>
        <v>1</v>
      </c>
      <c r="H7" s="20" t="s">
        <v>9</v>
      </c>
      <c r="I7" s="106">
        <v>54.0</v>
      </c>
      <c r="J7" s="106">
        <v>54.0</v>
      </c>
    </row>
    <row r="8">
      <c r="A8" s="5"/>
      <c r="B8" s="14"/>
      <c r="C8" s="14"/>
      <c r="D8" s="16" t="s">
        <v>10</v>
      </c>
      <c r="E8" s="105" t="s">
        <v>213</v>
      </c>
      <c r="F8" s="10">
        <f t="shared" ref="F8:G8" si="4">abs($E62-I10)</f>
        <v>0</v>
      </c>
      <c r="G8" s="10">
        <f t="shared" si="4"/>
        <v>1</v>
      </c>
      <c r="H8" s="21" t="s">
        <v>11</v>
      </c>
      <c r="I8" s="106">
        <v>4092.0</v>
      </c>
      <c r="J8" s="106">
        <v>4092.0</v>
      </c>
    </row>
    <row r="9">
      <c r="A9" s="5"/>
      <c r="B9" s="14"/>
      <c r="C9" s="14"/>
      <c r="D9" s="16" t="s">
        <v>12</v>
      </c>
      <c r="E9" s="105">
        <v>0.18</v>
      </c>
      <c r="H9" s="21" t="s">
        <v>13</v>
      </c>
      <c r="I9" s="106">
        <v>1.0</v>
      </c>
      <c r="J9" s="106">
        <v>0.0</v>
      </c>
    </row>
    <row r="10">
      <c r="A10" s="5"/>
      <c r="B10" s="14"/>
      <c r="C10" s="14"/>
      <c r="D10" s="16" t="s">
        <v>14</v>
      </c>
      <c r="E10" s="105" t="s">
        <v>202</v>
      </c>
      <c r="H10" s="22" t="s">
        <v>15</v>
      </c>
      <c r="I10" s="106">
        <v>0.0</v>
      </c>
      <c r="J10" s="106">
        <v>1.0</v>
      </c>
    </row>
    <row r="11">
      <c r="A11" s="5"/>
      <c r="B11" s="17"/>
      <c r="C11" s="17"/>
      <c r="D11" s="16" t="s">
        <v>16</v>
      </c>
      <c r="E11" s="105" t="s">
        <v>67</v>
      </c>
    </row>
    <row r="12">
      <c r="A12" s="5"/>
      <c r="B12" s="6" t="s">
        <v>7</v>
      </c>
      <c r="C12" s="23" t="s">
        <v>3</v>
      </c>
      <c r="D12" s="8"/>
      <c r="E12" s="104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05" t="s">
        <v>91</v>
      </c>
    </row>
    <row r="14">
      <c r="A14" s="5"/>
      <c r="B14" s="14"/>
      <c r="C14" s="14"/>
      <c r="D14" s="16" t="s">
        <v>8</v>
      </c>
      <c r="E14" s="104">
        <v>8.0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05" t="s">
        <v>205</v>
      </c>
      <c r="H15" s="26" t="s">
        <v>21</v>
      </c>
      <c r="I15" s="27" t="str">
        <f>IFERROR(If(AND(I7=J7,I8=J8),"Same Nominal Values",IF(AND(F5&lt;=G5,F6&lt;=G6),"Fault Mode 1", "Fault Mode 2")),"No Match")</f>
        <v>Same Nominal Values</v>
      </c>
      <c r="J15" s="27" t="str">
        <f>if(AND(I7=J7,I8=J8),"Same Nominal Values",if(I15=$B$5,$E$11,if(I15=$B$12,$E$18,"No Match")))</f>
        <v>Same Nominal Values</v>
      </c>
    </row>
    <row r="16">
      <c r="A16" s="5"/>
      <c r="B16" s="14"/>
      <c r="C16" s="14"/>
      <c r="D16" s="16" t="s">
        <v>12</v>
      </c>
      <c r="E16" s="105">
        <v>0.08333</v>
      </c>
      <c r="H16" s="28" t="s">
        <v>22</v>
      </c>
      <c r="I16" s="29" t="str">
        <f>IFERROR(IF(AND(I9=J9,I10=J10),"Same Nomimal Values",IF(AND(F7&lt;=G7,F8&lt;G8),"Fault Mode 1", "Fault Mode 2")),"No Match")</f>
        <v>Fault Mode 1</v>
      </c>
      <c r="J16" s="30" t="str">
        <f>if(AND(I9=J9,I10=J10),"Same Nominal Values",if(I16=$B$5,$E$11,if(I16=$B$12,$E$18,"No Match")))</f>
        <v>cm1</v>
      </c>
    </row>
    <row r="17">
      <c r="A17" s="5"/>
      <c r="B17" s="14"/>
      <c r="C17" s="14"/>
      <c r="D17" s="16" t="s">
        <v>14</v>
      </c>
      <c r="E17" s="105" t="s">
        <v>202</v>
      </c>
    </row>
    <row r="18">
      <c r="A18" s="5"/>
      <c r="B18" s="17"/>
      <c r="C18" s="14"/>
      <c r="D18" s="16" t="s">
        <v>16</v>
      </c>
      <c r="E18" s="105" t="s">
        <v>67</v>
      </c>
      <c r="H18" s="24" t="s">
        <v>23</v>
      </c>
      <c r="I18" s="107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04">
        <v>61.0</v>
      </c>
    </row>
    <row r="24">
      <c r="A24" s="5"/>
      <c r="C24" s="36" t="s">
        <v>26</v>
      </c>
      <c r="D24" s="37"/>
      <c r="E24" s="105" t="s">
        <v>59</v>
      </c>
    </row>
    <row r="25">
      <c r="A25" s="5"/>
      <c r="C25" s="36" t="s">
        <v>9</v>
      </c>
      <c r="D25" s="37"/>
      <c r="E25" s="105">
        <v>51.225824</v>
      </c>
    </row>
    <row r="26">
      <c r="A26" s="5"/>
      <c r="C26" s="36" t="s">
        <v>11</v>
      </c>
      <c r="D26" s="37"/>
      <c r="E26" s="105">
        <v>4094.94964</v>
      </c>
    </row>
    <row r="27">
      <c r="A27" s="5"/>
      <c r="C27" s="38" t="s">
        <v>27</v>
      </c>
      <c r="D27" s="39" t="s">
        <v>28</v>
      </c>
      <c r="E27" s="105" t="b">
        <v>0</v>
      </c>
    </row>
    <row r="28">
      <c r="A28" s="5"/>
      <c r="C28" s="14"/>
      <c r="D28" s="39" t="s">
        <v>29</v>
      </c>
      <c r="E28" s="108"/>
    </row>
    <row r="29">
      <c r="A29" s="5"/>
      <c r="C29" s="14"/>
      <c r="D29" s="39" t="s">
        <v>30</v>
      </c>
      <c r="E29" s="108"/>
    </row>
    <row r="30">
      <c r="A30" s="5"/>
      <c r="C30" s="17"/>
      <c r="D30" s="39" t="s">
        <v>31</v>
      </c>
      <c r="E30" s="108"/>
    </row>
    <row r="31">
      <c r="A31" s="5"/>
      <c r="C31" s="36" t="s">
        <v>32</v>
      </c>
      <c r="D31" s="37"/>
      <c r="E31" s="109">
        <v>-2.65789E-5</v>
      </c>
    </row>
    <row r="32">
      <c r="A32" s="5"/>
      <c r="C32" s="36" t="s">
        <v>33</v>
      </c>
      <c r="D32" s="37"/>
      <c r="E32" s="109">
        <v>-2.71868E-5</v>
      </c>
    </row>
    <row r="33">
      <c r="A33" s="5"/>
      <c r="C33" s="36" t="s">
        <v>34</v>
      </c>
      <c r="D33" s="37"/>
      <c r="E33" s="109">
        <v>-2.59709E-5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04">
        <v>60.0</v>
      </c>
    </row>
    <row r="36">
      <c r="A36" s="5"/>
      <c r="C36" s="36" t="s">
        <v>26</v>
      </c>
      <c r="D36" s="37"/>
      <c r="E36" s="105" t="s">
        <v>59</v>
      </c>
    </row>
    <row r="37">
      <c r="A37" s="5"/>
      <c r="C37" s="36" t="s">
        <v>13</v>
      </c>
      <c r="D37" s="37"/>
      <c r="E37" s="105">
        <v>1.0</v>
      </c>
    </row>
    <row r="38">
      <c r="A38" s="5"/>
      <c r="C38" s="36" t="s">
        <v>15</v>
      </c>
      <c r="D38" s="37"/>
      <c r="E38" s="105">
        <v>0.0</v>
      </c>
    </row>
    <row r="39">
      <c r="A39" s="5"/>
      <c r="C39" s="38" t="s">
        <v>27</v>
      </c>
      <c r="D39" s="39" t="s">
        <v>28</v>
      </c>
      <c r="E39" s="105" t="b">
        <v>0</v>
      </c>
    </row>
    <row r="40">
      <c r="A40" s="5"/>
      <c r="C40" s="14"/>
      <c r="D40" s="39" t="s">
        <v>29</v>
      </c>
      <c r="E40" s="108"/>
    </row>
    <row r="41">
      <c r="A41" s="5"/>
      <c r="C41" s="14"/>
      <c r="D41" s="39" t="s">
        <v>30</v>
      </c>
      <c r="E41" s="108"/>
    </row>
    <row r="42">
      <c r="A42" s="5"/>
      <c r="C42" s="17"/>
      <c r="D42" s="39" t="s">
        <v>31</v>
      </c>
      <c r="E42" s="108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04">
        <v>65.0</v>
      </c>
    </row>
    <row r="48">
      <c r="A48" s="5"/>
      <c r="C48" s="36" t="s">
        <v>26</v>
      </c>
      <c r="D48" s="37"/>
      <c r="E48" s="105" t="s">
        <v>59</v>
      </c>
    </row>
    <row r="49">
      <c r="A49" s="5"/>
      <c r="C49" s="36" t="s">
        <v>9</v>
      </c>
      <c r="D49" s="37"/>
      <c r="E49" s="105">
        <v>51.61864</v>
      </c>
    </row>
    <row r="50">
      <c r="A50" s="5"/>
      <c r="C50" s="36" t="s">
        <v>11</v>
      </c>
      <c r="D50" s="37"/>
      <c r="E50" s="105">
        <v>4093.609057</v>
      </c>
    </row>
    <row r="51">
      <c r="A51" s="5"/>
      <c r="C51" s="38" t="s">
        <v>27</v>
      </c>
      <c r="D51" s="39" t="s">
        <v>28</v>
      </c>
      <c r="E51" s="105" t="b">
        <v>0</v>
      </c>
    </row>
    <row r="52">
      <c r="A52" s="5"/>
      <c r="C52" s="14"/>
      <c r="D52" s="39" t="s">
        <v>29</v>
      </c>
      <c r="E52" s="108"/>
    </row>
    <row r="53">
      <c r="A53" s="5"/>
      <c r="C53" s="14"/>
      <c r="D53" s="39" t="s">
        <v>30</v>
      </c>
      <c r="E53" s="108"/>
    </row>
    <row r="54">
      <c r="A54" s="5"/>
      <c r="C54" s="17"/>
      <c r="D54" s="39" t="s">
        <v>31</v>
      </c>
      <c r="E54" s="108"/>
    </row>
    <row r="55">
      <c r="A55" s="5"/>
      <c r="C55" s="36" t="s">
        <v>32</v>
      </c>
      <c r="D55" s="37"/>
      <c r="E55" s="109">
        <v>-1.05847E-5</v>
      </c>
    </row>
    <row r="56">
      <c r="A56" s="5"/>
      <c r="C56" s="36" t="s">
        <v>33</v>
      </c>
      <c r="D56" s="37"/>
      <c r="E56" s="109">
        <v>-1.72692E-5</v>
      </c>
    </row>
    <row r="57">
      <c r="A57" s="5"/>
      <c r="C57" s="36" t="s">
        <v>34</v>
      </c>
      <c r="D57" s="37"/>
      <c r="E57" s="109">
        <v>-3.90023E-6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04">
        <v>64.0</v>
      </c>
    </row>
    <row r="60">
      <c r="A60" s="5"/>
      <c r="C60" s="36" t="s">
        <v>26</v>
      </c>
      <c r="D60" s="37"/>
      <c r="E60" s="105" t="s">
        <v>59</v>
      </c>
    </row>
    <row r="61">
      <c r="A61" s="5"/>
      <c r="C61" s="36" t="s">
        <v>13</v>
      </c>
      <c r="D61" s="37"/>
      <c r="E61" s="105">
        <v>1.0</v>
      </c>
    </row>
    <row r="62">
      <c r="A62" s="5"/>
      <c r="C62" s="36" t="s">
        <v>15</v>
      </c>
      <c r="D62" s="37"/>
      <c r="E62" s="105">
        <v>0.0</v>
      </c>
    </row>
    <row r="63">
      <c r="A63" s="5"/>
      <c r="C63" s="38" t="s">
        <v>27</v>
      </c>
      <c r="D63" s="39" t="s">
        <v>28</v>
      </c>
      <c r="E63" s="105" t="b">
        <v>0</v>
      </c>
    </row>
    <row r="64">
      <c r="A64" s="5"/>
      <c r="C64" s="14"/>
      <c r="D64" s="39" t="s">
        <v>29</v>
      </c>
      <c r="E64" s="108"/>
    </row>
    <row r="65">
      <c r="A65" s="5"/>
      <c r="C65" s="14"/>
      <c r="D65" s="39" t="s">
        <v>30</v>
      </c>
      <c r="E65" s="108"/>
    </row>
    <row r="66">
      <c r="A66" s="5"/>
      <c r="C66" s="17"/>
      <c r="D66" s="39" t="s">
        <v>31</v>
      </c>
      <c r="E66" s="108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06">
        <v>60.0</v>
      </c>
      <c r="C72" s="106" t="b">
        <v>1</v>
      </c>
      <c r="D72" s="106" t="b">
        <v>0</v>
      </c>
      <c r="E72" s="106">
        <v>1.0</v>
      </c>
      <c r="F72" s="106" t="s">
        <v>215</v>
      </c>
      <c r="G72" s="106" t="b">
        <v>0</v>
      </c>
      <c r="H72" s="106" t="b">
        <v>0</v>
      </c>
      <c r="I72" s="106" t="b">
        <v>0</v>
      </c>
      <c r="J72" s="106" t="b">
        <v>0</v>
      </c>
    </row>
    <row r="73">
      <c r="B73" s="106">
        <v>61.0</v>
      </c>
      <c r="C73" s="106" t="b">
        <v>1</v>
      </c>
      <c r="D73" s="106" t="b">
        <v>0</v>
      </c>
      <c r="E73" s="106">
        <v>1.0</v>
      </c>
      <c r="F73" s="106" t="s">
        <v>215</v>
      </c>
      <c r="G73" s="106" t="b">
        <v>0</v>
      </c>
      <c r="H73" s="106" t="b">
        <v>0</v>
      </c>
      <c r="I73" s="106" t="b">
        <v>0</v>
      </c>
      <c r="J73" s="106" t="b">
        <v>0</v>
      </c>
    </row>
    <row r="74">
      <c r="B74" s="106">
        <v>62.0</v>
      </c>
      <c r="C74" s="106" t="b">
        <v>1</v>
      </c>
      <c r="D74" s="106" t="b">
        <v>0</v>
      </c>
      <c r="E74" s="106">
        <v>1.0</v>
      </c>
      <c r="F74" s="106" t="s">
        <v>215</v>
      </c>
      <c r="G74" s="106" t="b">
        <v>0</v>
      </c>
      <c r="H74" s="106" t="b">
        <v>0</v>
      </c>
      <c r="I74" s="106" t="b">
        <v>0</v>
      </c>
      <c r="J74" s="106" t="b">
        <v>0</v>
      </c>
    </row>
    <row r="75">
      <c r="B75" s="106">
        <v>63.0</v>
      </c>
      <c r="C75" s="106" t="b">
        <v>1</v>
      </c>
      <c r="D75" s="106" t="b">
        <v>0</v>
      </c>
      <c r="E75" s="106">
        <v>1.0</v>
      </c>
      <c r="F75" s="106" t="s">
        <v>215</v>
      </c>
      <c r="G75" s="106" t="b">
        <v>0</v>
      </c>
      <c r="H75" s="106" t="b">
        <v>0</v>
      </c>
      <c r="I75" s="106" t="b">
        <v>0</v>
      </c>
      <c r="J75" s="106" t="b">
        <v>0</v>
      </c>
    </row>
    <row r="76">
      <c r="B76" s="106">
        <v>64.0</v>
      </c>
      <c r="C76" s="106" t="b">
        <v>1</v>
      </c>
      <c r="D76" s="106" t="b">
        <v>0</v>
      </c>
      <c r="E76" s="106">
        <v>2.0</v>
      </c>
      <c r="F76" s="106" t="s">
        <v>223</v>
      </c>
      <c r="G76" s="106" t="b">
        <v>0</v>
      </c>
      <c r="H76" s="106" t="b">
        <v>0</v>
      </c>
      <c r="I76" s="106" t="b">
        <v>0</v>
      </c>
      <c r="J76" s="106" t="b">
        <v>0</v>
      </c>
    </row>
    <row r="77">
      <c r="B77" s="106">
        <v>65.0</v>
      </c>
      <c r="C77" s="106" t="b">
        <v>1</v>
      </c>
      <c r="D77" s="106" t="b">
        <v>0</v>
      </c>
      <c r="E77" s="106">
        <v>2.0</v>
      </c>
      <c r="F77" s="106" t="s">
        <v>223</v>
      </c>
      <c r="G77" s="106" t="b">
        <v>0</v>
      </c>
      <c r="H77" s="106" t="b">
        <v>0</v>
      </c>
      <c r="I77" s="106" t="b">
        <v>0</v>
      </c>
      <c r="J77" s="106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87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04">
        <v>60.0</v>
      </c>
      <c r="F5" s="10">
        <f t="shared" ref="F5:G5" si="1">abs($E49-I7)</f>
        <v>0.755588</v>
      </c>
      <c r="G5" s="10">
        <f t="shared" si="1"/>
        <v>0.755588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05" t="s">
        <v>66</v>
      </c>
      <c r="F6" s="10">
        <f t="shared" ref="F6:G6" si="2">abs($E50-I8)</f>
        <v>1.367122</v>
      </c>
      <c r="G6" s="10">
        <f t="shared" si="2"/>
        <v>1.367122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04">
        <v>2.0</v>
      </c>
      <c r="F7" s="10">
        <f t="shared" ref="F7:G7" si="3">abs($E61-I9)</f>
        <v>0</v>
      </c>
      <c r="G7" s="10">
        <f t="shared" si="3"/>
        <v>0</v>
      </c>
      <c r="H7" s="20" t="s">
        <v>9</v>
      </c>
      <c r="I7" s="106">
        <v>54.0</v>
      </c>
      <c r="J7" s="106">
        <v>54.0</v>
      </c>
    </row>
    <row r="8">
      <c r="A8" s="5"/>
      <c r="B8" s="14"/>
      <c r="C8" s="14"/>
      <c r="D8" s="16" t="s">
        <v>10</v>
      </c>
      <c r="E8" s="105" t="s">
        <v>213</v>
      </c>
      <c r="F8" s="10">
        <f t="shared" ref="F8:G8" si="4">abs($E62-I10)</f>
        <v>0</v>
      </c>
      <c r="G8" s="10">
        <f t="shared" si="4"/>
        <v>1</v>
      </c>
      <c r="H8" s="21" t="s">
        <v>11</v>
      </c>
      <c r="I8" s="106">
        <v>4092.0</v>
      </c>
      <c r="J8" s="106">
        <v>4092.0</v>
      </c>
    </row>
    <row r="9">
      <c r="A9" s="5"/>
      <c r="B9" s="14"/>
      <c r="C9" s="14"/>
      <c r="D9" s="16" t="s">
        <v>12</v>
      </c>
      <c r="E9" s="105">
        <v>0.18</v>
      </c>
      <c r="H9" s="21" t="s">
        <v>13</v>
      </c>
      <c r="I9" s="106">
        <v>1.0</v>
      </c>
      <c r="J9" s="106">
        <v>1.0</v>
      </c>
    </row>
    <row r="10">
      <c r="A10" s="5"/>
      <c r="B10" s="14"/>
      <c r="C10" s="14"/>
      <c r="D10" s="16" t="s">
        <v>14</v>
      </c>
      <c r="E10" s="105" t="s">
        <v>202</v>
      </c>
      <c r="H10" s="22" t="s">
        <v>15</v>
      </c>
      <c r="I10" s="106">
        <v>0.0</v>
      </c>
      <c r="J10" s="106">
        <v>1.0</v>
      </c>
    </row>
    <row r="11">
      <c r="A11" s="5"/>
      <c r="B11" s="17"/>
      <c r="C11" s="17"/>
      <c r="D11" s="16" t="s">
        <v>16</v>
      </c>
      <c r="E11" s="105" t="s">
        <v>67</v>
      </c>
    </row>
    <row r="12">
      <c r="A12" s="5"/>
      <c r="B12" s="6" t="s">
        <v>7</v>
      </c>
      <c r="C12" s="23" t="s">
        <v>3</v>
      </c>
      <c r="D12" s="8"/>
      <c r="E12" s="104">
        <v>65.0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05" t="s">
        <v>88</v>
      </c>
    </row>
    <row r="14">
      <c r="A14" s="5"/>
      <c r="B14" s="14"/>
      <c r="C14" s="14"/>
      <c r="D14" s="16" t="s">
        <v>8</v>
      </c>
      <c r="E14" s="104">
        <v>4.0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05" t="s">
        <v>214</v>
      </c>
      <c r="H15" s="26" t="s">
        <v>21</v>
      </c>
      <c r="I15" s="27" t="str">
        <f>IFERROR(If(AND(I7=J7,I8=J8),"Same Nominal Values",IF(AND(F5&lt;=G5,F6&lt;=G6),"Fault Mode 1", "Fault Mode 2")),"No Match")</f>
        <v>Same Nominal Values</v>
      </c>
      <c r="J15" s="27" t="str">
        <f>if(AND(I7=J7,I8=J8),"Same Nominal Values",if(I15=$B$5,$E$11,if(I15=$B$12,$E$18,"No Match")))</f>
        <v>Same Nominal Values</v>
      </c>
    </row>
    <row r="16">
      <c r="A16" s="5"/>
      <c r="B16" s="14"/>
      <c r="C16" s="14"/>
      <c r="D16" s="16" t="s">
        <v>12</v>
      </c>
      <c r="E16" s="105">
        <v>0.03333</v>
      </c>
      <c r="H16" s="28" t="s">
        <v>22</v>
      </c>
      <c r="I16" s="29" t="str">
        <f>IFERROR(IF(AND(I9=J9,I10=J10),"Same Nomimal Values",IF(AND(F7&lt;=G7,F8&lt;G8),"Fault Mode 1", "Fault Mode 2")),"No Match")</f>
        <v>Fault Mode 1</v>
      </c>
      <c r="J16" s="30" t="str">
        <f>if(AND(I9=J9,I10=J10),"Same Nominal Values",if(I16=$B$5,$E$11,if(I16=$B$12,$E$18,"No Match")))</f>
        <v>cm1</v>
      </c>
    </row>
    <row r="17">
      <c r="A17" s="5"/>
      <c r="B17" s="14"/>
      <c r="C17" s="14"/>
      <c r="D17" s="16" t="s">
        <v>14</v>
      </c>
      <c r="E17" s="105" t="s">
        <v>202</v>
      </c>
    </row>
    <row r="18">
      <c r="A18" s="5"/>
      <c r="B18" s="17"/>
      <c r="C18" s="14"/>
      <c r="D18" s="16" t="s">
        <v>16</v>
      </c>
      <c r="E18" s="105" t="s">
        <v>85</v>
      </c>
      <c r="H18" s="24" t="s">
        <v>23</v>
      </c>
      <c r="I18" s="107" t="b">
        <v>1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04">
        <v>61.0</v>
      </c>
    </row>
    <row r="24">
      <c r="A24" s="5"/>
      <c r="C24" s="36" t="s">
        <v>26</v>
      </c>
      <c r="D24" s="37"/>
      <c r="E24" s="105" t="s">
        <v>59</v>
      </c>
    </row>
    <row r="25">
      <c r="A25" s="5"/>
      <c r="C25" s="36" t="s">
        <v>9</v>
      </c>
      <c r="D25" s="37"/>
      <c r="E25" s="105">
        <v>53.720788</v>
      </c>
    </row>
    <row r="26">
      <c r="A26" s="5"/>
      <c r="C26" s="36" t="s">
        <v>11</v>
      </c>
      <c r="D26" s="37"/>
      <c r="E26" s="105">
        <v>4092.020414</v>
      </c>
    </row>
    <row r="27">
      <c r="A27" s="5"/>
      <c r="C27" s="38" t="s">
        <v>27</v>
      </c>
      <c r="D27" s="39" t="s">
        <v>28</v>
      </c>
      <c r="E27" s="105" t="b">
        <v>0</v>
      </c>
    </row>
    <row r="28">
      <c r="A28" s="5"/>
      <c r="C28" s="14"/>
      <c r="D28" s="39" t="s">
        <v>29</v>
      </c>
      <c r="E28" s="108"/>
    </row>
    <row r="29">
      <c r="A29" s="5"/>
      <c r="C29" s="14"/>
      <c r="D29" s="39" t="s">
        <v>30</v>
      </c>
      <c r="E29" s="108"/>
    </row>
    <row r="30">
      <c r="A30" s="5"/>
      <c r="C30" s="17"/>
      <c r="D30" s="39" t="s">
        <v>31</v>
      </c>
      <c r="E30" s="108"/>
    </row>
    <row r="31">
      <c r="A31" s="5"/>
      <c r="C31" s="36" t="s">
        <v>32</v>
      </c>
      <c r="D31" s="37"/>
      <c r="E31" s="109">
        <v>4.88433E-6</v>
      </c>
    </row>
    <row r="32">
      <c r="A32" s="5"/>
      <c r="C32" s="36" t="s">
        <v>33</v>
      </c>
      <c r="D32" s="37"/>
      <c r="E32" s="109">
        <v>4.79969E-6</v>
      </c>
    </row>
    <row r="33">
      <c r="A33" s="5"/>
      <c r="C33" s="36" t="s">
        <v>34</v>
      </c>
      <c r="D33" s="37"/>
      <c r="E33" s="109">
        <v>4.96897E-6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04">
        <v>60.0</v>
      </c>
    </row>
    <row r="36">
      <c r="A36" s="5"/>
      <c r="C36" s="36" t="s">
        <v>26</v>
      </c>
      <c r="D36" s="37"/>
      <c r="E36" s="105" t="s">
        <v>59</v>
      </c>
    </row>
    <row r="37">
      <c r="A37" s="5"/>
      <c r="C37" s="36" t="s">
        <v>13</v>
      </c>
      <c r="D37" s="37"/>
      <c r="E37" s="105">
        <v>1.0</v>
      </c>
    </row>
    <row r="38">
      <c r="A38" s="5"/>
      <c r="C38" s="36" t="s">
        <v>15</v>
      </c>
      <c r="D38" s="37"/>
      <c r="E38" s="105">
        <v>0.0</v>
      </c>
    </row>
    <row r="39">
      <c r="A39" s="5"/>
      <c r="C39" s="38" t="s">
        <v>27</v>
      </c>
      <c r="D39" s="39" t="s">
        <v>28</v>
      </c>
      <c r="E39" s="105" t="b">
        <v>0</v>
      </c>
    </row>
    <row r="40">
      <c r="A40" s="5"/>
      <c r="C40" s="14"/>
      <c r="D40" s="39" t="s">
        <v>29</v>
      </c>
      <c r="E40" s="108"/>
    </row>
    <row r="41">
      <c r="A41" s="5"/>
      <c r="C41" s="14"/>
      <c r="D41" s="39" t="s">
        <v>30</v>
      </c>
      <c r="E41" s="108"/>
    </row>
    <row r="42">
      <c r="A42" s="5"/>
      <c r="C42" s="17"/>
      <c r="D42" s="39" t="s">
        <v>31</v>
      </c>
      <c r="E42" s="108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04">
        <v>65.0</v>
      </c>
    </row>
    <row r="48">
      <c r="A48" s="5"/>
      <c r="C48" s="36" t="s">
        <v>26</v>
      </c>
      <c r="D48" s="37"/>
      <c r="E48" s="105" t="s">
        <v>59</v>
      </c>
    </row>
    <row r="49">
      <c r="A49" s="5"/>
      <c r="C49" s="36" t="s">
        <v>9</v>
      </c>
      <c r="D49" s="37"/>
      <c r="E49" s="105">
        <v>53.244412</v>
      </c>
    </row>
    <row r="50">
      <c r="A50" s="5"/>
      <c r="C50" s="36" t="s">
        <v>11</v>
      </c>
      <c r="D50" s="37"/>
      <c r="E50" s="105">
        <v>4093.367122</v>
      </c>
    </row>
    <row r="51">
      <c r="A51" s="5"/>
      <c r="C51" s="38" t="s">
        <v>27</v>
      </c>
      <c r="D51" s="39" t="s">
        <v>28</v>
      </c>
      <c r="E51" s="105" t="b">
        <v>0</v>
      </c>
    </row>
    <row r="52">
      <c r="A52" s="5"/>
      <c r="C52" s="14"/>
      <c r="D52" s="39" t="s">
        <v>29</v>
      </c>
      <c r="E52" s="108"/>
    </row>
    <row r="53">
      <c r="A53" s="5"/>
      <c r="C53" s="14"/>
      <c r="D53" s="39" t="s">
        <v>30</v>
      </c>
      <c r="E53" s="108"/>
    </row>
    <row r="54">
      <c r="A54" s="5"/>
      <c r="C54" s="17"/>
      <c r="D54" s="39" t="s">
        <v>31</v>
      </c>
      <c r="E54" s="108"/>
    </row>
    <row r="55">
      <c r="A55" s="5"/>
      <c r="C55" s="36" t="s">
        <v>32</v>
      </c>
      <c r="D55" s="37"/>
      <c r="E55" s="109">
        <v>-8.76096E-8</v>
      </c>
    </row>
    <row r="56">
      <c r="A56" s="5"/>
      <c r="C56" s="36" t="s">
        <v>33</v>
      </c>
      <c r="D56" s="37"/>
      <c r="E56" s="109">
        <v>1.00336E-6</v>
      </c>
    </row>
    <row r="57">
      <c r="A57" s="5"/>
      <c r="C57" s="36" t="s">
        <v>34</v>
      </c>
      <c r="D57" s="37"/>
      <c r="E57" s="109">
        <v>-1.17858E-6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04">
        <v>66.0</v>
      </c>
    </row>
    <row r="60">
      <c r="A60" s="5"/>
      <c r="C60" s="36" t="s">
        <v>26</v>
      </c>
      <c r="D60" s="37"/>
      <c r="E60" s="105" t="s">
        <v>84</v>
      </c>
    </row>
    <row r="61">
      <c r="A61" s="5"/>
      <c r="C61" s="36" t="s">
        <v>13</v>
      </c>
      <c r="D61" s="37"/>
      <c r="E61" s="105">
        <v>1.0</v>
      </c>
    </row>
    <row r="62">
      <c r="A62" s="5"/>
      <c r="C62" s="36" t="s">
        <v>15</v>
      </c>
      <c r="D62" s="37"/>
      <c r="E62" s="105">
        <v>0.0</v>
      </c>
    </row>
    <row r="63">
      <c r="A63" s="5"/>
      <c r="C63" s="38" t="s">
        <v>27</v>
      </c>
      <c r="D63" s="39" t="s">
        <v>28</v>
      </c>
      <c r="E63" s="105" t="b">
        <v>0</v>
      </c>
    </row>
    <row r="64">
      <c r="A64" s="5"/>
      <c r="C64" s="14"/>
      <c r="D64" s="39" t="s">
        <v>29</v>
      </c>
      <c r="E64" s="108"/>
    </row>
    <row r="65">
      <c r="A65" s="5"/>
      <c r="C65" s="14"/>
      <c r="D65" s="39" t="s">
        <v>30</v>
      </c>
      <c r="E65" s="108"/>
    </row>
    <row r="66">
      <c r="A66" s="5"/>
      <c r="C66" s="17"/>
      <c r="D66" s="39" t="s">
        <v>31</v>
      </c>
      <c r="E66" s="108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06">
        <v>60.0</v>
      </c>
      <c r="C72" s="106" t="b">
        <v>1</v>
      </c>
      <c r="D72" s="106" t="b">
        <v>0</v>
      </c>
      <c r="E72" s="106">
        <v>1.0</v>
      </c>
      <c r="F72" s="106" t="s">
        <v>215</v>
      </c>
      <c r="G72" s="106" t="b">
        <v>0</v>
      </c>
      <c r="H72" s="106" t="b">
        <v>0</v>
      </c>
      <c r="I72" s="106" t="b">
        <v>0</v>
      </c>
      <c r="J72" s="106" t="b">
        <v>0</v>
      </c>
    </row>
    <row r="73">
      <c r="B73" s="106">
        <v>61.0</v>
      </c>
      <c r="C73" s="106" t="b">
        <v>1</v>
      </c>
      <c r="D73" s="106" t="b">
        <v>0</v>
      </c>
      <c r="E73" s="106">
        <v>1.0</v>
      </c>
      <c r="F73" s="106" t="s">
        <v>215</v>
      </c>
      <c r="G73" s="106" t="b">
        <v>0</v>
      </c>
      <c r="H73" s="106" t="b">
        <v>0</v>
      </c>
      <c r="I73" s="106" t="b">
        <v>0</v>
      </c>
      <c r="J73" s="106" t="b">
        <v>0</v>
      </c>
    </row>
    <row r="74">
      <c r="B74" s="106">
        <v>62.0</v>
      </c>
      <c r="C74" s="106" t="b">
        <v>1</v>
      </c>
      <c r="D74" s="106" t="b">
        <v>0</v>
      </c>
      <c r="E74" s="106">
        <v>1.0</v>
      </c>
      <c r="F74" s="106" t="s">
        <v>215</v>
      </c>
      <c r="G74" s="106" t="b">
        <v>0</v>
      </c>
      <c r="H74" s="106" t="b">
        <v>0</v>
      </c>
      <c r="I74" s="106" t="b">
        <v>0</v>
      </c>
      <c r="J74" s="106" t="b">
        <v>0</v>
      </c>
    </row>
    <row r="75">
      <c r="B75" s="106">
        <v>63.0</v>
      </c>
      <c r="C75" s="106" t="b">
        <v>1</v>
      </c>
      <c r="D75" s="106" t="b">
        <v>0</v>
      </c>
      <c r="E75" s="106">
        <v>1.0</v>
      </c>
      <c r="F75" s="106" t="s">
        <v>215</v>
      </c>
      <c r="G75" s="106" t="b">
        <v>0</v>
      </c>
      <c r="H75" s="106" t="b">
        <v>0</v>
      </c>
      <c r="I75" s="106" t="b">
        <v>0</v>
      </c>
      <c r="J75" s="106" t="b">
        <v>0</v>
      </c>
    </row>
    <row r="76">
      <c r="B76" s="106">
        <v>64.0</v>
      </c>
      <c r="C76" s="106" t="b">
        <v>1</v>
      </c>
      <c r="D76" s="106" t="b">
        <v>0</v>
      </c>
      <c r="E76" s="106">
        <v>1.0</v>
      </c>
      <c r="F76" s="106" t="s">
        <v>215</v>
      </c>
      <c r="G76" s="106" t="b">
        <v>0</v>
      </c>
      <c r="H76" s="106" t="b">
        <v>0</v>
      </c>
      <c r="I76" s="106" t="b">
        <v>0</v>
      </c>
      <c r="J76" s="106" t="b">
        <v>0</v>
      </c>
    </row>
    <row r="77">
      <c r="B77" s="106">
        <v>65.0</v>
      </c>
      <c r="C77" s="106" t="b">
        <v>1</v>
      </c>
      <c r="D77" s="106" t="b">
        <v>0</v>
      </c>
      <c r="E77" s="106">
        <v>2.0</v>
      </c>
      <c r="F77" s="106" t="s">
        <v>216</v>
      </c>
      <c r="G77" s="106" t="b">
        <v>0</v>
      </c>
      <c r="H77" s="106" t="b">
        <v>0</v>
      </c>
      <c r="I77" s="106" t="b">
        <v>0</v>
      </c>
      <c r="J77" s="106" t="b">
        <v>0</v>
      </c>
    </row>
    <row r="78">
      <c r="B78" s="106">
        <v>66.0</v>
      </c>
      <c r="C78" s="106" t="b">
        <v>1</v>
      </c>
      <c r="D78" s="106" t="b">
        <v>0</v>
      </c>
      <c r="E78" s="106">
        <v>2.0</v>
      </c>
      <c r="F78" s="106" t="s">
        <v>216</v>
      </c>
      <c r="G78" s="106" t="b">
        <v>0</v>
      </c>
      <c r="H78" s="106" t="b">
        <v>0</v>
      </c>
      <c r="I78" s="106" t="b">
        <v>1</v>
      </c>
      <c r="J78" s="106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93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04">
        <v>60.0</v>
      </c>
      <c r="F5" s="10">
        <f t="shared" ref="F5:G5" si="1">abs($E49-I7)</f>
        <v>1.301205</v>
      </c>
      <c r="G5" s="10">
        <f t="shared" si="1"/>
        <v>1.301205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05" t="s">
        <v>58</v>
      </c>
      <c r="F6" s="10">
        <f t="shared" ref="F6:G6" si="2">abs($E50-I8)</f>
        <v>0.122491</v>
      </c>
      <c r="G6" s="10">
        <f t="shared" si="2"/>
        <v>0.122491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04">
        <v>3.0</v>
      </c>
      <c r="F7" s="10">
        <f t="shared" ref="F7:G7" si="3">abs($E61-I9)</f>
        <v>1</v>
      </c>
      <c r="G7" s="10">
        <f t="shared" si="3"/>
        <v>0</v>
      </c>
      <c r="H7" s="20" t="s">
        <v>9</v>
      </c>
      <c r="I7" s="106">
        <v>54.0</v>
      </c>
      <c r="J7" s="106">
        <v>54.0</v>
      </c>
    </row>
    <row r="8">
      <c r="A8" s="5"/>
      <c r="B8" s="14"/>
      <c r="C8" s="14"/>
      <c r="D8" s="16" t="s">
        <v>10</v>
      </c>
      <c r="E8" s="105" t="s">
        <v>220</v>
      </c>
      <c r="F8" s="10">
        <f t="shared" ref="F8:G8" si="4">abs($E62-I10)</f>
        <v>1</v>
      </c>
      <c r="G8" s="10">
        <f t="shared" si="4"/>
        <v>0</v>
      </c>
      <c r="H8" s="21" t="s">
        <v>11</v>
      </c>
      <c r="I8" s="106">
        <v>4092.0</v>
      </c>
      <c r="J8" s="106">
        <v>4092.0</v>
      </c>
    </row>
    <row r="9">
      <c r="A9" s="5"/>
      <c r="B9" s="14"/>
      <c r="C9" s="14"/>
      <c r="D9" s="16" t="s">
        <v>12</v>
      </c>
      <c r="E9" s="105">
        <v>0.24</v>
      </c>
      <c r="H9" s="21" t="s">
        <v>13</v>
      </c>
      <c r="I9" s="106">
        <v>1.0</v>
      </c>
      <c r="J9" s="106">
        <v>0.0</v>
      </c>
    </row>
    <row r="10">
      <c r="A10" s="5"/>
      <c r="B10" s="14"/>
      <c r="C10" s="14"/>
      <c r="D10" s="16" t="s">
        <v>14</v>
      </c>
      <c r="E10" s="105" t="s">
        <v>202</v>
      </c>
      <c r="H10" s="22" t="s">
        <v>15</v>
      </c>
      <c r="I10" s="106">
        <v>0.0</v>
      </c>
      <c r="J10" s="106">
        <v>1.0</v>
      </c>
    </row>
    <row r="11">
      <c r="A11" s="5"/>
      <c r="B11" s="17"/>
      <c r="C11" s="17"/>
      <c r="D11" s="16" t="s">
        <v>16</v>
      </c>
      <c r="E11" s="105" t="s">
        <v>60</v>
      </c>
    </row>
    <row r="12">
      <c r="A12" s="5"/>
      <c r="B12" s="6" t="s">
        <v>7</v>
      </c>
      <c r="C12" s="23" t="s">
        <v>3</v>
      </c>
      <c r="D12" s="8"/>
      <c r="E12" s="104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05" t="s">
        <v>91</v>
      </c>
    </row>
    <row r="14">
      <c r="A14" s="5"/>
      <c r="B14" s="14"/>
      <c r="C14" s="14"/>
      <c r="D14" s="16" t="s">
        <v>8</v>
      </c>
      <c r="E14" s="104">
        <v>8.0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05" t="s">
        <v>205</v>
      </c>
      <c r="H15" s="26" t="s">
        <v>21</v>
      </c>
      <c r="I15" s="27" t="str">
        <f>IFERROR(If(AND(I7=J7,I8=J8),"Same Nominal Values",IF(AND(F5&lt;=G5,F6&lt;=G6),"Fault Mode 1", "Fault Mode 2")),"No Match")</f>
        <v>Same Nominal Values</v>
      </c>
      <c r="J15" s="27" t="str">
        <f>if(AND(I7=J7,I8=J8),"Same Nominal Values",if(I15=$B$5,$E$11,if(I15=$B$12,$E$18,"No Match")))</f>
        <v>Same Nominal Values</v>
      </c>
    </row>
    <row r="16">
      <c r="A16" s="5"/>
      <c r="B16" s="14"/>
      <c r="C16" s="14"/>
      <c r="D16" s="16" t="s">
        <v>12</v>
      </c>
      <c r="E16" s="105">
        <v>0.08333</v>
      </c>
      <c r="H16" s="28" t="s">
        <v>22</v>
      </c>
      <c r="I16" s="29" t="str">
        <f>IFERROR(IF(AND(I9=J9,I10=J10),"Same Nomimal Values",IF(AND(F7&lt;=G7,F8&lt;G8),"Fault Mode 1", "Fault Mode 2")),"No Match")</f>
        <v>Fault Mode 2</v>
      </c>
      <c r="J16" s="30" t="str">
        <f>if(AND(I9=J9,I10=J10),"Same Nominal Values",if(I16=$B$5,$E$11,if(I16=$B$12,$E$18,"No Match")))</f>
        <v>cm1</v>
      </c>
    </row>
    <row r="17">
      <c r="A17" s="5"/>
      <c r="B17" s="14"/>
      <c r="C17" s="14"/>
      <c r="D17" s="16" t="s">
        <v>14</v>
      </c>
      <c r="E17" s="105" t="s">
        <v>202</v>
      </c>
    </row>
    <row r="18">
      <c r="A18" s="5"/>
      <c r="B18" s="17"/>
      <c r="C18" s="14"/>
      <c r="D18" s="16" t="s">
        <v>16</v>
      </c>
      <c r="E18" s="105" t="s">
        <v>67</v>
      </c>
      <c r="H18" s="24" t="s">
        <v>23</v>
      </c>
      <c r="I18" s="107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04">
        <v>61.0</v>
      </c>
    </row>
    <row r="24">
      <c r="A24" s="5"/>
      <c r="C24" s="36" t="s">
        <v>26</v>
      </c>
      <c r="D24" s="37"/>
      <c r="E24" s="105" t="s">
        <v>59</v>
      </c>
    </row>
    <row r="25">
      <c r="A25" s="5"/>
      <c r="C25" s="36" t="s">
        <v>9</v>
      </c>
      <c r="D25" s="37"/>
      <c r="E25" s="105">
        <v>54.773929</v>
      </c>
    </row>
    <row r="26">
      <c r="A26" s="5"/>
      <c r="C26" s="36" t="s">
        <v>11</v>
      </c>
      <c r="D26" s="37"/>
      <c r="E26" s="105">
        <v>4092.369255</v>
      </c>
    </row>
    <row r="27">
      <c r="A27" s="5"/>
      <c r="C27" s="38" t="s">
        <v>27</v>
      </c>
      <c r="D27" s="39" t="s">
        <v>28</v>
      </c>
      <c r="E27" s="105" t="b">
        <v>0</v>
      </c>
    </row>
    <row r="28">
      <c r="A28" s="5"/>
      <c r="C28" s="14"/>
      <c r="D28" s="39" t="s">
        <v>29</v>
      </c>
      <c r="E28" s="108"/>
    </row>
    <row r="29">
      <c r="A29" s="5"/>
      <c r="C29" s="14"/>
      <c r="D29" s="39" t="s">
        <v>30</v>
      </c>
      <c r="E29" s="108"/>
    </row>
    <row r="30">
      <c r="A30" s="5"/>
      <c r="C30" s="17"/>
      <c r="D30" s="39" t="s">
        <v>31</v>
      </c>
      <c r="E30" s="108"/>
    </row>
    <row r="31">
      <c r="A31" s="5"/>
      <c r="C31" s="36" t="s">
        <v>32</v>
      </c>
      <c r="D31" s="37"/>
      <c r="E31" s="109">
        <v>3.72319E-6</v>
      </c>
    </row>
    <row r="32">
      <c r="A32" s="5"/>
      <c r="C32" s="36" t="s">
        <v>33</v>
      </c>
      <c r="D32" s="37"/>
      <c r="E32" s="109">
        <v>2.47067E-6</v>
      </c>
    </row>
    <row r="33">
      <c r="A33" s="5"/>
      <c r="C33" s="36" t="s">
        <v>34</v>
      </c>
      <c r="D33" s="37"/>
      <c r="E33" s="109">
        <v>4.97572E-6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04">
        <v>60.0</v>
      </c>
    </row>
    <row r="36">
      <c r="A36" s="5"/>
      <c r="C36" s="36" t="s">
        <v>26</v>
      </c>
      <c r="D36" s="37"/>
      <c r="E36" s="105" t="s">
        <v>59</v>
      </c>
    </row>
    <row r="37">
      <c r="A37" s="5"/>
      <c r="C37" s="36" t="s">
        <v>13</v>
      </c>
      <c r="D37" s="37"/>
      <c r="E37" s="105">
        <v>1.0</v>
      </c>
    </row>
    <row r="38">
      <c r="A38" s="5"/>
      <c r="C38" s="36" t="s">
        <v>15</v>
      </c>
      <c r="D38" s="37"/>
      <c r="E38" s="105">
        <v>0.0</v>
      </c>
    </row>
    <row r="39">
      <c r="A39" s="5"/>
      <c r="C39" s="38" t="s">
        <v>27</v>
      </c>
      <c r="D39" s="39" t="s">
        <v>28</v>
      </c>
      <c r="E39" s="105" t="b">
        <v>0</v>
      </c>
    </row>
    <row r="40">
      <c r="A40" s="5"/>
      <c r="C40" s="14"/>
      <c r="D40" s="39" t="s">
        <v>29</v>
      </c>
      <c r="E40" s="108"/>
    </row>
    <row r="41">
      <c r="A41" s="5"/>
      <c r="C41" s="14"/>
      <c r="D41" s="39" t="s">
        <v>30</v>
      </c>
      <c r="E41" s="108"/>
    </row>
    <row r="42">
      <c r="A42" s="5"/>
      <c r="C42" s="17"/>
      <c r="D42" s="39" t="s">
        <v>31</v>
      </c>
      <c r="E42" s="108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04">
        <v>65.0</v>
      </c>
    </row>
    <row r="48">
      <c r="A48" s="5"/>
      <c r="C48" s="36" t="s">
        <v>26</v>
      </c>
      <c r="D48" s="37"/>
      <c r="E48" s="105" t="s">
        <v>59</v>
      </c>
    </row>
    <row r="49">
      <c r="A49" s="5"/>
      <c r="C49" s="36" t="s">
        <v>9</v>
      </c>
      <c r="D49" s="37"/>
      <c r="E49" s="105">
        <v>52.698795</v>
      </c>
    </row>
    <row r="50">
      <c r="A50" s="5"/>
      <c r="C50" s="36" t="s">
        <v>11</v>
      </c>
      <c r="D50" s="37"/>
      <c r="E50" s="105">
        <v>4092.122491</v>
      </c>
    </row>
    <row r="51">
      <c r="A51" s="5"/>
      <c r="C51" s="38" t="s">
        <v>27</v>
      </c>
      <c r="D51" s="39" t="s">
        <v>28</v>
      </c>
      <c r="E51" s="105" t="b">
        <v>0</v>
      </c>
    </row>
    <row r="52">
      <c r="A52" s="5"/>
      <c r="C52" s="14"/>
      <c r="D52" s="39" t="s">
        <v>29</v>
      </c>
      <c r="E52" s="108"/>
    </row>
    <row r="53">
      <c r="A53" s="5"/>
      <c r="C53" s="14"/>
      <c r="D53" s="39" t="s">
        <v>30</v>
      </c>
      <c r="E53" s="108"/>
    </row>
    <row r="54">
      <c r="A54" s="5"/>
      <c r="C54" s="17"/>
      <c r="D54" s="39" t="s">
        <v>31</v>
      </c>
      <c r="E54" s="108"/>
    </row>
    <row r="55">
      <c r="A55" s="5"/>
      <c r="C55" s="36" t="s">
        <v>32</v>
      </c>
      <c r="D55" s="37"/>
      <c r="E55" s="109">
        <v>2.71134E-6</v>
      </c>
    </row>
    <row r="56">
      <c r="A56" s="5"/>
      <c r="C56" s="36" t="s">
        <v>33</v>
      </c>
      <c r="D56" s="37"/>
      <c r="E56" s="109">
        <v>-3.61726E-9</v>
      </c>
    </row>
    <row r="57">
      <c r="A57" s="5"/>
      <c r="C57" s="36" t="s">
        <v>34</v>
      </c>
      <c r="D57" s="37"/>
      <c r="E57" s="109">
        <v>5.42629E-6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04">
        <v>64.0</v>
      </c>
    </row>
    <row r="60">
      <c r="A60" s="5"/>
      <c r="C60" s="36" t="s">
        <v>26</v>
      </c>
      <c r="D60" s="37"/>
      <c r="E60" s="105" t="s">
        <v>59</v>
      </c>
    </row>
    <row r="61">
      <c r="A61" s="5"/>
      <c r="C61" s="36" t="s">
        <v>13</v>
      </c>
      <c r="D61" s="37"/>
      <c r="E61" s="105">
        <v>0.0</v>
      </c>
    </row>
    <row r="62">
      <c r="A62" s="5"/>
      <c r="C62" s="36" t="s">
        <v>15</v>
      </c>
      <c r="D62" s="37"/>
      <c r="E62" s="105">
        <v>1.0</v>
      </c>
    </row>
    <row r="63">
      <c r="A63" s="5"/>
      <c r="C63" s="38" t="s">
        <v>27</v>
      </c>
      <c r="D63" s="39" t="s">
        <v>28</v>
      </c>
      <c r="E63" s="105" t="b">
        <v>0</v>
      </c>
    </row>
    <row r="64">
      <c r="A64" s="5"/>
      <c r="C64" s="14"/>
      <c r="D64" s="39" t="s">
        <v>29</v>
      </c>
      <c r="E64" s="108"/>
    </row>
    <row r="65">
      <c r="A65" s="5"/>
      <c r="C65" s="14"/>
      <c r="D65" s="39" t="s">
        <v>30</v>
      </c>
      <c r="E65" s="108"/>
    </row>
    <row r="66">
      <c r="A66" s="5"/>
      <c r="C66" s="17"/>
      <c r="D66" s="39" t="s">
        <v>31</v>
      </c>
      <c r="E66" s="108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06">
        <v>60.0</v>
      </c>
      <c r="C72" s="106" t="b">
        <v>1</v>
      </c>
      <c r="D72" s="106" t="b">
        <v>0</v>
      </c>
      <c r="E72" s="106">
        <v>1.0</v>
      </c>
      <c r="F72" s="106" t="s">
        <v>227</v>
      </c>
      <c r="G72" s="106" t="b">
        <v>0</v>
      </c>
      <c r="H72" s="106" t="b">
        <v>0</v>
      </c>
      <c r="I72" s="106" t="b">
        <v>0</v>
      </c>
      <c r="J72" s="106" t="b">
        <v>0</v>
      </c>
    </row>
    <row r="73">
      <c r="B73" s="106">
        <v>61.0</v>
      </c>
      <c r="C73" s="106" t="b">
        <v>1</v>
      </c>
      <c r="D73" s="106" t="b">
        <v>0</v>
      </c>
      <c r="E73" s="106">
        <v>1.0</v>
      </c>
      <c r="F73" s="106" t="s">
        <v>227</v>
      </c>
      <c r="G73" s="106" t="b">
        <v>0</v>
      </c>
      <c r="H73" s="106" t="b">
        <v>0</v>
      </c>
      <c r="I73" s="106" t="b">
        <v>0</v>
      </c>
      <c r="J73" s="106" t="b">
        <v>0</v>
      </c>
    </row>
    <row r="74">
      <c r="B74" s="106">
        <v>62.0</v>
      </c>
      <c r="C74" s="106" t="b">
        <v>1</v>
      </c>
      <c r="D74" s="106" t="b">
        <v>0</v>
      </c>
      <c r="E74" s="106">
        <v>1.0</v>
      </c>
      <c r="F74" s="106" t="s">
        <v>227</v>
      </c>
      <c r="G74" s="106" t="b">
        <v>0</v>
      </c>
      <c r="H74" s="106" t="b">
        <v>0</v>
      </c>
      <c r="I74" s="106" t="b">
        <v>0</v>
      </c>
      <c r="J74" s="106" t="b">
        <v>0</v>
      </c>
    </row>
    <row r="75">
      <c r="B75" s="106">
        <v>63.0</v>
      </c>
      <c r="C75" s="106" t="b">
        <v>1</v>
      </c>
      <c r="D75" s="106" t="b">
        <v>0</v>
      </c>
      <c r="E75" s="106">
        <v>1.0</v>
      </c>
      <c r="F75" s="106" t="s">
        <v>227</v>
      </c>
      <c r="G75" s="106" t="b">
        <v>0</v>
      </c>
      <c r="H75" s="106" t="b">
        <v>0</v>
      </c>
      <c r="I75" s="106" t="b">
        <v>0</v>
      </c>
      <c r="J75" s="106" t="b">
        <v>0</v>
      </c>
    </row>
    <row r="76">
      <c r="B76" s="106">
        <v>64.0</v>
      </c>
      <c r="C76" s="106" t="b">
        <v>1</v>
      </c>
      <c r="D76" s="106" t="b">
        <v>0</v>
      </c>
      <c r="E76" s="106">
        <v>2.0</v>
      </c>
      <c r="F76" s="106" t="s">
        <v>228</v>
      </c>
      <c r="G76" s="106" t="b">
        <v>0</v>
      </c>
      <c r="H76" s="106" t="b">
        <v>0</v>
      </c>
      <c r="I76" s="106" t="b">
        <v>0</v>
      </c>
      <c r="J76" s="106" t="b">
        <v>0</v>
      </c>
    </row>
    <row r="77">
      <c r="B77" s="106">
        <v>65.0</v>
      </c>
      <c r="C77" s="106" t="b">
        <v>1</v>
      </c>
      <c r="D77" s="106" t="b">
        <v>0</v>
      </c>
      <c r="E77" s="106">
        <v>2.0</v>
      </c>
      <c r="F77" s="106" t="s">
        <v>228</v>
      </c>
      <c r="G77" s="106" t="b">
        <v>0</v>
      </c>
      <c r="H77" s="106" t="b">
        <v>0</v>
      </c>
      <c r="I77" s="106" t="b">
        <v>0</v>
      </c>
      <c r="J77" s="106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17.25"/>
    <col customWidth="1" min="3" max="3" width="15.38"/>
    <col customWidth="1" min="4" max="4" width="9.25"/>
    <col customWidth="1" min="7" max="7" width="10.75"/>
    <col customWidth="1" min="8" max="8" width="11.13"/>
    <col customWidth="1" min="9" max="9" width="11.38"/>
    <col customWidth="1" min="10" max="10" width="15.38"/>
    <col customWidth="1" min="11" max="11" width="9.63"/>
    <col customWidth="1" min="14" max="14" width="11.0"/>
    <col customWidth="1" min="15" max="15" width="11.38"/>
    <col customWidth="1" min="18" max="18" width="25.0"/>
    <col customWidth="1" min="19" max="19" width="24.5"/>
  </cols>
  <sheetData>
    <row r="2">
      <c r="B2" s="4" t="s">
        <v>47</v>
      </c>
    </row>
    <row r="3">
      <c r="B3" s="4"/>
    </row>
    <row r="4">
      <c r="B4" s="48" t="s">
        <v>48</v>
      </c>
      <c r="C4" s="49" t="s">
        <v>2</v>
      </c>
      <c r="I4" s="50"/>
      <c r="J4" s="49" t="s">
        <v>7</v>
      </c>
      <c r="P4" s="50"/>
      <c r="Q4" s="51" t="s">
        <v>49</v>
      </c>
      <c r="R4" s="52" t="s">
        <v>50</v>
      </c>
      <c r="S4" s="49" t="s">
        <v>51</v>
      </c>
    </row>
    <row r="5">
      <c r="A5" s="53"/>
      <c r="C5" s="54" t="s">
        <v>6</v>
      </c>
      <c r="D5" s="55" t="s">
        <v>3</v>
      </c>
      <c r="E5" s="55" t="s">
        <v>52</v>
      </c>
      <c r="F5" s="55" t="s">
        <v>53</v>
      </c>
      <c r="G5" s="55" t="s">
        <v>54</v>
      </c>
      <c r="H5" s="55" t="s">
        <v>55</v>
      </c>
      <c r="I5" s="55" t="s">
        <v>56</v>
      </c>
      <c r="J5" s="55" t="s">
        <v>6</v>
      </c>
      <c r="K5" s="55" t="s">
        <v>3</v>
      </c>
      <c r="L5" s="55" t="s">
        <v>52</v>
      </c>
      <c r="M5" s="55" t="s">
        <v>53</v>
      </c>
      <c r="N5" s="55" t="s">
        <v>54</v>
      </c>
      <c r="O5" s="55" t="s">
        <v>55</v>
      </c>
      <c r="P5" s="56" t="s">
        <v>56</v>
      </c>
      <c r="Q5" s="50"/>
      <c r="R5" s="57"/>
      <c r="S5" s="58"/>
    </row>
    <row r="6" ht="41.25" customHeight="1">
      <c r="A6" s="53"/>
      <c r="B6" s="59" t="s">
        <v>57</v>
      </c>
      <c r="C6" s="60" t="s">
        <v>58</v>
      </c>
      <c r="D6" s="59">
        <v>60.0</v>
      </c>
      <c r="E6" s="59">
        <v>0.0</v>
      </c>
      <c r="F6" s="60">
        <v>3.0</v>
      </c>
      <c r="G6" s="59" t="s">
        <v>59</v>
      </c>
      <c r="H6" s="59" t="s">
        <v>59</v>
      </c>
      <c r="I6" s="59" t="s">
        <v>60</v>
      </c>
      <c r="J6" s="59" t="s">
        <v>61</v>
      </c>
      <c r="K6" s="59">
        <v>64.0</v>
      </c>
      <c r="L6" s="59">
        <v>6.0</v>
      </c>
      <c r="M6" s="59">
        <v>3.0</v>
      </c>
      <c r="N6" s="59" t="s">
        <v>62</v>
      </c>
      <c r="O6" s="59" t="s">
        <v>59</v>
      </c>
      <c r="P6" s="59" t="s">
        <v>63</v>
      </c>
      <c r="Q6" s="61" t="s">
        <v>64</v>
      </c>
      <c r="R6" s="62" t="str">
        <f t="shared" ref="R6:R20" si="1">CONCATENATE("hitIteration,componentId,failureId", char(10),D6,",",E6,",",F6,CHAR(10),K6,",",L6,",",M6)</f>
        <v>hitIteration,componentId,failureId
60,0,3
64,6,3</v>
      </c>
      <c r="S6" s="63" t="str">
        <f t="shared" ref="S6:S22" si="2">CONCATENATE(B6,"_input.csv")</f>
        <v>cm0-overriden-cm2_input.csv</v>
      </c>
    </row>
    <row r="7" ht="55.5" customHeight="1">
      <c r="A7" s="53"/>
      <c r="B7" s="64" t="s">
        <v>65</v>
      </c>
      <c r="C7" s="65" t="s">
        <v>66</v>
      </c>
      <c r="D7" s="66">
        <v>60.0</v>
      </c>
      <c r="E7" s="67">
        <v>4.0</v>
      </c>
      <c r="F7" s="67">
        <v>2.0</v>
      </c>
      <c r="G7" s="64" t="s">
        <v>59</v>
      </c>
      <c r="H7" s="64" t="s">
        <v>59</v>
      </c>
      <c r="I7" s="67" t="s">
        <v>67</v>
      </c>
      <c r="J7" s="64" t="s">
        <v>61</v>
      </c>
      <c r="K7" s="64">
        <v>64.0</v>
      </c>
      <c r="L7" s="66">
        <v>6.0</v>
      </c>
      <c r="M7" s="66">
        <v>3.0</v>
      </c>
      <c r="N7" s="64" t="s">
        <v>62</v>
      </c>
      <c r="O7" s="64" t="s">
        <v>59</v>
      </c>
      <c r="P7" s="64" t="s">
        <v>63</v>
      </c>
      <c r="Q7" s="68" t="s">
        <v>68</v>
      </c>
      <c r="R7" s="69" t="str">
        <f t="shared" si="1"/>
        <v>hitIteration,componentId,failureId
60,4,2
64,6,3</v>
      </c>
      <c r="S7" s="67" t="str">
        <f t="shared" si="2"/>
        <v>cm1-overriden-cm2_input.csv</v>
      </c>
    </row>
    <row r="8">
      <c r="A8" s="53"/>
      <c r="B8" s="64" t="s">
        <v>69</v>
      </c>
      <c r="C8" s="67" t="s">
        <v>70</v>
      </c>
      <c r="D8" s="66">
        <v>60.0</v>
      </c>
      <c r="E8" s="66">
        <v>22.0</v>
      </c>
      <c r="F8" s="67">
        <v>1.0</v>
      </c>
      <c r="G8" s="64" t="s">
        <v>59</v>
      </c>
      <c r="H8" s="64" t="s">
        <v>59</v>
      </c>
      <c r="I8" s="64" t="s">
        <v>71</v>
      </c>
      <c r="J8" s="64" t="s">
        <v>61</v>
      </c>
      <c r="K8" s="64">
        <v>64.0</v>
      </c>
      <c r="L8" s="64">
        <v>6.0</v>
      </c>
      <c r="M8" s="64">
        <v>3.0</v>
      </c>
      <c r="N8" s="64" t="s">
        <v>62</v>
      </c>
      <c r="O8" s="64" t="s">
        <v>59</v>
      </c>
      <c r="P8" s="64" t="s">
        <v>63</v>
      </c>
      <c r="Q8" s="64" t="s">
        <v>72</v>
      </c>
      <c r="R8" s="69" t="str">
        <f t="shared" si="1"/>
        <v>hitIteration,componentId,failureId
60,22,1
64,6,3</v>
      </c>
      <c r="S8" s="67" t="str">
        <f t="shared" si="2"/>
        <v>cm3-stop_input.csv</v>
      </c>
    </row>
    <row r="9">
      <c r="A9" s="53"/>
      <c r="B9" s="64" t="s">
        <v>73</v>
      </c>
      <c r="C9" s="64" t="s">
        <v>61</v>
      </c>
      <c r="D9" s="66">
        <v>60.0</v>
      </c>
      <c r="E9" s="64">
        <v>6.0</v>
      </c>
      <c r="F9" s="64">
        <v>3.0</v>
      </c>
      <c r="G9" s="64" t="s">
        <v>62</v>
      </c>
      <c r="H9" s="64" t="s">
        <v>59</v>
      </c>
      <c r="I9" s="64" t="s">
        <v>63</v>
      </c>
      <c r="J9" s="65" t="s">
        <v>58</v>
      </c>
      <c r="K9" s="64">
        <v>64.0</v>
      </c>
      <c r="L9" s="64">
        <v>0.0</v>
      </c>
      <c r="M9" s="65">
        <v>3.0</v>
      </c>
      <c r="N9" s="64" t="s">
        <v>59</v>
      </c>
      <c r="O9" s="64" t="s">
        <v>59</v>
      </c>
      <c r="P9" s="64" t="s">
        <v>60</v>
      </c>
      <c r="Q9" s="64" t="s">
        <v>74</v>
      </c>
      <c r="R9" s="69" t="str">
        <f t="shared" si="1"/>
        <v>hitIteration,componentId,failureId
60,6,3
64,0,3</v>
      </c>
      <c r="S9" s="67" t="str">
        <f t="shared" si="2"/>
        <v>cm2-lock-cm0_input.csv</v>
      </c>
    </row>
    <row r="10">
      <c r="A10" s="53"/>
      <c r="B10" s="64" t="s">
        <v>75</v>
      </c>
      <c r="C10" s="64" t="s">
        <v>61</v>
      </c>
      <c r="D10" s="66">
        <v>60.0</v>
      </c>
      <c r="E10" s="66">
        <v>6.0</v>
      </c>
      <c r="F10" s="66">
        <v>3.0</v>
      </c>
      <c r="G10" s="64" t="s">
        <v>62</v>
      </c>
      <c r="H10" s="64" t="s">
        <v>59</v>
      </c>
      <c r="I10" s="64" t="s">
        <v>63</v>
      </c>
      <c r="J10" s="65" t="s">
        <v>66</v>
      </c>
      <c r="K10" s="64">
        <v>64.0</v>
      </c>
      <c r="L10" s="67">
        <v>4.0</v>
      </c>
      <c r="M10" s="67">
        <v>2.0</v>
      </c>
      <c r="N10" s="64" t="s">
        <v>59</v>
      </c>
      <c r="O10" s="64" t="s">
        <v>59</v>
      </c>
      <c r="P10" s="67" t="s">
        <v>67</v>
      </c>
      <c r="Q10" s="64" t="s">
        <v>76</v>
      </c>
      <c r="R10" s="69" t="str">
        <f t="shared" si="1"/>
        <v>hitIteration,componentId,failureId
60,6,3
64,4,2</v>
      </c>
      <c r="S10" s="67" t="str">
        <f t="shared" si="2"/>
        <v>cm2-lock-cm1_input.csv</v>
      </c>
    </row>
    <row r="11">
      <c r="A11" s="53"/>
      <c r="B11" s="64" t="s">
        <v>77</v>
      </c>
      <c r="C11" s="64" t="s">
        <v>61</v>
      </c>
      <c r="D11" s="66">
        <v>60.0</v>
      </c>
      <c r="E11" s="66">
        <v>6.0</v>
      </c>
      <c r="F11" s="66">
        <v>3.0</v>
      </c>
      <c r="G11" s="64" t="s">
        <v>62</v>
      </c>
      <c r="H11" s="64" t="s">
        <v>59</v>
      </c>
      <c r="I11" s="64" t="s">
        <v>63</v>
      </c>
      <c r="J11" s="66" t="s">
        <v>78</v>
      </c>
      <c r="K11" s="64">
        <v>64.0</v>
      </c>
      <c r="L11" s="64">
        <v>7.0</v>
      </c>
      <c r="M11" s="66">
        <v>5.0</v>
      </c>
      <c r="N11" s="64" t="s">
        <v>62</v>
      </c>
      <c r="O11" s="64" t="s">
        <v>59</v>
      </c>
      <c r="P11" s="64" t="s">
        <v>63</v>
      </c>
      <c r="Q11" s="64" t="s">
        <v>79</v>
      </c>
      <c r="R11" s="69" t="str">
        <f t="shared" si="1"/>
        <v>hitIteration,componentId,failureId
60,6,3
64,7,5</v>
      </c>
      <c r="S11" s="67" t="str">
        <f t="shared" si="2"/>
        <v>cm2-lock-cm2_input.csv</v>
      </c>
    </row>
    <row r="12">
      <c r="A12" s="53"/>
      <c r="B12" s="64" t="s">
        <v>80</v>
      </c>
      <c r="C12" s="64" t="s">
        <v>61</v>
      </c>
      <c r="D12" s="66">
        <v>60.0</v>
      </c>
      <c r="E12" s="66">
        <v>6.0</v>
      </c>
      <c r="F12" s="66">
        <v>3.0</v>
      </c>
      <c r="G12" s="64" t="s">
        <v>62</v>
      </c>
      <c r="H12" s="64" t="s">
        <v>59</v>
      </c>
      <c r="I12" s="64" t="s">
        <v>63</v>
      </c>
      <c r="J12" s="67" t="s">
        <v>70</v>
      </c>
      <c r="K12" s="64">
        <v>65.0</v>
      </c>
      <c r="L12" s="66">
        <v>22.0</v>
      </c>
      <c r="M12" s="67">
        <v>1.0</v>
      </c>
      <c r="N12" s="64" t="s">
        <v>59</v>
      </c>
      <c r="O12" s="64" t="s">
        <v>59</v>
      </c>
      <c r="P12" s="64" t="s">
        <v>71</v>
      </c>
      <c r="Q12" s="64" t="s">
        <v>81</v>
      </c>
      <c r="R12" s="69" t="str">
        <f t="shared" si="1"/>
        <v>hitIteration,componentId,failureId
60,6,3
65,22,1</v>
      </c>
      <c r="S12" s="67" t="str">
        <f t="shared" si="2"/>
        <v>cm2-lock-cm3_input.csv</v>
      </c>
    </row>
    <row r="13">
      <c r="A13" s="53"/>
      <c r="B13" s="64" t="s">
        <v>82</v>
      </c>
      <c r="C13" s="64" t="s">
        <v>61</v>
      </c>
      <c r="D13" s="66">
        <v>60.0</v>
      </c>
      <c r="E13" s="66">
        <v>6.0</v>
      </c>
      <c r="F13" s="66">
        <v>3.0</v>
      </c>
      <c r="G13" s="64" t="s">
        <v>62</v>
      </c>
      <c r="H13" s="64" t="s">
        <v>59</v>
      </c>
      <c r="I13" s="64" t="s">
        <v>63</v>
      </c>
      <c r="J13" s="66" t="s">
        <v>83</v>
      </c>
      <c r="K13" s="64">
        <v>64.0</v>
      </c>
      <c r="L13" s="64">
        <v>18.0</v>
      </c>
      <c r="M13" s="64">
        <v>1.0</v>
      </c>
      <c r="N13" s="64" t="s">
        <v>84</v>
      </c>
      <c r="O13" s="64" t="s">
        <v>59</v>
      </c>
      <c r="P13" s="64" t="s">
        <v>85</v>
      </c>
      <c r="Q13" s="64" t="s">
        <v>86</v>
      </c>
      <c r="R13" s="69" t="str">
        <f t="shared" si="1"/>
        <v>hitIteration,componentId,failureId
60,6,3
64,18,1</v>
      </c>
      <c r="S13" s="67" t="str">
        <f t="shared" si="2"/>
        <v>cm2-lock-detect_input.csv</v>
      </c>
    </row>
    <row r="14">
      <c r="A14" s="53"/>
      <c r="B14" s="64" t="s">
        <v>87</v>
      </c>
      <c r="C14" s="65" t="s">
        <v>66</v>
      </c>
      <c r="D14" s="66">
        <v>60.0</v>
      </c>
      <c r="E14" s="67">
        <v>4.0</v>
      </c>
      <c r="F14" s="67">
        <v>2.0</v>
      </c>
      <c r="G14" s="64" t="s">
        <v>59</v>
      </c>
      <c r="H14" s="64" t="s">
        <v>59</v>
      </c>
      <c r="I14" s="67" t="s">
        <v>67</v>
      </c>
      <c r="J14" s="66" t="s">
        <v>88</v>
      </c>
      <c r="K14" s="64">
        <v>65.0</v>
      </c>
      <c r="L14" s="64">
        <v>12.0</v>
      </c>
      <c r="M14" s="66">
        <v>4.0</v>
      </c>
      <c r="N14" s="64" t="s">
        <v>59</v>
      </c>
      <c r="O14" s="64" t="s">
        <v>84</v>
      </c>
      <c r="P14" s="64" t="s">
        <v>85</v>
      </c>
      <c r="Q14" s="64" t="s">
        <v>89</v>
      </c>
      <c r="R14" s="69" t="str">
        <f t="shared" si="1"/>
        <v>hitIteration,componentId,failureId
60,4,2
65,12,4</v>
      </c>
      <c r="S14" s="67" t="str">
        <f t="shared" si="2"/>
        <v>cm1-lock-detect_input.csv</v>
      </c>
    </row>
    <row r="15">
      <c r="A15" s="53"/>
      <c r="B15" s="64" t="s">
        <v>90</v>
      </c>
      <c r="C15" s="65" t="s">
        <v>66</v>
      </c>
      <c r="D15" s="66">
        <v>60.0</v>
      </c>
      <c r="E15" s="67">
        <v>4.0</v>
      </c>
      <c r="F15" s="67">
        <v>2.0</v>
      </c>
      <c r="G15" s="64" t="s">
        <v>59</v>
      </c>
      <c r="H15" s="64" t="s">
        <v>59</v>
      </c>
      <c r="I15" s="67" t="s">
        <v>67</v>
      </c>
      <c r="J15" s="66" t="s">
        <v>91</v>
      </c>
      <c r="K15" s="64">
        <v>64.0</v>
      </c>
      <c r="L15" s="64">
        <v>3.0</v>
      </c>
      <c r="M15" s="66">
        <v>8.0</v>
      </c>
      <c r="N15" s="64" t="s">
        <v>59</v>
      </c>
      <c r="O15" s="64" t="s">
        <v>59</v>
      </c>
      <c r="P15" s="64" t="s">
        <v>67</v>
      </c>
      <c r="Q15" s="64" t="s">
        <v>92</v>
      </c>
      <c r="R15" s="69" t="str">
        <f t="shared" si="1"/>
        <v>hitIteration,componentId,failureId
60,4,2
64,3,8</v>
      </c>
      <c r="S15" s="67" t="str">
        <f t="shared" si="2"/>
        <v>cm1-lock-undetect_input.csv</v>
      </c>
    </row>
    <row r="16">
      <c r="A16" s="53"/>
      <c r="B16" s="64" t="s">
        <v>93</v>
      </c>
      <c r="C16" s="65" t="s">
        <v>58</v>
      </c>
      <c r="D16" s="64">
        <v>60.0</v>
      </c>
      <c r="E16" s="64">
        <v>0.0</v>
      </c>
      <c r="F16" s="65">
        <v>3.0</v>
      </c>
      <c r="G16" s="64" t="s">
        <v>59</v>
      </c>
      <c r="H16" s="64" t="s">
        <v>59</v>
      </c>
      <c r="I16" s="64" t="s">
        <v>60</v>
      </c>
      <c r="J16" s="66" t="s">
        <v>91</v>
      </c>
      <c r="K16" s="64">
        <v>64.0</v>
      </c>
      <c r="L16" s="64">
        <v>3.0</v>
      </c>
      <c r="M16" s="66">
        <v>8.0</v>
      </c>
      <c r="N16" s="64" t="s">
        <v>59</v>
      </c>
      <c r="O16" s="64" t="s">
        <v>59</v>
      </c>
      <c r="P16" s="64" t="s">
        <v>67</v>
      </c>
      <c r="Q16" s="64" t="s">
        <v>94</v>
      </c>
      <c r="R16" s="69" t="str">
        <f t="shared" si="1"/>
        <v>hitIteration,componentId,failureId
60,0,3
64,3,8</v>
      </c>
      <c r="S16" s="67" t="str">
        <f t="shared" si="2"/>
        <v>cm0-overriden-undetec_input.csv</v>
      </c>
    </row>
    <row r="17">
      <c r="A17" s="53"/>
      <c r="B17" s="64" t="s">
        <v>95</v>
      </c>
      <c r="C17" s="65" t="s">
        <v>66</v>
      </c>
      <c r="D17" s="66">
        <v>60.0</v>
      </c>
      <c r="E17" s="67">
        <v>4.0</v>
      </c>
      <c r="F17" s="67">
        <v>2.0</v>
      </c>
      <c r="G17" s="64" t="s">
        <v>59</v>
      </c>
      <c r="H17" s="64" t="s">
        <v>59</v>
      </c>
      <c r="I17" s="67" t="s">
        <v>67</v>
      </c>
      <c r="J17" s="66" t="s">
        <v>91</v>
      </c>
      <c r="K17" s="64">
        <v>64.0</v>
      </c>
      <c r="L17" s="64">
        <v>3.0</v>
      </c>
      <c r="M17" s="66">
        <v>8.0</v>
      </c>
      <c r="N17" s="64" t="s">
        <v>59</v>
      </c>
      <c r="O17" s="64" t="s">
        <v>59</v>
      </c>
      <c r="P17" s="64" t="s">
        <v>67</v>
      </c>
      <c r="Q17" s="64" t="s">
        <v>94</v>
      </c>
      <c r="R17" s="69" t="str">
        <f t="shared" si="1"/>
        <v>hitIteration,componentId,failureId
60,4,2
64,3,8</v>
      </c>
      <c r="S17" s="67" t="str">
        <f t="shared" si="2"/>
        <v>cm1-overriden-undetec_input.csv</v>
      </c>
    </row>
    <row r="18">
      <c r="A18" s="53"/>
      <c r="B18" s="64" t="s">
        <v>96</v>
      </c>
      <c r="C18" s="66" t="s">
        <v>61</v>
      </c>
      <c r="D18" s="66">
        <v>60.0</v>
      </c>
      <c r="E18" s="66">
        <v>6.0</v>
      </c>
      <c r="F18" s="66">
        <v>3.0</v>
      </c>
      <c r="G18" s="66" t="s">
        <v>62</v>
      </c>
      <c r="H18" s="66" t="s">
        <v>59</v>
      </c>
      <c r="I18" s="66" t="s">
        <v>63</v>
      </c>
      <c r="J18" s="66" t="s">
        <v>91</v>
      </c>
      <c r="K18" s="64">
        <v>64.0</v>
      </c>
      <c r="L18" s="66">
        <v>3.0</v>
      </c>
      <c r="M18" s="66">
        <v>8.0</v>
      </c>
      <c r="N18" s="66" t="s">
        <v>59</v>
      </c>
      <c r="O18" s="66" t="s">
        <v>59</v>
      </c>
      <c r="P18" s="64" t="s">
        <v>67</v>
      </c>
      <c r="Q18" s="64" t="s">
        <v>97</v>
      </c>
      <c r="R18" s="69" t="str">
        <f t="shared" si="1"/>
        <v>hitIteration,componentId,failureId
60,6,3
64,3,8</v>
      </c>
      <c r="S18" s="67" t="str">
        <f t="shared" si="2"/>
        <v>cm2-overriden-undetec_input.csv</v>
      </c>
    </row>
    <row r="19">
      <c r="A19" s="53"/>
      <c r="B19" s="64" t="s">
        <v>98</v>
      </c>
      <c r="C19" s="67" t="s">
        <v>58</v>
      </c>
      <c r="D19" s="66">
        <v>60.0</v>
      </c>
      <c r="E19" s="66">
        <v>0.0</v>
      </c>
      <c r="F19" s="67">
        <v>3.0</v>
      </c>
      <c r="G19" s="66" t="s">
        <v>59</v>
      </c>
      <c r="H19" s="66" t="s">
        <v>59</v>
      </c>
      <c r="I19" s="66" t="s">
        <v>60</v>
      </c>
      <c r="J19" s="66" t="s">
        <v>83</v>
      </c>
      <c r="K19" s="64">
        <v>64.0</v>
      </c>
      <c r="L19" s="64">
        <v>18.0</v>
      </c>
      <c r="M19" s="64">
        <v>1.0</v>
      </c>
      <c r="N19" s="64" t="s">
        <v>84</v>
      </c>
      <c r="O19" s="64" t="s">
        <v>59</v>
      </c>
      <c r="P19" s="64" t="s">
        <v>85</v>
      </c>
      <c r="Q19" s="64" t="s">
        <v>99</v>
      </c>
      <c r="R19" s="69" t="str">
        <f t="shared" si="1"/>
        <v>hitIteration,componentId,failureId
60,0,3
64,18,1</v>
      </c>
      <c r="S19" s="67" t="str">
        <f t="shared" si="2"/>
        <v>cm0-overriden-detec_input.csv</v>
      </c>
    </row>
    <row r="20">
      <c r="A20" s="53"/>
      <c r="B20" s="64" t="s">
        <v>100</v>
      </c>
      <c r="C20" s="65" t="s">
        <v>66</v>
      </c>
      <c r="D20" s="66">
        <v>60.0</v>
      </c>
      <c r="E20" s="67">
        <v>4.0</v>
      </c>
      <c r="F20" s="67">
        <v>2.0</v>
      </c>
      <c r="G20" s="64" t="s">
        <v>59</v>
      </c>
      <c r="H20" s="64" t="s">
        <v>59</v>
      </c>
      <c r="I20" s="67" t="s">
        <v>67</v>
      </c>
      <c r="J20" s="66" t="s">
        <v>83</v>
      </c>
      <c r="K20" s="64">
        <v>64.0</v>
      </c>
      <c r="L20" s="64">
        <v>18.0</v>
      </c>
      <c r="M20" s="64">
        <v>1.0</v>
      </c>
      <c r="N20" s="64" t="s">
        <v>84</v>
      </c>
      <c r="O20" s="64" t="s">
        <v>59</v>
      </c>
      <c r="P20" s="64" t="s">
        <v>85</v>
      </c>
      <c r="Q20" s="64" t="s">
        <v>101</v>
      </c>
      <c r="R20" s="69" t="str">
        <f t="shared" si="1"/>
        <v>hitIteration,componentId,failureId
60,4,2
64,18,1</v>
      </c>
      <c r="S20" s="67" t="str">
        <f t="shared" si="2"/>
        <v>cm1-overriden-detec_input.csv</v>
      </c>
    </row>
    <row r="21">
      <c r="A21" s="53"/>
      <c r="B21" s="64" t="s">
        <v>102</v>
      </c>
      <c r="C21" s="64" t="s">
        <v>103</v>
      </c>
      <c r="D21" s="66">
        <v>60.0</v>
      </c>
      <c r="E21" s="64">
        <v>17.0</v>
      </c>
      <c r="F21" s="64">
        <v>1.0</v>
      </c>
      <c r="G21" s="64" t="s">
        <v>59</v>
      </c>
      <c r="H21" s="66" t="s">
        <v>59</v>
      </c>
      <c r="I21" s="66" t="s">
        <v>63</v>
      </c>
      <c r="J21" s="66" t="s">
        <v>88</v>
      </c>
      <c r="K21" s="64">
        <v>65.0</v>
      </c>
      <c r="L21" s="64">
        <v>12.0</v>
      </c>
      <c r="M21" s="64">
        <v>4.0</v>
      </c>
      <c r="N21" s="64" t="s">
        <v>59</v>
      </c>
      <c r="O21" s="64" t="s">
        <v>84</v>
      </c>
      <c r="P21" s="64" t="s">
        <v>85</v>
      </c>
      <c r="Q21" s="64" t="s">
        <v>89</v>
      </c>
      <c r="R21" s="69" t="s">
        <v>104</v>
      </c>
      <c r="S21" s="67" t="str">
        <f t="shared" si="2"/>
        <v>cm2-overriden-detec_input.csv</v>
      </c>
    </row>
    <row r="22">
      <c r="A22" s="53"/>
      <c r="B22" s="70" t="s">
        <v>105</v>
      </c>
      <c r="C22" s="70" t="s">
        <v>106</v>
      </c>
      <c r="D22" s="71">
        <v>60.0</v>
      </c>
      <c r="E22" s="70">
        <v>23.0</v>
      </c>
      <c r="F22" s="71">
        <v>0.0</v>
      </c>
      <c r="G22" s="70" t="s">
        <v>59</v>
      </c>
      <c r="H22" s="70" t="s">
        <v>107</v>
      </c>
      <c r="I22" s="70" t="s">
        <v>85</v>
      </c>
      <c r="J22" s="71" t="s">
        <v>83</v>
      </c>
      <c r="K22" s="70">
        <v>64.0</v>
      </c>
      <c r="L22" s="70">
        <v>18.0</v>
      </c>
      <c r="M22" s="70">
        <v>1.0</v>
      </c>
      <c r="N22" s="70" t="s">
        <v>84</v>
      </c>
      <c r="O22" s="70" t="s">
        <v>59</v>
      </c>
      <c r="P22" s="70" t="s">
        <v>85</v>
      </c>
      <c r="Q22" s="70" t="s">
        <v>101</v>
      </c>
      <c r="R22" s="72" t="str">
        <f>CONCATENATE("hitIteration,componentId,failureId", char(10),D22,",",E22,",",F22,CHAR(10),K22,",",L22,",",M22)</f>
        <v>hitIteration,componentId,failureId
60,23,0
64,18,1</v>
      </c>
      <c r="S22" s="73" t="str">
        <f t="shared" si="2"/>
        <v>out-scope-stops_input.csv</v>
      </c>
    </row>
    <row r="23">
      <c r="C23" s="74"/>
      <c r="D23" s="75"/>
      <c r="E23" s="74"/>
      <c r="F23" s="74"/>
      <c r="G23" s="74"/>
      <c r="H23" s="74"/>
      <c r="I23" s="74"/>
      <c r="J23" s="74"/>
      <c r="K23" s="76"/>
      <c r="L23" s="74"/>
      <c r="M23" s="74"/>
      <c r="N23" s="74"/>
      <c r="O23" s="74"/>
      <c r="P23" s="74"/>
      <c r="Q23" s="74"/>
      <c r="R23" s="77"/>
    </row>
    <row r="24">
      <c r="C24" s="74"/>
      <c r="D24" s="75"/>
      <c r="E24" s="74"/>
      <c r="F24" s="74"/>
      <c r="G24" s="74"/>
      <c r="H24" s="74"/>
      <c r="I24" s="74"/>
      <c r="J24" s="74"/>
      <c r="K24" s="76"/>
      <c r="L24" s="74"/>
      <c r="M24" s="74"/>
      <c r="N24" s="74"/>
      <c r="O24" s="74"/>
      <c r="P24" s="74"/>
      <c r="Q24" s="74"/>
      <c r="R24" s="77"/>
    </row>
    <row r="25">
      <c r="C25" s="74"/>
      <c r="D25" s="75"/>
      <c r="E25" s="74"/>
      <c r="F25" s="74"/>
      <c r="G25" s="74"/>
      <c r="H25" s="74"/>
      <c r="I25" s="74"/>
      <c r="J25" s="74"/>
      <c r="K25" s="76"/>
      <c r="L25" s="74"/>
      <c r="M25" s="74"/>
      <c r="N25" s="74"/>
      <c r="O25" s="74"/>
      <c r="P25" s="74"/>
      <c r="Q25" s="74"/>
      <c r="R25" s="77"/>
    </row>
    <row r="26">
      <c r="C26" s="74"/>
      <c r="D26" s="75"/>
      <c r="E26" s="74"/>
      <c r="F26" s="74"/>
      <c r="G26" s="74"/>
      <c r="H26" s="74"/>
      <c r="I26" s="74"/>
      <c r="J26" s="74"/>
      <c r="K26" s="76"/>
      <c r="L26" s="74"/>
      <c r="M26" s="74"/>
      <c r="N26" s="74"/>
      <c r="O26" s="74"/>
      <c r="P26" s="74"/>
      <c r="Q26" s="74"/>
      <c r="R26" s="77"/>
    </row>
    <row r="27"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</row>
    <row r="28"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</row>
  </sheetData>
  <mergeCells count="6">
    <mergeCell ref="B4:B5"/>
    <mergeCell ref="C4:I4"/>
    <mergeCell ref="J4:P4"/>
    <mergeCell ref="Q4:Q5"/>
    <mergeCell ref="R4:R5"/>
    <mergeCell ref="S4:S5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98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04">
        <v>60.0</v>
      </c>
      <c r="F5" s="10">
        <f t="shared" ref="F5:G5" si="1">abs($E49-I7)</f>
        <v>54</v>
      </c>
      <c r="G5" s="10">
        <f t="shared" si="1"/>
        <v>0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05" t="s">
        <v>58</v>
      </c>
      <c r="F6" s="10">
        <f t="shared" ref="F6:G6" si="2">abs($E50-I8)</f>
        <v>4092</v>
      </c>
      <c r="G6" s="10">
        <f t="shared" si="2"/>
        <v>0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04">
        <v>3.0</v>
      </c>
      <c r="F7" s="10">
        <f t="shared" ref="F7:G7" si="3">abs($E61-I9)</f>
        <v>0</v>
      </c>
      <c r="G7" s="10">
        <f t="shared" si="3"/>
        <v>0</v>
      </c>
      <c r="H7" s="20" t="s">
        <v>9</v>
      </c>
      <c r="I7" s="106">
        <v>54.0</v>
      </c>
      <c r="J7" s="106">
        <v>0.0</v>
      </c>
    </row>
    <row r="8">
      <c r="A8" s="5"/>
      <c r="B8" s="14"/>
      <c r="C8" s="14"/>
      <c r="D8" s="16" t="s">
        <v>10</v>
      </c>
      <c r="E8" s="105" t="s">
        <v>220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06">
        <v>4092.0</v>
      </c>
      <c r="J8" s="106">
        <v>0.0</v>
      </c>
    </row>
    <row r="9">
      <c r="A9" s="5"/>
      <c r="B9" s="14"/>
      <c r="C9" s="14"/>
      <c r="D9" s="16" t="s">
        <v>12</v>
      </c>
      <c r="E9" s="105">
        <v>0.24</v>
      </c>
      <c r="H9" s="21" t="s">
        <v>13</v>
      </c>
      <c r="I9" s="106">
        <v>1.0</v>
      </c>
      <c r="J9" s="106">
        <v>1.0</v>
      </c>
    </row>
    <row r="10">
      <c r="A10" s="5"/>
      <c r="B10" s="14"/>
      <c r="C10" s="14"/>
      <c r="D10" s="16" t="s">
        <v>14</v>
      </c>
      <c r="E10" s="105" t="s">
        <v>202</v>
      </c>
      <c r="H10" s="22" t="s">
        <v>15</v>
      </c>
      <c r="I10" s="106">
        <v>0.0</v>
      </c>
      <c r="J10" s="106">
        <v>0.0</v>
      </c>
    </row>
    <row r="11">
      <c r="A11" s="5"/>
      <c r="B11" s="17"/>
      <c r="C11" s="17"/>
      <c r="D11" s="16" t="s">
        <v>16</v>
      </c>
      <c r="E11" s="105" t="s">
        <v>60</v>
      </c>
    </row>
    <row r="12">
      <c r="A12" s="5"/>
      <c r="B12" s="6" t="s">
        <v>7</v>
      </c>
      <c r="C12" s="23" t="s">
        <v>3</v>
      </c>
      <c r="D12" s="8"/>
      <c r="E12" s="104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05" t="s">
        <v>83</v>
      </c>
    </row>
    <row r="14">
      <c r="A14" s="5"/>
      <c r="B14" s="14"/>
      <c r="C14" s="14"/>
      <c r="D14" s="16" t="s">
        <v>8</v>
      </c>
      <c r="E14" s="104">
        <v>1.0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05" t="s">
        <v>211</v>
      </c>
      <c r="H15" s="26" t="s">
        <v>21</v>
      </c>
      <c r="I15" s="27" t="str">
        <f>IFERROR(If(AND(I7=J7,I8=J8),"Same Nominal Values",IF(AND(F5&lt;=G5,F6&lt;=G6),"Fault Mode 1", "Fault Mode 2")),"No Match")</f>
        <v>Fault Mode 2</v>
      </c>
      <c r="J15" s="27" t="str">
        <f>if(AND(I7=J7,I8=J8),"Same Nominal Values",if(I15=$B$5,$E$11,if(I15=$B$12,$E$18,"No Match")))</f>
        <v>not_applicable</v>
      </c>
    </row>
    <row r="16">
      <c r="A16" s="5"/>
      <c r="B16" s="14"/>
      <c r="C16" s="14"/>
      <c r="D16" s="16" t="s">
        <v>12</v>
      </c>
      <c r="E16" s="105">
        <v>0.2</v>
      </c>
      <c r="H16" s="28" t="s">
        <v>22</v>
      </c>
      <c r="I16" s="29" t="str">
        <f>IFERROR(IF(AND(I9=J9,I10=J10),"Same Nomimal Values",IF(AND(F7&lt;=G7,F8&lt;G8),"Fault Mode 1", "Fault Mode 2")),"No Match")</f>
        <v>Same Nomimal Values</v>
      </c>
      <c r="J16" s="30" t="str">
        <f>if(AND(I9=J9,I10=J10),"Same Nominal Values",if(I16=$B$5,$E$11,if(I16=$B$12,$E$18,"No Match")))</f>
        <v>Same Nominal Values</v>
      </c>
    </row>
    <row r="17">
      <c r="A17" s="5"/>
      <c r="B17" s="14"/>
      <c r="C17" s="14"/>
      <c r="D17" s="16" t="s">
        <v>14</v>
      </c>
      <c r="E17" s="105" t="s">
        <v>202</v>
      </c>
    </row>
    <row r="18">
      <c r="A18" s="5"/>
      <c r="B18" s="17"/>
      <c r="C18" s="14"/>
      <c r="D18" s="16" t="s">
        <v>16</v>
      </c>
      <c r="E18" s="105" t="s">
        <v>85</v>
      </c>
      <c r="H18" s="24" t="s">
        <v>23</v>
      </c>
      <c r="I18" s="107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04">
        <v>61.0</v>
      </c>
    </row>
    <row r="24">
      <c r="A24" s="5"/>
      <c r="C24" s="36" t="s">
        <v>26</v>
      </c>
      <c r="D24" s="37"/>
      <c r="E24" s="105" t="s">
        <v>59</v>
      </c>
    </row>
    <row r="25">
      <c r="A25" s="5"/>
      <c r="C25" s="36" t="s">
        <v>9</v>
      </c>
      <c r="D25" s="37"/>
      <c r="E25" s="105">
        <v>53.979267</v>
      </c>
    </row>
    <row r="26">
      <c r="A26" s="5"/>
      <c r="C26" s="36" t="s">
        <v>11</v>
      </c>
      <c r="D26" s="37"/>
      <c r="E26" s="105">
        <v>4093.544752</v>
      </c>
    </row>
    <row r="27">
      <c r="A27" s="5"/>
      <c r="C27" s="38" t="s">
        <v>27</v>
      </c>
      <c r="D27" s="39" t="s">
        <v>28</v>
      </c>
      <c r="E27" s="105" t="b">
        <v>0</v>
      </c>
    </row>
    <row r="28">
      <c r="A28" s="5"/>
      <c r="C28" s="14"/>
      <c r="D28" s="39" t="s">
        <v>29</v>
      </c>
      <c r="E28" s="108"/>
    </row>
    <row r="29">
      <c r="A29" s="5"/>
      <c r="C29" s="14"/>
      <c r="D29" s="39" t="s">
        <v>30</v>
      </c>
      <c r="E29" s="108"/>
    </row>
    <row r="30">
      <c r="A30" s="5"/>
      <c r="C30" s="17"/>
      <c r="D30" s="39" t="s">
        <v>31</v>
      </c>
      <c r="E30" s="108"/>
    </row>
    <row r="31">
      <c r="A31" s="5"/>
      <c r="C31" s="36" t="s">
        <v>32</v>
      </c>
      <c r="D31" s="37"/>
      <c r="E31" s="109">
        <v>1.28519E-6</v>
      </c>
    </row>
    <row r="32">
      <c r="A32" s="5"/>
      <c r="C32" s="36" t="s">
        <v>33</v>
      </c>
      <c r="D32" s="37"/>
      <c r="E32" s="109">
        <v>6.34801E-6</v>
      </c>
    </row>
    <row r="33">
      <c r="A33" s="5"/>
      <c r="C33" s="36" t="s">
        <v>34</v>
      </c>
      <c r="D33" s="37"/>
      <c r="E33" s="109">
        <v>-3.77763E-6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04">
        <v>60.0</v>
      </c>
    </row>
    <row r="36">
      <c r="A36" s="5"/>
      <c r="C36" s="36" t="s">
        <v>26</v>
      </c>
      <c r="D36" s="37"/>
      <c r="E36" s="105" t="s">
        <v>59</v>
      </c>
    </row>
    <row r="37">
      <c r="A37" s="5"/>
      <c r="C37" s="36" t="s">
        <v>13</v>
      </c>
      <c r="D37" s="37"/>
      <c r="E37" s="105">
        <v>1.0</v>
      </c>
    </row>
    <row r="38">
      <c r="A38" s="5"/>
      <c r="C38" s="36" t="s">
        <v>15</v>
      </c>
      <c r="D38" s="37"/>
      <c r="E38" s="105">
        <v>0.0</v>
      </c>
    </row>
    <row r="39">
      <c r="A39" s="5"/>
      <c r="C39" s="38" t="s">
        <v>27</v>
      </c>
      <c r="D39" s="39" t="s">
        <v>28</v>
      </c>
      <c r="E39" s="105" t="b">
        <v>0</v>
      </c>
    </row>
    <row r="40">
      <c r="A40" s="5"/>
      <c r="C40" s="14"/>
      <c r="D40" s="39" t="s">
        <v>29</v>
      </c>
      <c r="E40" s="108"/>
    </row>
    <row r="41">
      <c r="A41" s="5"/>
      <c r="C41" s="14"/>
      <c r="D41" s="39" t="s">
        <v>30</v>
      </c>
      <c r="E41" s="108"/>
    </row>
    <row r="42">
      <c r="A42" s="5"/>
      <c r="C42" s="17"/>
      <c r="D42" s="39" t="s">
        <v>31</v>
      </c>
      <c r="E42" s="108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04">
        <v>65.0</v>
      </c>
    </row>
    <row r="48">
      <c r="A48" s="5"/>
      <c r="C48" s="36" t="s">
        <v>26</v>
      </c>
      <c r="D48" s="37"/>
      <c r="E48" s="105" t="s">
        <v>84</v>
      </c>
    </row>
    <row r="49">
      <c r="A49" s="5"/>
      <c r="C49" s="36" t="s">
        <v>9</v>
      </c>
      <c r="D49" s="37"/>
      <c r="E49" s="105">
        <v>0.0</v>
      </c>
    </row>
    <row r="50">
      <c r="A50" s="5"/>
      <c r="C50" s="36" t="s">
        <v>11</v>
      </c>
      <c r="D50" s="37"/>
      <c r="E50" s="105">
        <v>0.0</v>
      </c>
    </row>
    <row r="51">
      <c r="A51" s="5"/>
      <c r="C51" s="38" t="s">
        <v>27</v>
      </c>
      <c r="D51" s="39" t="s">
        <v>28</v>
      </c>
      <c r="E51" s="105" t="b">
        <v>1</v>
      </c>
    </row>
    <row r="52">
      <c r="A52" s="5"/>
      <c r="C52" s="14"/>
      <c r="D52" s="39" t="s">
        <v>29</v>
      </c>
      <c r="E52" s="105" t="s">
        <v>224</v>
      </c>
    </row>
    <row r="53">
      <c r="A53" s="5"/>
      <c r="C53" s="14"/>
      <c r="D53" s="39" t="s">
        <v>30</v>
      </c>
      <c r="E53" s="105">
        <v>0.0</v>
      </c>
    </row>
    <row r="54">
      <c r="A54" s="5"/>
      <c r="C54" s="17"/>
      <c r="D54" s="39" t="s">
        <v>31</v>
      </c>
      <c r="E54" s="105">
        <v>2.0</v>
      </c>
    </row>
    <row r="55">
      <c r="A55" s="5"/>
      <c r="C55" s="36" t="s">
        <v>32</v>
      </c>
      <c r="D55" s="37"/>
      <c r="E55" s="105">
        <v>-7.6307E-4</v>
      </c>
    </row>
    <row r="56">
      <c r="A56" s="5"/>
      <c r="C56" s="36" t="s">
        <v>33</v>
      </c>
      <c r="D56" s="37"/>
      <c r="E56" s="105">
        <v>-0.00148024</v>
      </c>
    </row>
    <row r="57">
      <c r="A57" s="5"/>
      <c r="C57" s="36" t="s">
        <v>34</v>
      </c>
      <c r="D57" s="37"/>
      <c r="E57" s="109">
        <v>2.33297E-7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04">
        <v>64.0</v>
      </c>
    </row>
    <row r="60">
      <c r="A60" s="5"/>
      <c r="C60" s="36" t="s">
        <v>26</v>
      </c>
      <c r="D60" s="37"/>
      <c r="E60" s="105" t="s">
        <v>59</v>
      </c>
    </row>
    <row r="61">
      <c r="A61" s="5"/>
      <c r="C61" s="36" t="s">
        <v>13</v>
      </c>
      <c r="D61" s="37"/>
      <c r="E61" s="105">
        <v>1.0</v>
      </c>
    </row>
    <row r="62">
      <c r="A62" s="5"/>
      <c r="C62" s="36" t="s">
        <v>15</v>
      </c>
      <c r="D62" s="37"/>
      <c r="E62" s="105">
        <v>0.0</v>
      </c>
    </row>
    <row r="63">
      <c r="A63" s="5"/>
      <c r="C63" s="38" t="s">
        <v>27</v>
      </c>
      <c r="D63" s="39" t="s">
        <v>28</v>
      </c>
      <c r="E63" s="105" t="b">
        <v>0</v>
      </c>
    </row>
    <row r="64">
      <c r="A64" s="5"/>
      <c r="C64" s="14"/>
      <c r="D64" s="39" t="s">
        <v>29</v>
      </c>
      <c r="E64" s="108"/>
    </row>
    <row r="65">
      <c r="A65" s="5"/>
      <c r="C65" s="14"/>
      <c r="D65" s="39" t="s">
        <v>30</v>
      </c>
      <c r="E65" s="108"/>
    </row>
    <row r="66">
      <c r="A66" s="5"/>
      <c r="C66" s="17"/>
      <c r="D66" s="39" t="s">
        <v>31</v>
      </c>
      <c r="E66" s="108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06">
        <v>60.0</v>
      </c>
      <c r="C72" s="106" t="b">
        <v>1</v>
      </c>
      <c r="D72" s="106" t="b">
        <v>0</v>
      </c>
      <c r="E72" s="106">
        <v>1.0</v>
      </c>
      <c r="F72" s="106" t="s">
        <v>227</v>
      </c>
      <c r="G72" s="106" t="b">
        <v>0</v>
      </c>
      <c r="H72" s="106" t="b">
        <v>0</v>
      </c>
      <c r="I72" s="106" t="b">
        <v>0</v>
      </c>
      <c r="J72" s="106" t="b">
        <v>0</v>
      </c>
    </row>
    <row r="73">
      <c r="B73" s="106">
        <v>61.0</v>
      </c>
      <c r="C73" s="106" t="b">
        <v>1</v>
      </c>
      <c r="D73" s="106" t="b">
        <v>0</v>
      </c>
      <c r="E73" s="106">
        <v>1.0</v>
      </c>
      <c r="F73" s="106" t="s">
        <v>227</v>
      </c>
      <c r="G73" s="106" t="b">
        <v>0</v>
      </c>
      <c r="H73" s="106" t="b">
        <v>0</v>
      </c>
      <c r="I73" s="106" t="b">
        <v>0</v>
      </c>
      <c r="J73" s="106" t="b">
        <v>0</v>
      </c>
    </row>
    <row r="74">
      <c r="B74" s="106">
        <v>62.0</v>
      </c>
      <c r="C74" s="106" t="b">
        <v>1</v>
      </c>
      <c r="D74" s="106" t="b">
        <v>0</v>
      </c>
      <c r="E74" s="106">
        <v>1.0</v>
      </c>
      <c r="F74" s="106" t="s">
        <v>227</v>
      </c>
      <c r="G74" s="106" t="b">
        <v>0</v>
      </c>
      <c r="H74" s="106" t="b">
        <v>0</v>
      </c>
      <c r="I74" s="106" t="b">
        <v>0</v>
      </c>
      <c r="J74" s="106" t="b">
        <v>0</v>
      </c>
    </row>
    <row r="75">
      <c r="B75" s="106">
        <v>63.0</v>
      </c>
      <c r="C75" s="106" t="b">
        <v>1</v>
      </c>
      <c r="D75" s="106" t="b">
        <v>0</v>
      </c>
      <c r="E75" s="106">
        <v>1.0</v>
      </c>
      <c r="F75" s="106" t="s">
        <v>227</v>
      </c>
      <c r="G75" s="106" t="b">
        <v>0</v>
      </c>
      <c r="H75" s="106" t="b">
        <v>0</v>
      </c>
      <c r="I75" s="106" t="b">
        <v>0</v>
      </c>
      <c r="J75" s="106" t="b">
        <v>0</v>
      </c>
    </row>
    <row r="76">
      <c r="B76" s="106">
        <v>64.0</v>
      </c>
      <c r="C76" s="106" t="b">
        <v>1</v>
      </c>
      <c r="D76" s="106" t="b">
        <v>0</v>
      </c>
      <c r="E76" s="106">
        <v>2.0</v>
      </c>
      <c r="F76" s="106" t="s">
        <v>229</v>
      </c>
      <c r="G76" s="106" t="b">
        <v>0</v>
      </c>
      <c r="H76" s="106" t="b">
        <v>0</v>
      </c>
      <c r="I76" s="106" t="b">
        <v>0</v>
      </c>
      <c r="J76" s="106" t="b">
        <v>0</v>
      </c>
    </row>
    <row r="77">
      <c r="B77" s="106">
        <v>65.0</v>
      </c>
      <c r="C77" s="106" t="b">
        <v>1</v>
      </c>
      <c r="D77" s="106" t="b">
        <v>1</v>
      </c>
      <c r="E77" s="106">
        <v>2.0</v>
      </c>
      <c r="F77" s="106" t="s">
        <v>229</v>
      </c>
      <c r="G77" s="106" t="b">
        <v>0</v>
      </c>
      <c r="H77" s="106" t="b">
        <v>0</v>
      </c>
      <c r="I77" s="106" t="b">
        <v>1</v>
      </c>
      <c r="J77" s="106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57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04">
        <v>60.0</v>
      </c>
      <c r="F5" s="10">
        <f t="shared" ref="F5:G5" si="1">abs($E49-I7)</f>
        <v>54</v>
      </c>
      <c r="G5" s="10">
        <f t="shared" si="1"/>
        <v>0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05" t="s">
        <v>58</v>
      </c>
      <c r="F6" s="10">
        <f t="shared" ref="F6:G6" si="2">abs($E50-I8)</f>
        <v>286.093459</v>
      </c>
      <c r="G6" s="10">
        <f t="shared" si="2"/>
        <v>0.093459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04">
        <v>3.0</v>
      </c>
      <c r="F7" s="10">
        <f t="shared" ref="F7:G7" si="3">abs($E61-I9)</f>
        <v>0</v>
      </c>
      <c r="G7" s="10">
        <f t="shared" si="3"/>
        <v>0</v>
      </c>
      <c r="H7" s="20" t="s">
        <v>9</v>
      </c>
      <c r="I7" s="106">
        <v>54.0</v>
      </c>
      <c r="J7" s="106">
        <v>0.0</v>
      </c>
    </row>
    <row r="8">
      <c r="A8" s="5"/>
      <c r="B8" s="14"/>
      <c r="C8" s="14"/>
      <c r="D8" s="16" t="s">
        <v>10</v>
      </c>
      <c r="E8" s="105" t="s">
        <v>220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06">
        <v>4092.0</v>
      </c>
      <c r="J8" s="106">
        <v>3806.0</v>
      </c>
    </row>
    <row r="9">
      <c r="A9" s="5"/>
      <c r="B9" s="14"/>
      <c r="C9" s="14"/>
      <c r="D9" s="16" t="s">
        <v>12</v>
      </c>
      <c r="E9" s="105">
        <v>0.24</v>
      </c>
      <c r="H9" s="21" t="s">
        <v>13</v>
      </c>
      <c r="I9" s="106">
        <v>1.0</v>
      </c>
      <c r="J9" s="106">
        <v>1.0</v>
      </c>
    </row>
    <row r="10">
      <c r="A10" s="5"/>
      <c r="B10" s="14"/>
      <c r="C10" s="14"/>
      <c r="D10" s="16" t="s">
        <v>14</v>
      </c>
      <c r="E10" s="105" t="s">
        <v>202</v>
      </c>
      <c r="H10" s="22" t="s">
        <v>15</v>
      </c>
      <c r="I10" s="106">
        <v>0.0</v>
      </c>
      <c r="J10" s="106">
        <v>0.0</v>
      </c>
    </row>
    <row r="11">
      <c r="A11" s="5"/>
      <c r="B11" s="17"/>
      <c r="C11" s="17"/>
      <c r="D11" s="16" t="s">
        <v>16</v>
      </c>
      <c r="E11" s="105" t="s">
        <v>60</v>
      </c>
    </row>
    <row r="12">
      <c r="A12" s="5"/>
      <c r="B12" s="6" t="s">
        <v>7</v>
      </c>
      <c r="C12" s="23" t="s">
        <v>3</v>
      </c>
      <c r="D12" s="8"/>
      <c r="E12" s="104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05" t="s">
        <v>61</v>
      </c>
    </row>
    <row r="14">
      <c r="A14" s="5"/>
      <c r="B14" s="14"/>
      <c r="C14" s="14"/>
      <c r="D14" s="16" t="s">
        <v>8</v>
      </c>
      <c r="E14" s="104">
        <v>3.0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05" t="s">
        <v>204</v>
      </c>
      <c r="H15" s="26" t="s">
        <v>21</v>
      </c>
      <c r="I15" s="27" t="str">
        <f>IFERROR(If(AND(I7=J7,I8=J8),"Same Nominal Values",IF(AND(F5&lt;=G5,F6&lt;=G6),"Fault Mode 1", "Fault Mode 2")),"No Match")</f>
        <v>Fault Mode 2</v>
      </c>
      <c r="J15" s="27" t="str">
        <f>if(AND(I7=J7,I8=J8),"Same Nominal Values",if(I15=$B$5,$E$11,if(I15=$B$12,$E$18,"No Match")))</f>
        <v>cm2</v>
      </c>
    </row>
    <row r="16">
      <c r="A16" s="5"/>
      <c r="B16" s="14"/>
      <c r="C16" s="14"/>
      <c r="D16" s="16" t="s">
        <v>12</v>
      </c>
      <c r="E16" s="105">
        <v>0.18</v>
      </c>
      <c r="H16" s="28" t="s">
        <v>22</v>
      </c>
      <c r="I16" s="29" t="str">
        <f>IFERROR(IF(AND(I9=J9,I10=J10),"Same Nomimal Values",IF(AND(F7&lt;=G7,F8&lt;G8),"Fault Mode 1", "Fault Mode 2")),"No Match")</f>
        <v>Same Nomimal Values</v>
      </c>
      <c r="J16" s="30" t="str">
        <f>if(AND(I9=J9,I10=J10),"Same Nominal Values",if(I16=$B$5,$E$11,if(I16=$B$12,$E$18,"No Match")))</f>
        <v>Same Nominal Values</v>
      </c>
    </row>
    <row r="17">
      <c r="A17" s="5"/>
      <c r="B17" s="14"/>
      <c r="C17" s="14"/>
      <c r="D17" s="16" t="s">
        <v>14</v>
      </c>
      <c r="E17" s="105" t="s">
        <v>202</v>
      </c>
    </row>
    <row r="18">
      <c r="A18" s="5"/>
      <c r="B18" s="17"/>
      <c r="C18" s="14"/>
      <c r="D18" s="16" t="s">
        <v>16</v>
      </c>
      <c r="E18" s="105" t="s">
        <v>63</v>
      </c>
      <c r="H18" s="24" t="s">
        <v>23</v>
      </c>
      <c r="I18" s="107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04">
        <v>61.0</v>
      </c>
    </row>
    <row r="24">
      <c r="A24" s="5"/>
      <c r="C24" s="36" t="s">
        <v>26</v>
      </c>
      <c r="D24" s="37"/>
      <c r="E24" s="105" t="s">
        <v>59</v>
      </c>
    </row>
    <row r="25">
      <c r="A25" s="5"/>
      <c r="C25" s="36" t="s">
        <v>9</v>
      </c>
      <c r="D25" s="37"/>
      <c r="E25" s="105">
        <v>54.141107</v>
      </c>
    </row>
    <row r="26">
      <c r="A26" s="5"/>
      <c r="C26" s="36" t="s">
        <v>11</v>
      </c>
      <c r="D26" s="37"/>
      <c r="E26" s="105">
        <v>4093.558709</v>
      </c>
    </row>
    <row r="27">
      <c r="A27" s="5"/>
      <c r="C27" s="38" t="s">
        <v>27</v>
      </c>
      <c r="D27" s="39" t="s">
        <v>28</v>
      </c>
      <c r="E27" s="105" t="b">
        <v>0</v>
      </c>
    </row>
    <row r="28">
      <c r="A28" s="5"/>
      <c r="C28" s="14"/>
      <c r="D28" s="39" t="s">
        <v>29</v>
      </c>
      <c r="E28" s="108"/>
    </row>
    <row r="29">
      <c r="A29" s="5"/>
      <c r="C29" s="14"/>
      <c r="D29" s="39" t="s">
        <v>30</v>
      </c>
      <c r="E29" s="108"/>
    </row>
    <row r="30">
      <c r="A30" s="5"/>
      <c r="C30" s="17"/>
      <c r="D30" s="39" t="s">
        <v>31</v>
      </c>
      <c r="E30" s="108"/>
    </row>
    <row r="31">
      <c r="A31" s="5"/>
      <c r="C31" s="36" t="s">
        <v>32</v>
      </c>
      <c r="D31" s="37"/>
      <c r="E31" s="109">
        <v>3.44368E-6</v>
      </c>
    </row>
    <row r="32">
      <c r="A32" s="5"/>
      <c r="C32" s="36" t="s">
        <v>33</v>
      </c>
      <c r="D32" s="37"/>
      <c r="E32" s="109">
        <v>7.41805E-6</v>
      </c>
    </row>
    <row r="33">
      <c r="A33" s="5"/>
      <c r="C33" s="36" t="s">
        <v>34</v>
      </c>
      <c r="D33" s="37"/>
      <c r="E33" s="109">
        <v>-5.30693E-7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04">
        <v>60.0</v>
      </c>
    </row>
    <row r="36">
      <c r="A36" s="5"/>
      <c r="C36" s="36" t="s">
        <v>26</v>
      </c>
      <c r="D36" s="37"/>
      <c r="E36" s="105" t="s">
        <v>59</v>
      </c>
    </row>
    <row r="37">
      <c r="A37" s="5"/>
      <c r="C37" s="36" t="s">
        <v>13</v>
      </c>
      <c r="D37" s="37"/>
      <c r="E37" s="105">
        <v>1.0</v>
      </c>
    </row>
    <row r="38">
      <c r="A38" s="5"/>
      <c r="C38" s="36" t="s">
        <v>15</v>
      </c>
      <c r="D38" s="37"/>
      <c r="E38" s="105">
        <v>0.0</v>
      </c>
    </row>
    <row r="39">
      <c r="A39" s="5"/>
      <c r="C39" s="38" t="s">
        <v>27</v>
      </c>
      <c r="D39" s="39" t="s">
        <v>28</v>
      </c>
      <c r="E39" s="105" t="b">
        <v>0</v>
      </c>
    </row>
    <row r="40">
      <c r="A40" s="5"/>
      <c r="C40" s="14"/>
      <c r="D40" s="39" t="s">
        <v>29</v>
      </c>
      <c r="E40" s="108"/>
    </row>
    <row r="41">
      <c r="A41" s="5"/>
      <c r="C41" s="14"/>
      <c r="D41" s="39" t="s">
        <v>30</v>
      </c>
      <c r="E41" s="108"/>
    </row>
    <row r="42">
      <c r="A42" s="5"/>
      <c r="C42" s="17"/>
      <c r="D42" s="39" t="s">
        <v>31</v>
      </c>
      <c r="E42" s="108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04">
        <v>65.0</v>
      </c>
    </row>
    <row r="48">
      <c r="A48" s="5"/>
      <c r="C48" s="36" t="s">
        <v>26</v>
      </c>
      <c r="D48" s="37"/>
      <c r="E48" s="105" t="s">
        <v>62</v>
      </c>
    </row>
    <row r="49">
      <c r="A49" s="5"/>
      <c r="C49" s="36" t="s">
        <v>9</v>
      </c>
      <c r="D49" s="37"/>
      <c r="E49" s="105">
        <v>0.0</v>
      </c>
    </row>
    <row r="50">
      <c r="A50" s="5"/>
      <c r="C50" s="36" t="s">
        <v>11</v>
      </c>
      <c r="D50" s="37"/>
      <c r="E50" s="105">
        <v>3805.906541</v>
      </c>
    </row>
    <row r="51">
      <c r="A51" s="5"/>
      <c r="C51" s="38" t="s">
        <v>27</v>
      </c>
      <c r="D51" s="39" t="s">
        <v>28</v>
      </c>
      <c r="E51" s="105" t="b">
        <v>0</v>
      </c>
    </row>
    <row r="52">
      <c r="A52" s="5"/>
      <c r="C52" s="14"/>
      <c r="D52" s="39" t="s">
        <v>29</v>
      </c>
      <c r="E52" s="108"/>
    </row>
    <row r="53">
      <c r="A53" s="5"/>
      <c r="C53" s="14"/>
      <c r="D53" s="39" t="s">
        <v>30</v>
      </c>
      <c r="E53" s="108"/>
    </row>
    <row r="54">
      <c r="A54" s="5"/>
      <c r="C54" s="17"/>
      <c r="D54" s="39" t="s">
        <v>31</v>
      </c>
      <c r="E54" s="108"/>
    </row>
    <row r="55">
      <c r="A55" s="5"/>
      <c r="C55" s="36" t="s">
        <v>32</v>
      </c>
      <c r="D55" s="37"/>
      <c r="E55" s="105">
        <v>-0.00261791</v>
      </c>
    </row>
    <row r="56">
      <c r="A56" s="5"/>
      <c r="C56" s="36" t="s">
        <v>33</v>
      </c>
      <c r="D56" s="37"/>
      <c r="E56" s="105">
        <v>-7.89729E-4</v>
      </c>
    </row>
    <row r="57">
      <c r="A57" s="5"/>
      <c r="C57" s="36" t="s">
        <v>34</v>
      </c>
      <c r="D57" s="37"/>
      <c r="E57" s="105">
        <v>-0.00444609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04">
        <v>64.0</v>
      </c>
    </row>
    <row r="60">
      <c r="A60" s="5"/>
      <c r="C60" s="36" t="s">
        <v>26</v>
      </c>
      <c r="D60" s="37"/>
      <c r="E60" s="105" t="s">
        <v>59</v>
      </c>
    </row>
    <row r="61">
      <c r="A61" s="5"/>
      <c r="C61" s="36" t="s">
        <v>13</v>
      </c>
      <c r="D61" s="37"/>
      <c r="E61" s="105">
        <v>1.0</v>
      </c>
    </row>
    <row r="62">
      <c r="A62" s="5"/>
      <c r="C62" s="36" t="s">
        <v>15</v>
      </c>
      <c r="D62" s="37"/>
      <c r="E62" s="105">
        <v>0.0</v>
      </c>
    </row>
    <row r="63">
      <c r="A63" s="5"/>
      <c r="C63" s="38" t="s">
        <v>27</v>
      </c>
      <c r="D63" s="39" t="s">
        <v>28</v>
      </c>
      <c r="E63" s="105" t="b">
        <v>0</v>
      </c>
    </row>
    <row r="64">
      <c r="A64" s="5"/>
      <c r="C64" s="14"/>
      <c r="D64" s="39" t="s">
        <v>29</v>
      </c>
      <c r="E64" s="108"/>
    </row>
    <row r="65">
      <c r="A65" s="5"/>
      <c r="C65" s="14"/>
      <c r="D65" s="39" t="s">
        <v>30</v>
      </c>
      <c r="E65" s="108"/>
    </row>
    <row r="66">
      <c r="A66" s="5"/>
      <c r="C66" s="17"/>
      <c r="D66" s="39" t="s">
        <v>31</v>
      </c>
      <c r="E66" s="108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06">
        <v>60.0</v>
      </c>
      <c r="C72" s="106" t="b">
        <v>1</v>
      </c>
      <c r="D72" s="106" t="b">
        <v>0</v>
      </c>
      <c r="E72" s="106">
        <v>1.0</v>
      </c>
      <c r="F72" s="106" t="s">
        <v>227</v>
      </c>
      <c r="G72" s="106" t="b">
        <v>0</v>
      </c>
      <c r="H72" s="106" t="b">
        <v>0</v>
      </c>
      <c r="I72" s="106" t="b">
        <v>0</v>
      </c>
      <c r="J72" s="106" t="b">
        <v>0</v>
      </c>
    </row>
    <row r="73">
      <c r="B73" s="106">
        <v>61.0</v>
      </c>
      <c r="C73" s="106" t="b">
        <v>1</v>
      </c>
      <c r="D73" s="106" t="b">
        <v>0</v>
      </c>
      <c r="E73" s="106">
        <v>1.0</v>
      </c>
      <c r="F73" s="106" t="s">
        <v>227</v>
      </c>
      <c r="G73" s="106" t="b">
        <v>0</v>
      </c>
      <c r="H73" s="106" t="b">
        <v>0</v>
      </c>
      <c r="I73" s="106" t="b">
        <v>0</v>
      </c>
      <c r="J73" s="106" t="b">
        <v>0</v>
      </c>
    </row>
    <row r="74">
      <c r="B74" s="106">
        <v>62.0</v>
      </c>
      <c r="C74" s="106" t="b">
        <v>1</v>
      </c>
      <c r="D74" s="106" t="b">
        <v>0</v>
      </c>
      <c r="E74" s="106">
        <v>1.0</v>
      </c>
      <c r="F74" s="106" t="s">
        <v>227</v>
      </c>
      <c r="G74" s="106" t="b">
        <v>0</v>
      </c>
      <c r="H74" s="106" t="b">
        <v>0</v>
      </c>
      <c r="I74" s="106" t="b">
        <v>0</v>
      </c>
      <c r="J74" s="106" t="b">
        <v>0</v>
      </c>
    </row>
    <row r="75">
      <c r="B75" s="106">
        <v>63.0</v>
      </c>
      <c r="C75" s="106" t="b">
        <v>1</v>
      </c>
      <c r="D75" s="106" t="b">
        <v>0</v>
      </c>
      <c r="E75" s="106">
        <v>1.0</v>
      </c>
      <c r="F75" s="106" t="s">
        <v>227</v>
      </c>
      <c r="G75" s="106" t="b">
        <v>0</v>
      </c>
      <c r="H75" s="106" t="b">
        <v>0</v>
      </c>
      <c r="I75" s="106" t="b">
        <v>0</v>
      </c>
      <c r="J75" s="106" t="b">
        <v>0</v>
      </c>
    </row>
    <row r="76">
      <c r="B76" s="106">
        <v>64.0</v>
      </c>
      <c r="C76" s="106" t="b">
        <v>1</v>
      </c>
      <c r="D76" s="106" t="b">
        <v>0</v>
      </c>
      <c r="E76" s="106">
        <v>2.0</v>
      </c>
      <c r="F76" s="106" t="s">
        <v>230</v>
      </c>
      <c r="G76" s="106" t="b">
        <v>0</v>
      </c>
      <c r="H76" s="106" t="b">
        <v>0</v>
      </c>
      <c r="I76" s="106" t="b">
        <v>0</v>
      </c>
      <c r="J76" s="106" t="b">
        <v>0</v>
      </c>
    </row>
    <row r="77">
      <c r="B77" s="106">
        <v>65.0</v>
      </c>
      <c r="C77" s="106" t="b">
        <v>1</v>
      </c>
      <c r="D77" s="106" t="b">
        <v>0</v>
      </c>
      <c r="E77" s="106">
        <v>2.0</v>
      </c>
      <c r="F77" s="106" t="s">
        <v>230</v>
      </c>
      <c r="G77" s="106" t="b">
        <v>0</v>
      </c>
      <c r="H77" s="106" t="b">
        <v>0</v>
      </c>
      <c r="I77" s="106" t="b">
        <v>0</v>
      </c>
      <c r="J77" s="106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25"/>
    <col customWidth="1" min="4" max="4" width="10.88"/>
    <col customWidth="1" min="5" max="5" width="11.25"/>
    <col customWidth="1" min="12" max="12" width="25.0"/>
    <col customWidth="1" min="14" max="14" width="10.38"/>
  </cols>
  <sheetData>
    <row r="2">
      <c r="B2" s="4" t="s">
        <v>108</v>
      </c>
    </row>
    <row r="4">
      <c r="B4" s="78" t="s">
        <v>48</v>
      </c>
      <c r="C4" s="79" t="s">
        <v>2</v>
      </c>
      <c r="D4" s="41"/>
      <c r="E4" s="41"/>
      <c r="F4" s="80"/>
      <c r="G4" s="79" t="s">
        <v>7</v>
      </c>
      <c r="H4" s="41"/>
      <c r="I4" s="41"/>
      <c r="J4" s="41"/>
      <c r="K4" s="80"/>
      <c r="L4" s="81" t="s">
        <v>49</v>
      </c>
      <c r="M4" s="81" t="s">
        <v>109</v>
      </c>
      <c r="N4" s="82" t="s">
        <v>110</v>
      </c>
    </row>
    <row r="5">
      <c r="B5" s="83"/>
      <c r="C5" s="54" t="s">
        <v>6</v>
      </c>
      <c r="D5" s="55" t="s">
        <v>54</v>
      </c>
      <c r="E5" s="55" t="s">
        <v>55</v>
      </c>
      <c r="F5" s="55" t="s">
        <v>56</v>
      </c>
      <c r="G5" s="55" t="s">
        <v>6</v>
      </c>
      <c r="H5" s="55" t="s">
        <v>3</v>
      </c>
      <c r="I5" s="55" t="s">
        <v>54</v>
      </c>
      <c r="J5" s="55" t="s">
        <v>55</v>
      </c>
      <c r="K5" s="56" t="s">
        <v>56</v>
      </c>
      <c r="L5" s="50"/>
      <c r="M5" s="50"/>
      <c r="N5" s="84"/>
    </row>
    <row r="6">
      <c r="B6" s="85" t="s">
        <v>57</v>
      </c>
      <c r="C6" s="86" t="s">
        <v>58</v>
      </c>
      <c r="D6" s="85" t="s">
        <v>59</v>
      </c>
      <c r="E6" s="85" t="s">
        <v>59</v>
      </c>
      <c r="F6" s="85" t="s">
        <v>60</v>
      </c>
      <c r="G6" s="85" t="s">
        <v>61</v>
      </c>
      <c r="H6" s="85">
        <v>64.0</v>
      </c>
      <c r="I6" s="85" t="s">
        <v>62</v>
      </c>
      <c r="J6" s="85" t="s">
        <v>59</v>
      </c>
      <c r="K6" s="85" t="str">
        <f>'Scenarios Under Test'!P6</f>
        <v>cm2</v>
      </c>
      <c r="L6" s="87" t="s">
        <v>64</v>
      </c>
      <c r="M6" s="88"/>
      <c r="N6" s="89" t="b">
        <v>0</v>
      </c>
    </row>
    <row r="7">
      <c r="B7" s="88" t="s">
        <v>65</v>
      </c>
      <c r="C7" s="90" t="s">
        <v>66</v>
      </c>
      <c r="D7" s="88" t="s">
        <v>59</v>
      </c>
      <c r="E7" s="88" t="s">
        <v>59</v>
      </c>
      <c r="F7" s="69" t="s">
        <v>67</v>
      </c>
      <c r="G7" s="88" t="s">
        <v>61</v>
      </c>
      <c r="H7" s="88">
        <v>64.0</v>
      </c>
      <c r="I7" s="88" t="s">
        <v>62</v>
      </c>
      <c r="J7" s="88" t="s">
        <v>59</v>
      </c>
      <c r="K7" s="88" t="str">
        <f>'Scenarios Under Test'!P7</f>
        <v>cm2</v>
      </c>
      <c r="L7" s="91" t="s">
        <v>68</v>
      </c>
      <c r="M7" s="88"/>
      <c r="N7" s="89" t="b">
        <v>0</v>
      </c>
    </row>
    <row r="8">
      <c r="B8" s="88" t="s">
        <v>69</v>
      </c>
      <c r="C8" s="69" t="s">
        <v>70</v>
      </c>
      <c r="D8" s="88" t="s">
        <v>59</v>
      </c>
      <c r="E8" s="88" t="s">
        <v>59</v>
      </c>
      <c r="F8" s="88" t="s">
        <v>71</v>
      </c>
      <c r="G8" s="88" t="s">
        <v>61</v>
      </c>
      <c r="H8" s="88">
        <v>64.0</v>
      </c>
      <c r="I8" s="88" t="s">
        <v>62</v>
      </c>
      <c r="J8" s="88" t="s">
        <v>59</v>
      </c>
      <c r="K8" s="88" t="str">
        <f>'Scenarios Under Test'!P8</f>
        <v>cm2</v>
      </c>
      <c r="L8" s="91" t="s">
        <v>72</v>
      </c>
      <c r="M8" s="88"/>
      <c r="N8" s="89" t="b">
        <v>0</v>
      </c>
    </row>
    <row r="9">
      <c r="B9" s="88" t="s">
        <v>73</v>
      </c>
      <c r="C9" s="88" t="s">
        <v>61</v>
      </c>
      <c r="D9" s="88" t="s">
        <v>62</v>
      </c>
      <c r="E9" s="88" t="s">
        <v>59</v>
      </c>
      <c r="F9" s="88" t="s">
        <v>63</v>
      </c>
      <c r="G9" s="90" t="s">
        <v>58</v>
      </c>
      <c r="H9" s="88">
        <v>64.0</v>
      </c>
      <c r="I9" s="88" t="s">
        <v>59</v>
      </c>
      <c r="J9" s="88" t="s">
        <v>59</v>
      </c>
      <c r="K9" s="90" t="str">
        <f>'Scenarios Under Test'!P9</f>
        <v>cm0</v>
      </c>
      <c r="L9" s="91" t="s">
        <v>74</v>
      </c>
      <c r="M9" s="88"/>
      <c r="N9" s="89" t="b">
        <v>0</v>
      </c>
    </row>
    <row r="10">
      <c r="B10" s="88" t="s">
        <v>75</v>
      </c>
      <c r="C10" s="88" t="s">
        <v>61</v>
      </c>
      <c r="D10" s="88" t="s">
        <v>62</v>
      </c>
      <c r="E10" s="88" t="s">
        <v>59</v>
      </c>
      <c r="F10" s="88" t="s">
        <v>63</v>
      </c>
      <c r="G10" s="90" t="s">
        <v>66</v>
      </c>
      <c r="H10" s="88">
        <v>64.0</v>
      </c>
      <c r="I10" s="88" t="s">
        <v>59</v>
      </c>
      <c r="J10" s="88" t="s">
        <v>59</v>
      </c>
      <c r="K10" s="90" t="str">
        <f>'Scenarios Under Test'!P10</f>
        <v>cm1</v>
      </c>
      <c r="L10" s="91" t="s">
        <v>76</v>
      </c>
      <c r="M10" s="88"/>
      <c r="N10" s="89" t="b">
        <v>0</v>
      </c>
    </row>
    <row r="11">
      <c r="B11" s="88" t="s">
        <v>77</v>
      </c>
      <c r="C11" s="88" t="s">
        <v>61</v>
      </c>
      <c r="D11" s="88" t="s">
        <v>62</v>
      </c>
      <c r="E11" s="88" t="s">
        <v>59</v>
      </c>
      <c r="F11" s="88" t="s">
        <v>63</v>
      </c>
      <c r="G11" s="92" t="s">
        <v>78</v>
      </c>
      <c r="H11" s="88">
        <v>64.0</v>
      </c>
      <c r="I11" s="88" t="s">
        <v>62</v>
      </c>
      <c r="J11" s="88" t="s">
        <v>59</v>
      </c>
      <c r="K11" s="92" t="str">
        <f>'Scenarios Under Test'!P11</f>
        <v>cm2</v>
      </c>
      <c r="L11" s="91" t="s">
        <v>79</v>
      </c>
      <c r="M11" s="88"/>
      <c r="N11" s="89" t="b">
        <v>0</v>
      </c>
    </row>
    <row r="12">
      <c r="B12" s="88" t="s">
        <v>80</v>
      </c>
      <c r="C12" s="88" t="s">
        <v>61</v>
      </c>
      <c r="D12" s="88" t="s">
        <v>62</v>
      </c>
      <c r="E12" s="88" t="s">
        <v>59</v>
      </c>
      <c r="F12" s="88" t="s">
        <v>63</v>
      </c>
      <c r="G12" s="69" t="s">
        <v>70</v>
      </c>
      <c r="H12" s="88">
        <v>64.0</v>
      </c>
      <c r="I12" s="88" t="s">
        <v>59</v>
      </c>
      <c r="J12" s="88" t="s">
        <v>59</v>
      </c>
      <c r="K12" s="69" t="str">
        <f>'Scenarios Under Test'!P12</f>
        <v>cm3</v>
      </c>
      <c r="L12" s="91" t="s">
        <v>81</v>
      </c>
      <c r="M12" s="88"/>
      <c r="N12" s="89" t="b">
        <v>0</v>
      </c>
    </row>
    <row r="13">
      <c r="B13" s="88" t="s">
        <v>82</v>
      </c>
      <c r="C13" s="88" t="s">
        <v>61</v>
      </c>
      <c r="D13" s="88" t="s">
        <v>62</v>
      </c>
      <c r="E13" s="88" t="s">
        <v>59</v>
      </c>
      <c r="F13" s="88" t="s">
        <v>63</v>
      </c>
      <c r="G13" s="92" t="s">
        <v>83</v>
      </c>
      <c r="H13" s="88">
        <v>64.0</v>
      </c>
      <c r="I13" s="88" t="s">
        <v>84</v>
      </c>
      <c r="J13" s="88" t="s">
        <v>59</v>
      </c>
      <c r="K13" s="92" t="str">
        <f>'Scenarios Under Test'!P13</f>
        <v>not_applicable</v>
      </c>
      <c r="L13" s="91" t="s">
        <v>86</v>
      </c>
      <c r="M13" s="88"/>
      <c r="N13" s="89" t="b">
        <v>0</v>
      </c>
    </row>
    <row r="14">
      <c r="B14" s="88" t="s">
        <v>87</v>
      </c>
      <c r="C14" s="90" t="s">
        <v>66</v>
      </c>
      <c r="D14" s="88" t="s">
        <v>59</v>
      </c>
      <c r="E14" s="88" t="s">
        <v>59</v>
      </c>
      <c r="F14" s="69" t="s">
        <v>67</v>
      </c>
      <c r="G14" s="92" t="s">
        <v>88</v>
      </c>
      <c r="H14" s="88">
        <v>65.0</v>
      </c>
      <c r="I14" s="88" t="s">
        <v>59</v>
      </c>
      <c r="J14" s="88" t="s">
        <v>84</v>
      </c>
      <c r="K14" s="92" t="str">
        <f>'Scenarios Under Test'!P14</f>
        <v>not_applicable</v>
      </c>
      <c r="L14" s="91" t="s">
        <v>89</v>
      </c>
      <c r="M14" s="88"/>
      <c r="N14" s="89" t="b">
        <v>0</v>
      </c>
    </row>
    <row r="15">
      <c r="B15" s="88" t="s">
        <v>90</v>
      </c>
      <c r="C15" s="90" t="s">
        <v>66</v>
      </c>
      <c r="D15" s="88" t="s">
        <v>59</v>
      </c>
      <c r="E15" s="88" t="s">
        <v>59</v>
      </c>
      <c r="F15" s="69" t="s">
        <v>67</v>
      </c>
      <c r="G15" s="92" t="s">
        <v>91</v>
      </c>
      <c r="H15" s="88">
        <v>64.0</v>
      </c>
      <c r="I15" s="88" t="s">
        <v>59</v>
      </c>
      <c r="J15" s="88" t="s">
        <v>59</v>
      </c>
      <c r="K15" s="92" t="str">
        <f>'Scenarios Under Test'!P15</f>
        <v>cm1</v>
      </c>
      <c r="L15" s="91" t="s">
        <v>92</v>
      </c>
      <c r="M15" s="88"/>
      <c r="N15" s="89" t="b">
        <v>0</v>
      </c>
    </row>
    <row r="16">
      <c r="B16" s="88" t="s">
        <v>93</v>
      </c>
      <c r="C16" s="90" t="s">
        <v>58</v>
      </c>
      <c r="D16" s="88" t="s">
        <v>59</v>
      </c>
      <c r="E16" s="88" t="s">
        <v>59</v>
      </c>
      <c r="F16" s="88" t="s">
        <v>60</v>
      </c>
      <c r="G16" s="92" t="s">
        <v>91</v>
      </c>
      <c r="H16" s="88">
        <v>64.0</v>
      </c>
      <c r="I16" s="88" t="s">
        <v>59</v>
      </c>
      <c r="J16" s="88" t="s">
        <v>59</v>
      </c>
      <c r="K16" s="92" t="str">
        <f>'Scenarios Under Test'!P16</f>
        <v>cm1</v>
      </c>
      <c r="L16" s="91" t="s">
        <v>94</v>
      </c>
      <c r="M16" s="92"/>
      <c r="N16" s="89" t="b">
        <v>0</v>
      </c>
    </row>
    <row r="17">
      <c r="B17" s="88" t="s">
        <v>95</v>
      </c>
      <c r="C17" s="90" t="s">
        <v>66</v>
      </c>
      <c r="D17" s="88" t="s">
        <v>59</v>
      </c>
      <c r="E17" s="88" t="s">
        <v>59</v>
      </c>
      <c r="F17" s="69" t="s">
        <v>67</v>
      </c>
      <c r="G17" s="92" t="s">
        <v>91</v>
      </c>
      <c r="H17" s="88">
        <v>64.0</v>
      </c>
      <c r="I17" s="88" t="s">
        <v>59</v>
      </c>
      <c r="J17" s="88" t="s">
        <v>59</v>
      </c>
      <c r="K17" s="92" t="str">
        <f>'Scenarios Under Test'!P17</f>
        <v>cm1</v>
      </c>
      <c r="L17" s="91" t="s">
        <v>94</v>
      </c>
      <c r="M17" s="88"/>
      <c r="N17" s="89" t="b">
        <v>0</v>
      </c>
    </row>
    <row r="18">
      <c r="B18" s="88" t="s">
        <v>96</v>
      </c>
      <c r="C18" s="92" t="s">
        <v>61</v>
      </c>
      <c r="D18" s="92" t="s">
        <v>62</v>
      </c>
      <c r="E18" s="92" t="s">
        <v>59</v>
      </c>
      <c r="F18" s="92" t="s">
        <v>63</v>
      </c>
      <c r="G18" s="92" t="s">
        <v>91</v>
      </c>
      <c r="H18" s="88">
        <v>64.0</v>
      </c>
      <c r="I18" s="92" t="s">
        <v>59</v>
      </c>
      <c r="J18" s="92" t="s">
        <v>59</v>
      </c>
      <c r="K18" s="92" t="str">
        <f>'Scenarios Under Test'!P18</f>
        <v>cm1</v>
      </c>
      <c r="L18" s="91" t="s">
        <v>97</v>
      </c>
      <c r="M18" s="88"/>
      <c r="N18" s="89" t="b">
        <v>0</v>
      </c>
    </row>
    <row r="19">
      <c r="B19" s="88" t="s">
        <v>98</v>
      </c>
      <c r="C19" s="69" t="s">
        <v>58</v>
      </c>
      <c r="D19" s="92" t="s">
        <v>59</v>
      </c>
      <c r="E19" s="92" t="s">
        <v>59</v>
      </c>
      <c r="F19" s="92" t="s">
        <v>60</v>
      </c>
      <c r="G19" s="92" t="s">
        <v>83</v>
      </c>
      <c r="H19" s="88">
        <v>64.0</v>
      </c>
      <c r="I19" s="88" t="s">
        <v>84</v>
      </c>
      <c r="J19" s="88" t="s">
        <v>59</v>
      </c>
      <c r="K19" s="92" t="str">
        <f>'Scenarios Under Test'!P19</f>
        <v>not_applicable</v>
      </c>
      <c r="L19" s="91" t="s">
        <v>99</v>
      </c>
      <c r="M19" s="88"/>
      <c r="N19" s="89" t="b">
        <v>0</v>
      </c>
    </row>
    <row r="20">
      <c r="B20" s="88" t="s">
        <v>100</v>
      </c>
      <c r="C20" s="90" t="s">
        <v>66</v>
      </c>
      <c r="D20" s="88" t="s">
        <v>59</v>
      </c>
      <c r="E20" s="88" t="s">
        <v>59</v>
      </c>
      <c r="F20" s="69" t="s">
        <v>67</v>
      </c>
      <c r="G20" s="92" t="s">
        <v>83</v>
      </c>
      <c r="H20" s="88">
        <v>64.0</v>
      </c>
      <c r="I20" s="88" t="s">
        <v>84</v>
      </c>
      <c r="J20" s="88" t="s">
        <v>59</v>
      </c>
      <c r="K20" s="92" t="str">
        <f>'Scenarios Under Test'!P20</f>
        <v>not_applicable</v>
      </c>
      <c r="L20" s="91" t="s">
        <v>101</v>
      </c>
      <c r="M20" s="88"/>
      <c r="N20" s="89" t="b">
        <v>0</v>
      </c>
    </row>
    <row r="21">
      <c r="B21" s="88" t="s">
        <v>102</v>
      </c>
      <c r="C21" s="88" t="s">
        <v>103</v>
      </c>
      <c r="D21" s="88" t="s">
        <v>59</v>
      </c>
      <c r="E21" s="92" t="s">
        <v>59</v>
      </c>
      <c r="F21" s="92" t="s">
        <v>63</v>
      </c>
      <c r="G21" s="92" t="s">
        <v>88</v>
      </c>
      <c r="H21" s="88">
        <v>65.0</v>
      </c>
      <c r="I21" s="88" t="s">
        <v>59</v>
      </c>
      <c r="J21" s="88" t="s">
        <v>84</v>
      </c>
      <c r="K21" s="92" t="str">
        <f>'Scenarios Under Test'!P21</f>
        <v>not_applicable</v>
      </c>
      <c r="L21" s="91" t="s">
        <v>89</v>
      </c>
      <c r="M21" s="88"/>
      <c r="N21" s="89" t="b">
        <v>0</v>
      </c>
    </row>
    <row r="22">
      <c r="B22" s="93" t="s">
        <v>105</v>
      </c>
      <c r="C22" s="93" t="s">
        <v>106</v>
      </c>
      <c r="D22" s="93" t="s">
        <v>59</v>
      </c>
      <c r="E22" s="93" t="s">
        <v>107</v>
      </c>
      <c r="F22" s="93" t="s">
        <v>85</v>
      </c>
      <c r="G22" s="94" t="s">
        <v>83</v>
      </c>
      <c r="H22" s="93">
        <v>64.0</v>
      </c>
      <c r="I22" s="93" t="s">
        <v>84</v>
      </c>
      <c r="J22" s="93" t="s">
        <v>59</v>
      </c>
      <c r="K22" s="94" t="str">
        <f>'Scenarios Under Test'!P22</f>
        <v>not_applicable</v>
      </c>
      <c r="L22" s="95" t="s">
        <v>101</v>
      </c>
      <c r="M22" s="95"/>
      <c r="N22" s="96" t="b">
        <v>0</v>
      </c>
    </row>
    <row r="23">
      <c r="M23" s="34"/>
      <c r="N23" s="34"/>
    </row>
    <row r="24">
      <c r="M24" s="34"/>
      <c r="N24" s="34"/>
    </row>
    <row r="25">
      <c r="M25" s="34"/>
      <c r="N25" s="34"/>
    </row>
    <row r="26">
      <c r="M26" s="34"/>
      <c r="N26" s="34"/>
    </row>
    <row r="27">
      <c r="M27" s="34"/>
      <c r="N27" s="34"/>
    </row>
    <row r="29">
      <c r="M29" s="34"/>
      <c r="N29" s="34"/>
    </row>
  </sheetData>
  <mergeCells count="6">
    <mergeCell ref="B4:B5"/>
    <mergeCell ref="C4:F4"/>
    <mergeCell ref="G4:K4"/>
    <mergeCell ref="L4:L5"/>
    <mergeCell ref="M4:M5"/>
    <mergeCell ref="N4:N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25.75"/>
    <col customWidth="1" min="3" max="3" width="32.75"/>
    <col customWidth="1" min="4" max="4" width="14.75"/>
    <col customWidth="1" min="5" max="5" width="33.25"/>
    <col customWidth="1" min="6" max="6" width="16.0"/>
  </cols>
  <sheetData>
    <row r="1">
      <c r="A1" s="97" t="s">
        <v>48</v>
      </c>
      <c r="B1" s="98" t="s">
        <v>111</v>
      </c>
      <c r="C1" s="98" t="s">
        <v>112</v>
      </c>
      <c r="D1" s="99" t="s">
        <v>113</v>
      </c>
      <c r="E1" s="98" t="s">
        <v>114</v>
      </c>
      <c r="F1" s="98" t="s">
        <v>115</v>
      </c>
    </row>
    <row r="2">
      <c r="A2" s="100" t="s">
        <v>105</v>
      </c>
      <c r="B2" s="100" t="s">
        <v>116</v>
      </c>
      <c r="C2" s="100" t="s">
        <v>117</v>
      </c>
      <c r="D2" s="101" t="s">
        <v>118</v>
      </c>
      <c r="E2" s="100" t="s">
        <v>119</v>
      </c>
      <c r="F2" s="101" t="s">
        <v>120</v>
      </c>
    </row>
    <row r="3">
      <c r="A3" s="21" t="s">
        <v>96</v>
      </c>
      <c r="B3" s="21" t="s">
        <v>121</v>
      </c>
      <c r="C3" s="21" t="s">
        <v>122</v>
      </c>
      <c r="D3" s="102" t="s">
        <v>123</v>
      </c>
      <c r="E3" s="21" t="s">
        <v>124</v>
      </c>
      <c r="F3" s="102" t="s">
        <v>125</v>
      </c>
    </row>
    <row r="4">
      <c r="A4" s="21" t="s">
        <v>69</v>
      </c>
      <c r="B4" s="21" t="s">
        <v>126</v>
      </c>
      <c r="C4" s="21" t="s">
        <v>127</v>
      </c>
      <c r="D4" s="102" t="s">
        <v>128</v>
      </c>
      <c r="E4" s="21" t="s">
        <v>129</v>
      </c>
      <c r="F4" s="102" t="s">
        <v>130</v>
      </c>
    </row>
    <row r="5">
      <c r="A5" s="21" t="s">
        <v>82</v>
      </c>
      <c r="B5" s="21" t="s">
        <v>131</v>
      </c>
      <c r="C5" s="21" t="s">
        <v>132</v>
      </c>
      <c r="D5" s="102" t="s">
        <v>133</v>
      </c>
      <c r="E5" s="21" t="s">
        <v>134</v>
      </c>
      <c r="F5" s="102" t="s">
        <v>135</v>
      </c>
    </row>
    <row r="6">
      <c r="A6" s="21" t="s">
        <v>102</v>
      </c>
      <c r="B6" s="21" t="s">
        <v>136</v>
      </c>
      <c r="C6" s="21" t="s">
        <v>137</v>
      </c>
      <c r="D6" s="102" t="s">
        <v>138</v>
      </c>
      <c r="E6" s="21" t="s">
        <v>139</v>
      </c>
      <c r="F6" s="102" t="s">
        <v>140</v>
      </c>
    </row>
    <row r="7">
      <c r="A7" s="21" t="s">
        <v>80</v>
      </c>
      <c r="B7" s="21" t="s">
        <v>141</v>
      </c>
      <c r="C7" s="21" t="s">
        <v>142</v>
      </c>
      <c r="D7" s="102" t="s">
        <v>143</v>
      </c>
      <c r="E7" s="21" t="s">
        <v>144</v>
      </c>
      <c r="F7" s="102" t="s">
        <v>145</v>
      </c>
    </row>
    <row r="8">
      <c r="A8" s="21" t="s">
        <v>77</v>
      </c>
      <c r="B8" s="21" t="s">
        <v>146</v>
      </c>
      <c r="C8" s="21" t="s">
        <v>147</v>
      </c>
      <c r="D8" s="102" t="s">
        <v>148</v>
      </c>
      <c r="E8" s="21" t="s">
        <v>149</v>
      </c>
      <c r="F8" s="102" t="s">
        <v>150</v>
      </c>
    </row>
    <row r="9">
      <c r="A9" s="21" t="s">
        <v>73</v>
      </c>
      <c r="B9" s="21" t="s">
        <v>151</v>
      </c>
      <c r="C9" s="21" t="s">
        <v>152</v>
      </c>
      <c r="D9" s="102" t="s">
        <v>153</v>
      </c>
      <c r="E9" s="21" t="s">
        <v>154</v>
      </c>
      <c r="F9" s="102" t="s">
        <v>155</v>
      </c>
    </row>
    <row r="10">
      <c r="A10" s="21" t="s">
        <v>75</v>
      </c>
      <c r="B10" s="21" t="s">
        <v>156</v>
      </c>
      <c r="C10" s="21" t="s">
        <v>157</v>
      </c>
      <c r="D10" s="102" t="s">
        <v>158</v>
      </c>
      <c r="E10" s="21" t="s">
        <v>159</v>
      </c>
      <c r="F10" s="102" t="s">
        <v>160</v>
      </c>
    </row>
    <row r="11">
      <c r="A11" s="21" t="s">
        <v>95</v>
      </c>
      <c r="B11" s="21" t="s">
        <v>161</v>
      </c>
      <c r="C11" s="21" t="s">
        <v>162</v>
      </c>
      <c r="D11" s="102" t="s">
        <v>163</v>
      </c>
      <c r="E11" s="21" t="s">
        <v>164</v>
      </c>
      <c r="F11" s="102" t="s">
        <v>165</v>
      </c>
    </row>
    <row r="12">
      <c r="A12" s="21" t="s">
        <v>100</v>
      </c>
      <c r="B12" s="21" t="s">
        <v>166</v>
      </c>
      <c r="C12" s="21" t="s">
        <v>167</v>
      </c>
      <c r="D12" s="102" t="s">
        <v>168</v>
      </c>
      <c r="E12" s="21" t="s">
        <v>169</v>
      </c>
      <c r="F12" s="102" t="s">
        <v>170</v>
      </c>
    </row>
    <row r="13">
      <c r="A13" s="21" t="s">
        <v>65</v>
      </c>
      <c r="B13" s="21" t="s">
        <v>171</v>
      </c>
      <c r="C13" s="21" t="s">
        <v>172</v>
      </c>
      <c r="D13" s="102" t="s">
        <v>173</v>
      </c>
      <c r="E13" s="21" t="s">
        <v>174</v>
      </c>
      <c r="F13" s="102" t="s">
        <v>175</v>
      </c>
    </row>
    <row r="14">
      <c r="A14" s="21" t="s">
        <v>90</v>
      </c>
      <c r="B14" s="21" t="s">
        <v>176</v>
      </c>
      <c r="C14" s="21" t="s">
        <v>177</v>
      </c>
      <c r="D14" s="102" t="s">
        <v>178</v>
      </c>
      <c r="E14" s="21" t="s">
        <v>179</v>
      </c>
      <c r="F14" s="102" t="s">
        <v>180</v>
      </c>
    </row>
    <row r="15">
      <c r="A15" s="21" t="s">
        <v>87</v>
      </c>
      <c r="B15" s="21" t="s">
        <v>181</v>
      </c>
      <c r="C15" s="21" t="s">
        <v>182</v>
      </c>
      <c r="D15" s="102" t="s">
        <v>183</v>
      </c>
      <c r="E15" s="21" t="s">
        <v>184</v>
      </c>
      <c r="F15" s="102" t="s">
        <v>185</v>
      </c>
    </row>
    <row r="16">
      <c r="A16" s="21" t="s">
        <v>93</v>
      </c>
      <c r="B16" s="21" t="s">
        <v>186</v>
      </c>
      <c r="C16" s="21" t="s">
        <v>187</v>
      </c>
      <c r="D16" s="102" t="s">
        <v>188</v>
      </c>
      <c r="E16" s="21" t="s">
        <v>189</v>
      </c>
      <c r="F16" s="102" t="s">
        <v>190</v>
      </c>
    </row>
    <row r="17">
      <c r="A17" s="21" t="s">
        <v>98</v>
      </c>
      <c r="B17" s="21" t="s">
        <v>191</v>
      </c>
      <c r="C17" s="21" t="s">
        <v>192</v>
      </c>
      <c r="D17" s="102" t="s">
        <v>193</v>
      </c>
      <c r="E17" s="21" t="s">
        <v>194</v>
      </c>
      <c r="F17" s="102" t="s">
        <v>195</v>
      </c>
    </row>
    <row r="18">
      <c r="A18" s="22" t="s">
        <v>57</v>
      </c>
      <c r="B18" s="22" t="s">
        <v>196</v>
      </c>
      <c r="C18" s="22" t="s">
        <v>197</v>
      </c>
      <c r="D18" s="103" t="s">
        <v>198</v>
      </c>
      <c r="E18" s="22" t="s">
        <v>199</v>
      </c>
      <c r="F18" s="103" t="s">
        <v>200</v>
      </c>
    </row>
    <row r="19">
      <c r="A19" s="53"/>
      <c r="B19" s="53"/>
      <c r="C19" s="53"/>
      <c r="D19" s="53"/>
    </row>
    <row r="20">
      <c r="A20" s="53"/>
      <c r="B20" s="53"/>
      <c r="C20" s="53"/>
      <c r="D20" s="53"/>
    </row>
    <row r="21">
      <c r="A21" s="53"/>
      <c r="B21" s="53"/>
      <c r="C21" s="53"/>
      <c r="D21" s="53"/>
    </row>
    <row r="22">
      <c r="A22" s="53"/>
      <c r="B22" s="53"/>
      <c r="C22" s="53"/>
      <c r="D22" s="53"/>
    </row>
    <row r="23">
      <c r="A23" s="53"/>
      <c r="B23" s="53"/>
      <c r="C23" s="53"/>
      <c r="D23" s="53"/>
    </row>
    <row r="24">
      <c r="A24" s="53"/>
      <c r="B24" s="53"/>
      <c r="C24" s="53"/>
      <c r="D24" s="53"/>
    </row>
    <row r="25">
      <c r="A25" s="53"/>
      <c r="B25" s="53"/>
      <c r="C25" s="53"/>
      <c r="D25" s="53"/>
    </row>
    <row r="26">
      <c r="A26" s="53"/>
      <c r="B26" s="53"/>
      <c r="C26" s="53"/>
      <c r="D26" s="53"/>
    </row>
    <row r="27">
      <c r="A27" s="53"/>
      <c r="B27" s="53"/>
      <c r="C27" s="53"/>
      <c r="D27" s="53"/>
    </row>
    <row r="28">
      <c r="A28" s="53"/>
      <c r="B28" s="53"/>
      <c r="C28" s="53"/>
      <c r="D28" s="53"/>
    </row>
    <row r="29">
      <c r="A29" s="53"/>
      <c r="B29" s="53"/>
      <c r="C29" s="53"/>
      <c r="D29" s="53"/>
    </row>
    <row r="30">
      <c r="A30" s="53"/>
      <c r="B30" s="53"/>
      <c r="C30" s="53"/>
      <c r="D30" s="53"/>
    </row>
    <row r="31">
      <c r="A31" s="53"/>
      <c r="B31" s="53"/>
      <c r="C31" s="53"/>
      <c r="D31" s="53"/>
    </row>
    <row r="32">
      <c r="A32" s="53"/>
      <c r="B32" s="53"/>
      <c r="C32" s="53"/>
      <c r="D32" s="53"/>
    </row>
    <row r="33">
      <c r="A33" s="53"/>
      <c r="B33" s="53"/>
      <c r="C33" s="53"/>
      <c r="D33" s="53"/>
    </row>
    <row r="34">
      <c r="A34" s="53"/>
      <c r="B34" s="53"/>
      <c r="C34" s="53"/>
      <c r="D34" s="53"/>
    </row>
    <row r="35">
      <c r="A35" s="53"/>
      <c r="B35" s="53"/>
      <c r="C35" s="53"/>
      <c r="D35" s="53"/>
    </row>
    <row r="36">
      <c r="A36" s="53"/>
      <c r="B36" s="53"/>
      <c r="C36" s="53"/>
      <c r="D36" s="53"/>
    </row>
    <row r="37">
      <c r="A37" s="53"/>
      <c r="B37" s="53"/>
      <c r="C37" s="53"/>
      <c r="D37" s="53"/>
    </row>
    <row r="38">
      <c r="A38" s="53"/>
      <c r="B38" s="53"/>
      <c r="C38" s="53"/>
      <c r="D38" s="53"/>
    </row>
    <row r="39">
      <c r="A39" s="53"/>
      <c r="B39" s="53"/>
      <c r="C39" s="53"/>
      <c r="D39" s="53"/>
    </row>
    <row r="40">
      <c r="A40" s="53"/>
      <c r="B40" s="53"/>
      <c r="C40" s="53"/>
      <c r="D40" s="53"/>
    </row>
  </sheetData>
  <hyperlinks>
    <hyperlink r:id="rId1" ref="D2"/>
    <hyperlink r:id="rId2" ref="F2"/>
    <hyperlink r:id="rId3" ref="D3"/>
    <hyperlink r:id="rId4" ref="F3"/>
    <hyperlink r:id="rId5" ref="D4"/>
    <hyperlink r:id="rId6" ref="F4"/>
    <hyperlink r:id="rId7" ref="D5"/>
    <hyperlink r:id="rId8" ref="F5"/>
    <hyperlink r:id="rId9" ref="D6"/>
    <hyperlink r:id="rId10" ref="F6"/>
    <hyperlink r:id="rId11" ref="D7"/>
    <hyperlink r:id="rId12" ref="F7"/>
    <hyperlink r:id="rId13" ref="D8"/>
    <hyperlink r:id="rId14" ref="F8"/>
    <hyperlink r:id="rId15" ref="D9"/>
    <hyperlink r:id="rId16" ref="F9"/>
    <hyperlink r:id="rId17" ref="D10"/>
    <hyperlink r:id="rId18" ref="F10"/>
    <hyperlink r:id="rId19" ref="D11"/>
    <hyperlink r:id="rId20" ref="F11"/>
    <hyperlink r:id="rId21" ref="D12"/>
    <hyperlink r:id="rId22" ref="F12"/>
    <hyperlink r:id="rId23" ref="D13"/>
    <hyperlink r:id="rId24" ref="F13"/>
    <hyperlink r:id="rId25" ref="D14"/>
    <hyperlink r:id="rId26" ref="F14"/>
    <hyperlink r:id="rId27" ref="D15"/>
    <hyperlink r:id="rId28" ref="F15"/>
    <hyperlink r:id="rId29" ref="D16"/>
    <hyperlink r:id="rId30" ref="F16"/>
    <hyperlink r:id="rId31" ref="D17"/>
    <hyperlink r:id="rId32" ref="F17"/>
    <hyperlink r:id="rId33" ref="D18"/>
    <hyperlink r:id="rId34" ref="F18"/>
  </hyperlinks>
  <drawing r:id="rId3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105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04">
        <v>60.0</v>
      </c>
      <c r="F5" s="10">
        <f t="shared" ref="F5:G5" si="1">abs($E49-I7)</f>
        <v>54</v>
      </c>
      <c r="G5" s="10">
        <f t="shared" si="1"/>
        <v>0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05" t="s">
        <v>106</v>
      </c>
      <c r="F6" s="10">
        <f t="shared" ref="F6:G6" si="2">abs($E50-I8)</f>
        <v>4092</v>
      </c>
      <c r="G6" s="10">
        <f t="shared" si="2"/>
        <v>0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04">
        <v>0.0</v>
      </c>
      <c r="F7" s="10">
        <f t="shared" ref="F7:G7" si="3">abs($E61-I9)</f>
        <v>1</v>
      </c>
      <c r="G7" s="10">
        <f t="shared" si="3"/>
        <v>0</v>
      </c>
      <c r="H7" s="20" t="s">
        <v>9</v>
      </c>
      <c r="I7" s="106">
        <v>54.0</v>
      </c>
      <c r="J7" s="20"/>
    </row>
    <row r="8">
      <c r="A8" s="5"/>
      <c r="B8" s="14"/>
      <c r="C8" s="14"/>
      <c r="D8" s="16" t="s">
        <v>10</v>
      </c>
      <c r="E8" s="105" t="s">
        <v>201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06">
        <v>4092.0</v>
      </c>
      <c r="J8" s="21"/>
    </row>
    <row r="9">
      <c r="A9" s="5"/>
      <c r="B9" s="14"/>
      <c r="C9" s="14"/>
      <c r="D9" s="16" t="s">
        <v>12</v>
      </c>
      <c r="E9" s="105">
        <v>0.35</v>
      </c>
      <c r="H9" s="21" t="s">
        <v>13</v>
      </c>
      <c r="I9" s="106">
        <v>1.0</v>
      </c>
      <c r="J9" s="21"/>
    </row>
    <row r="10">
      <c r="A10" s="5"/>
      <c r="B10" s="14"/>
      <c r="C10" s="14"/>
      <c r="D10" s="16" t="s">
        <v>14</v>
      </c>
      <c r="E10" s="105" t="s">
        <v>202</v>
      </c>
      <c r="H10" s="22" t="s">
        <v>15</v>
      </c>
      <c r="I10" s="106">
        <v>0.0</v>
      </c>
      <c r="J10" s="22"/>
    </row>
    <row r="11">
      <c r="A11" s="5"/>
      <c r="B11" s="17"/>
      <c r="C11" s="17"/>
      <c r="D11" s="16" t="s">
        <v>16</v>
      </c>
      <c r="E11" s="105" t="s">
        <v>85</v>
      </c>
    </row>
    <row r="12">
      <c r="A12" s="5"/>
      <c r="B12" s="6" t="s">
        <v>7</v>
      </c>
      <c r="C12" s="23" t="s">
        <v>3</v>
      </c>
      <c r="D12" s="8"/>
      <c r="E12" s="9"/>
      <c r="H12" s="2" t="s">
        <v>17</v>
      </c>
    </row>
    <row r="13">
      <c r="A13" s="5"/>
      <c r="B13" s="14"/>
      <c r="C13" s="15" t="s">
        <v>5</v>
      </c>
      <c r="D13" s="16" t="s">
        <v>6</v>
      </c>
      <c r="E13" s="9"/>
    </row>
    <row r="14">
      <c r="A14" s="5"/>
      <c r="B14" s="14"/>
      <c r="C14" s="14"/>
      <c r="D14" s="16" t="s">
        <v>8</v>
      </c>
      <c r="E14" s="9"/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9"/>
      <c r="H15" s="26" t="s">
        <v>21</v>
      </c>
      <c r="I15" s="27" t="str">
        <f>IFERROR(If(AND(I7=J7,I8=J8),"Same Nominal Values",IF(AND(F5&lt;=G5,F6&lt;=G6),"Fault Mode 1", "Fault Mode 2")),"No Match")</f>
        <v>Fault Mode 2</v>
      </c>
      <c r="J15" s="27" t="str">
        <f>if(AND(I7=J7,I8=J8),"Same Nominal Values",if(I15=$B$5,$E$11,if(I15=$B$12,$E$18,"No Match")))</f>
        <v/>
      </c>
    </row>
    <row r="16">
      <c r="A16" s="5"/>
      <c r="B16" s="14"/>
      <c r="C16" s="14"/>
      <c r="D16" s="16" t="s">
        <v>12</v>
      </c>
      <c r="E16" s="9"/>
      <c r="H16" s="28" t="s">
        <v>22</v>
      </c>
      <c r="I16" s="29" t="str">
        <f>IFERROR(IF(AND(I9=J9,I10=J10),"Same Nomimal Values",IF(AND(F7&lt;=G7,F8&lt;G8),"Fault Mode 1", "Fault Mode 2")),"No Match")</f>
        <v>Fault Mode 2</v>
      </c>
      <c r="J16" s="30" t="str">
        <f>if(AND(I9=J9,I10=J10),"Same Nominal Values",if(I16=$B$5,$E$11,if(I16=$B$12,$E$18,"No Match")))</f>
        <v/>
      </c>
    </row>
    <row r="17">
      <c r="A17" s="5"/>
      <c r="B17" s="14"/>
      <c r="C17" s="14"/>
      <c r="D17" s="16" t="s">
        <v>14</v>
      </c>
      <c r="E17" s="9"/>
    </row>
    <row r="18">
      <c r="A18" s="5"/>
      <c r="B18" s="17"/>
      <c r="C18" s="14"/>
      <c r="D18" s="16" t="s">
        <v>16</v>
      </c>
      <c r="E18" s="9"/>
      <c r="H18" s="24" t="s">
        <v>23</v>
      </c>
      <c r="I18" s="107" t="b">
        <v>1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04">
        <v>61.0</v>
      </c>
    </row>
    <row r="24">
      <c r="A24" s="5"/>
      <c r="C24" s="36" t="s">
        <v>26</v>
      </c>
      <c r="D24" s="37"/>
      <c r="E24" s="105" t="s">
        <v>107</v>
      </c>
    </row>
    <row r="25">
      <c r="A25" s="5"/>
      <c r="C25" s="36" t="s">
        <v>9</v>
      </c>
      <c r="D25" s="37"/>
      <c r="E25" s="105">
        <v>52.192886</v>
      </c>
    </row>
    <row r="26">
      <c r="A26" s="5"/>
      <c r="C26" s="36" t="s">
        <v>11</v>
      </c>
      <c r="D26" s="37"/>
      <c r="E26" s="105">
        <v>4092.342778</v>
      </c>
    </row>
    <row r="27">
      <c r="A27" s="5"/>
      <c r="C27" s="38" t="s">
        <v>27</v>
      </c>
      <c r="D27" s="39" t="s">
        <v>28</v>
      </c>
      <c r="E27" s="105" t="b">
        <v>0</v>
      </c>
    </row>
    <row r="28">
      <c r="A28" s="5"/>
      <c r="C28" s="14"/>
      <c r="D28" s="39" t="s">
        <v>29</v>
      </c>
      <c r="E28" s="108"/>
    </row>
    <row r="29">
      <c r="A29" s="5"/>
      <c r="C29" s="14"/>
      <c r="D29" s="39" t="s">
        <v>30</v>
      </c>
      <c r="E29" s="108"/>
    </row>
    <row r="30">
      <c r="A30" s="5"/>
      <c r="C30" s="17"/>
      <c r="D30" s="39" t="s">
        <v>31</v>
      </c>
      <c r="E30" s="108"/>
    </row>
    <row r="31">
      <c r="A31" s="5"/>
      <c r="C31" s="36" t="s">
        <v>32</v>
      </c>
      <c r="D31" s="37"/>
      <c r="E31" s="109">
        <v>-3.18756E-6</v>
      </c>
    </row>
    <row r="32">
      <c r="A32" s="5"/>
      <c r="C32" s="36" t="s">
        <v>33</v>
      </c>
      <c r="D32" s="37"/>
      <c r="E32" s="109">
        <v>-1.07019E-5</v>
      </c>
    </row>
    <row r="33">
      <c r="A33" s="5"/>
      <c r="C33" s="36" t="s">
        <v>34</v>
      </c>
      <c r="D33" s="37"/>
      <c r="E33" s="109">
        <v>4.3268E-6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04">
        <v>60.0</v>
      </c>
    </row>
    <row r="36">
      <c r="A36" s="5"/>
      <c r="C36" s="36" t="s">
        <v>26</v>
      </c>
      <c r="D36" s="37"/>
      <c r="E36" s="105" t="s">
        <v>59</v>
      </c>
    </row>
    <row r="37">
      <c r="A37" s="5"/>
      <c r="C37" s="36" t="s">
        <v>13</v>
      </c>
      <c r="D37" s="37"/>
      <c r="E37" s="105">
        <v>1.0</v>
      </c>
    </row>
    <row r="38">
      <c r="A38" s="5"/>
      <c r="C38" s="36" t="s">
        <v>15</v>
      </c>
      <c r="D38" s="37"/>
      <c r="E38" s="105">
        <v>0.0</v>
      </c>
    </row>
    <row r="39">
      <c r="A39" s="5"/>
      <c r="C39" s="38" t="s">
        <v>27</v>
      </c>
      <c r="D39" s="39" t="s">
        <v>28</v>
      </c>
      <c r="E39" s="105" t="b">
        <v>0</v>
      </c>
    </row>
    <row r="40">
      <c r="A40" s="5"/>
      <c r="C40" s="14"/>
      <c r="D40" s="39" t="s">
        <v>29</v>
      </c>
      <c r="E40" s="108"/>
    </row>
    <row r="41">
      <c r="A41" s="5"/>
      <c r="C41" s="14"/>
      <c r="D41" s="39" t="s">
        <v>30</v>
      </c>
      <c r="E41" s="108"/>
    </row>
    <row r="42">
      <c r="A42" s="5"/>
      <c r="C42" s="17"/>
      <c r="D42" s="39" t="s">
        <v>31</v>
      </c>
      <c r="E42" s="108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9"/>
    </row>
    <row r="48">
      <c r="A48" s="5"/>
      <c r="C48" s="36" t="s">
        <v>26</v>
      </c>
      <c r="D48" s="37"/>
      <c r="E48" s="9"/>
    </row>
    <row r="49">
      <c r="A49" s="5"/>
      <c r="C49" s="36" t="s">
        <v>9</v>
      </c>
      <c r="D49" s="37"/>
      <c r="E49" s="9"/>
    </row>
    <row r="50">
      <c r="A50" s="5"/>
      <c r="C50" s="36" t="s">
        <v>11</v>
      </c>
      <c r="D50" s="37"/>
      <c r="E50" s="9"/>
    </row>
    <row r="51">
      <c r="A51" s="5"/>
      <c r="C51" s="38" t="s">
        <v>27</v>
      </c>
      <c r="D51" s="39" t="s">
        <v>28</v>
      </c>
      <c r="E51" s="9"/>
    </row>
    <row r="52">
      <c r="A52" s="5"/>
      <c r="C52" s="14"/>
      <c r="D52" s="39" t="s">
        <v>29</v>
      </c>
      <c r="E52" s="9"/>
    </row>
    <row r="53">
      <c r="A53" s="5"/>
      <c r="C53" s="14"/>
      <c r="D53" s="39" t="s">
        <v>30</v>
      </c>
      <c r="E53" s="9"/>
    </row>
    <row r="54">
      <c r="A54" s="5"/>
      <c r="C54" s="17"/>
      <c r="D54" s="39" t="s">
        <v>31</v>
      </c>
      <c r="E54" s="9"/>
    </row>
    <row r="55">
      <c r="A55" s="5"/>
      <c r="C55" s="36" t="s">
        <v>32</v>
      </c>
      <c r="D55" s="37"/>
      <c r="E55" s="9"/>
    </row>
    <row r="56">
      <c r="A56" s="5"/>
      <c r="C56" s="36" t="s">
        <v>33</v>
      </c>
      <c r="D56" s="37"/>
      <c r="E56" s="9"/>
    </row>
    <row r="57">
      <c r="A57" s="5"/>
      <c r="C57" s="36" t="s">
        <v>34</v>
      </c>
      <c r="D57" s="37"/>
      <c r="E57" s="9"/>
    </row>
    <row r="58">
      <c r="A58" s="5"/>
      <c r="C58" s="33" t="s">
        <v>22</v>
      </c>
    </row>
    <row r="59">
      <c r="A59" s="5"/>
      <c r="C59" s="35" t="s">
        <v>25</v>
      </c>
      <c r="D59" s="8"/>
      <c r="E59" s="9"/>
    </row>
    <row r="60">
      <c r="A60" s="5"/>
      <c r="C60" s="36" t="s">
        <v>26</v>
      </c>
      <c r="D60" s="37"/>
      <c r="E60" s="9"/>
    </row>
    <row r="61">
      <c r="A61" s="5"/>
      <c r="C61" s="36" t="s">
        <v>13</v>
      </c>
      <c r="D61" s="37"/>
      <c r="E61" s="9"/>
    </row>
    <row r="62">
      <c r="A62" s="5"/>
      <c r="C62" s="36" t="s">
        <v>15</v>
      </c>
      <c r="D62" s="37"/>
      <c r="E62" s="9"/>
    </row>
    <row r="63">
      <c r="A63" s="5"/>
      <c r="C63" s="38" t="s">
        <v>27</v>
      </c>
      <c r="D63" s="39" t="s">
        <v>28</v>
      </c>
      <c r="E63" s="9"/>
    </row>
    <row r="64">
      <c r="A64" s="5"/>
      <c r="C64" s="14"/>
      <c r="D64" s="39" t="s">
        <v>29</v>
      </c>
      <c r="E64" s="9"/>
    </row>
    <row r="65">
      <c r="A65" s="5"/>
      <c r="C65" s="14"/>
      <c r="D65" s="39" t="s">
        <v>30</v>
      </c>
      <c r="E65" s="9"/>
    </row>
    <row r="66">
      <c r="A66" s="5"/>
      <c r="C66" s="17"/>
      <c r="D66" s="39" t="s">
        <v>31</v>
      </c>
      <c r="E66" s="9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06">
        <v>60.0</v>
      </c>
      <c r="C72" s="106" t="b">
        <v>1</v>
      </c>
      <c r="D72" s="106" t="b">
        <v>0</v>
      </c>
      <c r="E72" s="106">
        <v>1.0</v>
      </c>
      <c r="F72" s="106" t="s">
        <v>203</v>
      </c>
      <c r="G72" s="106" t="b">
        <v>0</v>
      </c>
      <c r="H72" s="106" t="b">
        <v>0</v>
      </c>
      <c r="I72" s="106" t="b">
        <v>0</v>
      </c>
      <c r="J72" s="106" t="b">
        <v>0</v>
      </c>
    </row>
    <row r="73">
      <c r="B73" s="106">
        <v>61.0</v>
      </c>
      <c r="C73" s="106" t="b">
        <v>1</v>
      </c>
      <c r="D73" s="106" t="b">
        <v>0</v>
      </c>
      <c r="E73" s="106">
        <v>1.0</v>
      </c>
      <c r="F73" s="106" t="s">
        <v>203</v>
      </c>
      <c r="G73" s="106" t="b">
        <v>0</v>
      </c>
      <c r="H73" s="106" t="b">
        <v>1</v>
      </c>
      <c r="I73" s="106" t="b">
        <v>0</v>
      </c>
      <c r="J73" s="106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96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04">
        <v>60.0</v>
      </c>
      <c r="F5" s="10">
        <f t="shared" ref="F5:G5" si="1">abs($E49-I7)</f>
        <v>0</v>
      </c>
      <c r="G5" s="10">
        <f t="shared" si="1"/>
        <v>54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05" t="s">
        <v>61</v>
      </c>
      <c r="F6" s="10">
        <f t="shared" ref="F6:G6" si="2">abs($E50-I8)</f>
        <v>0.143304</v>
      </c>
      <c r="G6" s="10">
        <f t="shared" si="2"/>
        <v>286.143304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04">
        <v>3.0</v>
      </c>
      <c r="F7" s="10">
        <f t="shared" ref="F7:G7" si="3">abs($E61-I9)</f>
        <v>1</v>
      </c>
      <c r="G7" s="10">
        <f t="shared" si="3"/>
        <v>0</v>
      </c>
      <c r="H7" s="20" t="s">
        <v>9</v>
      </c>
      <c r="I7" s="106">
        <v>0.0</v>
      </c>
      <c r="J7" s="106">
        <v>54.0</v>
      </c>
    </row>
    <row r="8">
      <c r="A8" s="5"/>
      <c r="B8" s="14"/>
      <c r="C8" s="14"/>
      <c r="D8" s="16" t="s">
        <v>10</v>
      </c>
      <c r="E8" s="105" t="s">
        <v>204</v>
      </c>
      <c r="F8" s="10">
        <f t="shared" ref="F8:G8" si="4">abs($E62-I10)</f>
        <v>1</v>
      </c>
      <c r="G8" s="10">
        <f t="shared" si="4"/>
        <v>0</v>
      </c>
      <c r="H8" s="21" t="s">
        <v>11</v>
      </c>
      <c r="I8" s="106">
        <v>3806.0</v>
      </c>
      <c r="J8" s="106">
        <v>4092.0</v>
      </c>
    </row>
    <row r="9">
      <c r="A9" s="5"/>
      <c r="B9" s="14"/>
      <c r="C9" s="14"/>
      <c r="D9" s="16" t="s">
        <v>12</v>
      </c>
      <c r="E9" s="105">
        <v>0.18</v>
      </c>
      <c r="H9" s="21" t="s">
        <v>13</v>
      </c>
      <c r="I9" s="106">
        <v>1.0</v>
      </c>
      <c r="J9" s="106">
        <v>0.0</v>
      </c>
    </row>
    <row r="10">
      <c r="A10" s="5"/>
      <c r="B10" s="14"/>
      <c r="C10" s="14"/>
      <c r="D10" s="16" t="s">
        <v>14</v>
      </c>
      <c r="E10" s="105" t="s">
        <v>202</v>
      </c>
      <c r="H10" s="22" t="s">
        <v>15</v>
      </c>
      <c r="I10" s="106">
        <v>0.0</v>
      </c>
      <c r="J10" s="106">
        <v>1.0</v>
      </c>
    </row>
    <row r="11">
      <c r="A11" s="5"/>
      <c r="B11" s="17"/>
      <c r="C11" s="17"/>
      <c r="D11" s="16" t="s">
        <v>16</v>
      </c>
      <c r="E11" s="105" t="s">
        <v>63</v>
      </c>
    </row>
    <row r="12">
      <c r="A12" s="5"/>
      <c r="B12" s="6" t="s">
        <v>7</v>
      </c>
      <c r="C12" s="23" t="s">
        <v>3</v>
      </c>
      <c r="D12" s="8"/>
      <c r="E12" s="104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05" t="s">
        <v>91</v>
      </c>
    </row>
    <row r="14">
      <c r="A14" s="5"/>
      <c r="B14" s="14"/>
      <c r="C14" s="14"/>
      <c r="D14" s="16" t="s">
        <v>8</v>
      </c>
      <c r="E14" s="104">
        <v>8.0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05" t="s">
        <v>205</v>
      </c>
      <c r="H15" s="26" t="s">
        <v>21</v>
      </c>
      <c r="I15" s="27" t="str">
        <f>IFERROR(If(AND(I7=J7,I8=J8),"Same Nominal Values",IF(AND(F5&lt;=G5,F6&lt;=G6),"Fault Mode 1", "Fault Mode 2")),"No Match")</f>
        <v>Fault Mode 1</v>
      </c>
      <c r="J15" s="27" t="str">
        <f>if(AND(I7=J7,I8=J8),"Same Nominal Values",if(I15=$B$5,$E$11,if(I15=$B$12,$E$18,"No Match")))</f>
        <v>cm2</v>
      </c>
    </row>
    <row r="16">
      <c r="A16" s="5"/>
      <c r="B16" s="14"/>
      <c r="C16" s="14"/>
      <c r="D16" s="16" t="s">
        <v>12</v>
      </c>
      <c r="E16" s="105">
        <v>0.08333</v>
      </c>
      <c r="H16" s="28" t="s">
        <v>22</v>
      </c>
      <c r="I16" s="29" t="str">
        <f>IFERROR(IF(AND(I9=J9,I10=J10),"Same Nomimal Values",IF(AND(F7&lt;=G7,F8&lt;G8),"Fault Mode 1", "Fault Mode 2")),"No Match")</f>
        <v>Fault Mode 2</v>
      </c>
      <c r="J16" s="30" t="str">
        <f>if(AND(I9=J9,I10=J10),"Same Nominal Values",if(I16=$B$5,$E$11,if(I16=$B$12,$E$18,"No Match")))</f>
        <v>cm1</v>
      </c>
    </row>
    <row r="17">
      <c r="A17" s="5"/>
      <c r="B17" s="14"/>
      <c r="C17" s="14"/>
      <c r="D17" s="16" t="s">
        <v>14</v>
      </c>
      <c r="E17" s="105" t="s">
        <v>202</v>
      </c>
    </row>
    <row r="18">
      <c r="A18" s="5"/>
      <c r="B18" s="17"/>
      <c r="C18" s="14"/>
      <c r="D18" s="16" t="s">
        <v>16</v>
      </c>
      <c r="E18" s="105" t="s">
        <v>67</v>
      </c>
      <c r="H18" s="24" t="s">
        <v>23</v>
      </c>
      <c r="I18" s="107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04">
        <v>61.0</v>
      </c>
    </row>
    <row r="24">
      <c r="A24" s="5"/>
      <c r="C24" s="36" t="s">
        <v>26</v>
      </c>
      <c r="D24" s="37"/>
      <c r="E24" s="105" t="s">
        <v>62</v>
      </c>
    </row>
    <row r="25">
      <c r="A25" s="5"/>
      <c r="C25" s="36" t="s">
        <v>9</v>
      </c>
      <c r="D25" s="37"/>
      <c r="E25" s="105">
        <v>0.0</v>
      </c>
    </row>
    <row r="26">
      <c r="A26" s="5"/>
      <c r="C26" s="36" t="s">
        <v>11</v>
      </c>
      <c r="D26" s="37"/>
      <c r="E26" s="105">
        <v>3805.837148</v>
      </c>
    </row>
    <row r="27">
      <c r="A27" s="5"/>
      <c r="C27" s="38" t="s">
        <v>27</v>
      </c>
      <c r="D27" s="39" t="s">
        <v>28</v>
      </c>
      <c r="E27" s="105" t="b">
        <v>0</v>
      </c>
    </row>
    <row r="28">
      <c r="A28" s="5"/>
      <c r="C28" s="14"/>
      <c r="D28" s="39" t="s">
        <v>29</v>
      </c>
      <c r="E28" s="108"/>
    </row>
    <row r="29">
      <c r="A29" s="5"/>
      <c r="C29" s="14"/>
      <c r="D29" s="39" t="s">
        <v>30</v>
      </c>
      <c r="E29" s="108"/>
    </row>
    <row r="30">
      <c r="A30" s="5"/>
      <c r="C30" s="17"/>
      <c r="D30" s="39" t="s">
        <v>31</v>
      </c>
      <c r="E30" s="108"/>
    </row>
    <row r="31">
      <c r="A31" s="5"/>
      <c r="C31" s="36" t="s">
        <v>32</v>
      </c>
      <c r="D31" s="37"/>
      <c r="E31" s="105">
        <v>-0.00277842</v>
      </c>
    </row>
    <row r="32">
      <c r="A32" s="5"/>
      <c r="C32" s="36" t="s">
        <v>33</v>
      </c>
      <c r="D32" s="37"/>
      <c r="E32" s="105">
        <v>-8.25862E-4</v>
      </c>
    </row>
    <row r="33">
      <c r="A33" s="5"/>
      <c r="C33" s="36" t="s">
        <v>34</v>
      </c>
      <c r="D33" s="37"/>
      <c r="E33" s="105">
        <v>-0.00473098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04">
        <v>60.0</v>
      </c>
    </row>
    <row r="36">
      <c r="A36" s="5"/>
      <c r="C36" s="36" t="s">
        <v>26</v>
      </c>
      <c r="D36" s="37"/>
      <c r="E36" s="105" t="s">
        <v>59</v>
      </c>
    </row>
    <row r="37">
      <c r="A37" s="5"/>
      <c r="C37" s="36" t="s">
        <v>13</v>
      </c>
      <c r="D37" s="37"/>
      <c r="E37" s="105">
        <v>1.0</v>
      </c>
    </row>
    <row r="38">
      <c r="A38" s="5"/>
      <c r="C38" s="36" t="s">
        <v>15</v>
      </c>
      <c r="D38" s="37"/>
      <c r="E38" s="105">
        <v>0.0</v>
      </c>
    </row>
    <row r="39">
      <c r="A39" s="5"/>
      <c r="C39" s="38" t="s">
        <v>27</v>
      </c>
      <c r="D39" s="39" t="s">
        <v>28</v>
      </c>
      <c r="E39" s="105" t="b">
        <v>0</v>
      </c>
    </row>
    <row r="40">
      <c r="A40" s="5"/>
      <c r="C40" s="14"/>
      <c r="D40" s="39" t="s">
        <v>29</v>
      </c>
      <c r="E40" s="108"/>
    </row>
    <row r="41">
      <c r="A41" s="5"/>
      <c r="C41" s="14"/>
      <c r="D41" s="39" t="s">
        <v>30</v>
      </c>
      <c r="E41" s="108"/>
    </row>
    <row r="42">
      <c r="A42" s="5"/>
      <c r="C42" s="17"/>
      <c r="D42" s="39" t="s">
        <v>31</v>
      </c>
      <c r="E42" s="108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04">
        <v>65.0</v>
      </c>
    </row>
    <row r="48">
      <c r="A48" s="5"/>
      <c r="C48" s="36" t="s">
        <v>26</v>
      </c>
      <c r="D48" s="37"/>
      <c r="E48" s="105" t="s">
        <v>59</v>
      </c>
    </row>
    <row r="49">
      <c r="A49" s="5"/>
      <c r="C49" s="36" t="s">
        <v>9</v>
      </c>
      <c r="D49" s="37"/>
      <c r="E49" s="105">
        <v>0.0</v>
      </c>
    </row>
    <row r="50">
      <c r="A50" s="5"/>
      <c r="C50" s="36" t="s">
        <v>11</v>
      </c>
      <c r="D50" s="37"/>
      <c r="E50" s="105">
        <v>3805.856696</v>
      </c>
    </row>
    <row r="51">
      <c r="A51" s="5"/>
      <c r="C51" s="38" t="s">
        <v>27</v>
      </c>
      <c r="D51" s="39" t="s">
        <v>28</v>
      </c>
      <c r="E51" s="105" t="b">
        <v>0</v>
      </c>
    </row>
    <row r="52">
      <c r="A52" s="5"/>
      <c r="C52" s="14"/>
      <c r="D52" s="39" t="s">
        <v>29</v>
      </c>
      <c r="E52" s="108"/>
    </row>
    <row r="53">
      <c r="A53" s="5"/>
      <c r="C53" s="14"/>
      <c r="D53" s="39" t="s">
        <v>30</v>
      </c>
      <c r="E53" s="108"/>
    </row>
    <row r="54">
      <c r="A54" s="5"/>
      <c r="C54" s="17"/>
      <c r="D54" s="39" t="s">
        <v>31</v>
      </c>
      <c r="E54" s="108"/>
    </row>
    <row r="55">
      <c r="A55" s="5"/>
      <c r="C55" s="36" t="s">
        <v>32</v>
      </c>
      <c r="D55" s="37"/>
      <c r="E55" s="105">
        <v>-0.0021321</v>
      </c>
    </row>
    <row r="56">
      <c r="A56" s="5"/>
      <c r="C56" s="36" t="s">
        <v>33</v>
      </c>
      <c r="D56" s="37"/>
      <c r="E56" s="105">
        <v>-6.37833E-4</v>
      </c>
    </row>
    <row r="57">
      <c r="A57" s="5"/>
      <c r="C57" s="36" t="s">
        <v>34</v>
      </c>
      <c r="D57" s="37"/>
      <c r="E57" s="105">
        <v>-0.00362636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04">
        <v>64.0</v>
      </c>
    </row>
    <row r="60">
      <c r="A60" s="5"/>
      <c r="C60" s="36" t="s">
        <v>26</v>
      </c>
      <c r="D60" s="37"/>
      <c r="E60" s="105" t="s">
        <v>59</v>
      </c>
    </row>
    <row r="61">
      <c r="A61" s="5"/>
      <c r="C61" s="36" t="s">
        <v>13</v>
      </c>
      <c r="D61" s="37"/>
      <c r="E61" s="105">
        <v>0.0</v>
      </c>
    </row>
    <row r="62">
      <c r="A62" s="5"/>
      <c r="C62" s="36" t="s">
        <v>15</v>
      </c>
      <c r="D62" s="37"/>
      <c r="E62" s="105">
        <v>1.0</v>
      </c>
    </row>
    <row r="63">
      <c r="A63" s="5"/>
      <c r="C63" s="38" t="s">
        <v>27</v>
      </c>
      <c r="D63" s="39" t="s">
        <v>28</v>
      </c>
      <c r="E63" s="105" t="b">
        <v>0</v>
      </c>
    </row>
    <row r="64">
      <c r="A64" s="5"/>
      <c r="C64" s="14"/>
      <c r="D64" s="39" t="s">
        <v>29</v>
      </c>
      <c r="E64" s="108"/>
    </row>
    <row r="65">
      <c r="A65" s="5"/>
      <c r="C65" s="14"/>
      <c r="D65" s="39" t="s">
        <v>30</v>
      </c>
      <c r="E65" s="108"/>
    </row>
    <row r="66">
      <c r="A66" s="5"/>
      <c r="C66" s="17"/>
      <c r="D66" s="39" t="s">
        <v>31</v>
      </c>
      <c r="E66" s="108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06">
        <v>60.0</v>
      </c>
      <c r="C72" s="106" t="b">
        <v>1</v>
      </c>
      <c r="D72" s="106" t="b">
        <v>0</v>
      </c>
      <c r="E72" s="106">
        <v>1.0</v>
      </c>
      <c r="F72" s="106" t="s">
        <v>206</v>
      </c>
      <c r="G72" s="106" t="b">
        <v>0</v>
      </c>
      <c r="H72" s="106" t="b">
        <v>0</v>
      </c>
      <c r="I72" s="106" t="b">
        <v>0</v>
      </c>
      <c r="J72" s="106" t="b">
        <v>0</v>
      </c>
    </row>
    <row r="73">
      <c r="B73" s="106">
        <v>61.0</v>
      </c>
      <c r="C73" s="106" t="b">
        <v>1</v>
      </c>
      <c r="D73" s="106" t="b">
        <v>0</v>
      </c>
      <c r="E73" s="106">
        <v>1.0</v>
      </c>
      <c r="F73" s="106" t="s">
        <v>206</v>
      </c>
      <c r="G73" s="106" t="b">
        <v>0</v>
      </c>
      <c r="H73" s="106" t="b">
        <v>0</v>
      </c>
      <c r="I73" s="106" t="b">
        <v>0</v>
      </c>
      <c r="J73" s="106" t="b">
        <v>0</v>
      </c>
    </row>
    <row r="74">
      <c r="B74" s="106">
        <v>62.0</v>
      </c>
      <c r="C74" s="106" t="b">
        <v>1</v>
      </c>
      <c r="D74" s="106" t="b">
        <v>0</v>
      </c>
      <c r="E74" s="106">
        <v>1.0</v>
      </c>
      <c r="F74" s="106" t="s">
        <v>206</v>
      </c>
      <c r="G74" s="106" t="b">
        <v>0</v>
      </c>
      <c r="H74" s="106" t="b">
        <v>0</v>
      </c>
      <c r="I74" s="106" t="b">
        <v>0</v>
      </c>
      <c r="J74" s="106" t="b">
        <v>0</v>
      </c>
    </row>
    <row r="75">
      <c r="B75" s="106">
        <v>63.0</v>
      </c>
      <c r="C75" s="106" t="b">
        <v>1</v>
      </c>
      <c r="D75" s="106" t="b">
        <v>0</v>
      </c>
      <c r="E75" s="106">
        <v>1.0</v>
      </c>
      <c r="F75" s="106" t="s">
        <v>206</v>
      </c>
      <c r="G75" s="106" t="b">
        <v>0</v>
      </c>
      <c r="H75" s="106" t="b">
        <v>0</v>
      </c>
      <c r="I75" s="106" t="b">
        <v>0</v>
      </c>
      <c r="J75" s="106" t="b">
        <v>0</v>
      </c>
    </row>
    <row r="76">
      <c r="B76" s="106">
        <v>64.0</v>
      </c>
      <c r="C76" s="106" t="b">
        <v>1</v>
      </c>
      <c r="D76" s="106" t="b">
        <v>0</v>
      </c>
      <c r="E76" s="106">
        <v>2.0</v>
      </c>
      <c r="F76" s="106" t="s">
        <v>207</v>
      </c>
      <c r="G76" s="106" t="b">
        <v>0</v>
      </c>
      <c r="H76" s="106" t="b">
        <v>0</v>
      </c>
      <c r="I76" s="106" t="b">
        <v>0</v>
      </c>
      <c r="J76" s="106" t="b">
        <v>0</v>
      </c>
    </row>
    <row r="77">
      <c r="B77" s="106">
        <v>65.0</v>
      </c>
      <c r="C77" s="106" t="b">
        <v>1</v>
      </c>
      <c r="D77" s="106" t="b">
        <v>0</v>
      </c>
      <c r="E77" s="106">
        <v>2.0</v>
      </c>
      <c r="F77" s="106" t="s">
        <v>207</v>
      </c>
      <c r="G77" s="106" t="b">
        <v>0</v>
      </c>
      <c r="H77" s="106" t="b">
        <v>0</v>
      </c>
      <c r="I77" s="106" t="b">
        <v>0</v>
      </c>
      <c r="J77" s="106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69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04">
        <v>60.0</v>
      </c>
      <c r="F5" s="10">
        <f t="shared" ref="F5:G5" si="1">abs($E49-I7)</f>
        <v>0</v>
      </c>
      <c r="G5" s="10">
        <f t="shared" si="1"/>
        <v>0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05" t="s">
        <v>70</v>
      </c>
      <c r="F6" s="10">
        <f t="shared" ref="F6:G6" si="2">abs($E50-I8)</f>
        <v>0</v>
      </c>
      <c r="G6" s="10">
        <f t="shared" si="2"/>
        <v>0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04">
        <v>1.0</v>
      </c>
      <c r="F7" s="10">
        <f t="shared" ref="F7:G7" si="3">abs($E61-I9)</f>
        <v>1</v>
      </c>
      <c r="G7" s="10">
        <f t="shared" si="3"/>
        <v>0</v>
      </c>
      <c r="H7" s="20" t="s">
        <v>9</v>
      </c>
      <c r="I7" s="20"/>
      <c r="J7" s="20"/>
    </row>
    <row r="8">
      <c r="A8" s="5"/>
      <c r="B8" s="14"/>
      <c r="C8" s="14"/>
      <c r="D8" s="16" t="s">
        <v>10</v>
      </c>
      <c r="E8" s="105" t="s">
        <v>208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10"/>
      <c r="J8" s="21"/>
    </row>
    <row r="9">
      <c r="A9" s="5"/>
      <c r="B9" s="14"/>
      <c r="C9" s="14"/>
      <c r="D9" s="16" t="s">
        <v>12</v>
      </c>
      <c r="E9" s="105">
        <v>0.25667</v>
      </c>
      <c r="H9" s="21" t="s">
        <v>13</v>
      </c>
      <c r="I9" s="106">
        <v>1.0</v>
      </c>
      <c r="J9" s="21"/>
    </row>
    <row r="10">
      <c r="A10" s="5"/>
      <c r="B10" s="14"/>
      <c r="C10" s="14"/>
      <c r="D10" s="16" t="s">
        <v>14</v>
      </c>
      <c r="E10" s="105" t="s">
        <v>209</v>
      </c>
      <c r="H10" s="22" t="s">
        <v>15</v>
      </c>
      <c r="I10" s="106">
        <v>0.0</v>
      </c>
      <c r="J10" s="22"/>
    </row>
    <row r="11">
      <c r="A11" s="5"/>
      <c r="B11" s="17"/>
      <c r="C11" s="17"/>
      <c r="D11" s="16" t="s">
        <v>16</v>
      </c>
      <c r="E11" s="105" t="s">
        <v>71</v>
      </c>
    </row>
    <row r="12">
      <c r="A12" s="5"/>
      <c r="B12" s="6" t="s">
        <v>7</v>
      </c>
      <c r="C12" s="23" t="s">
        <v>3</v>
      </c>
      <c r="D12" s="8"/>
      <c r="E12" s="9"/>
      <c r="H12" s="2" t="s">
        <v>17</v>
      </c>
    </row>
    <row r="13">
      <c r="A13" s="5"/>
      <c r="B13" s="14"/>
      <c r="C13" s="15" t="s">
        <v>5</v>
      </c>
      <c r="D13" s="16" t="s">
        <v>6</v>
      </c>
      <c r="E13" s="9"/>
    </row>
    <row r="14">
      <c r="A14" s="5"/>
      <c r="B14" s="14"/>
      <c r="C14" s="14"/>
      <c r="D14" s="16" t="s">
        <v>8</v>
      </c>
      <c r="E14" s="9"/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9"/>
      <c r="H15" s="26" t="s">
        <v>21</v>
      </c>
      <c r="I15" s="27" t="str">
        <f>IFERROR(If(AND(I7=J7,I8=J8),"Same Nominal Values",IF(AND(F5&lt;=G5,F6&lt;=G6),"Fault Mode 1", "Fault Mode 2")),"No Match")</f>
        <v>Same Nominal Values</v>
      </c>
      <c r="J15" s="27" t="str">
        <f>if(AND(I7=J7,I8=J8),"Same Nominal Values",if(I15=$B$5,$E$11,if(I15=$B$12,$E$18,"No Match")))</f>
        <v>Same Nominal Values</v>
      </c>
    </row>
    <row r="16">
      <c r="A16" s="5"/>
      <c r="B16" s="14"/>
      <c r="C16" s="14"/>
      <c r="D16" s="16" t="s">
        <v>12</v>
      </c>
      <c r="E16" s="9"/>
      <c r="H16" s="28" t="s">
        <v>22</v>
      </c>
      <c r="I16" s="29" t="str">
        <f>IFERROR(IF(AND(I9=J9,I10=J10),"Same Nomimal Values",IF(AND(F7&lt;=G7,F8&lt;G8),"Fault Mode 1", "Fault Mode 2")),"No Match")</f>
        <v>Fault Mode 2</v>
      </c>
      <c r="J16" s="30" t="str">
        <f>if(AND(I9=J9,I10=J10),"Same Nominal Values",if(I16=$B$5,$E$11,if(I16=$B$12,$E$18,"No Match")))</f>
        <v/>
      </c>
    </row>
    <row r="17">
      <c r="A17" s="5"/>
      <c r="B17" s="14"/>
      <c r="C17" s="14"/>
      <c r="D17" s="16" t="s">
        <v>14</v>
      </c>
      <c r="E17" s="9"/>
    </row>
    <row r="18">
      <c r="A18" s="5"/>
      <c r="B18" s="17"/>
      <c r="C18" s="14"/>
      <c r="D18" s="16" t="s">
        <v>16</v>
      </c>
      <c r="E18" s="9"/>
      <c r="H18" s="24" t="s">
        <v>23</v>
      </c>
      <c r="I18" s="107" t="b">
        <v>1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9"/>
    </row>
    <row r="24">
      <c r="A24" s="5"/>
      <c r="C24" s="36" t="s">
        <v>26</v>
      </c>
      <c r="D24" s="37"/>
      <c r="E24" s="9"/>
    </row>
    <row r="25">
      <c r="A25" s="5"/>
      <c r="C25" s="36" t="s">
        <v>9</v>
      </c>
      <c r="D25" s="37"/>
      <c r="E25" s="9"/>
    </row>
    <row r="26">
      <c r="A26" s="5"/>
      <c r="C26" s="36" t="s">
        <v>11</v>
      </c>
      <c r="D26" s="37"/>
      <c r="E26" s="9"/>
    </row>
    <row r="27">
      <c r="A27" s="5"/>
      <c r="C27" s="38" t="s">
        <v>27</v>
      </c>
      <c r="D27" s="39" t="s">
        <v>28</v>
      </c>
      <c r="E27" s="9"/>
    </row>
    <row r="28">
      <c r="A28" s="5"/>
      <c r="C28" s="14"/>
      <c r="D28" s="39" t="s">
        <v>29</v>
      </c>
      <c r="E28" s="9"/>
    </row>
    <row r="29">
      <c r="A29" s="5"/>
      <c r="C29" s="14"/>
      <c r="D29" s="39" t="s">
        <v>30</v>
      </c>
      <c r="E29" s="9"/>
    </row>
    <row r="30">
      <c r="A30" s="5"/>
      <c r="C30" s="17"/>
      <c r="D30" s="39" t="s">
        <v>31</v>
      </c>
      <c r="E30" s="9"/>
    </row>
    <row r="31">
      <c r="A31" s="5"/>
      <c r="C31" s="36" t="s">
        <v>32</v>
      </c>
      <c r="D31" s="37"/>
      <c r="E31" s="9"/>
    </row>
    <row r="32">
      <c r="A32" s="5"/>
      <c r="C32" s="36" t="s">
        <v>33</v>
      </c>
      <c r="D32" s="37"/>
      <c r="E32" s="9"/>
    </row>
    <row r="33">
      <c r="A33" s="5"/>
      <c r="C33" s="36" t="s">
        <v>34</v>
      </c>
      <c r="D33" s="37"/>
      <c r="E33" s="9"/>
    </row>
    <row r="34">
      <c r="A34" s="5"/>
      <c r="C34" s="33" t="s">
        <v>35</v>
      </c>
    </row>
    <row r="35">
      <c r="A35" s="5"/>
      <c r="C35" s="35" t="s">
        <v>25</v>
      </c>
      <c r="D35" s="8"/>
      <c r="E35" s="104">
        <v>60.0</v>
      </c>
    </row>
    <row r="36">
      <c r="A36" s="5"/>
      <c r="C36" s="36" t="s">
        <v>26</v>
      </c>
      <c r="D36" s="37"/>
      <c r="E36" s="105" t="s">
        <v>59</v>
      </c>
    </row>
    <row r="37">
      <c r="A37" s="5"/>
      <c r="C37" s="36" t="s">
        <v>13</v>
      </c>
      <c r="D37" s="37"/>
      <c r="E37" s="105">
        <v>1.0</v>
      </c>
    </row>
    <row r="38">
      <c r="A38" s="5"/>
      <c r="C38" s="36" t="s">
        <v>15</v>
      </c>
      <c r="D38" s="37"/>
      <c r="E38" s="105">
        <v>0.0</v>
      </c>
    </row>
    <row r="39">
      <c r="A39" s="5"/>
      <c r="C39" s="38" t="s">
        <v>27</v>
      </c>
      <c r="D39" s="39" t="s">
        <v>28</v>
      </c>
      <c r="E39" s="105" t="b">
        <v>0</v>
      </c>
    </row>
    <row r="40">
      <c r="A40" s="5"/>
      <c r="C40" s="14"/>
      <c r="D40" s="39" t="s">
        <v>29</v>
      </c>
      <c r="E40" s="108"/>
    </row>
    <row r="41">
      <c r="A41" s="5"/>
      <c r="C41" s="14"/>
      <c r="D41" s="39" t="s">
        <v>30</v>
      </c>
      <c r="E41" s="108"/>
    </row>
    <row r="42">
      <c r="A42" s="5"/>
      <c r="C42" s="17"/>
      <c r="D42" s="39" t="s">
        <v>31</v>
      </c>
      <c r="E42" s="108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9"/>
    </row>
    <row r="48">
      <c r="A48" s="5"/>
      <c r="C48" s="36" t="s">
        <v>26</v>
      </c>
      <c r="D48" s="37"/>
      <c r="E48" s="9"/>
    </row>
    <row r="49">
      <c r="A49" s="5"/>
      <c r="C49" s="36" t="s">
        <v>9</v>
      </c>
      <c r="D49" s="37"/>
      <c r="E49" s="9"/>
    </row>
    <row r="50">
      <c r="A50" s="5"/>
      <c r="C50" s="36" t="s">
        <v>11</v>
      </c>
      <c r="D50" s="37"/>
      <c r="E50" s="9"/>
    </row>
    <row r="51">
      <c r="A51" s="5"/>
      <c r="C51" s="38" t="s">
        <v>27</v>
      </c>
      <c r="D51" s="39" t="s">
        <v>28</v>
      </c>
      <c r="E51" s="9"/>
    </row>
    <row r="52">
      <c r="A52" s="5"/>
      <c r="C52" s="14"/>
      <c r="D52" s="39" t="s">
        <v>29</v>
      </c>
      <c r="E52" s="9"/>
    </row>
    <row r="53">
      <c r="A53" s="5"/>
      <c r="C53" s="14"/>
      <c r="D53" s="39" t="s">
        <v>30</v>
      </c>
      <c r="E53" s="9"/>
    </row>
    <row r="54">
      <c r="A54" s="5"/>
      <c r="C54" s="17"/>
      <c r="D54" s="39" t="s">
        <v>31</v>
      </c>
      <c r="E54" s="9"/>
    </row>
    <row r="55">
      <c r="A55" s="5"/>
      <c r="C55" s="36" t="s">
        <v>32</v>
      </c>
      <c r="D55" s="37"/>
      <c r="E55" s="9"/>
    </row>
    <row r="56">
      <c r="A56" s="5"/>
      <c r="C56" s="36" t="s">
        <v>33</v>
      </c>
      <c r="D56" s="37"/>
      <c r="E56" s="9"/>
    </row>
    <row r="57">
      <c r="A57" s="5"/>
      <c r="C57" s="36" t="s">
        <v>34</v>
      </c>
      <c r="D57" s="37"/>
      <c r="E57" s="9"/>
    </row>
    <row r="58">
      <c r="A58" s="5"/>
      <c r="C58" s="33" t="s">
        <v>22</v>
      </c>
    </row>
    <row r="59">
      <c r="A59" s="5"/>
      <c r="C59" s="35" t="s">
        <v>25</v>
      </c>
      <c r="D59" s="8"/>
      <c r="E59" s="9"/>
    </row>
    <row r="60">
      <c r="A60" s="5"/>
      <c r="C60" s="36" t="s">
        <v>26</v>
      </c>
      <c r="D60" s="37"/>
      <c r="E60" s="9"/>
    </row>
    <row r="61">
      <c r="A61" s="5"/>
      <c r="C61" s="36" t="s">
        <v>13</v>
      </c>
      <c r="D61" s="37"/>
      <c r="E61" s="9"/>
    </row>
    <row r="62">
      <c r="A62" s="5"/>
      <c r="C62" s="36" t="s">
        <v>15</v>
      </c>
      <c r="D62" s="37"/>
      <c r="E62" s="9"/>
    </row>
    <row r="63">
      <c r="A63" s="5"/>
      <c r="C63" s="38" t="s">
        <v>27</v>
      </c>
      <c r="D63" s="39" t="s">
        <v>28</v>
      </c>
      <c r="E63" s="9"/>
    </row>
    <row r="64">
      <c r="A64" s="5"/>
      <c r="C64" s="14"/>
      <c r="D64" s="39" t="s">
        <v>29</v>
      </c>
      <c r="E64" s="9"/>
    </row>
    <row r="65">
      <c r="A65" s="5"/>
      <c r="C65" s="14"/>
      <c r="D65" s="39" t="s">
        <v>30</v>
      </c>
      <c r="E65" s="9"/>
    </row>
    <row r="66">
      <c r="A66" s="5"/>
      <c r="C66" s="17"/>
      <c r="D66" s="39" t="s">
        <v>31</v>
      </c>
      <c r="E66" s="9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06">
        <v>60.0</v>
      </c>
      <c r="C72" s="106" t="b">
        <v>1</v>
      </c>
      <c r="D72" s="106" t="b">
        <v>0</v>
      </c>
      <c r="E72" s="106">
        <v>1.0</v>
      </c>
      <c r="F72" s="106" t="s">
        <v>210</v>
      </c>
      <c r="G72" s="106" t="b">
        <v>1</v>
      </c>
      <c r="H72" s="106" t="b">
        <v>0</v>
      </c>
      <c r="I72" s="106" t="b">
        <v>0</v>
      </c>
      <c r="J72" s="106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82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04">
        <v>60.0</v>
      </c>
      <c r="F5" s="10">
        <f t="shared" ref="F5:G5" si="1">abs($E49-I7)</f>
        <v>0</v>
      </c>
      <c r="G5" s="10">
        <f t="shared" si="1"/>
        <v>0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05" t="s">
        <v>61</v>
      </c>
      <c r="F6" s="10">
        <f t="shared" ref="F6:G6" si="2">abs($E50-I8)</f>
        <v>0.06464</v>
      </c>
      <c r="G6" s="10">
        <f t="shared" si="2"/>
        <v>3806.06464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04">
        <v>3.0</v>
      </c>
      <c r="F7" s="10">
        <f t="shared" ref="F7:G7" si="3">abs($E61-I9)</f>
        <v>0</v>
      </c>
      <c r="G7" s="10">
        <f t="shared" si="3"/>
        <v>0</v>
      </c>
      <c r="H7" s="20" t="s">
        <v>9</v>
      </c>
      <c r="I7" s="106">
        <v>0.0</v>
      </c>
      <c r="J7" s="106">
        <v>0.0</v>
      </c>
    </row>
    <row r="8">
      <c r="A8" s="5"/>
      <c r="B8" s="14"/>
      <c r="C8" s="14"/>
      <c r="D8" s="16" t="s">
        <v>10</v>
      </c>
      <c r="E8" s="105" t="s">
        <v>204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06">
        <v>3806.0</v>
      </c>
      <c r="J8" s="106">
        <v>0.0</v>
      </c>
    </row>
    <row r="9">
      <c r="A9" s="5"/>
      <c r="B9" s="14"/>
      <c r="C9" s="14"/>
      <c r="D9" s="16" t="s">
        <v>12</v>
      </c>
      <c r="E9" s="105">
        <v>0.18</v>
      </c>
      <c r="H9" s="21" t="s">
        <v>13</v>
      </c>
      <c r="I9" s="106">
        <v>1.0</v>
      </c>
      <c r="J9" s="106">
        <v>1.0</v>
      </c>
    </row>
    <row r="10">
      <c r="A10" s="5"/>
      <c r="B10" s="14"/>
      <c r="C10" s="14"/>
      <c r="D10" s="16" t="s">
        <v>14</v>
      </c>
      <c r="E10" s="105" t="s">
        <v>202</v>
      </c>
      <c r="H10" s="22" t="s">
        <v>15</v>
      </c>
      <c r="I10" s="106">
        <v>0.0</v>
      </c>
      <c r="J10" s="106">
        <v>0.0</v>
      </c>
    </row>
    <row r="11">
      <c r="A11" s="5"/>
      <c r="B11" s="17"/>
      <c r="C11" s="17"/>
      <c r="D11" s="16" t="s">
        <v>16</v>
      </c>
      <c r="E11" s="105" t="s">
        <v>63</v>
      </c>
    </row>
    <row r="12">
      <c r="A12" s="5"/>
      <c r="B12" s="6" t="s">
        <v>7</v>
      </c>
      <c r="C12" s="23" t="s">
        <v>3</v>
      </c>
      <c r="D12" s="8"/>
      <c r="E12" s="104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05" t="s">
        <v>83</v>
      </c>
    </row>
    <row r="14">
      <c r="A14" s="5"/>
      <c r="B14" s="14"/>
      <c r="C14" s="14"/>
      <c r="D14" s="16" t="s">
        <v>8</v>
      </c>
      <c r="E14" s="104">
        <v>1.0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05" t="s">
        <v>211</v>
      </c>
      <c r="H15" s="26" t="s">
        <v>21</v>
      </c>
      <c r="I15" s="27" t="str">
        <f>IFERROR(If(AND(I7=J7,I8=J8),"Same Nominal Values",IF(AND(F5&lt;=G5,F6&lt;=G6),"Fault Mode 1", "Fault Mode 2")),"No Match")</f>
        <v>Fault Mode 1</v>
      </c>
      <c r="J15" s="27" t="str">
        <f>if(AND(I7=J7,I8=J8),"Same Nominal Values",if(I15=$B$5,$E$11,if(I15=$B$12,$E$18,"No Match")))</f>
        <v>cm2</v>
      </c>
    </row>
    <row r="16">
      <c r="A16" s="5"/>
      <c r="B16" s="14"/>
      <c r="C16" s="14"/>
      <c r="D16" s="16" t="s">
        <v>12</v>
      </c>
      <c r="E16" s="105">
        <v>0.2</v>
      </c>
      <c r="H16" s="28" t="s">
        <v>22</v>
      </c>
      <c r="I16" s="29" t="str">
        <f>IFERROR(IF(AND(I9=J9,I10=J10),"Same Nomimal Values",IF(AND(F7&lt;=G7,F8&lt;G8),"Fault Mode 1", "Fault Mode 2")),"No Match")</f>
        <v>Same Nomimal Values</v>
      </c>
      <c r="J16" s="30" t="str">
        <f>if(AND(I9=J9,I10=J10),"Same Nominal Values",if(I16=$B$5,$E$11,if(I16=$B$12,$E$18,"No Match")))</f>
        <v>Same Nominal Values</v>
      </c>
    </row>
    <row r="17">
      <c r="A17" s="5"/>
      <c r="B17" s="14"/>
      <c r="C17" s="14"/>
      <c r="D17" s="16" t="s">
        <v>14</v>
      </c>
      <c r="E17" s="105" t="s">
        <v>202</v>
      </c>
    </row>
    <row r="18">
      <c r="A18" s="5"/>
      <c r="B18" s="17"/>
      <c r="C18" s="14"/>
      <c r="D18" s="16" t="s">
        <v>16</v>
      </c>
      <c r="E18" s="105" t="s">
        <v>85</v>
      </c>
      <c r="H18" s="24" t="s">
        <v>23</v>
      </c>
      <c r="I18" s="107" t="b">
        <v>1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04">
        <v>61.0</v>
      </c>
    </row>
    <row r="24">
      <c r="A24" s="5"/>
      <c r="C24" s="36" t="s">
        <v>26</v>
      </c>
      <c r="D24" s="37"/>
      <c r="E24" s="105" t="s">
        <v>62</v>
      </c>
    </row>
    <row r="25">
      <c r="A25" s="5"/>
      <c r="C25" s="36" t="s">
        <v>9</v>
      </c>
      <c r="D25" s="37"/>
      <c r="E25" s="105">
        <v>0.0</v>
      </c>
    </row>
    <row r="26">
      <c r="A26" s="5"/>
      <c r="C26" s="36" t="s">
        <v>11</v>
      </c>
      <c r="D26" s="37"/>
      <c r="E26" s="105">
        <v>3808.73118</v>
      </c>
    </row>
    <row r="27">
      <c r="A27" s="5"/>
      <c r="C27" s="38" t="s">
        <v>27</v>
      </c>
      <c r="D27" s="39" t="s">
        <v>28</v>
      </c>
      <c r="E27" s="105" t="b">
        <v>0</v>
      </c>
    </row>
    <row r="28">
      <c r="A28" s="5"/>
      <c r="C28" s="14"/>
      <c r="D28" s="39" t="s">
        <v>29</v>
      </c>
      <c r="E28" s="108"/>
    </row>
    <row r="29">
      <c r="A29" s="5"/>
      <c r="C29" s="14"/>
      <c r="D29" s="39" t="s">
        <v>30</v>
      </c>
      <c r="E29" s="108"/>
    </row>
    <row r="30">
      <c r="A30" s="5"/>
      <c r="C30" s="17"/>
      <c r="D30" s="39" t="s">
        <v>31</v>
      </c>
      <c r="E30" s="108"/>
    </row>
    <row r="31">
      <c r="A31" s="5"/>
      <c r="C31" s="36" t="s">
        <v>32</v>
      </c>
      <c r="D31" s="37"/>
      <c r="E31" s="105">
        <v>-0.00276185</v>
      </c>
    </row>
    <row r="32">
      <c r="A32" s="5"/>
      <c r="C32" s="36" t="s">
        <v>33</v>
      </c>
      <c r="D32" s="37"/>
      <c r="E32" s="105">
        <v>-8.36293E-4</v>
      </c>
    </row>
    <row r="33">
      <c r="A33" s="5"/>
      <c r="C33" s="36" t="s">
        <v>34</v>
      </c>
      <c r="D33" s="37"/>
      <c r="E33" s="105">
        <v>-0.0046874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04">
        <v>60.0</v>
      </c>
    </row>
    <row r="36">
      <c r="A36" s="5"/>
      <c r="C36" s="36" t="s">
        <v>26</v>
      </c>
      <c r="D36" s="37"/>
      <c r="E36" s="105" t="s">
        <v>59</v>
      </c>
    </row>
    <row r="37">
      <c r="A37" s="5"/>
      <c r="C37" s="36" t="s">
        <v>13</v>
      </c>
      <c r="D37" s="37"/>
      <c r="E37" s="105">
        <v>1.0</v>
      </c>
    </row>
    <row r="38">
      <c r="A38" s="5"/>
      <c r="C38" s="36" t="s">
        <v>15</v>
      </c>
      <c r="D38" s="37"/>
      <c r="E38" s="105">
        <v>0.0</v>
      </c>
    </row>
    <row r="39">
      <c r="A39" s="5"/>
      <c r="C39" s="38" t="s">
        <v>27</v>
      </c>
      <c r="D39" s="39" t="s">
        <v>28</v>
      </c>
      <c r="E39" s="105" t="b">
        <v>0</v>
      </c>
    </row>
    <row r="40">
      <c r="A40" s="5"/>
      <c r="C40" s="14"/>
      <c r="D40" s="39" t="s">
        <v>29</v>
      </c>
      <c r="E40" s="108"/>
    </row>
    <row r="41">
      <c r="A41" s="5"/>
      <c r="C41" s="14"/>
      <c r="D41" s="39" t="s">
        <v>30</v>
      </c>
      <c r="E41" s="108"/>
    </row>
    <row r="42">
      <c r="A42" s="5"/>
      <c r="C42" s="17"/>
      <c r="D42" s="39" t="s">
        <v>31</v>
      </c>
      <c r="E42" s="108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04">
        <v>65.0</v>
      </c>
    </row>
    <row r="48">
      <c r="A48" s="5"/>
      <c r="C48" s="36" t="s">
        <v>26</v>
      </c>
      <c r="D48" s="37"/>
      <c r="E48" s="105" t="s">
        <v>84</v>
      </c>
    </row>
    <row r="49">
      <c r="A49" s="5"/>
      <c r="C49" s="36" t="s">
        <v>9</v>
      </c>
      <c r="D49" s="37"/>
      <c r="E49" s="105">
        <v>0.0</v>
      </c>
    </row>
    <row r="50">
      <c r="A50" s="5"/>
      <c r="C50" s="36" t="s">
        <v>11</v>
      </c>
      <c r="D50" s="37"/>
      <c r="E50" s="105">
        <v>3806.06464</v>
      </c>
    </row>
    <row r="51">
      <c r="A51" s="5"/>
      <c r="C51" s="38" t="s">
        <v>27</v>
      </c>
      <c r="D51" s="39" t="s">
        <v>28</v>
      </c>
      <c r="E51" s="105" t="b">
        <v>0</v>
      </c>
    </row>
    <row r="52">
      <c r="A52" s="5"/>
      <c r="C52" s="14"/>
      <c r="D52" s="39" t="s">
        <v>29</v>
      </c>
      <c r="E52" s="108"/>
    </row>
    <row r="53">
      <c r="A53" s="5"/>
      <c r="C53" s="14"/>
      <c r="D53" s="39" t="s">
        <v>30</v>
      </c>
      <c r="E53" s="108"/>
    </row>
    <row r="54">
      <c r="A54" s="5"/>
      <c r="C54" s="17"/>
      <c r="D54" s="39" t="s">
        <v>31</v>
      </c>
      <c r="E54" s="108"/>
    </row>
    <row r="55">
      <c r="A55" s="5"/>
      <c r="C55" s="36" t="s">
        <v>32</v>
      </c>
      <c r="D55" s="37"/>
      <c r="E55" s="105">
        <v>-0.00213717</v>
      </c>
    </row>
    <row r="56">
      <c r="A56" s="5"/>
      <c r="C56" s="36" t="s">
        <v>33</v>
      </c>
      <c r="D56" s="37"/>
      <c r="E56" s="105">
        <v>-6.45777E-4</v>
      </c>
    </row>
    <row r="57">
      <c r="A57" s="5"/>
      <c r="C57" s="36" t="s">
        <v>34</v>
      </c>
      <c r="D57" s="37"/>
      <c r="E57" s="105">
        <v>-0.00362857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04">
        <v>64.0</v>
      </c>
    </row>
    <row r="60">
      <c r="A60" s="5"/>
      <c r="C60" s="36" t="s">
        <v>26</v>
      </c>
      <c r="D60" s="37"/>
      <c r="E60" s="105" t="s">
        <v>59</v>
      </c>
    </row>
    <row r="61">
      <c r="A61" s="5"/>
      <c r="C61" s="36" t="s">
        <v>13</v>
      </c>
      <c r="D61" s="37"/>
      <c r="E61" s="105">
        <v>1.0</v>
      </c>
    </row>
    <row r="62">
      <c r="A62" s="5"/>
      <c r="C62" s="36" t="s">
        <v>15</v>
      </c>
      <c r="D62" s="37"/>
      <c r="E62" s="105">
        <v>0.0</v>
      </c>
    </row>
    <row r="63">
      <c r="A63" s="5"/>
      <c r="C63" s="38" t="s">
        <v>27</v>
      </c>
      <c r="D63" s="39" t="s">
        <v>28</v>
      </c>
      <c r="E63" s="105" t="b">
        <v>0</v>
      </c>
    </row>
    <row r="64">
      <c r="A64" s="5"/>
      <c r="C64" s="14"/>
      <c r="D64" s="39" t="s">
        <v>29</v>
      </c>
      <c r="E64" s="108"/>
    </row>
    <row r="65">
      <c r="A65" s="5"/>
      <c r="C65" s="14"/>
      <c r="D65" s="39" t="s">
        <v>30</v>
      </c>
      <c r="E65" s="108"/>
    </row>
    <row r="66">
      <c r="A66" s="5"/>
      <c r="C66" s="17"/>
      <c r="D66" s="39" t="s">
        <v>31</v>
      </c>
      <c r="E66" s="108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06">
        <v>60.0</v>
      </c>
      <c r="C72" s="106" t="b">
        <v>1</v>
      </c>
      <c r="D72" s="106" t="b">
        <v>0</v>
      </c>
      <c r="E72" s="106">
        <v>1.0</v>
      </c>
      <c r="F72" s="106" t="s">
        <v>206</v>
      </c>
      <c r="G72" s="106" t="b">
        <v>0</v>
      </c>
      <c r="H72" s="106" t="b">
        <v>0</v>
      </c>
      <c r="I72" s="106" t="b">
        <v>0</v>
      </c>
      <c r="J72" s="106" t="b">
        <v>0</v>
      </c>
    </row>
    <row r="73">
      <c r="B73" s="106">
        <v>61.0</v>
      </c>
      <c r="C73" s="106" t="b">
        <v>1</v>
      </c>
      <c r="D73" s="106" t="b">
        <v>0</v>
      </c>
      <c r="E73" s="106">
        <v>1.0</v>
      </c>
      <c r="F73" s="106" t="s">
        <v>206</v>
      </c>
      <c r="G73" s="106" t="b">
        <v>0</v>
      </c>
      <c r="H73" s="106" t="b">
        <v>0</v>
      </c>
      <c r="I73" s="106" t="b">
        <v>0</v>
      </c>
      <c r="J73" s="106" t="b">
        <v>0</v>
      </c>
    </row>
    <row r="74">
      <c r="B74" s="106">
        <v>62.0</v>
      </c>
      <c r="C74" s="106" t="b">
        <v>1</v>
      </c>
      <c r="D74" s="106" t="b">
        <v>0</v>
      </c>
      <c r="E74" s="106">
        <v>1.0</v>
      </c>
      <c r="F74" s="106" t="s">
        <v>206</v>
      </c>
      <c r="G74" s="106" t="b">
        <v>0</v>
      </c>
      <c r="H74" s="106" t="b">
        <v>0</v>
      </c>
      <c r="I74" s="106" t="b">
        <v>0</v>
      </c>
      <c r="J74" s="106" t="b">
        <v>0</v>
      </c>
    </row>
    <row r="75">
      <c r="B75" s="106">
        <v>63.0</v>
      </c>
      <c r="C75" s="106" t="b">
        <v>1</v>
      </c>
      <c r="D75" s="106" t="b">
        <v>0</v>
      </c>
      <c r="E75" s="106">
        <v>1.0</v>
      </c>
      <c r="F75" s="106" t="s">
        <v>206</v>
      </c>
      <c r="G75" s="106" t="b">
        <v>0</v>
      </c>
      <c r="H75" s="106" t="b">
        <v>0</v>
      </c>
      <c r="I75" s="106" t="b">
        <v>0</v>
      </c>
      <c r="J75" s="106" t="b">
        <v>0</v>
      </c>
    </row>
    <row r="76">
      <c r="B76" s="106">
        <v>64.0</v>
      </c>
      <c r="C76" s="106" t="b">
        <v>1</v>
      </c>
      <c r="D76" s="106" t="b">
        <v>0</v>
      </c>
      <c r="E76" s="106">
        <v>2.0</v>
      </c>
      <c r="F76" s="106" t="s">
        <v>212</v>
      </c>
      <c r="G76" s="106" t="b">
        <v>0</v>
      </c>
      <c r="H76" s="106" t="b">
        <v>0</v>
      </c>
      <c r="I76" s="106" t="b">
        <v>0</v>
      </c>
      <c r="J76" s="106" t="b">
        <v>0</v>
      </c>
    </row>
    <row r="77">
      <c r="B77" s="106">
        <v>65.0</v>
      </c>
      <c r="C77" s="106" t="b">
        <v>1</v>
      </c>
      <c r="D77" s="106" t="b">
        <v>0</v>
      </c>
      <c r="E77" s="106">
        <v>2.0</v>
      </c>
      <c r="F77" s="106" t="s">
        <v>212</v>
      </c>
      <c r="G77" s="106" t="b">
        <v>0</v>
      </c>
      <c r="H77" s="106" t="b">
        <v>0</v>
      </c>
      <c r="I77" s="106" t="b">
        <v>1</v>
      </c>
      <c r="J77" s="106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102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04">
        <v>60.0</v>
      </c>
      <c r="F5" s="10">
        <f t="shared" ref="F5:G5" si="1">abs($E49-I7)</f>
        <v>54</v>
      </c>
      <c r="G5" s="10">
        <f t="shared" si="1"/>
        <v>0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05" t="s">
        <v>66</v>
      </c>
      <c r="F6" s="10">
        <f t="shared" ref="F6:G6" si="2">abs($E50-I8)</f>
        <v>4092</v>
      </c>
      <c r="G6" s="10">
        <f t="shared" si="2"/>
        <v>0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04">
        <v>2.0</v>
      </c>
      <c r="F7" s="10">
        <f t="shared" ref="F7:G7" si="3">abs($E61-I9)</f>
        <v>0</v>
      </c>
      <c r="G7" s="10">
        <f t="shared" si="3"/>
        <v>0</v>
      </c>
      <c r="H7" s="20" t="s">
        <v>9</v>
      </c>
      <c r="I7" s="106">
        <v>54.0</v>
      </c>
      <c r="J7" s="20"/>
    </row>
    <row r="8">
      <c r="A8" s="5"/>
      <c r="B8" s="14"/>
      <c r="C8" s="14"/>
      <c r="D8" s="16" t="s">
        <v>10</v>
      </c>
      <c r="E8" s="105" t="s">
        <v>213</v>
      </c>
      <c r="F8" s="10">
        <f t="shared" ref="F8:G8" si="4">abs($E62-I10)</f>
        <v>0</v>
      </c>
      <c r="G8" s="10">
        <f t="shared" si="4"/>
        <v>1</v>
      </c>
      <c r="H8" s="21" t="s">
        <v>11</v>
      </c>
      <c r="I8" s="106">
        <v>4092.0</v>
      </c>
      <c r="J8" s="110"/>
    </row>
    <row r="9">
      <c r="A9" s="5"/>
      <c r="B9" s="14"/>
      <c r="C9" s="14"/>
      <c r="D9" s="16" t="s">
        <v>12</v>
      </c>
      <c r="E9" s="105">
        <v>0.18</v>
      </c>
      <c r="H9" s="21" t="s">
        <v>13</v>
      </c>
      <c r="I9" s="106">
        <v>1.0</v>
      </c>
      <c r="J9" s="106">
        <v>1.0</v>
      </c>
    </row>
    <row r="10">
      <c r="A10" s="5"/>
      <c r="B10" s="14"/>
      <c r="C10" s="14"/>
      <c r="D10" s="16" t="s">
        <v>14</v>
      </c>
      <c r="E10" s="105" t="s">
        <v>202</v>
      </c>
      <c r="H10" s="22" t="s">
        <v>15</v>
      </c>
      <c r="I10" s="106">
        <v>0.0</v>
      </c>
      <c r="J10" s="106">
        <v>1.0</v>
      </c>
    </row>
    <row r="11">
      <c r="A11" s="5"/>
      <c r="B11" s="17"/>
      <c r="C11" s="17"/>
      <c r="D11" s="16" t="s">
        <v>16</v>
      </c>
      <c r="E11" s="105" t="s">
        <v>67</v>
      </c>
    </row>
    <row r="12">
      <c r="A12" s="5"/>
      <c r="B12" s="6" t="s">
        <v>7</v>
      </c>
      <c r="C12" s="23" t="s">
        <v>3</v>
      </c>
      <c r="D12" s="8"/>
      <c r="E12" s="104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05" t="s">
        <v>88</v>
      </c>
    </row>
    <row r="14">
      <c r="A14" s="5"/>
      <c r="B14" s="14"/>
      <c r="C14" s="14"/>
      <c r="D14" s="16" t="s">
        <v>8</v>
      </c>
      <c r="E14" s="104">
        <v>4.0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05" t="s">
        <v>214</v>
      </c>
      <c r="H15" s="26" t="s">
        <v>21</v>
      </c>
      <c r="I15" s="27" t="str">
        <f>IFERROR(If(AND(I7=J7,I8=J8),"Same Nominal Values",IF(AND(F5&lt;=G5,F6&lt;=G6),"Fault Mode 1", "Fault Mode 2")),"No Match")</f>
        <v>Fault Mode 2</v>
      </c>
      <c r="J15" s="27" t="str">
        <f>if(AND(I7=J7,I8=J8),"Same Nominal Values",if(I15=$B$5,$E$11,if(I15=$B$12,$E$18,"No Match")))</f>
        <v>not_applicable</v>
      </c>
    </row>
    <row r="16">
      <c r="A16" s="5"/>
      <c r="B16" s="14"/>
      <c r="C16" s="14"/>
      <c r="D16" s="16" t="s">
        <v>12</v>
      </c>
      <c r="E16" s="105">
        <v>0.03333</v>
      </c>
      <c r="H16" s="28" t="s">
        <v>22</v>
      </c>
      <c r="I16" s="29" t="str">
        <f>IFERROR(IF(AND(I9=J9,I10=J10),"Same Nomimal Values",IF(AND(F7&lt;=G7,F8&lt;G8),"Fault Mode 1", "Fault Mode 2")),"No Match")</f>
        <v>Fault Mode 1</v>
      </c>
      <c r="J16" s="30" t="str">
        <f>if(AND(I9=J9,I10=J10),"Same Nominal Values",if(I16=$B$5,$E$11,if(I16=$B$12,$E$18,"No Match")))</f>
        <v>cm1</v>
      </c>
    </row>
    <row r="17">
      <c r="A17" s="5"/>
      <c r="B17" s="14"/>
      <c r="C17" s="14"/>
      <c r="D17" s="16" t="s">
        <v>14</v>
      </c>
      <c r="E17" s="105" t="s">
        <v>202</v>
      </c>
    </row>
    <row r="18">
      <c r="A18" s="5"/>
      <c r="B18" s="17"/>
      <c r="C18" s="14"/>
      <c r="D18" s="16" t="s">
        <v>16</v>
      </c>
      <c r="E18" s="105" t="s">
        <v>85</v>
      </c>
      <c r="H18" s="24" t="s">
        <v>23</v>
      </c>
      <c r="I18" s="107" t="b">
        <v>1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04">
        <v>61.0</v>
      </c>
    </row>
    <row r="24">
      <c r="A24" s="5"/>
      <c r="C24" s="36" t="s">
        <v>26</v>
      </c>
      <c r="D24" s="37"/>
      <c r="E24" s="105" t="s">
        <v>59</v>
      </c>
    </row>
    <row r="25">
      <c r="A25" s="5"/>
      <c r="C25" s="36" t="s">
        <v>9</v>
      </c>
      <c r="D25" s="37"/>
      <c r="E25" s="105">
        <v>52.523461</v>
      </c>
    </row>
    <row r="26">
      <c r="A26" s="5"/>
      <c r="C26" s="36" t="s">
        <v>11</v>
      </c>
      <c r="D26" s="37"/>
      <c r="E26" s="105">
        <v>4094.274347</v>
      </c>
    </row>
    <row r="27">
      <c r="A27" s="5"/>
      <c r="C27" s="38" t="s">
        <v>27</v>
      </c>
      <c r="D27" s="39" t="s">
        <v>28</v>
      </c>
      <c r="E27" s="105" t="b">
        <v>0</v>
      </c>
    </row>
    <row r="28">
      <c r="A28" s="5"/>
      <c r="C28" s="14"/>
      <c r="D28" s="39" t="s">
        <v>29</v>
      </c>
      <c r="E28" s="108"/>
    </row>
    <row r="29">
      <c r="A29" s="5"/>
      <c r="C29" s="14"/>
      <c r="D29" s="39" t="s">
        <v>30</v>
      </c>
      <c r="E29" s="108"/>
    </row>
    <row r="30">
      <c r="A30" s="5"/>
      <c r="C30" s="17"/>
      <c r="D30" s="39" t="s">
        <v>31</v>
      </c>
      <c r="E30" s="108"/>
    </row>
    <row r="31">
      <c r="A31" s="5"/>
      <c r="C31" s="36" t="s">
        <v>32</v>
      </c>
      <c r="D31" s="37"/>
      <c r="E31" s="109">
        <v>-8.54372E-6</v>
      </c>
    </row>
    <row r="32">
      <c r="A32" s="5"/>
      <c r="C32" s="36" t="s">
        <v>33</v>
      </c>
      <c r="D32" s="37"/>
      <c r="E32" s="109">
        <v>-5.19751E-6</v>
      </c>
    </row>
    <row r="33">
      <c r="A33" s="5"/>
      <c r="C33" s="36" t="s">
        <v>34</v>
      </c>
      <c r="D33" s="37"/>
      <c r="E33" s="109">
        <v>-1.18899E-5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04">
        <v>60.0</v>
      </c>
    </row>
    <row r="36">
      <c r="A36" s="5"/>
      <c r="C36" s="36" t="s">
        <v>26</v>
      </c>
      <c r="D36" s="37"/>
      <c r="E36" s="105" t="s">
        <v>59</v>
      </c>
    </row>
    <row r="37">
      <c r="A37" s="5"/>
      <c r="C37" s="36" t="s">
        <v>13</v>
      </c>
      <c r="D37" s="37"/>
      <c r="E37" s="105">
        <v>1.0</v>
      </c>
    </row>
    <row r="38">
      <c r="A38" s="5"/>
      <c r="C38" s="36" t="s">
        <v>15</v>
      </c>
      <c r="D38" s="37"/>
      <c r="E38" s="105">
        <v>0.0</v>
      </c>
    </row>
    <row r="39">
      <c r="A39" s="5"/>
      <c r="C39" s="38" t="s">
        <v>27</v>
      </c>
      <c r="D39" s="39" t="s">
        <v>28</v>
      </c>
      <c r="E39" s="105" t="b">
        <v>0</v>
      </c>
    </row>
    <row r="40">
      <c r="A40" s="5"/>
      <c r="C40" s="14"/>
      <c r="D40" s="39" t="s">
        <v>29</v>
      </c>
      <c r="E40" s="108"/>
    </row>
    <row r="41">
      <c r="A41" s="5"/>
      <c r="C41" s="14"/>
      <c r="D41" s="39" t="s">
        <v>30</v>
      </c>
      <c r="E41" s="108"/>
    </row>
    <row r="42">
      <c r="A42" s="5"/>
      <c r="C42" s="17"/>
      <c r="D42" s="39" t="s">
        <v>31</v>
      </c>
      <c r="E42" s="108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9"/>
    </row>
    <row r="48">
      <c r="A48" s="5"/>
      <c r="C48" s="36" t="s">
        <v>26</v>
      </c>
      <c r="D48" s="37"/>
      <c r="E48" s="9"/>
    </row>
    <row r="49">
      <c r="A49" s="5"/>
      <c r="C49" s="36" t="s">
        <v>9</v>
      </c>
      <c r="D49" s="37"/>
      <c r="E49" s="9"/>
    </row>
    <row r="50">
      <c r="A50" s="5"/>
      <c r="C50" s="36" t="s">
        <v>11</v>
      </c>
      <c r="D50" s="37"/>
      <c r="E50" s="9"/>
    </row>
    <row r="51">
      <c r="A51" s="5"/>
      <c r="C51" s="38" t="s">
        <v>27</v>
      </c>
      <c r="D51" s="39" t="s">
        <v>28</v>
      </c>
      <c r="E51" s="9"/>
    </row>
    <row r="52">
      <c r="A52" s="5"/>
      <c r="C52" s="14"/>
      <c r="D52" s="39" t="s">
        <v>29</v>
      </c>
      <c r="E52" s="9"/>
    </row>
    <row r="53">
      <c r="A53" s="5"/>
      <c r="C53" s="14"/>
      <c r="D53" s="39" t="s">
        <v>30</v>
      </c>
      <c r="E53" s="9"/>
    </row>
    <row r="54">
      <c r="A54" s="5"/>
      <c r="C54" s="17"/>
      <c r="D54" s="39" t="s">
        <v>31</v>
      </c>
      <c r="E54" s="9"/>
    </row>
    <row r="55">
      <c r="A55" s="5"/>
      <c r="C55" s="36" t="s">
        <v>32</v>
      </c>
      <c r="D55" s="37"/>
      <c r="E55" s="9"/>
    </row>
    <row r="56">
      <c r="A56" s="5"/>
      <c r="C56" s="36" t="s">
        <v>33</v>
      </c>
      <c r="D56" s="37"/>
      <c r="E56" s="9"/>
    </row>
    <row r="57">
      <c r="A57" s="5"/>
      <c r="C57" s="36" t="s">
        <v>34</v>
      </c>
      <c r="D57" s="37"/>
      <c r="E57" s="9"/>
    </row>
    <row r="58">
      <c r="A58" s="5"/>
      <c r="C58" s="33" t="s">
        <v>22</v>
      </c>
    </row>
    <row r="59">
      <c r="A59" s="5"/>
      <c r="C59" s="35" t="s">
        <v>25</v>
      </c>
      <c r="D59" s="8"/>
      <c r="E59" s="104">
        <v>64.0</v>
      </c>
    </row>
    <row r="60">
      <c r="A60" s="5"/>
      <c r="C60" s="36" t="s">
        <v>26</v>
      </c>
      <c r="D60" s="37"/>
      <c r="E60" s="105" t="s">
        <v>84</v>
      </c>
    </row>
    <row r="61">
      <c r="A61" s="5"/>
      <c r="C61" s="36" t="s">
        <v>13</v>
      </c>
      <c r="D61" s="37"/>
      <c r="E61" s="105">
        <v>1.0</v>
      </c>
    </row>
    <row r="62">
      <c r="A62" s="5"/>
      <c r="C62" s="36" t="s">
        <v>15</v>
      </c>
      <c r="D62" s="37"/>
      <c r="E62" s="105">
        <v>0.0</v>
      </c>
    </row>
    <row r="63">
      <c r="A63" s="5"/>
      <c r="C63" s="38" t="s">
        <v>27</v>
      </c>
      <c r="D63" s="39" t="s">
        <v>28</v>
      </c>
      <c r="E63" s="105" t="b">
        <v>0</v>
      </c>
    </row>
    <row r="64">
      <c r="A64" s="5"/>
      <c r="C64" s="14"/>
      <c r="D64" s="39" t="s">
        <v>29</v>
      </c>
      <c r="E64" s="108"/>
    </row>
    <row r="65">
      <c r="A65" s="5"/>
      <c r="C65" s="14"/>
      <c r="D65" s="39" t="s">
        <v>30</v>
      </c>
      <c r="E65" s="108"/>
    </row>
    <row r="66">
      <c r="A66" s="5"/>
      <c r="C66" s="17"/>
      <c r="D66" s="39" t="s">
        <v>31</v>
      </c>
      <c r="E66" s="108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06">
        <v>60.0</v>
      </c>
      <c r="C72" s="106" t="b">
        <v>1</v>
      </c>
      <c r="D72" s="106" t="b">
        <v>0</v>
      </c>
      <c r="E72" s="106">
        <v>1.0</v>
      </c>
      <c r="F72" s="106" t="s">
        <v>215</v>
      </c>
      <c r="G72" s="106" t="b">
        <v>0</v>
      </c>
      <c r="H72" s="106" t="b">
        <v>0</v>
      </c>
      <c r="I72" s="106" t="b">
        <v>0</v>
      </c>
      <c r="J72" s="106" t="b">
        <v>0</v>
      </c>
    </row>
    <row r="73">
      <c r="B73" s="106">
        <v>61.0</v>
      </c>
      <c r="C73" s="106" t="b">
        <v>1</v>
      </c>
      <c r="D73" s="106" t="b">
        <v>0</v>
      </c>
      <c r="E73" s="106">
        <v>1.0</v>
      </c>
      <c r="F73" s="106" t="s">
        <v>215</v>
      </c>
      <c r="G73" s="106" t="b">
        <v>0</v>
      </c>
      <c r="H73" s="106" t="b">
        <v>0</v>
      </c>
      <c r="I73" s="106" t="b">
        <v>0</v>
      </c>
      <c r="J73" s="106" t="b">
        <v>0</v>
      </c>
    </row>
    <row r="74">
      <c r="B74" s="106">
        <v>62.0</v>
      </c>
      <c r="C74" s="106" t="b">
        <v>1</v>
      </c>
      <c r="D74" s="106" t="b">
        <v>0</v>
      </c>
      <c r="E74" s="106">
        <v>1.0</v>
      </c>
      <c r="F74" s="106" t="s">
        <v>215</v>
      </c>
      <c r="G74" s="106" t="b">
        <v>0</v>
      </c>
      <c r="H74" s="106" t="b">
        <v>0</v>
      </c>
      <c r="I74" s="106" t="b">
        <v>0</v>
      </c>
      <c r="J74" s="106" t="b">
        <v>0</v>
      </c>
    </row>
    <row r="75">
      <c r="B75" s="106">
        <v>63.0</v>
      </c>
      <c r="C75" s="106" t="b">
        <v>1</v>
      </c>
      <c r="D75" s="106" t="b">
        <v>0</v>
      </c>
      <c r="E75" s="106">
        <v>1.0</v>
      </c>
      <c r="F75" s="106" t="s">
        <v>215</v>
      </c>
      <c r="G75" s="106" t="b">
        <v>0</v>
      </c>
      <c r="H75" s="106" t="b">
        <v>0</v>
      </c>
      <c r="I75" s="106" t="b">
        <v>0</v>
      </c>
      <c r="J75" s="106" t="b">
        <v>0</v>
      </c>
    </row>
    <row r="76">
      <c r="B76" s="106">
        <v>64.0</v>
      </c>
      <c r="C76" s="106" t="b">
        <v>1</v>
      </c>
      <c r="D76" s="106" t="b">
        <v>0</v>
      </c>
      <c r="E76" s="106">
        <v>2.0</v>
      </c>
      <c r="F76" s="106" t="s">
        <v>216</v>
      </c>
      <c r="G76" s="106" t="b">
        <v>0</v>
      </c>
      <c r="H76" s="106" t="b">
        <v>0</v>
      </c>
      <c r="I76" s="106" t="b">
        <v>1</v>
      </c>
      <c r="J76" s="106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