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A6DAF203-4974-42D9-B3DF-5A853D23ACB2}" xr6:coauthVersionLast="45" xr6:coauthVersionMax="45" xr10:uidLastSave="{00000000-0000-0000-0000-000000000000}"/>
  <bookViews>
    <workbookView xWindow="-120" yWindow="-120" windowWidth="20730" windowHeight="11040" xr2:uid="{25F9064D-1698-46CB-BA44-1FB70224A0C3}"/>
  </bookViews>
  <sheets>
    <sheet name="Data" sheetId="1" r:id="rId1"/>
    <sheet name="Controller" sheetId="2" r:id="rId2"/>
    <sheet name="Dashbord" sheetId="3" r:id="rId3"/>
    <sheet name="Planilha5" sheetId="5" r:id="rId4"/>
  </sheets>
  <definedNames>
    <definedName name="SegmentaçãodeDados_Mês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<sst xmlns="http://schemas.openxmlformats.org/spreadsheetml/2006/main" count="83" uniqueCount="42">
  <si>
    <t>Datas</t>
  </si>
  <si>
    <t>Descrição</t>
  </si>
  <si>
    <t>Valor</t>
  </si>
  <si>
    <t>Tipo</t>
  </si>
  <si>
    <t>Categoria</t>
  </si>
  <si>
    <t>Operação Bancaria</t>
  </si>
  <si>
    <t>Status</t>
  </si>
  <si>
    <t>Receita</t>
  </si>
  <si>
    <t>Salário</t>
  </si>
  <si>
    <t>Salário mensal</t>
  </si>
  <si>
    <t>Crédito</t>
  </si>
  <si>
    <t>Pago</t>
  </si>
  <si>
    <t>Despesa</t>
  </si>
  <si>
    <t>Alimentação</t>
  </si>
  <si>
    <t>Supermercado</t>
  </si>
  <si>
    <t>Débito</t>
  </si>
  <si>
    <t>Freelance</t>
  </si>
  <si>
    <t>Projeto Web</t>
  </si>
  <si>
    <t>Transporte</t>
  </si>
  <si>
    <t>Abastecimento carro</t>
  </si>
  <si>
    <t>Saúde</t>
  </si>
  <si>
    <t>Consulta médica</t>
  </si>
  <si>
    <t>Pendente</t>
  </si>
  <si>
    <t>Investimentos</t>
  </si>
  <si>
    <t>Rendimentos ações</t>
  </si>
  <si>
    <t>Lazer</t>
  </si>
  <si>
    <t>Cinema e jantar</t>
  </si>
  <si>
    <t>Outros</t>
  </si>
  <si>
    <t>Venda de equipamento</t>
  </si>
  <si>
    <t>Educação</t>
  </si>
  <si>
    <t>Curso online</t>
  </si>
  <si>
    <t>Moradia</t>
  </si>
  <si>
    <t>Conta de energia</t>
  </si>
  <si>
    <t>Rótulos de Linha</t>
  </si>
  <si>
    <t>Total Geral</t>
  </si>
  <si>
    <t>Soma de Valor</t>
  </si>
  <si>
    <t>Quanto tiver de saída por categoria sumarizado em reais</t>
  </si>
  <si>
    <t>Mês</t>
  </si>
  <si>
    <t>Data de lançamento</t>
  </si>
  <si>
    <t>Deposito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</si>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</sst>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 applyAlignment="1">
      <alignment horizontal="center"/>
    </xf>
    <xf numFmtId="169" fontId="0" fillId="0" borderId="0" xfId="1" applyNumberFormat="1" applyFont="1"/>
    <xf numFmtId="0" fontId="1" fillId="2" borderId="0" xfId="2"/>
  </cellXfs>
  <cellStyles count="3">
    <cellStyle name="40% - Ênfase6" xfId="2" builtinId="51"/>
    <cellStyle name="Mo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vertical="bottom" textRotation="0" wrapText="0" indent="0" justifyLastLine="0" shrinkToFit="0" readingOrder="0"/>
    </dxf>
    <dxf>
      <font>
        <color theme="1"/>
        <name val="Agency FB"/>
        <family val="2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9" formatCode="&quot;R$&quot;\ #,##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1" defaultTableStyle="TableStyleMedium2" defaultPivotStyle="PivotStyleLight16">
    <tableStyle name="mystile" pivot="0" table="0" count="10" xr9:uid="{3E8A8365-CA20-463F-81C5-3578FB8E31EE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-0.2499465926084170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[databaseFinaceiro.xlsx]Controller!Tabela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Controller!$C$5:$C$11</c:f>
              <c:numCache>
                <c:formatCode>"R$"\ #,##0.00</c:formatCode>
                <c:ptCount val="6"/>
                <c:pt idx="0">
                  <c:v>350</c:v>
                </c:pt>
                <c:pt idx="1">
                  <c:v>300</c:v>
                </c:pt>
                <c:pt idx="2">
                  <c:v>180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2E5-A38A-98F151AF7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6942176"/>
        <c:axId val="2019468736"/>
      </c:barChart>
      <c:catAx>
        <c:axId val="56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468736"/>
        <c:crosses val="autoZero"/>
        <c:auto val="1"/>
        <c:lblAlgn val="ctr"/>
        <c:lblOffset val="100"/>
        <c:noMultiLvlLbl val="0"/>
      </c:catAx>
      <c:valAx>
        <c:axId val="20194687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6942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[databaseFinaceiro.xlsx]Controller!Tabela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Outros</c:v>
                </c:pt>
                <c:pt idx="3">
                  <c:v>Salário</c:v>
                </c:pt>
              </c:strCache>
            </c:strRef>
          </c:cat>
          <c:val>
            <c:numRef>
              <c:f>Controller!$I$4:$I$8</c:f>
              <c:numCache>
                <c:formatCode>"R$"\ #,##0.00</c:formatCode>
                <c:ptCount val="4"/>
                <c:pt idx="0">
                  <c:v>1200</c:v>
                </c:pt>
                <c:pt idx="1">
                  <c:v>600</c:v>
                </c:pt>
                <c:pt idx="2">
                  <c:v>900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43B6-B1AC-6FB145A5D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11504"/>
        <c:axId val="68846896"/>
      </c:barChart>
      <c:catAx>
        <c:axId val="576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46896"/>
        <c:crosses val="autoZero"/>
        <c:auto val="1"/>
        <c:lblAlgn val="ctr"/>
        <c:lblOffset val="100"/>
        <c:noMultiLvlLbl val="0"/>
      </c:catAx>
      <c:valAx>
        <c:axId val="688468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76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830782352505404"/>
                      <c:h val="0.166466666666666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2C5-4E80-ACFB-11523A26D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Planilha5!$C$3</c:f>
              <c:numCache>
                <c:formatCode>"R$"\ #,##0.00</c:formatCode>
                <c:ptCount val="1"/>
                <c:pt idx="0">
                  <c:v>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5-4E80-ACFB-11523A26D5E8}"/>
            </c:ext>
          </c:extLst>
        </c:ser>
        <c:ser>
          <c:idx val="1"/>
          <c:order val="1"/>
          <c:tx>
            <c:strRef>
              <c:f>Planilha5!$B$4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C5-4E80-ACFB-11523A26D5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Planilha5!$C$4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5-4E80-ACFB-11523A26D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2"/>
        <c:overlap val="100"/>
        <c:axId val="59097168"/>
        <c:axId val="2095871088"/>
      </c:barChart>
      <c:catAx>
        <c:axId val="590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871088"/>
        <c:crosses val="autoZero"/>
        <c:auto val="1"/>
        <c:lblAlgn val="ctr"/>
        <c:lblOffset val="100"/>
        <c:noMultiLvlLbl val="0"/>
      </c:catAx>
      <c:valAx>
        <c:axId val="20958710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90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166687</xdr:rowOff>
    </xdr:from>
    <xdr:to>
      <xdr:col>7</xdr:col>
      <xdr:colOff>341312</xdr:colOff>
      <xdr:row>18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96A8692-78A8-4490-A918-982530EE58EA}"/>
            </a:ext>
          </a:extLst>
        </xdr:cNvPr>
        <xdr:cNvGrpSpPr/>
      </xdr:nvGrpSpPr>
      <xdr:grpSpPr>
        <a:xfrm>
          <a:off x="1495425" y="738187"/>
          <a:ext cx="3713162" cy="2690813"/>
          <a:chOff x="1762126" y="166687"/>
          <a:chExt cx="6453187" cy="384572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E2A53C4-FD68-4E5D-A349-7C24B8632542}"/>
              </a:ext>
            </a:extLst>
          </xdr:cNvPr>
          <xdr:cNvGrpSpPr/>
        </xdr:nvGrpSpPr>
        <xdr:grpSpPr>
          <a:xfrm>
            <a:off x="1762126" y="178593"/>
            <a:ext cx="6453187" cy="3833814"/>
            <a:chOff x="1928813" y="1845468"/>
            <a:chExt cx="6453187" cy="3833814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E7796CFD-04C4-4D55-8E20-AAC5837B9810}"/>
                </a:ext>
              </a:extLst>
            </xdr:cNvPr>
            <xdr:cNvGrpSpPr/>
          </xdr:nvGrpSpPr>
          <xdr:grpSpPr>
            <a:xfrm>
              <a:off x="1928813" y="1845468"/>
              <a:ext cx="6453187" cy="3833814"/>
              <a:chOff x="1928813" y="1845468"/>
              <a:chExt cx="6453187" cy="3833814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A76C8DED-A8EB-47F3-AF06-F10D9827C1B3}"/>
                  </a:ext>
                </a:extLst>
              </xdr:cNvPr>
              <xdr:cNvGrpSpPr/>
            </xdr:nvGrpSpPr>
            <xdr:grpSpPr>
              <a:xfrm>
                <a:off x="2000250" y="1845468"/>
                <a:ext cx="6274593" cy="3833814"/>
                <a:chOff x="2000250" y="1845468"/>
                <a:chExt cx="6274593" cy="3833814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9F24E447-CB7C-4715-ACF8-32780D62D2CA}"/>
                    </a:ext>
                  </a:extLst>
                </xdr:cNvPr>
                <xdr:cNvSpPr/>
              </xdr:nvSpPr>
              <xdr:spPr>
                <a:xfrm>
                  <a:off x="2009775" y="1857376"/>
                  <a:ext cx="6250782" cy="382190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C0E2C70B-E056-4A8F-B31E-E93F82954F17}"/>
                    </a:ext>
                  </a:extLst>
                </xdr:cNvPr>
                <xdr:cNvSpPr/>
              </xdr:nvSpPr>
              <xdr:spPr>
                <a:xfrm>
                  <a:off x="2000250" y="1845468"/>
                  <a:ext cx="6274593" cy="69056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1521AB0-AA46-460E-A63D-80224B91078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28813" y="2714625"/>
              <a:ext cx="6453187" cy="27384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4ED2869-90D8-470D-969D-9F6FC1EAA74B}"/>
                </a:ext>
              </a:extLst>
            </xdr:cNvPr>
            <xdr:cNvSpPr txBox="1"/>
          </xdr:nvSpPr>
          <xdr:spPr>
            <a:xfrm>
              <a:off x="4202907" y="2024062"/>
              <a:ext cx="1559718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2" name="Gráfico 21" descr="Registrar">
            <a:extLst>
              <a:ext uri="{FF2B5EF4-FFF2-40B4-BE49-F238E27FC236}">
                <a16:creationId xmlns:a16="http://schemas.microsoft.com/office/drawing/2014/main" id="{195704A7-4BEA-4884-B425-0E9515F39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108031" y="166687"/>
            <a:ext cx="785813" cy="7858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222250</xdr:colOff>
      <xdr:row>19</xdr:row>
      <xdr:rowOff>63500</xdr:rowOff>
    </xdr:from>
    <xdr:to>
      <xdr:col>9</xdr:col>
      <xdr:colOff>277812</xdr:colOff>
      <xdr:row>35</xdr:row>
      <xdr:rowOff>65882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FF890C3-4BB1-46FC-BEF8-D44033AF3970}"/>
            </a:ext>
          </a:extLst>
        </xdr:cNvPr>
        <xdr:cNvGrpSpPr/>
      </xdr:nvGrpSpPr>
      <xdr:grpSpPr>
        <a:xfrm>
          <a:off x="1431925" y="3683000"/>
          <a:ext cx="4932362" cy="3050382"/>
          <a:chOff x="1762127" y="4569619"/>
          <a:chExt cx="7084219" cy="453866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2A8CE9C-2418-4C5C-B625-9EF38FB4AA57}"/>
              </a:ext>
            </a:extLst>
          </xdr:cNvPr>
          <xdr:cNvGrpSpPr/>
        </xdr:nvGrpSpPr>
        <xdr:grpSpPr>
          <a:xfrm>
            <a:off x="1762127" y="4569619"/>
            <a:ext cx="7084219" cy="4538665"/>
            <a:chOff x="2024062" y="6236494"/>
            <a:chExt cx="7084219" cy="4538665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B822027C-4F6E-4B35-B1A8-0F3A93513647}"/>
                </a:ext>
              </a:extLst>
            </xdr:cNvPr>
            <xdr:cNvGrpSpPr/>
          </xdr:nvGrpSpPr>
          <xdr:grpSpPr>
            <a:xfrm>
              <a:off x="2059782" y="6236494"/>
              <a:ext cx="7012781" cy="4538665"/>
              <a:chOff x="2059782" y="6236494"/>
              <a:chExt cx="7012781" cy="4538665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F1CD2EA9-20EF-433F-80E9-FFC6DA5DFB8D}"/>
                  </a:ext>
                </a:extLst>
              </xdr:cNvPr>
              <xdr:cNvGrpSpPr/>
            </xdr:nvGrpSpPr>
            <xdr:grpSpPr>
              <a:xfrm>
                <a:off x="2059782" y="6236494"/>
                <a:ext cx="7012781" cy="4538665"/>
                <a:chOff x="2000252" y="1845467"/>
                <a:chExt cx="6274593" cy="3833815"/>
              </a:xfrm>
            </xdr:grpSpPr>
            <xdr:sp macro="" textlink="">
              <xdr:nvSpPr>
                <xdr:cNvPr id="13" name="Retângulo: Cantos Arredondados 12">
                  <a:extLst>
                    <a:ext uri="{FF2B5EF4-FFF2-40B4-BE49-F238E27FC236}">
                      <a16:creationId xmlns:a16="http://schemas.microsoft.com/office/drawing/2014/main" id="{FC240195-F78C-4F96-BD7B-9417C847DA8A}"/>
                    </a:ext>
                  </a:extLst>
                </xdr:cNvPr>
                <xdr:cNvSpPr/>
              </xdr:nvSpPr>
              <xdr:spPr>
                <a:xfrm>
                  <a:off x="2009775" y="1857376"/>
                  <a:ext cx="6250782" cy="382190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14" name="Retângulo: Cantos Superiores Arredondados 13">
                  <a:extLst>
                    <a:ext uri="{FF2B5EF4-FFF2-40B4-BE49-F238E27FC236}">
                      <a16:creationId xmlns:a16="http://schemas.microsoft.com/office/drawing/2014/main" id="{045D7CD3-EC5C-4773-AA9E-71FE2E6EF8DE}"/>
                    </a:ext>
                  </a:extLst>
                </xdr:cNvPr>
                <xdr:cNvSpPr/>
              </xdr:nvSpPr>
              <xdr:spPr>
                <a:xfrm>
                  <a:off x="2000252" y="1845467"/>
                  <a:ext cx="6274593" cy="69056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8A774185-BB3C-4123-946C-18F067CC7A87}"/>
                  </a:ext>
                </a:extLst>
              </xdr:cNvPr>
              <xdr:cNvSpPr txBox="1"/>
            </xdr:nvSpPr>
            <xdr:spPr>
              <a:xfrm>
                <a:off x="4667251" y="6453187"/>
                <a:ext cx="1559718" cy="39290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2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DESPESAS</a:t>
                </a: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B7B418D-2F23-4DD0-9850-3E473A4EE3F8}"/>
                </a:ext>
              </a:extLst>
            </xdr:cNvPr>
            <xdr:cNvGraphicFramePr>
              <a:graphicFrameLocks/>
            </xdr:cNvGraphicFramePr>
          </xdr:nvGraphicFramePr>
          <xdr:xfrm>
            <a:off x="2024062" y="7096125"/>
            <a:ext cx="7084219" cy="35480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4" name="Gráfico 23" descr="Dinheiro">
            <a:extLst>
              <a:ext uri="{FF2B5EF4-FFF2-40B4-BE49-F238E27FC236}">
                <a16:creationId xmlns:a16="http://schemas.microsoft.com/office/drawing/2014/main" id="{AD9923A9-4B55-4BD8-850D-0BEDC2EFBF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617619" y="4572000"/>
            <a:ext cx="845344" cy="84534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142875</xdr:rowOff>
    </xdr:from>
    <xdr:to>
      <xdr:col>1</xdr:col>
      <xdr:colOff>0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8786265A-7984-43C8-8CFC-2FCF5EBB4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3875"/>
              <a:ext cx="1209675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370574</xdr:colOff>
      <xdr:row>3</xdr:row>
      <xdr:rowOff>177742</xdr:rowOff>
    </xdr:from>
    <xdr:to>
      <xdr:col>13</xdr:col>
      <xdr:colOff>322920</xdr:colOff>
      <xdr:row>18</xdr:row>
      <xdr:rowOff>2724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963777A-FCD0-46FE-AE6E-98BE840D2577}"/>
            </a:ext>
          </a:extLst>
        </xdr:cNvPr>
        <xdr:cNvGrpSpPr/>
      </xdr:nvGrpSpPr>
      <xdr:grpSpPr>
        <a:xfrm>
          <a:off x="5237849" y="749242"/>
          <a:ext cx="3609946" cy="2682482"/>
          <a:chOff x="2000250" y="1845468"/>
          <a:chExt cx="6274593" cy="3833813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2BC01E8F-F8E2-4555-9D4C-4799E4502CF5}"/>
              </a:ext>
            </a:extLst>
          </xdr:cNvPr>
          <xdr:cNvGrpSpPr/>
        </xdr:nvGrpSpPr>
        <xdr:grpSpPr>
          <a:xfrm>
            <a:off x="2000250" y="1845468"/>
            <a:ext cx="6274593" cy="3833813"/>
            <a:chOff x="2000250" y="1845468"/>
            <a:chExt cx="6274593" cy="3833813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376BD547-4DDC-4CD3-A7B4-E12F94DD5A04}"/>
                </a:ext>
              </a:extLst>
            </xdr:cNvPr>
            <xdr:cNvSpPr/>
          </xdr:nvSpPr>
          <xdr:spPr>
            <a:xfrm>
              <a:off x="2009775" y="1857376"/>
              <a:ext cx="6250782" cy="3821905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B9817D9A-DA51-42D5-93EF-EE8D879BFB7A}"/>
                </a:ext>
              </a:extLst>
            </xdr:cNvPr>
            <xdr:cNvSpPr/>
          </xdr:nvSpPr>
          <xdr:spPr>
            <a:xfrm>
              <a:off x="2000250" y="1845468"/>
              <a:ext cx="6274593" cy="69056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16EBB262-AABE-4FB0-A4F0-04706CDE2023}"/>
              </a:ext>
            </a:extLst>
          </xdr:cNvPr>
          <xdr:cNvSpPr txBox="1"/>
        </xdr:nvSpPr>
        <xdr:spPr>
          <a:xfrm>
            <a:off x="4202906" y="2116518"/>
            <a:ext cx="2453675" cy="5445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8</xdr:col>
      <xdr:colOff>-1</xdr:colOff>
      <xdr:row>7</xdr:row>
      <xdr:rowOff>0</xdr:rowOff>
    </xdr:from>
    <xdr:to>
      <xdr:col>12</xdr:col>
      <xdr:colOff>612321</xdr:colOff>
      <xdr:row>17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72A4A07-F1C0-4927-A5A8-DFD8BD591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87.618966087961" createdVersion="6" refreshedVersion="6" minRefreshableVersion="3" recordCount="10" xr:uid="{A0AB32AB-9765-4059-AF77-C6A77B54E718}">
  <cacheSource type="worksheet">
    <worksheetSource name="Tabela3"/>
  </cacheSource>
  <cacheFields count="8">
    <cacheField name="Datas" numFmtId="14">
      <sharedItems containsSemiMixedTypes="0" containsNonDate="0" containsDate="1" containsString="0" minDate="2025-01-01T00:00:00" maxDate="2025-03-08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Receita"/>
        <s v="Despesa"/>
      </sharedItems>
    </cacheField>
    <cacheField name="Categoria" numFmtId="0">
      <sharedItems count="10">
        <s v="Salário"/>
        <s v="Alimentação"/>
        <s v="Freelance"/>
        <s v="Transporte"/>
        <s v="Saúde"/>
        <s v="Investimentos"/>
        <s v="Lazer"/>
        <s v="Outros"/>
        <s v="Educação"/>
        <s v="Moradia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15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60772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5-01-01T00:00:00"/>
    <x v="0"/>
    <x v="0"/>
    <x v="0"/>
    <s v="Salário mensal"/>
    <n v="5000"/>
    <s v="Crédito"/>
    <s v="Pago"/>
  </r>
  <r>
    <d v="2025-01-02T00:00:00"/>
    <x v="0"/>
    <x v="1"/>
    <x v="1"/>
    <s v="Supermercado"/>
    <n v="350"/>
    <s v="Débito"/>
    <s v="Pago"/>
  </r>
  <r>
    <d v="2025-02-03T00:00:00"/>
    <x v="1"/>
    <x v="0"/>
    <x v="2"/>
    <s v="Projeto Web"/>
    <n v="1200"/>
    <s v="Crédito"/>
    <s v="Pago"/>
  </r>
  <r>
    <d v="2025-02-05T00:00:00"/>
    <x v="1"/>
    <x v="1"/>
    <x v="3"/>
    <s v="Abastecimento carro"/>
    <n v="250"/>
    <s v="Débito"/>
    <s v="Pago"/>
  </r>
  <r>
    <d v="2025-03-07T00:00:00"/>
    <x v="2"/>
    <x v="1"/>
    <x v="4"/>
    <s v="Consulta médica"/>
    <n v="200"/>
    <s v="Débito"/>
    <s v="Pendente"/>
  </r>
  <r>
    <d v="2025-01-10T00:00:00"/>
    <x v="0"/>
    <x v="0"/>
    <x v="5"/>
    <s v="Rendimentos ações"/>
    <n v="600"/>
    <s v="Crédito"/>
    <s v="Pago"/>
  </r>
  <r>
    <d v="2025-01-12T00:00:00"/>
    <x v="0"/>
    <x v="1"/>
    <x v="6"/>
    <s v="Cinema e jantar"/>
    <n v="180"/>
    <s v="Débito"/>
    <s v="Pago"/>
  </r>
  <r>
    <d v="2025-01-15T00:00:00"/>
    <x v="0"/>
    <x v="0"/>
    <x v="7"/>
    <s v="Venda de equipamento"/>
    <n v="900"/>
    <s v="Crédito"/>
    <s v="Pago"/>
  </r>
  <r>
    <d v="2025-01-20T00:00:00"/>
    <x v="0"/>
    <x v="1"/>
    <x v="8"/>
    <s v="Curso online"/>
    <n v="300"/>
    <s v="Débito"/>
    <s v="Pago"/>
  </r>
  <r>
    <d v="2025-01-25T00:00:00"/>
    <x v="0"/>
    <x v="1"/>
    <x v="9"/>
    <s v="Conta de energia"/>
    <n v="150"/>
    <s v="Déb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67A24-31C1-4CE6-A789-3E7AB43A88F6}" name="Tabela dinâ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3:I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2"/>
        <item x="5"/>
        <item x="6"/>
        <item x="9"/>
        <item x="7"/>
        <item x="0"/>
        <item x="4"/>
        <item x="3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5">
    <i>
      <x v="2"/>
    </i>
    <i>
      <x v="3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0AA68-9FD6-4194-ADED-56E15D7004D6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4:C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2"/>
        <item x="5"/>
        <item x="6"/>
        <item x="9"/>
        <item x="7"/>
        <item x="0"/>
        <item x="4"/>
        <item x="3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7">
    <i>
      <x/>
    </i>
    <i>
      <x v="1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9E07AF9-D7FF-489F-917F-BF7EC94E3807}" sourceName="Mês">
  <pivotTables>
    <pivotTable tabId="2" name="Tabela dinâmica1"/>
  </pivotTables>
  <data>
    <tabular pivotCacheId="126077258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95BE730-78D0-4079-AC0C-07401367D362}" cache="SegmentaçãodeDados_Mês" caption="Mês" style="my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496D81-47B6-4BF1-9820-4608FE4B6B1F}" name="Tabela3" displayName="Tabela3" ref="A1:H11" totalsRowShown="0" headerRowDxfId="11" dataDxfId="10">
  <autoFilter ref="A1:H11" xr:uid="{06FDC579-CF0E-422C-B8DE-C7E22706B06D}"/>
  <tableColumns count="8">
    <tableColumn id="1" xr3:uid="{0B8BD411-78F3-4568-8F04-CA32E2B832AC}" name="Datas" dataDxfId="6"/>
    <tableColumn id="8" xr3:uid="{5266F8DE-9289-4741-BBD6-06185ECB74CC}" name="Mês" dataDxfId="4">
      <calculatedColumnFormula>MONTH(Tabela3[[#This Row],[Datas]])</calculatedColumnFormula>
    </tableColumn>
    <tableColumn id="2" xr3:uid="{1B57C24E-935F-4A1F-A491-C90592AB23C9}" name="Tipo" dataDxfId="5"/>
    <tableColumn id="3" xr3:uid="{298FBE0A-37AB-48BC-A490-3A5EF989353D}" name="Categoria" dataDxfId="13"/>
    <tableColumn id="4" xr3:uid="{9561088F-FF87-4135-B003-617D7800B29A}" name="Descrição" dataDxfId="9"/>
    <tableColumn id="5" xr3:uid="{8D9490EB-6A41-4978-8E63-04742CE4EB94}" name="Valor" dataDxfId="7"/>
    <tableColumn id="6" xr3:uid="{36D470B8-FFED-47E1-B9BF-F39FF8F05F63}" name="Operação Bancaria" dataDxfId="8"/>
    <tableColumn id="7" xr3:uid="{C8855FB0-19D8-4A78-A466-C725409C6701}" name="Status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FD65F4-6F7C-4574-BB31-61DDD380EE4E}" name="Tabela5" displayName="Tabela5" ref="B6:C17" totalsRowShown="0">
  <autoFilter ref="B6:C17" xr:uid="{8135F672-213C-4634-B94B-ADD20E93935B}"/>
  <tableColumns count="2">
    <tableColumn id="1" xr3:uid="{A1F0321D-4A2E-42DF-BB91-19BB023A4EAB}" name="Data de lançamento" dataDxfId="0"/>
    <tableColumn id="2" xr3:uid="{0D9B074F-A705-4492-BA47-F9C31247A824}" name="Deposito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8942-E047-4DA0-A9E6-99A4AD06ED7A}">
  <dimension ref="A1:H11"/>
  <sheetViews>
    <sheetView tabSelected="1" workbookViewId="0">
      <selection activeCell="M7" sqref="M7"/>
    </sheetView>
  </sheetViews>
  <sheetFormatPr defaultRowHeight="15" x14ac:dyDescent="0.25"/>
  <cols>
    <col min="1" max="1" width="12.42578125" customWidth="1"/>
    <col min="2" max="2" width="12.42578125" style="13" customWidth="1"/>
    <col min="4" max="4" width="15.140625" customWidth="1"/>
    <col min="5" max="5" width="14.85546875" customWidth="1"/>
    <col min="6" max="6" width="13.85546875" customWidth="1"/>
    <col min="7" max="7" width="19.7109375" customWidth="1"/>
    <col min="8" max="8" width="13.42578125" customWidth="1"/>
  </cols>
  <sheetData>
    <row r="1" spans="1:8" x14ac:dyDescent="0.25">
      <c r="A1" s="1" t="s">
        <v>0</v>
      </c>
      <c r="B1" s="11" t="s">
        <v>37</v>
      </c>
      <c r="C1" s="1" t="s">
        <v>3</v>
      </c>
      <c r="D1" s="1" t="s">
        <v>4</v>
      </c>
      <c r="E1" s="1" t="s">
        <v>1</v>
      </c>
      <c r="F1" s="4" t="s">
        <v>2</v>
      </c>
      <c r="G1" s="1" t="s">
        <v>5</v>
      </c>
      <c r="H1" s="1" t="s">
        <v>6</v>
      </c>
    </row>
    <row r="2" spans="1:8" ht="20.25" customHeight="1" x14ac:dyDescent="0.25">
      <c r="A2" s="2">
        <v>45658</v>
      </c>
      <c r="B2" s="12">
        <f>MONTH(Tabela3[[#This Row],[Datas]])</f>
        <v>1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x14ac:dyDescent="0.25">
      <c r="A3" s="2">
        <v>45659</v>
      </c>
      <c r="B3" s="12">
        <f>MONTH(Tabela3[[#This Row],[Datas]])</f>
        <v>1</v>
      </c>
      <c r="C3" s="3" t="s">
        <v>12</v>
      </c>
      <c r="D3" s="3" t="s">
        <v>13</v>
      </c>
      <c r="E3" s="3" t="s">
        <v>14</v>
      </c>
      <c r="F3" s="5">
        <v>350</v>
      </c>
      <c r="G3" s="3" t="s">
        <v>15</v>
      </c>
      <c r="H3" s="3" t="s">
        <v>11</v>
      </c>
    </row>
    <row r="4" spans="1:8" x14ac:dyDescent="0.25">
      <c r="A4" s="2">
        <v>45691</v>
      </c>
      <c r="B4" s="12">
        <f>MONTH(Tabela3[[#This Row],[Datas]])</f>
        <v>2</v>
      </c>
      <c r="C4" s="3" t="s">
        <v>7</v>
      </c>
      <c r="D4" s="3" t="s">
        <v>16</v>
      </c>
      <c r="E4" s="3" t="s">
        <v>17</v>
      </c>
      <c r="F4" s="5">
        <v>1200</v>
      </c>
      <c r="G4" s="3" t="s">
        <v>10</v>
      </c>
      <c r="H4" s="3" t="s">
        <v>11</v>
      </c>
    </row>
    <row r="5" spans="1:8" ht="30" x14ac:dyDescent="0.25">
      <c r="A5" s="2">
        <v>45693</v>
      </c>
      <c r="B5" s="12">
        <f>MONTH(Tabela3[[#This Row],[Datas]])</f>
        <v>2</v>
      </c>
      <c r="C5" s="3" t="s">
        <v>12</v>
      </c>
      <c r="D5" s="3" t="s">
        <v>18</v>
      </c>
      <c r="E5" s="3" t="s">
        <v>19</v>
      </c>
      <c r="F5" s="5">
        <v>250</v>
      </c>
      <c r="G5" s="3" t="s">
        <v>15</v>
      </c>
      <c r="H5" s="3" t="s">
        <v>11</v>
      </c>
    </row>
    <row r="6" spans="1:8" ht="30" x14ac:dyDescent="0.25">
      <c r="A6" s="2">
        <v>45723</v>
      </c>
      <c r="B6" s="12">
        <f>MONTH(Tabela3[[#This Row],[Datas]])</f>
        <v>3</v>
      </c>
      <c r="C6" s="3" t="s">
        <v>12</v>
      </c>
      <c r="D6" s="3" t="s">
        <v>20</v>
      </c>
      <c r="E6" s="3" t="s">
        <v>21</v>
      </c>
      <c r="F6" s="5">
        <v>200</v>
      </c>
      <c r="G6" s="3" t="s">
        <v>15</v>
      </c>
      <c r="H6" s="3" t="s">
        <v>22</v>
      </c>
    </row>
    <row r="7" spans="1:8" ht="30" x14ac:dyDescent="0.25">
      <c r="A7" s="2">
        <v>45667</v>
      </c>
      <c r="B7" s="12">
        <f>MONTH(Tabela3[[#This Row],[Datas]])</f>
        <v>1</v>
      </c>
      <c r="C7" s="3" t="s">
        <v>7</v>
      </c>
      <c r="D7" s="3" t="s">
        <v>23</v>
      </c>
      <c r="E7" s="3" t="s">
        <v>24</v>
      </c>
      <c r="F7" s="5">
        <v>600</v>
      </c>
      <c r="G7" s="3" t="s">
        <v>10</v>
      </c>
      <c r="H7" s="3" t="s">
        <v>11</v>
      </c>
    </row>
    <row r="8" spans="1:8" ht="30" x14ac:dyDescent="0.25">
      <c r="A8" s="2">
        <v>45669</v>
      </c>
      <c r="B8" s="12">
        <f>MONTH(Tabela3[[#This Row],[Datas]])</f>
        <v>1</v>
      </c>
      <c r="C8" s="3" t="s">
        <v>12</v>
      </c>
      <c r="D8" s="3" t="s">
        <v>25</v>
      </c>
      <c r="E8" s="3" t="s">
        <v>26</v>
      </c>
      <c r="F8" s="5">
        <v>180</v>
      </c>
      <c r="G8" s="3" t="s">
        <v>15</v>
      </c>
      <c r="H8" s="3" t="s">
        <v>11</v>
      </c>
    </row>
    <row r="9" spans="1:8" ht="30" x14ac:dyDescent="0.25">
      <c r="A9" s="2">
        <v>45672</v>
      </c>
      <c r="B9" s="12">
        <f>MONTH(Tabela3[[#This Row],[Datas]])</f>
        <v>1</v>
      </c>
      <c r="C9" s="3" t="s">
        <v>7</v>
      </c>
      <c r="D9" s="3" t="s">
        <v>27</v>
      </c>
      <c r="E9" s="3" t="s">
        <v>28</v>
      </c>
      <c r="F9" s="5">
        <v>900</v>
      </c>
      <c r="G9" s="3" t="s">
        <v>10</v>
      </c>
      <c r="H9" s="3" t="s">
        <v>11</v>
      </c>
    </row>
    <row r="10" spans="1:8" x14ac:dyDescent="0.25">
      <c r="A10" s="2">
        <v>45677</v>
      </c>
      <c r="B10" s="12">
        <f>MONTH(Tabela3[[#This Row],[Datas]])</f>
        <v>1</v>
      </c>
      <c r="C10" s="3" t="s">
        <v>12</v>
      </c>
      <c r="D10" s="3" t="s">
        <v>29</v>
      </c>
      <c r="E10" s="3" t="s">
        <v>30</v>
      </c>
      <c r="F10" s="5">
        <v>300</v>
      </c>
      <c r="G10" s="3" t="s">
        <v>15</v>
      </c>
      <c r="H10" s="3" t="s">
        <v>11</v>
      </c>
    </row>
    <row r="11" spans="1:8" ht="30" x14ac:dyDescent="0.25">
      <c r="A11" s="2">
        <v>45682</v>
      </c>
      <c r="B11" s="12">
        <f>MONTH(Tabela3[[#This Row],[Datas]])</f>
        <v>1</v>
      </c>
      <c r="C11" s="3" t="s">
        <v>12</v>
      </c>
      <c r="D11" s="3" t="s">
        <v>31</v>
      </c>
      <c r="E11" s="3" t="s">
        <v>32</v>
      </c>
      <c r="F11" s="5">
        <v>150</v>
      </c>
      <c r="G11" s="3" t="s">
        <v>15</v>
      </c>
      <c r="H11" s="3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856C-D8E9-48BF-BB4D-A58C00E3A7E7}">
  <dimension ref="B1:I11"/>
  <sheetViews>
    <sheetView workbookViewId="0">
      <selection activeCell="P14" sqref="P14"/>
    </sheetView>
  </sheetViews>
  <sheetFormatPr defaultRowHeight="15" x14ac:dyDescent="0.25"/>
  <cols>
    <col min="2" max="2" width="18" bestFit="1" customWidth="1"/>
    <col min="3" max="3" width="13.85546875" bestFit="1" customWidth="1"/>
    <col min="8" max="8" width="18" bestFit="1" customWidth="1"/>
    <col min="9" max="9" width="13.85546875" bestFit="1" customWidth="1"/>
  </cols>
  <sheetData>
    <row r="1" spans="2:9" x14ac:dyDescent="0.25">
      <c r="B1" t="s">
        <v>36</v>
      </c>
      <c r="H1" s="6" t="s">
        <v>3</v>
      </c>
      <c r="I1" t="s">
        <v>7</v>
      </c>
    </row>
    <row r="2" spans="2:9" x14ac:dyDescent="0.25">
      <c r="B2" s="6" t="s">
        <v>3</v>
      </c>
      <c r="C2" t="s">
        <v>12</v>
      </c>
    </row>
    <row r="3" spans="2:9" x14ac:dyDescent="0.25">
      <c r="H3" s="6" t="s">
        <v>33</v>
      </c>
      <c r="I3" t="s">
        <v>35</v>
      </c>
    </row>
    <row r="4" spans="2:9" x14ac:dyDescent="0.25">
      <c r="B4" s="6" t="s">
        <v>33</v>
      </c>
      <c r="C4" t="s">
        <v>35</v>
      </c>
      <c r="H4" s="7" t="s">
        <v>16</v>
      </c>
      <c r="I4" s="8">
        <v>1200</v>
      </c>
    </row>
    <row r="5" spans="2:9" x14ac:dyDescent="0.25">
      <c r="B5" s="7" t="s">
        <v>13</v>
      </c>
      <c r="C5" s="8">
        <v>350</v>
      </c>
      <c r="H5" s="7" t="s">
        <v>23</v>
      </c>
      <c r="I5" s="8">
        <v>600</v>
      </c>
    </row>
    <row r="6" spans="2:9" x14ac:dyDescent="0.25">
      <c r="B6" s="7" t="s">
        <v>29</v>
      </c>
      <c r="C6" s="8">
        <v>300</v>
      </c>
      <c r="H6" s="7" t="s">
        <v>27</v>
      </c>
      <c r="I6" s="8">
        <v>900</v>
      </c>
    </row>
    <row r="7" spans="2:9" x14ac:dyDescent="0.25">
      <c r="B7" s="7" t="s">
        <v>25</v>
      </c>
      <c r="C7" s="8">
        <v>180</v>
      </c>
      <c r="H7" s="7" t="s">
        <v>8</v>
      </c>
      <c r="I7" s="8">
        <v>5000</v>
      </c>
    </row>
    <row r="8" spans="2:9" x14ac:dyDescent="0.25">
      <c r="B8" s="7" t="s">
        <v>31</v>
      </c>
      <c r="C8" s="8">
        <v>150</v>
      </c>
      <c r="H8" s="7" t="s">
        <v>34</v>
      </c>
      <c r="I8" s="8">
        <v>7700</v>
      </c>
    </row>
    <row r="9" spans="2:9" x14ac:dyDescent="0.25">
      <c r="B9" s="7" t="s">
        <v>20</v>
      </c>
      <c r="C9" s="8">
        <v>200</v>
      </c>
    </row>
    <row r="10" spans="2:9" x14ac:dyDescent="0.25">
      <c r="B10" s="7" t="s">
        <v>18</v>
      </c>
      <c r="C10" s="8">
        <v>250</v>
      </c>
    </row>
    <row r="11" spans="2:9" x14ac:dyDescent="0.25">
      <c r="B11" s="7" t="s">
        <v>34</v>
      </c>
      <c r="C11" s="8">
        <v>1430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43E-61B4-44E7-B5D5-1EC0B27B44B3}">
  <dimension ref="A1:U1"/>
  <sheetViews>
    <sheetView topLeftCell="D1" zoomScaleNormal="100" workbookViewId="0">
      <selection activeCell="P10" sqref="P10"/>
    </sheetView>
  </sheetViews>
  <sheetFormatPr defaultRowHeight="15" x14ac:dyDescent="0.25"/>
  <cols>
    <col min="1" max="1" width="18.140625" style="10" customWidth="1"/>
    <col min="2" max="21" width="9.14062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1734-4286-49F7-AA0D-EDB0C7419DBB}">
  <dimension ref="B3:C17"/>
  <sheetViews>
    <sheetView workbookViewId="0">
      <selection activeCell="F14" sqref="F14"/>
    </sheetView>
  </sheetViews>
  <sheetFormatPr defaultRowHeight="15" x14ac:dyDescent="0.25"/>
  <cols>
    <col min="2" max="2" width="20.7109375" customWidth="1"/>
    <col min="3" max="3" width="16.140625" customWidth="1"/>
  </cols>
  <sheetData>
    <row r="3" spans="2:3" x14ac:dyDescent="0.25">
      <c r="B3" s="16" t="s">
        <v>40</v>
      </c>
      <c r="C3" s="8">
        <f>SUM(C7:C17)</f>
        <v>2445</v>
      </c>
    </row>
    <row r="4" spans="2:3" x14ac:dyDescent="0.25">
      <c r="B4" s="16" t="s">
        <v>41</v>
      </c>
      <c r="C4" s="15">
        <v>20000</v>
      </c>
    </row>
    <row r="6" spans="2:3" x14ac:dyDescent="0.25">
      <c r="B6" t="s">
        <v>38</v>
      </c>
      <c r="C6" t="s">
        <v>39</v>
      </c>
    </row>
    <row r="7" spans="2:3" x14ac:dyDescent="0.25">
      <c r="B7" s="14">
        <v>45881</v>
      </c>
      <c r="C7" s="4">
        <v>50</v>
      </c>
    </row>
    <row r="8" spans="2:3" x14ac:dyDescent="0.25">
      <c r="B8" s="14">
        <v>45882</v>
      </c>
      <c r="C8" s="4">
        <v>190</v>
      </c>
    </row>
    <row r="9" spans="2:3" x14ac:dyDescent="0.25">
      <c r="B9" s="14">
        <v>45883</v>
      </c>
      <c r="C9" s="4">
        <v>133</v>
      </c>
    </row>
    <row r="10" spans="2:3" x14ac:dyDescent="0.25">
      <c r="B10" s="14">
        <v>45884</v>
      </c>
      <c r="C10" s="4">
        <v>184</v>
      </c>
    </row>
    <row r="11" spans="2:3" x14ac:dyDescent="0.25">
      <c r="B11" s="14">
        <v>45885</v>
      </c>
      <c r="C11" s="4">
        <v>13</v>
      </c>
    </row>
    <row r="12" spans="2:3" x14ac:dyDescent="0.25">
      <c r="B12" s="14">
        <v>45886</v>
      </c>
      <c r="C12" s="4">
        <v>137</v>
      </c>
    </row>
    <row r="13" spans="2:3" x14ac:dyDescent="0.25">
      <c r="B13" s="14">
        <v>45887</v>
      </c>
      <c r="C13" s="4">
        <v>11</v>
      </c>
    </row>
    <row r="14" spans="2:3" x14ac:dyDescent="0.25">
      <c r="B14" s="14">
        <v>45888</v>
      </c>
      <c r="C14" s="4">
        <v>167</v>
      </c>
    </row>
    <row r="15" spans="2:3" x14ac:dyDescent="0.25">
      <c r="B15" s="14">
        <v>45889</v>
      </c>
      <c r="C15" s="4">
        <v>49</v>
      </c>
    </row>
    <row r="16" spans="2:3" x14ac:dyDescent="0.25">
      <c r="B16" s="14">
        <v>45890</v>
      </c>
      <c r="C16" s="4">
        <v>11</v>
      </c>
    </row>
    <row r="17" spans="2:3" x14ac:dyDescent="0.25">
      <c r="B17" s="14">
        <v>45891</v>
      </c>
      <c r="C17" s="4">
        <v>1500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Dashbord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2025-01-30T13:07:29Z</dcterms:created>
  <dcterms:modified xsi:type="dcterms:W3CDTF">2025-01-30T18:48:44Z</dcterms:modified>
</cp:coreProperties>
</file>