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120" windowWidth="15480" windowHeight="11580" activeTab="1"/>
  </bookViews>
  <sheets>
    <sheet name="Title" sheetId="1" r:id="rId1"/>
    <sheet name="Test Cases" sheetId="4" r:id="rId2"/>
    <sheet name="Attachments" sheetId="7" r:id="rId3"/>
    <sheet name="Version Control" sheetId="6" r:id="rId4"/>
  </sheets>
  <externalReferences>
    <externalReference r:id="rId5"/>
  </externalReferences>
  <definedNames>
    <definedName name="_xlnm._FilterDatabase" localSheetId="1" hidden="1">'Test Cases'!#REF!</definedName>
    <definedName name="Critical">[1]Sheet1!$A$1:$A$4</definedName>
  </definedNames>
  <calcPr calcId="145621"/>
</workbook>
</file>

<file path=xl/calcChain.xml><?xml version="1.0" encoding="utf-8"?>
<calcChain xmlns="http://schemas.openxmlformats.org/spreadsheetml/2006/main">
  <c r="H97" i="4" l="1"/>
  <c r="L97" i="4"/>
  <c r="H98" i="4"/>
  <c r="L98" i="4"/>
  <c r="H99" i="4"/>
  <c r="L99" i="4"/>
  <c r="J104" i="4"/>
  <c r="L104" i="4"/>
  <c r="N104" i="4"/>
  <c r="J105" i="4"/>
  <c r="L105" i="4"/>
  <c r="N105" i="4"/>
  <c r="J106" i="4"/>
  <c r="L106" i="4"/>
  <c r="N106" i="4"/>
  <c r="J107" i="4"/>
  <c r="L107" i="4"/>
  <c r="N107" i="4"/>
  <c r="J108" i="4"/>
  <c r="L108" i="4"/>
  <c r="N108" i="4"/>
  <c r="R107" i="4" l="1"/>
  <c r="P104" i="4"/>
  <c r="A5" i="4"/>
  <c r="A6" i="4" s="1"/>
  <c r="A7" i="4" s="1"/>
  <c r="A8" i="4" s="1"/>
  <c r="A9" i="4" s="1"/>
  <c r="A10" i="4" s="1"/>
  <c r="A11" i="4" s="1"/>
  <c r="A12" i="4" s="1"/>
  <c r="A13" i="4" s="1"/>
  <c r="A14" i="4" s="1"/>
  <c r="A15" i="4" s="1"/>
  <c r="A16" i="4" s="1"/>
  <c r="A17" i="4" s="1"/>
  <c r="A18" i="4" s="1"/>
  <c r="A19" i="4" s="1"/>
  <c r="A20" i="4" s="1"/>
  <c r="A21" i="4" s="1"/>
  <c r="A22" i="4" s="1"/>
  <c r="A23" i="4" s="1"/>
  <c r="A24" i="4" s="1"/>
  <c r="A25" i="4" s="1"/>
  <c r="A26" i="4" s="1"/>
  <c r="A27" i="4" s="1"/>
  <c r="A28" i="4" s="1"/>
  <c r="A29" i="4" s="1"/>
  <c r="A30" i="4" s="1"/>
  <c r="A31" i="4" s="1"/>
  <c r="A32" i="4" s="1"/>
  <c r="A33" i="4" s="1"/>
  <c r="A34" i="4" s="1"/>
  <c r="A35" i="4" s="1"/>
  <c r="A36" i="4" s="1"/>
  <c r="A37" i="4" s="1"/>
  <c r="A38" i="4" s="1"/>
  <c r="A39" i="4" s="1"/>
  <c r="A40" i="4" s="1"/>
  <c r="A41" i="4" s="1"/>
  <c r="A42" i="4" s="1"/>
  <c r="A43" i="4" s="1"/>
  <c r="A44" i="4" s="1"/>
  <c r="A45" i="4" s="1"/>
  <c r="A46" i="4" s="1"/>
  <c r="A47" i="4" s="1"/>
  <c r="A48" i="4" s="1"/>
  <c r="A49" i="4" s="1"/>
  <c r="A50" i="4" s="1"/>
  <c r="A51" i="4" s="1"/>
  <c r="A52" i="4" s="1"/>
  <c r="A53" i="4" s="1"/>
  <c r="A54" i="4" s="1"/>
  <c r="A55" i="4" s="1"/>
  <c r="A56" i="4" s="1"/>
  <c r="A57" i="4" s="1"/>
  <c r="A58" i="4" s="1"/>
  <c r="A59" i="4" s="1"/>
  <c r="A60" i="4" s="1"/>
  <c r="A61" i="4" s="1"/>
  <c r="A62" i="4" s="1"/>
  <c r="A63" i="4" s="1"/>
  <c r="A64" i="4" s="1"/>
  <c r="A65" i="4" s="1"/>
  <c r="A66" i="4" s="1"/>
  <c r="A67" i="4" s="1"/>
  <c r="A68" i="4" s="1"/>
  <c r="A69" i="4" s="1"/>
  <c r="A70" i="4" s="1"/>
  <c r="A71" i="4" s="1"/>
  <c r="A72" i="4" s="1"/>
  <c r="A73" i="4" s="1"/>
  <c r="A74" i="4" s="1"/>
  <c r="A75" i="4" s="1"/>
  <c r="A76" i="4" s="1"/>
  <c r="A77" i="4" s="1"/>
  <c r="A78" i="4" s="1"/>
  <c r="A79" i="4" s="1"/>
  <c r="A80" i="4" s="1"/>
  <c r="A81" i="4" s="1"/>
  <c r="A82" i="4" s="1"/>
  <c r="A83" i="4" s="1"/>
  <c r="A84" i="4" s="1"/>
  <c r="A85" i="4" s="1"/>
  <c r="A86" i="4" s="1"/>
  <c r="A87" i="4" s="1"/>
  <c r="A4" i="4"/>
  <c r="R104" i="4" l="1"/>
  <c r="P97" i="4"/>
  <c r="P98" i="4"/>
  <c r="P99" i="4"/>
  <c r="P105" i="4"/>
  <c r="P106" i="4"/>
  <c r="P107" i="4"/>
  <c r="P108" i="4"/>
  <c r="R108" i="4" l="1"/>
  <c r="R106" i="4"/>
  <c r="R105" i="4"/>
</calcChain>
</file>

<file path=xl/comments1.xml><?xml version="1.0" encoding="utf-8"?>
<comments xmlns="http://schemas.openxmlformats.org/spreadsheetml/2006/main">
  <authors>
    <author>Hrybouski</author>
  </authors>
  <commentList>
    <comment ref="G2" authorId="0">
      <text>
        <r>
          <rPr>
            <sz val="10"/>
            <color indexed="81"/>
            <rFont val="Tahoma"/>
            <family val="2"/>
            <charset val="204"/>
          </rPr>
          <t>Fill if different from Expected Results</t>
        </r>
        <r>
          <rPr>
            <sz val="8"/>
            <color indexed="81"/>
            <rFont val="Tahoma"/>
            <family val="2"/>
            <charset val="204"/>
          </rPr>
          <t xml:space="preserve">
</t>
        </r>
      </text>
    </comment>
    <comment ref="K2" authorId="0">
      <text>
        <r>
          <rPr>
            <sz val="10"/>
            <color indexed="81"/>
            <rFont val="Tahoma"/>
            <family val="2"/>
            <charset val="204"/>
          </rPr>
          <t>Fill if different from Expected Results</t>
        </r>
        <r>
          <rPr>
            <sz val="8"/>
            <color indexed="81"/>
            <rFont val="Tahoma"/>
            <family val="2"/>
            <charset val="204"/>
          </rPr>
          <t xml:space="preserve">
</t>
        </r>
      </text>
    </comment>
    <comment ref="O2" authorId="0">
      <text>
        <r>
          <rPr>
            <sz val="10"/>
            <color indexed="81"/>
            <rFont val="Tahoma"/>
            <family val="2"/>
            <charset val="204"/>
          </rPr>
          <t>Fill if different from Expected Results</t>
        </r>
        <r>
          <rPr>
            <sz val="8"/>
            <color indexed="81"/>
            <rFont val="Tahoma"/>
            <family val="2"/>
            <charset val="204"/>
          </rPr>
          <t xml:space="preserve">
</t>
        </r>
      </text>
    </comment>
  </commentList>
</comments>
</file>

<file path=xl/sharedStrings.xml><?xml version="1.0" encoding="utf-8"?>
<sst xmlns="http://schemas.openxmlformats.org/spreadsheetml/2006/main" count="569" uniqueCount="317">
  <si>
    <t xml:space="preserve">                                    </t>
  </si>
  <si>
    <t>Background</t>
  </si>
  <si>
    <t>Purpose</t>
  </si>
  <si>
    <t>Scope</t>
  </si>
  <si>
    <t>Testing team, Project team, Customer</t>
  </si>
  <si>
    <t>Author(s)</t>
  </si>
  <si>
    <t>Requirements No.</t>
  </si>
  <si>
    <t>Module</t>
  </si>
  <si>
    <t>Test Case Description</t>
  </si>
  <si>
    <t>Expected Results</t>
  </si>
  <si>
    <t>TC ID</t>
  </si>
  <si>
    <t>Test Case Steps</t>
  </si>
  <si>
    <t>passed</t>
  </si>
  <si>
    <t>Actual Results</t>
  </si>
  <si>
    <t>Build XX</t>
  </si>
  <si>
    <t>Build XX+1</t>
  </si>
  <si>
    <t>failed</t>
  </si>
  <si>
    <t>not tested</t>
  </si>
  <si>
    <t>blocked</t>
  </si>
  <si>
    <t>Blocked</t>
  </si>
  <si>
    <t>Not tested</t>
  </si>
  <si>
    <t>Failed</t>
  </si>
  <si>
    <t>Passed</t>
  </si>
  <si>
    <t>Build XX+2</t>
  </si>
  <si>
    <t>Bug ID/ Comments</t>
  </si>
  <si>
    <t>Version History</t>
  </si>
  <si>
    <t>Date</t>
  </si>
  <si>
    <t>Version</t>
  </si>
  <si>
    <t>Description</t>
  </si>
  <si>
    <t>Author</t>
  </si>
  <si>
    <t>Document version</t>
  </si>
  <si>
    <t>Target Audience</t>
  </si>
  <si>
    <t>General</t>
  </si>
  <si>
    <t>App first launch</t>
  </si>
  <si>
    <t>Simple app  launch</t>
  </si>
  <si>
    <t>Run the app (not  for the first time)</t>
  </si>
  <si>
    <t>FR_001</t>
  </si>
  <si>
    <t>FR_002</t>
  </si>
  <si>
    <t>Menu</t>
  </si>
  <si>
    <t>Menu structure</t>
  </si>
  <si>
    <t>Alert tab indication</t>
  </si>
  <si>
    <t>Settings screen</t>
  </si>
  <si>
    <t>FR_003</t>
  </si>
  <si>
    <t>Stored Documents</t>
  </si>
  <si>
    <t>Settings screen structure</t>
  </si>
  <si>
    <t>Email and online database systems</t>
  </si>
  <si>
    <t>Adding a signature</t>
  </si>
  <si>
    <t>When inspections are completed but are not able to be sent due to poor connectivity, they will continue to attempt to resubmit at certain intervals. These will be stored in the stored documents section. If the app is restarted and there are completed inspections which require submitting, the user will be prompted to re-send.</t>
  </si>
  <si>
    <t>No connection</t>
  </si>
  <si>
    <t>Pending inspections can be opened and changes made. If an inspection is paused/exited, it can be continued from here before it is submitted.</t>
  </si>
  <si>
    <t>Editing inspections</t>
  </si>
  <si>
    <t xml:space="preserve">
All stored documents are stored from most current to least current.
</t>
  </si>
  <si>
    <t>A search function is available to search for certain Plant ID/Registration or Date and Time. 
The results of searching are match to the key request</t>
  </si>
  <si>
    <t>Stored Documents screen structure</t>
  </si>
  <si>
    <t>Daily Inspection Checklist</t>
  </si>
  <si>
    <t>FR_004</t>
  </si>
  <si>
    <t>FR_005</t>
  </si>
  <si>
    <t>FR_006</t>
  </si>
  <si>
    <t xml:space="preserve"> Pre-Start Inspection (email system)</t>
  </si>
  <si>
    <t xml:space="preserve"> Pre-Start Inspection (online database system)</t>
  </si>
  <si>
    <t>&lt;Safe Start Inspections App&gt;
Functional / Regression Test Cases</t>
  </si>
  <si>
    <t>Daily Inspection Checklist Safety</t>
  </si>
  <si>
    <t>FR_007</t>
  </si>
  <si>
    <t>Daily Inspection Checklist Cabin</t>
  </si>
  <si>
    <t>FR_008</t>
  </si>
  <si>
    <t>FR_009</t>
  </si>
  <si>
    <t>Daily Inspection Checklist Structural</t>
  </si>
  <si>
    <t>FR_010</t>
  </si>
  <si>
    <t>Daily Inspection Checklist Mechanical</t>
  </si>
  <si>
    <t>FR_011</t>
  </si>
  <si>
    <t>Daily Inspection Checklist Additional</t>
  </si>
  <si>
    <t>Daily Inspection Checklist Review</t>
  </si>
  <si>
    <t>FR_012</t>
  </si>
  <si>
    <t>Back button</t>
  </si>
  <si>
    <t>Items in this view (Vehicle details etc.) have a tick beside to show that they are complete. 
These items will be linked back to those pages for changes to be made if necessary.</t>
  </si>
  <si>
    <t>Items view and links</t>
  </si>
  <si>
    <t>A signature was automatically added.</t>
  </si>
  <si>
    <t xml:space="preserve">1) Make sure that a signature  is stored in the app settings.
2) Complete cabin checklist FR_011  and click Next button
</t>
  </si>
  <si>
    <t xml:space="preserve"> Prompt box appears  with Confirm and Back buttons
(Confirm- Email is sent or database is updated, Back- Prompt box disappears)
</t>
  </si>
  <si>
    <t>1) Complete cabin checklist FR_011  and click Next button
2) Click Submit button</t>
  </si>
  <si>
    <t>Submit button</t>
  </si>
  <si>
    <t>FR_013</t>
  </si>
  <si>
    <t>FR_014</t>
  </si>
  <si>
    <t>FR_015</t>
  </si>
  <si>
    <t>FR_016</t>
  </si>
  <si>
    <t>FR_017</t>
  </si>
  <si>
    <t>FR_021</t>
  </si>
  <si>
    <t>FR_020</t>
  </si>
  <si>
    <t>FR_019</t>
  </si>
  <si>
    <t>FR_018</t>
  </si>
  <si>
    <t xml:space="preserve">Links to FR_011 or previous additional checklist </t>
  </si>
  <si>
    <t xml:space="preserve">1) Complete cabin checklist FR_011  and click Next button
2) Click Back button
</t>
  </si>
  <si>
    <t xml:space="preserve"> Links to FR_001</t>
  </si>
  <si>
    <t xml:space="preserve">1) Complete cabin checklist FR_011  and click Next button
2) Click Ok button
</t>
  </si>
  <si>
    <t>Ok button</t>
  </si>
  <si>
    <t>Online Database continued</t>
  </si>
  <si>
    <t>Online Database Current Information</t>
  </si>
  <si>
    <t>A fault notification will be sent to the plant and equipment manager when a critical alert is raised. The details of the fault and a picture will be forwarded to the responsible manager with a push notification.</t>
  </si>
  <si>
    <t>Daily Inspection- Output</t>
  </si>
  <si>
    <t>Fault Notification- Output</t>
  </si>
  <si>
    <t>FR_000</t>
  </si>
  <si>
    <t>Installation</t>
  </si>
  <si>
    <t>Daily Inspection Checklist Cont.</t>
  </si>
  <si>
    <t xml:space="preserve">A green animated tick will indicate a desired response from the inspection. A red animated cross will indicate an undesired response from the inspection.
</t>
  </si>
  <si>
    <t>Daily Inspection Checklist Elevated Work Platform</t>
  </si>
  <si>
    <t>Backend information collection</t>
  </si>
  <si>
    <t>Information includes:
• Weekly, Monthly and Total number of inspections
• Breakdown of each type of inspection (Additional items)
• Changes made to inspection items (Add/remove/editing)
• New inspection items added
• Email inspections completed
• A breakdown of usage information for each subscription</t>
  </si>
  <si>
    <t>Backend</t>
  </si>
  <si>
    <t>Check the information which was collected for Safe Start Inspections analysis</t>
  </si>
  <si>
    <t>Check the indication of the  desired/undesired responses</t>
  </si>
  <si>
    <t>Responses indication</t>
  </si>
  <si>
    <t>Output document's structure</t>
  </si>
  <si>
    <r>
      <t xml:space="preserve">The output document in the email system will include the Safe Start logo and the company details in the PDF format. The inspection items will be located in the top half of an A4 page. The bottom half will be able to have advertising added. The company disclaimer will be  incorporated into the footer.
As a part of the subscription, minor adaptation to the document may be incorporated in the form of company information and logos. When printed, daily and weekly reports will be printed in the top half of an A4 page, where two vehicles can fit on the one printed A4 page. Monthly printed reports will print over a whole A4 page.
</t>
    </r>
    <r>
      <rPr>
        <i/>
        <sz val="8"/>
        <rFont val="Tahoma"/>
        <family val="2"/>
        <charset val="204"/>
      </rPr>
      <t xml:space="preserve">It is envisaged that in the future, inspections and output documents will be able to be adapted to output in a particular company’s format.
  </t>
    </r>
    <r>
      <rPr>
        <sz val="8"/>
        <rFont val="Tahoma"/>
        <family val="2"/>
        <charset val="204"/>
      </rPr>
      <t xml:space="preserve">
</t>
    </r>
  </si>
  <si>
    <t>Check the output document structure</t>
  </si>
  <si>
    <t>Fault notification</t>
  </si>
  <si>
    <t>Check fault notification's structure and recipients</t>
  </si>
  <si>
    <t xml:space="preserve">Page default view </t>
  </si>
  <si>
    <t>Current Information page</t>
  </si>
  <si>
    <t>Changing data</t>
  </si>
  <si>
    <t xml:space="preserve">Page looks like FR_018 from attachments
Note: Tabs indicated on the picture do not indicate actual pages required Current Information page
</t>
  </si>
  <si>
    <t>Vehicles sorting</t>
  </si>
  <si>
    <t xml:space="preserve">Current information is where data is sourced for inspection auto-fills. When it is edited,
following inspections are auto-filled with this new data.
Analytical information will be compiled from the data to give the user information regarding the vehicles use. An example of this analysis is to produce a projected date of next service. Date of next service will be calculated on an average of the machines hours or km’s per day or week in relation to its current and next service hours or km’s.
</t>
  </si>
  <si>
    <t>Daily Inspection page</t>
  </si>
  <si>
    <t>Manage page</t>
  </si>
  <si>
    <t>Add/Remove field</t>
  </si>
  <si>
    <t>Alerts</t>
  </si>
  <si>
    <t>Allows  to send emails to Safe Start Inspections</t>
  </si>
  <si>
    <t>Contact page</t>
  </si>
  <si>
    <t>Reports page</t>
  </si>
  <si>
    <t>As access to the database is priced on the number of vehicles being used by a subscription, limiting the number of vehicles to the number paid for will be necessary.</t>
  </si>
  <si>
    <t xml:space="preserve">Install the app </t>
  </si>
  <si>
    <t xml:space="preserve">Directs to the screen looks like FR_013 from attachments:
All items will default to N/A.
Buttons:
Back- Link to FR_011
Next- Links to other additional items selected “Yes” on FR_011 or FR_012 if no other items were selected.
</t>
  </si>
  <si>
    <t>Daily Inspection Checklist Trailer</t>
  </si>
  <si>
    <t>For item 1 (Is the trailer stable?)
If no is selected pop up question appears (see attachment FR_013)
For item 4 (Are the tires correctly inflated, in good working order and with wheel nuts tightened?) If no add a question which  slides down once ‘No’ is selected (see attachment FR_013)
If ‘No’ is selected for any other items alert in the report.</t>
  </si>
  <si>
    <t>Default view and navigation</t>
  </si>
  <si>
    <t xml:space="preserve">Directs to page looks like FR_006 in attachments:
Buttons
Back- Return to FR_001 
Next- Continue to FR_006 (When  press, the database is checked. If there is no recorded Plant ID/Registration this warning will display FR_003 )
</t>
  </si>
  <si>
    <t>Delete function</t>
  </si>
  <si>
    <t>Information verification</t>
  </si>
  <si>
    <t xml:space="preserve">1) Start an inspection
2) Enter Vehicle ID,  Safe Start ID and submit
</t>
  </si>
  <si>
    <t>When a user attempts to do an inspection for a vehicle, any alerts that are outstanding in the database are identified. When the Plant ID/Registration is entered, the alerts appear on the screen to make the user aware of potential hazards with the vehicle. These is  required to be checked again by the user when the inspection is done (they will all default to N/A).</t>
  </si>
  <si>
    <t>Alerts appearing</t>
  </si>
  <si>
    <t xml:space="preserve">1) Start an inspection
2) Enter Vehicle ID,  Safe Start ID (real from database with existing alerts) and submit
</t>
  </si>
  <si>
    <t>Screen structure</t>
  </si>
  <si>
    <t xml:space="preserve">Directs to screen looks like FR_006 from attachments.
 Buttons:
Back- Return to FR_005 (if in database system) or FR_001 (if in email system) Next- Continue to FR_007
</t>
  </si>
  <si>
    <t>AutoComplete feature</t>
  </si>
  <si>
    <t xml:space="preserve">If a stored vehicle is identified in the database, all cells with non-variable information will be auto-filled from the database. Non-variable data items are: Project name, Project number, Type of vehicle, registration expiry, next service due. All remaining variable information will remain blank requiring data entry except for operators name, which will auto-fill from settings.
</t>
  </si>
  <si>
    <t>Checking the accuracy of the data entered</t>
  </si>
  <si>
    <t xml:space="preserve">GPS will locate user on a map if the user selects to turn it on. If GPS is used, location is not compulsory but information can be added if the user wishes.
</t>
  </si>
  <si>
    <t>When no Safe Start ID has been entered and the email system is being used, the fields which have data stored in settings will provide suggestions to the user for input.</t>
  </si>
  <si>
    <t>GPS location</t>
  </si>
  <si>
    <t>1) Turn GPS location ON in the device settings
2) Allow the app to use GPS location</t>
  </si>
  <si>
    <t xml:space="preserve">If the data entered for the item ‘current hours’ exceeds 24 hours and the last inspection was recorded less than 24 hours ago confirmation of the accuracy of the data will be required. Similarly, if the data entered for the item kms exceeds 500km’s and the last inspection was recorded less than 24 hours before a notification appears to confirm the accuracy of the data. Additionally, if a vehicle’s current hours or km’s has reduced, a prompt confirmation of the data’s accuracy will also be required. If the user confirms them as correct, raise an alert in the database to inform the manager of the data discrepancy.
Date and Time are  auto-filled. </t>
  </si>
  <si>
    <t xml:space="preserve">Alert in report if Registration expiry date is in 1 month or less (The 1 month duration can be changed from within the database).
Alert in report if Current odometer numbers are larger than in “Next service due”. Alerts can be raised sooner by a margin selected from within the database.
</t>
  </si>
  <si>
    <t>Database alerts</t>
  </si>
  <si>
    <t>Check the database alerts.</t>
  </si>
  <si>
    <t>Directs to the pre- start inspection. The screen should look like FR_007 and scroll through all questions to the Back, Next option.
Buttons:
Back- Link to FR_006 Next- Link to FR_008
All items will default to N/A.
Vehicle stability is not recorded in the database or alerts. Fire extinguisher to be auto-filled from the database.</t>
  </si>
  <si>
    <t xml:space="preserve"> Each click will rotate through tick, cross and N/A. 
A cross will raise an alert. Alerts which have been raised in an inspection will be recorded in the database.
The following items are critical alerts: Lights and indicators, warning alarms and horn, seatbelt. Critical alerts will result in a notification being sent to specific users in the form of a push notification (eg. Plant and equipment managers or mechanics). They will arrive in the users’
Alert section as a fault notification See FR_020.
</t>
  </si>
  <si>
    <t>Redirects to the screen looks like FR_011 in attachments:
Buttons:
Back- Link to FR_010
All questions will default to “No”.</t>
  </si>
  <si>
    <t xml:space="preserve">If the user selects ‘Yes’ for any of the items they will be directed to the corresponding screen once next is selected in order of appearance below:
1. Trailer: See FR_013 for details.
2. Auxiliary Motor: See FR_014 for details.
3. Crane: See FR_015 for details.
3. Earthmoving Plant: See FR_016 for details.
4. EWP: See FR_017 for details.
</t>
  </si>
  <si>
    <t>If no is selected, alert in the report.
For item 3 (Are the tyres correctly inflated, with good tread and wheel nuts tight?) If no, add question (slide down to reveal)</t>
  </si>
  <si>
    <t>Navigation</t>
  </si>
  <si>
    <t xml:space="preserve">Redirects to the screen looks like FR_012 in attachments:
Where trailer is added, create/update in the database as its own Plant ID/Registration item but include the Project Name, Project Number, Operators Name, Date and Time &amp; Location used in the original vehicle inspection.
Auxiliary motor, loading crane, mobile crane, earthmoving equipment and EWP should remain under the same Plant ID/Registration identified in the vehicle inspection.
All alerts will have a + option for adding comments.
</t>
  </si>
  <si>
    <t xml:space="preserve">Directs to the screen  looks like FR_014 from attachments.
All items will default to N/A.
 Buttons:
Back- Link to FR_011, or other additional checklist.
Next- Link to other additional items selected “Yes” on FR_011 or FR_012 if no other items were selected.
</t>
  </si>
  <si>
    <t>Daily Inspection Auxiliary Motor</t>
  </si>
  <si>
    <t>Daily Inspection Checklist Crane</t>
  </si>
  <si>
    <t>Daily Inspection Checklist Earthmoving Plant</t>
  </si>
  <si>
    <t xml:space="preserve">Directs to the screen looks like FR_015 in attachments
Buttons:
Back- Link to FR_011, or previous additional checklist.
Next- Link to other additional items selected “Yes” on FR_011 or FR_012 if no other items were selected.
</t>
  </si>
  <si>
    <t xml:space="preserve">If ‘No’ is selected for any of the items, alert in the report. </t>
  </si>
  <si>
    <t xml:space="preserve">1) Click Earthmoving Plant button on FR_011 
2) Check the screen structure </t>
  </si>
  <si>
    <t>1) Click Crane button on FR_011 
2) Select "No" answer for all the items</t>
  </si>
  <si>
    <t xml:space="preserve">1) Click  Auxiliary Motor button  on FR_011 
2) Check the screen structure </t>
  </si>
  <si>
    <t xml:space="preserve">Directs to the screen looks like FR_016
Buttons:
Back- Link to FR_011, or previous additional checklist.
Next- Link to other additional items selected “Yes” on FR_011 or FR_012 if no other items were selected.
</t>
  </si>
  <si>
    <t>All items will default to N/A.
If ‘No’ is selected for any of the items, alert in the report.</t>
  </si>
  <si>
    <t>1) Click Earthmoving Plant button on FR_011 
2) Select "No" answer for all the items</t>
  </si>
  <si>
    <t>If EWP is selected from FR_011 (Additional Checklist) the user will be directed to this screen. The screen will look like this:
Buttons:
Back- Link to FR_011, or previous additional checklist.
Next- Link to other additional items selected “Yes” on FR_011 or FR_012 if no other items were selected.</t>
  </si>
  <si>
    <t>All items will default to ‘N/A’.
If ‘No is selected for item 1
(Are the ground  conditions  suitable?)
A warning will pop up.
If ‘No’ is selected for any other item, alert in the report.</t>
  </si>
  <si>
    <t xml:space="preserve">1) Click EWP button on FR_011 
2) Check the screen structure </t>
  </si>
  <si>
    <t>1) Click EWP button on FR_011 
2) Select "No" answer for all the items</t>
  </si>
  <si>
    <t xml:space="preserve">
From this page, a daily inspection can be generated for printing. This generated form will not offer any analytical information, only the details of the inspection. See FR_021.
</t>
  </si>
  <si>
    <t>The daily inspection page displays the details of the most recently completed inspection for that vehicle. Changes are able to be made through the database page by pressing the edit button. Once in edit mode, all entries of that particular inspection are able to be edited. New inspections are also able to be completed through this page where the user can complete  an inspection and it is saved to the database.
A list of previous inspections (sorted by date, most current to least) is  displayed on this page. An alerts list are also  presented, as shown above. From here alerts are able to be closed out. The alert links to the inspections that the alert was identified in. When this is pressed, the user must confirm that it is complete and a field will allow comments to be added. The date, time and user are all recorded against this closed out alert.</t>
  </si>
  <si>
    <t>Print page</t>
  </si>
  <si>
    <t>Startup</t>
  </si>
  <si>
    <t xml:space="preserve"> 1) Run the app for the first time and check mandatory fields of the settings screen
2) Enter all the required information</t>
  </si>
  <si>
    <t xml:space="preserve"> Upon startup, the application displays a home screen displaying the company logo. This page directs to the  settings screen  automatically, where details will be required to be saved prior to returning to  the menu screen.
This collects:
• Operators name
• Operators email address
• Plant and Equipment managers name
• Plant and Equipment managers email address
• Selecting whether the email system will be used or the database system. Where the database system is selected the following will require an answer.
• Safe Start ID number (Database subscription ID)
After initial information is added and stored in settings, the app  returns to the main menu screen (FR_001) and  able to be used.</t>
  </si>
  <si>
    <t xml:space="preserve">Menu screen contains the following chapters (links to specific screens):
1. Pre-start Inspection. Link to FR_005 or FR_006 (see FR_005 for details).
2. Alerts. Link to FR_003.
3. Stored Documents. Link to FR_004.
4. Settings. Link to FR_002.
</t>
  </si>
  <si>
    <t>1) Run the app
2) Observe menu screen
3) Navigate between chapters</t>
  </si>
  <si>
    <t>The alerts tab in the phone app receives alerts or fault notifications from the database. The alerts button should display a number to indicate how many notifications require attention.
The number of pending or incomplete inspections in stored documents is also should be indicated.</t>
  </si>
  <si>
    <t>The settings screen  collects information which will provide auto-fill information and suggestion boxes within the daily inspection. The screen looks like  FR_002 in attachments.
Buttons:
Save- Save data and return to FR_001. Back- Return to FR_001.</t>
  </si>
  <si>
    <t>1) Navigate to Settings screen
2) Click Back button
3) Navigate to Settings screen again 
4) Make some changes and click Save button
5) Navigate to Settings screen and check that all changes made in step 4 were saved</t>
  </si>
  <si>
    <t>1) Navigate to Settings screen
2) Make sure that there is an option to change modes</t>
  </si>
  <si>
    <t>The app functions in two capacities, an email based system and an online database system. The email based system will operate where completed inspections are compiled into PDF documents then emailed to the designated email address or addresses. Alternatively, the database system will contain synchronized records uploaded from user handsets and will also allow for data to be directly input and monitored by subscribed users.</t>
  </si>
  <si>
    <t>1) Navigate to Settings screen
2) Select Email system
3) Add a signature (enter data and add a picture)
4) Navigate to FR_005 and make sure that entered in step 3 data could  be added to each data field as a suggestion/drop box</t>
  </si>
  <si>
    <t xml:space="preserve">Adding a signature  requires the user to take a photo of their signature. When the picture is taken it  would able to be cropped, rotated and zoomed in or out to fit in a rectangular signature line which will be added to completed inspections.
</t>
  </si>
  <si>
    <t xml:space="preserve">Picture </t>
  </si>
  <si>
    <t>Stored data can be automatically added to inspections when using the email system. Multiple names, etc. can be added to each data field, which appears in inspections (FR_005), as a suggestion/drop box. These names can be added or removed by returning to the settings page.</t>
  </si>
  <si>
    <t>1) Navigate to Settings screen
2) Try to add a signature with out picture (should be impossible)
3) Take a picture 
4) Try to cropp, rotate and zoom in/out</t>
  </si>
  <si>
    <t xml:space="preserve">Screen looks like FR_004 in attachments 
Buttons:
Submit- Selected pending inspections will be submitted
Delete- Delete selected submitted inspections (with confirmation) 
Delete all- Delete all submitted inspections (with confirmation) 
Back- Return to FR_001.
</t>
  </si>
  <si>
    <t>1)Navigate to Stored Documents screen
2) Observe its structure
3) Select inspection and click Submit button 
4) Select inspection, click Delete button and confirm deletion 
5) Click Delete all  button and confirm deletion 
6) Click Back button</t>
  </si>
  <si>
    <t>Inspections which are completed are stored on the phone. These  are able to be accessed and viewed through the stored documents section. These  are able to be resent to new email addresses if it is being used in the email system from the stored documents area.</t>
  </si>
  <si>
    <t>1) Navigate to Stored Documents screen 
2) Chose any item and click Delete button 
3) Confirm deletion</t>
  </si>
  <si>
    <t xml:space="preserve">1) Chose email system in the app settings
2) Click Pre-Start Inspection button in menu
3) Observe screen structure
4) Check possible navigation </t>
  </si>
  <si>
    <t>Directs to the screen looks like FR_006 in attachments. 
Buttons:
Back- Return to FR_001 (if in email system) 
Next- Continue to FR_007
If a stored vehicle is identified in the database, cells: Project name, Project number, Type of vehicle, registration expiry, next service due are auto-filled from the database. All remaining variable information  remains blank requiring data entry except for operators name, which will auto-fill from settings.</t>
  </si>
  <si>
    <t xml:space="preserve">1) Chose online database system in the app settings and make sure SafeStart ID has been entered
2) Click Pre-Start Inspection button in menu
3) Observe screen structure
4) Check possible navigation </t>
  </si>
  <si>
    <t>Redirects to the screen looks like FR_008 in attachments. 
Buttons:
Back- Link to FR_007 Next- Link to FR_009
All boxes start blank.
 Impossible to move to the next page without  checking each item . If any items are left blank, the prompt  to complete all boxes appears.</t>
  </si>
  <si>
    <t>Directs to the screen looks like FR_009 in attachments. 
Buttons:
Back- Link to FR_008 Next- Link to FR_010
All items will default to N/A.</t>
  </si>
  <si>
    <t>Directs to the screen  looks like FR_010 in attachments.
Buttons:
Back- Link to FR_009 Next- Link to FR_011
All questions will default to N/A.
All boxes start blank. The user must address all of the boxes before being allowed to move to the next page. If any items are left blank, prompt the user to complete them before moving on.</t>
  </si>
  <si>
    <t xml:space="preserve"> Each click will rotate through tick, cross and N/A. 
If no is selected for item 1 (Have you isolated the vehicle?) A pop up question will display:
If no is selected for any of the items, alert in the report.
The following items are critical alerts; does the vehicle start, is the steering functioning properly, do the foot and hand brakes work properly.
Critical alerts will result in a notification being sent to specific users in the form of a push notification (eg. Plant and equipment managers or mechanics). They will arrive in the users’ Alert section as a fault notification See FR_020.</t>
  </si>
  <si>
    <t xml:space="preserve">1) Complete cabin checklist FR_011  and click Next button
2) Click Next button
3) Observe screen structure
4) Check possible navigation </t>
  </si>
  <si>
    <t>1) Open  Current Information tab
2) Check tab structure</t>
  </si>
  <si>
    <t>1) Open  Online Database page
2) Check page structure</t>
  </si>
  <si>
    <t>1) Open  Current Information tab
2) Check the way the items are sorted</t>
  </si>
  <si>
    <t>Information displayed on this page is able to be edited only after the edit button has been selected. Changes were  made and any inspections done reflects these changes.</t>
  </si>
  <si>
    <t>1) Open  Current Information tab
2) Chose any item and click Edit button 
3) Make some changes  then save changes</t>
  </si>
  <si>
    <t>1) Open  Daily Inspection tab
2) Check tab structure</t>
  </si>
  <si>
    <t>Changes are able to be made through the database page by pressing the edit button. Once in edit mode, all entries of that particular inspection are able to be edited. New inspections are also able to be completed through this page where the user can complete  an inspection and it is saved to the database.</t>
  </si>
  <si>
    <t>Edit info</t>
  </si>
  <si>
    <t>1) Open  Daily Inspection tab
2) Print page</t>
  </si>
  <si>
    <t>The manage page allows the inspection settings to be changed. Changes made through this section are able to affect all or individual items.
Items to be managed are:
• Responsible person (database user)
• Adding or removing a field
• Editing a field
• Critical alerts
• Required regularity of inspections
• Day and regularity of Action list generation
• Adding or removing a Vehicle</t>
  </si>
  <si>
    <t>The subscription manager has additional privileges through their manage page. They are able to invite other users (Responsible people) into their subscription. They are also able to remove these people from the subscription. The subscription manager is the only  person able to make changes to all items of equipment, unless they allocate another user those privileges.</t>
  </si>
  <si>
    <t>Test Cases for Safe
Start Inspections App</t>
  </si>
  <si>
    <t xml:space="preserve">Vehicle inspection items are able to be added or removed through the database. This  allows authorized users to select inspection items which are relevant to that particular piece of equipment. Only items which are selected through the database  appears on the app.
</t>
  </si>
  <si>
    <t xml:space="preserve">Any items that was added  require a short title which appears on the daily inspection report as well as a question which will appear in the app. The desired outcome will be required to be  identified by the user (E.g. Yes or No)
</t>
  </si>
  <si>
    <t>Items title</t>
  </si>
  <si>
    <t>1) Open  Manage tab
2) Invite a new user to subscription
3)  Check that user was add to subscription
4) Remove any user from subscription
5)  Check that user was removed from subscription</t>
  </si>
  <si>
    <t>Alerts which have been raised in an inspection are recorded in the database. Critical alerts will result in a notification being sent to specific users in the form of a push notification (eg. Plant and equipment managers or mechanics). They  arrives in the users’ Alert section as a fault notification.
Once a critical alert is raised in an inspection, a push notification will be sent to responsible users phone and email in addition to being documented in the database. Users who receive these alerts will be nominated for each vehicle through the manage page. See FR_020 for an example of a fault notification.
Reoccurring alerts in the database do  not create new alert items. All outstanding alerts for a particular fault are linked/grouped together. When weekly and monthly vehicle reports are generated, these items are identified on the days which they were noted in an inspection.</t>
  </si>
  <si>
    <t xml:space="preserve">The following faults will raise a critical alert:
• Lights and indicators (Cabin)
• Warning alarms and horn (Cabin)
• Seatbelt (Cabin)
• Tyres (Structural)
• Vehicle start (Mechanical)
• Steering (Mechanical)
• Brakes (Mechanical)
• Residual Current Device (Auxiliary Motor)
</t>
  </si>
  <si>
    <t xml:space="preserve">Check the items which faults  cause an alert </t>
  </si>
  <si>
    <t>Faults which cause alerts appearing</t>
  </si>
  <si>
    <t xml:space="preserve">1) Open Reports tab
2) Check page structure
</t>
  </si>
  <si>
    <t>The report page is where reports will be generated. Weekly and monthly reports gives   an overview of the hours or km’s accrued in the previous period as well as any faults. A bar/line graph  indicates the comparison of hours/km’s accumulated over the previous month or week compared to the previous 6 months or weeks. Another bar graph  compares the number of inspections completed over the previous 6 weeks or months. Numerical figures  accompany these graphs.</t>
  </si>
  <si>
    <t>Action page generation</t>
  </si>
  <si>
    <t>An action list can be generated through this page. A list was generated and emailed to the email address of the responsible person identified in the manage page. A current list is also able to be generated and printed as the user wishes.</t>
  </si>
  <si>
    <t>Critical alerts are highlighted in the review to make the user aware that a fault notification will be sent for those items. These critical alerts are able to be managed through the database, where particular inspection items can be added or removed as critical items as the database user wishes.</t>
  </si>
  <si>
    <t>Alerts in the report</t>
  </si>
  <si>
    <t>1) Open Contact page
2) Try to send email</t>
  </si>
  <si>
    <t>Access to database</t>
  </si>
  <si>
    <t>Check the limits for the number of vehicles</t>
  </si>
  <si>
    <t>SD card usage (Android)</t>
  </si>
  <si>
    <t>Desktop browsers</t>
  </si>
  <si>
    <t>Mobile browsers</t>
  </si>
  <si>
    <t>Device Back button (Android)</t>
  </si>
  <si>
    <t xml:space="preserve">Tablets </t>
  </si>
  <si>
    <t>Low memory</t>
  </si>
  <si>
    <t>Check that web pages could be correctly shown in the most commonly used browsers (IE, Chrome, Safari, FF, Opera)</t>
  </si>
  <si>
    <t>Check that web pages could be correctly shown in the most commonly used browsers for mobile platforms</t>
  </si>
  <si>
    <t>There are no any graphical corruptions. All functions could be used</t>
  </si>
  <si>
    <t xml:space="preserve"> The app should have all base functionality of the smartphone app – with the added functionality of being able to view data from the database. For viewing the database in the iPad/tablet app, a native application is not necessary for now. Information can be displayed via a web browser interface (in-app).</t>
  </si>
  <si>
    <t xml:space="preserve"> Use device back button for navigation in the app</t>
  </si>
  <si>
    <t>Uninstalling the app</t>
  </si>
  <si>
    <t>The app remain stabile. There is no difference between using either SD card or device storage.</t>
  </si>
  <si>
    <t>The app behavior is the same as we use software button.</t>
  </si>
  <si>
    <t xml:space="preserve">The app remain stabile. </t>
  </si>
  <si>
    <t>Stability</t>
  </si>
  <si>
    <t xml:space="preserve">Basic checks
</t>
  </si>
  <si>
    <t>1) Uninstall the app
2) Install app again</t>
  </si>
  <si>
    <t>The app was successfully uninstalled. All app's data was removed. It's possible to install app again.</t>
  </si>
  <si>
    <t>Power consumption</t>
  </si>
  <si>
    <t>The app does not degrade battery life significantly and  does not impact other system resources</t>
  </si>
  <si>
    <t xml:space="preserve">Working stability </t>
  </si>
  <si>
    <t>Compulsory
close</t>
  </si>
  <si>
    <t xml:space="preserve">1) Run the app
2) Close the app compulsory (from device settings or using task managers)
3) Run the app again
</t>
  </si>
  <si>
    <t xml:space="preserve"> The app remain stabile. </t>
  </si>
  <si>
    <t>Total  TC</t>
  </si>
  <si>
    <t>001</t>
  </si>
  <si>
    <t>The app was successfully installed. App icon Appeared at the desktop of the device</t>
  </si>
  <si>
    <t xml:space="preserve">1) Open Alert tab 
2) Check that the tab has correct number of  received alerts and  notifications </t>
  </si>
  <si>
    <t>Complicated inspections</t>
  </si>
  <si>
    <t>1)Select email system in the app settings
2)Navigate to Stored Documents screen
3) Check the data presented on the screen
4) Send any inspection to new email
5) Check that email was sent</t>
  </si>
  <si>
    <t>1) Navigate to Stored Documents screen, open any  of pending inspection, change data and save it
2) Check that the changes that were made in step 1 were successfully saved
3) Pause any inspection
4) Continue paused inspection</t>
  </si>
  <si>
    <t>Search function</t>
  </si>
  <si>
    <t>1) Navigate to Stored Documents screen 
2)Enter  Plant ID/Registration/ Date and Time as a search key
3) Check that the result of searching are match to key request</t>
  </si>
  <si>
    <t>Document was successful deleted. Confirmation appeared before deleting documents.</t>
  </si>
  <si>
    <t xml:space="preserve"> If there is no previous entry of a vehicle with that ID, confirmations required to verify that it  is the first entry of that vehicle. If it is the first entry, all data on the vehicle is required. If the
 user believes that it is not the first inspection being completed, the vehicle ID should be checked and resubmitted by the user.
</t>
  </si>
  <si>
    <t xml:space="preserve">1) Complete FR_005 form
2) Click Next button
3) Observe screen structure
4) Check possible navigation </t>
  </si>
  <si>
    <t>1) Complete FR_005 form
2) Click Next button
3) Observe cells with non-variable info</t>
  </si>
  <si>
    <t>1) Complete FR_005 form
2) Click Next button
3) Complete form with  the item ‘current hours’ exceeds 24
4) Complete form with  the item ‘current hours’ doesn't exceed 24
5) Complete form with  the item ‘current hours’ doesn't exceed 24 and confirm it</t>
  </si>
  <si>
    <t>1) Chose email system in the app settings
2) Do not enter Safe Start ID 
3) Complete FR_005 form
4) Click Next button</t>
  </si>
  <si>
    <t xml:space="preserve">1) Complete FR_006 form
2) Click Next button
3) Observe screen structure
4) Check possible navigation </t>
  </si>
  <si>
    <t>1) Complete FR_006 form
2) Click Next button
3)Chose "No" for all the items</t>
  </si>
  <si>
    <t>If no is selected in item 1 (Is the vehicle stable?) pop up box will display with the words: “Danger. Please secure the vehicle before continuing”. Okay must be selected before the inspection can continue.
If no is selected in item 3 (Are you authorized in the use of this vehicle?) a pop up box will be displayed with the words: “Danger. Do not inspect any vehicle unless you are authorized.”
For all other items. If no is selected, alert in the report.
If the ‘Date of next inspection – fire extinguisher’ is in 1 month or less – alert in the report.</t>
  </si>
  <si>
    <t xml:space="preserve">1) Complete FR_007 form
2) Click Next button
3) Observe screen structure
4) Check possible navigation </t>
  </si>
  <si>
    <t>1) Complete FR_006 form
2) Click Next button
3) Click any check box several times and observe its state
4) Select all items and observe the alerts</t>
  </si>
  <si>
    <t xml:space="preserve">1) Complete FR_008 form
2) Click Next button
3) Observe screen structure
4) Check possible navigation </t>
  </si>
  <si>
    <t>1) Complete FR_008 form
2) Click Next button
3)Chose "No" for all the items</t>
  </si>
  <si>
    <t xml:space="preserve">1) Complete FR_009 form
2) Click Next button
3) Observe screen structure
4) Check possible navigation </t>
  </si>
  <si>
    <t xml:space="preserve">1) Complete FR_010 form
2) Click Next button
3) Observe screen structure
4) Check possible navigation </t>
  </si>
  <si>
    <t>1) Complete FR_010 form
2) Click Next button
3) Consequentially select Yes for all the items and click Next button</t>
  </si>
  <si>
    <t>Screen default view</t>
  </si>
  <si>
    <t>1) Complete cabin checklist FR_011  and click Next button
2) Check all items status 
3) Click all the items alternatively</t>
  </si>
  <si>
    <t>1) Click  Trailer button on FR_011 
2) Check the app behavior upon choosing different answers</t>
  </si>
  <si>
    <t>1) Click  Trailer button on FR_011 
2) Check the app behavior upon choosing ‘No’ answer</t>
  </si>
  <si>
    <t>If ‘No’ is selected for item 5: (Test the residual current device. Does it function as designed?)
a pop up warning  appears.
 If ‘No’ is selected for any other item, alert in the report.</t>
  </si>
  <si>
    <t xml:space="preserve">1) Click Crane button on  FR_011 
2) Check the screen structure </t>
  </si>
  <si>
    <t>Vehicles which are selected on the left panel, ere sorted by their Plant ID/Registration followed by the equipment type. E.g. 823BBI Toyota Hilux.</t>
  </si>
  <si>
    <t>1) Open  Daily Inspection tab
2) Change any item and click Edit button
3) Make some changes and click Save button
4) Check that changes were saved
5) Complete a new inspection
6) Check that a new inspection was saved in db.</t>
  </si>
  <si>
    <t>1) Open  Manage tab
2) Make changes for all changeable items
3) Save changes
4) Check that all changes were saved</t>
  </si>
  <si>
    <t xml:space="preserve">1) Make sure that unauthorized users are not able to make changes
2) Login, add/remove some fields for any inspection 
3) Check that changes were made in step 2 were successfully saved </t>
  </si>
  <si>
    <t>1) Login, add/remove some fields for any inspection 
2) Check that it's impossible  to add items without title</t>
  </si>
  <si>
    <t>1) Open Reports tab
2) Generate action list
3) Check that a list was created and send by email to responsible people
4) Print action list</t>
  </si>
  <si>
    <t xml:space="preserve">Check that alerts are highlighted in review </t>
  </si>
  <si>
    <t xml:space="preserve">1) Check that app works correctly with equipped SD card
2) Check that app works correctly without equipped SD card (device storage)
3) Install the app on SD card </t>
  </si>
  <si>
    <t>1) Run the app on tablets 
2) Check that it's possible to view data from db.</t>
  </si>
  <si>
    <t xml:space="preserve">1) Turn network connection OFF and complete inspection
2) Turn network connection ON  and check the completed inspection was resent 
3) Make sure that there are completed inspections (not sent)? restart the app and observe the notifications </t>
  </si>
  <si>
    <t>Vladimir Makeev</t>
  </si>
  <si>
    <t>v1.0 - 7/26/2013 - draft</t>
  </si>
  <si>
    <t>Test cases is a part of the test documentation. This document will be used for functional/regression testing.</t>
  </si>
  <si>
    <t>The document has been created. Tast cases has been added.</t>
  </si>
  <si>
    <t>Check the app behavior during:
1) Incoming / outgoing calls 
2) Send / receive SMS / MMS;
3) Installation and recovery
applications in the background;</t>
  </si>
  <si>
    <t>Check the  intensity of power consumption, sensitivity to the charge</t>
  </si>
  <si>
    <t xml:space="preserve"> Check the app  behavior while:
1) Scrolling
2) Selecting
3) Simultaneously pressing
keys
4) Multiple clicks</t>
  </si>
  <si>
    <t xml:space="preserve">1) Complete an inspection (make sure that there alerts raised during inspection)
2) Check that alerts raised in inspection were saved  in db.
3) Check that critical alerts raised in inspection were sent  to e.g. Plant and equipment managers or mechanics.
4) Check that alerts sent both by push notification and by email 
</t>
  </si>
  <si>
    <t>Upon startup, the application displays a home screen displaying the company logo. This page directs to the menu screen (FR_001) automatically.</t>
  </si>
  <si>
    <t xml:space="preserve"> Check the app  behavior  during: 
1) A small amount of memory available. 
2) Free space is absent.</t>
  </si>
  <si>
    <t>Documents storing</t>
  </si>
  <si>
    <t>1)Navigate to Stored Documents screen 
2) Observe the way the documents are stored</t>
  </si>
  <si>
    <t>To describe 85  test scenario</t>
  </si>
  <si>
    <t>85  test procedure and results</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</si>
</sst>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
    <numFmt numFmtId="165" formatCode="000"/>
    <numFmt numFmtId="166" formatCode="0.0"/>
  </numFmts>
  <fonts count="20" x14ac:knownFonts="1">
    <font>
      <sz val="10"/>
      <name val="Arial"/>
      <charset val="204"/>
    </font>
    <font>
      <b/>
      <sz val="30"/>
      <name val="Arial Rounded MT Bold"/>
      <family val="2"/>
    </font>
    <font>
      <sz val="10"/>
      <name val="Arial"/>
      <family val="2"/>
    </font>
    <font>
      <b/>
      <sz val="10"/>
      <name val="Arial"/>
      <family val="2"/>
    </font>
    <font>
      <sz val="9"/>
      <name val="Arial"/>
      <family val="2"/>
    </font>
    <font>
      <sz val="8"/>
      <name val="Arial"/>
      <family val="2"/>
      <charset val="204"/>
    </font>
    <font>
      <sz val="8"/>
      <name val="Tahoma"/>
      <family val="2"/>
      <charset val="204"/>
    </font>
    <font>
      <b/>
      <sz val="8"/>
      <name val="Tahoma"/>
      <family val="2"/>
      <charset val="204"/>
    </font>
    <font>
      <sz val="8"/>
      <color indexed="10"/>
      <name val="Tahoma"/>
      <family val="2"/>
      <charset val="204"/>
    </font>
    <font>
      <sz val="8"/>
      <color indexed="53"/>
      <name val="Tahoma"/>
      <family val="2"/>
      <charset val="204"/>
    </font>
    <font>
      <sz val="10"/>
      <name val="Arial"/>
      <family val="2"/>
      <charset val="204"/>
    </font>
    <font>
      <sz val="10"/>
      <name val="Arial"/>
      <family val="2"/>
      <charset val="204"/>
    </font>
    <font>
      <sz val="10"/>
      <color indexed="81"/>
      <name val="Tahoma"/>
      <family val="2"/>
      <charset val="204"/>
    </font>
    <font>
      <sz val="8"/>
      <color indexed="81"/>
      <name val="Tahoma"/>
      <family val="2"/>
      <charset val="204"/>
    </font>
    <font>
      <b/>
      <sz val="11"/>
      <name val="Arial"/>
      <family val="2"/>
      <charset val="204"/>
    </font>
    <font>
      <b/>
      <sz val="10"/>
      <name val="Arial"/>
      <family val="2"/>
      <charset val="204"/>
    </font>
    <font>
      <sz val="11"/>
      <name val="Calibri"/>
      <family val="2"/>
    </font>
    <font>
      <sz val="11"/>
      <color theme="1"/>
      <name val="Calibri"/>
      <family val="2"/>
      <scheme val="minor"/>
    </font>
    <font>
      <sz val="10.5"/>
      <name val="Arial"/>
      <family val="2"/>
      <charset val="204"/>
    </font>
    <font>
      <i/>
      <sz val="8"/>
      <name val="Tahoma"/>
      <family val="2"/>
      <charset val="204"/>
    </font>
  </fonts>
  <fills count="5">
    <fill>
      <patternFill patternType="none"/>
    </fill>
    <fill>
      <patternFill patternType="gray125"/>
    </fill>
    <fill>
      <patternFill patternType="solid">
        <fgColor indexed="9"/>
        <bgColor indexed="64"/>
      </patternFill>
    </fill>
    <fill>
      <patternFill patternType="solid">
        <fgColor indexed="41"/>
        <bgColor indexed="64"/>
      </patternFill>
    </fill>
    <fill>
      <patternFill patternType="solid">
        <fgColor theme="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9"/>
      </left>
      <right style="thin">
        <color indexed="9"/>
      </right>
      <top style="thin">
        <color indexed="9"/>
      </top>
      <bottom style="thin">
        <color indexed="9"/>
      </bottom>
      <diagonal/>
    </border>
    <border>
      <left style="thin">
        <color indexed="9"/>
      </left>
      <right style="thin">
        <color indexed="9"/>
      </right>
      <top style="thin">
        <color indexed="9"/>
      </top>
      <bottom style="medium">
        <color indexed="64"/>
      </bottom>
      <diagonal/>
    </border>
    <border>
      <left style="thin">
        <color indexed="9"/>
      </left>
      <right/>
      <top style="thin">
        <color indexed="9"/>
      </top>
      <bottom style="thin">
        <color indexed="9"/>
      </bottom>
      <diagonal/>
    </border>
    <border>
      <left style="thin">
        <color indexed="9"/>
      </left>
      <right/>
      <top style="thin">
        <color indexed="9"/>
      </top>
      <bottom style="medium">
        <color indexed="64"/>
      </bottom>
      <diagonal/>
    </border>
    <border>
      <left style="medium">
        <color indexed="64"/>
      </left>
      <right/>
      <top style="medium">
        <color indexed="64"/>
      </top>
      <bottom style="medium">
        <color indexed="64"/>
      </bottom>
      <diagonal/>
    </border>
    <border>
      <left/>
      <right style="thin">
        <color indexed="9"/>
      </right>
      <top style="thin">
        <color indexed="9"/>
      </top>
      <bottom style="thin">
        <color indexed="9"/>
      </bottom>
      <diagonal/>
    </border>
    <border>
      <left style="thin">
        <color indexed="9"/>
      </left>
      <right style="thin">
        <color indexed="9"/>
      </right>
      <top/>
      <bottom style="thin">
        <color indexed="9"/>
      </bottom>
      <diagonal/>
    </border>
    <border>
      <left/>
      <right style="thin">
        <color indexed="9"/>
      </right>
      <top/>
      <bottom style="thin">
        <color indexed="9"/>
      </bottom>
      <diagonal/>
    </border>
    <border>
      <left style="medium">
        <color indexed="64"/>
      </left>
      <right style="thin">
        <color indexed="9"/>
      </right>
      <top style="thin">
        <color indexed="9"/>
      </top>
      <bottom style="thin">
        <color indexed="9"/>
      </bottom>
      <diagonal/>
    </border>
  </borders>
  <cellStyleXfs count="2">
    <xf numFmtId="0" fontId="0" fillId="0" borderId="0"/>
    <xf numFmtId="0" fontId="17" fillId="0" borderId="0"/>
  </cellStyleXfs>
  <cellXfs count="79">
    <xf numFmtId="0" fontId="0" fillId="0" borderId="0" xfId="0"/>
    <xf numFmtId="0" fontId="7" fillId="0" borderId="1" xfId="0" applyFont="1" applyFill="1" applyBorder="1" applyAlignment="1">
      <alignment horizontal="center" vertical="top" wrapText="1"/>
    </xf>
    <xf numFmtId="49" fontId="6" fillId="0" borderId="1" xfId="0" applyNumberFormat="1" applyFont="1" applyBorder="1" applyAlignment="1">
      <alignment vertical="top"/>
    </xf>
    <xf numFmtId="49" fontId="7" fillId="0" borderId="1" xfId="0" applyNumberFormat="1" applyFont="1" applyBorder="1" applyAlignment="1">
      <alignment vertical="top" wrapText="1"/>
    </xf>
    <xf numFmtId="49" fontId="6" fillId="0" borderId="1" xfId="0" applyNumberFormat="1" applyFont="1" applyBorder="1" applyAlignment="1">
      <alignment vertical="top" wrapText="1"/>
    </xf>
    <xf numFmtId="0" fontId="6" fillId="0" borderId="1" xfId="0" applyFont="1" applyBorder="1" applyAlignment="1">
      <alignment vertical="top"/>
    </xf>
    <xf numFmtId="0" fontId="7" fillId="0" borderId="1" xfId="0" applyFont="1" applyBorder="1" applyAlignment="1">
      <alignment vertical="top"/>
    </xf>
    <xf numFmtId="0" fontId="8" fillId="0" borderId="1" xfId="0" applyFont="1" applyBorder="1" applyAlignment="1">
      <alignment vertical="top"/>
    </xf>
    <xf numFmtId="49" fontId="6" fillId="0" borderId="0" xfId="0" applyNumberFormat="1" applyFont="1"/>
    <xf numFmtId="0" fontId="6" fillId="0" borderId="0" xfId="0" applyFont="1"/>
    <xf numFmtId="0" fontId="6" fillId="0" borderId="1" xfId="0" applyFont="1" applyBorder="1"/>
    <xf numFmtId="49" fontId="6" fillId="0" borderId="1" xfId="0" applyNumberFormat="1" applyFont="1" applyBorder="1"/>
    <xf numFmtId="0" fontId="7" fillId="0" borderId="2" xfId="0" applyFont="1" applyBorder="1" applyAlignment="1">
      <alignment vertical="top"/>
    </xf>
    <xf numFmtId="0" fontId="6" fillId="0" borderId="1" xfId="0" applyNumberFormat="1" applyFont="1" applyBorder="1"/>
    <xf numFmtId="49" fontId="7" fillId="0" borderId="1" xfId="0" applyNumberFormat="1" applyFont="1" applyFill="1" applyBorder="1" applyAlignment="1">
      <alignment horizontal="center" vertical="top" wrapText="1"/>
    </xf>
    <xf numFmtId="0" fontId="7" fillId="0" borderId="1" xfId="0" applyNumberFormat="1" applyFont="1" applyFill="1" applyBorder="1" applyAlignment="1">
      <alignment horizontal="center" vertical="top" wrapText="1"/>
    </xf>
    <xf numFmtId="0" fontId="6" fillId="0" borderId="0" xfId="0" applyFont="1" applyAlignment="1">
      <alignment horizontal="center" vertical="top"/>
    </xf>
    <xf numFmtId="0" fontId="6" fillId="2" borderId="1" xfId="0" applyFont="1" applyFill="1" applyBorder="1" applyAlignment="1">
      <alignment vertical="top" wrapText="1"/>
    </xf>
    <xf numFmtId="0" fontId="6" fillId="2" borderId="1" xfId="0" applyFont="1" applyFill="1" applyBorder="1" applyAlignment="1">
      <alignment horizontal="left" vertical="top" wrapText="1"/>
    </xf>
    <xf numFmtId="0" fontId="6" fillId="2" borderId="1" xfId="0" applyFont="1" applyFill="1" applyBorder="1" applyAlignment="1">
      <alignment vertical="top"/>
    </xf>
    <xf numFmtId="49" fontId="8" fillId="0" borderId="1" xfId="0" applyNumberFormat="1" applyFont="1" applyBorder="1"/>
    <xf numFmtId="0" fontId="6" fillId="0" borderId="1" xfId="0" applyNumberFormat="1" applyFont="1" applyBorder="1" applyAlignment="1">
      <alignment vertical="top" wrapText="1"/>
    </xf>
    <xf numFmtId="0" fontId="7" fillId="0" borderId="0" xfId="0" applyFont="1" applyBorder="1" applyAlignment="1">
      <alignment horizontal="center" vertical="top" wrapText="1"/>
    </xf>
    <xf numFmtId="0" fontId="7" fillId="0" borderId="1" xfId="0" applyFont="1" applyBorder="1" applyAlignment="1">
      <alignment horizontal="center" vertical="top"/>
    </xf>
    <xf numFmtId="0" fontId="7" fillId="3" borderId="2" xfId="0" applyFont="1" applyFill="1" applyBorder="1" applyAlignment="1">
      <alignment vertical="top"/>
    </xf>
    <xf numFmtId="0" fontId="6" fillId="3" borderId="1" xfId="0" applyFont="1" applyFill="1" applyBorder="1"/>
    <xf numFmtId="10" fontId="6" fillId="3" borderId="1" xfId="0" applyNumberFormat="1" applyFont="1" applyFill="1" applyBorder="1"/>
    <xf numFmtId="49" fontId="6" fillId="0" borderId="1" xfId="0" applyNumberFormat="1" applyFont="1" applyFill="1" applyBorder="1" applyAlignment="1">
      <alignment vertical="top"/>
    </xf>
    <xf numFmtId="0" fontId="9" fillId="0" borderId="1" xfId="0" applyFont="1" applyBorder="1" applyAlignment="1">
      <alignment vertical="top"/>
    </xf>
    <xf numFmtId="0" fontId="3" fillId="0" borderId="3" xfId="0" applyFont="1" applyFill="1" applyBorder="1" applyAlignment="1">
      <alignment horizontal="left" vertical="top" wrapText="1"/>
    </xf>
    <xf numFmtId="0" fontId="4" fillId="0" borderId="3" xfId="0" applyFont="1" applyBorder="1" applyAlignment="1">
      <alignment horizontal="left" vertical="top" wrapText="1"/>
    </xf>
    <xf numFmtId="0" fontId="0" fillId="0" borderId="4" xfId="0" applyFill="1" applyBorder="1"/>
    <xf numFmtId="0" fontId="0" fillId="0" borderId="4" xfId="0" applyFill="1" applyBorder="1" applyAlignment="1">
      <alignment horizontal="left" vertical="top" wrapText="1"/>
    </xf>
    <xf numFmtId="0" fontId="0" fillId="0" borderId="4" xfId="0" applyBorder="1"/>
    <xf numFmtId="0" fontId="2" fillId="0" borderId="5" xfId="0" applyFont="1" applyBorder="1" applyAlignment="1">
      <alignment horizontal="left" vertical="top" wrapText="1"/>
    </xf>
    <xf numFmtId="0" fontId="0" fillId="0" borderId="6" xfId="0" applyFill="1" applyBorder="1"/>
    <xf numFmtId="0" fontId="2" fillId="0" borderId="7" xfId="0" applyFont="1" applyBorder="1"/>
    <xf numFmtId="0" fontId="4" fillId="0" borderId="8" xfId="0" applyFont="1" applyBorder="1" applyAlignment="1">
      <alignment wrapText="1"/>
    </xf>
    <xf numFmtId="0" fontId="4" fillId="0" borderId="8" xfId="0" applyFont="1" applyBorder="1"/>
    <xf numFmtId="0" fontId="4" fillId="0" borderId="8" xfId="0" applyFont="1" applyFill="1" applyBorder="1" applyAlignment="1">
      <alignment vertical="top" wrapText="1"/>
    </xf>
    <xf numFmtId="0" fontId="0" fillId="0" borderId="4" xfId="0" applyBorder="1" applyAlignment="1">
      <alignment horizontal="left" vertical="top" wrapText="1"/>
    </xf>
    <xf numFmtId="0" fontId="0" fillId="0" borderId="9" xfId="0" applyBorder="1"/>
    <xf numFmtId="0" fontId="0" fillId="0" borderId="10" xfId="0" applyBorder="1" applyAlignment="1">
      <alignment horizontal="left" vertical="top" wrapText="1"/>
    </xf>
    <xf numFmtId="0" fontId="0" fillId="0" borderId="10" xfId="0" applyBorder="1" applyAlignment="1">
      <alignment wrapText="1"/>
    </xf>
    <xf numFmtId="0" fontId="0" fillId="0" borderId="11" xfId="0" applyBorder="1"/>
    <xf numFmtId="0" fontId="0" fillId="0" borderId="12" xfId="0" applyBorder="1"/>
    <xf numFmtId="164" fontId="0" fillId="0" borderId="0" xfId="0" applyNumberFormat="1"/>
    <xf numFmtId="0" fontId="7" fillId="0" borderId="0" xfId="0" applyFont="1" applyFill="1" applyBorder="1" applyAlignment="1">
      <alignment vertical="top"/>
    </xf>
    <xf numFmtId="164" fontId="6" fillId="0" borderId="1" xfId="0" applyNumberFormat="1" applyFont="1" applyFill="1" applyBorder="1"/>
    <xf numFmtId="164" fontId="6" fillId="3" borderId="1" xfId="0" applyNumberFormat="1" applyFont="1" applyFill="1" applyBorder="1"/>
    <xf numFmtId="164" fontId="6" fillId="0" borderId="1" xfId="0" applyNumberFormat="1" applyFont="1" applyBorder="1" applyAlignment="1">
      <alignment vertical="top"/>
    </xf>
    <xf numFmtId="164" fontId="8" fillId="0" borderId="1" xfId="0" applyNumberFormat="1" applyFont="1" applyBorder="1" applyAlignment="1">
      <alignment vertical="top"/>
    </xf>
    <xf numFmtId="164" fontId="7" fillId="0" borderId="2" xfId="0" applyNumberFormat="1" applyFont="1" applyFill="1" applyBorder="1" applyAlignment="1">
      <alignment vertical="top"/>
    </xf>
    <xf numFmtId="164" fontId="7" fillId="3" borderId="2" xfId="0" applyNumberFormat="1" applyFont="1" applyFill="1" applyBorder="1" applyAlignment="1">
      <alignment vertical="top"/>
    </xf>
    <xf numFmtId="164" fontId="7" fillId="0" borderId="2" xfId="0" applyNumberFormat="1" applyFont="1" applyBorder="1" applyAlignment="1">
      <alignment vertical="top"/>
    </xf>
    <xf numFmtId="164" fontId="6" fillId="0" borderId="1" xfId="0" applyNumberFormat="1" applyFont="1" applyBorder="1" applyAlignment="1">
      <alignment vertical="top" wrapText="1"/>
    </xf>
    <xf numFmtId="164" fontId="6" fillId="2" borderId="1" xfId="0" applyNumberFormat="1" applyFont="1" applyFill="1" applyBorder="1" applyAlignment="1">
      <alignment vertical="top" wrapText="1"/>
    </xf>
    <xf numFmtId="49" fontId="7" fillId="0" borderId="0" xfId="0" applyNumberFormat="1" applyFont="1" applyFill="1" applyBorder="1" applyAlignment="1">
      <alignment horizontal="center" vertical="top" wrapText="1"/>
    </xf>
    <xf numFmtId="164" fontId="7" fillId="0" borderId="1" xfId="0" applyNumberFormat="1" applyFont="1" applyFill="1" applyBorder="1" applyAlignment="1">
      <alignment horizontal="center" vertical="top" wrapText="1"/>
    </xf>
    <xf numFmtId="0" fontId="11" fillId="0" borderId="0" xfId="0" applyFont="1"/>
    <xf numFmtId="164" fontId="7" fillId="0" borderId="0" xfId="0" applyNumberFormat="1" applyFont="1" applyBorder="1" applyAlignment="1">
      <alignment horizontal="center" vertical="top" wrapText="1"/>
    </xf>
    <xf numFmtId="0" fontId="14" fillId="0" borderId="0" xfId="1" applyFont="1" applyAlignment="1">
      <alignment horizontal="left" vertical="top"/>
    </xf>
    <xf numFmtId="0" fontId="10" fillId="0" borderId="0" xfId="1" applyFont="1" applyAlignment="1">
      <alignment horizontal="left" vertical="top" wrapText="1"/>
    </xf>
    <xf numFmtId="0" fontId="17" fillId="0" borderId="0" xfId="1"/>
    <xf numFmtId="0" fontId="15" fillId="0" borderId="1" xfId="1" applyFont="1" applyBorder="1" applyAlignment="1">
      <alignment horizontal="left" vertical="top" wrapText="1"/>
    </xf>
    <xf numFmtId="14" fontId="10" fillId="0" borderId="1" xfId="1" applyNumberFormat="1" applyFont="1" applyBorder="1" applyAlignment="1">
      <alignment horizontal="left" vertical="top" wrapText="1"/>
    </xf>
    <xf numFmtId="0" fontId="10" fillId="0" borderId="1" xfId="1" applyFont="1" applyBorder="1" applyAlignment="1">
      <alignment horizontal="left" vertical="top" wrapText="1"/>
    </xf>
    <xf numFmtId="0" fontId="10" fillId="0" borderId="1" xfId="1" quotePrefix="1" applyFont="1" applyBorder="1" applyAlignment="1">
      <alignment horizontal="left" vertical="top" wrapText="1"/>
    </xf>
    <xf numFmtId="0" fontId="16" fillId="0" borderId="0" xfId="1" applyFont="1"/>
    <xf numFmtId="0" fontId="10" fillId="0" borderId="4" xfId="0" applyFont="1" applyBorder="1"/>
    <xf numFmtId="0" fontId="7" fillId="0" borderId="0" xfId="0" applyFont="1" applyBorder="1" applyAlignment="1">
      <alignment horizontal="center" vertical="top" wrapText="1"/>
    </xf>
    <xf numFmtId="0" fontId="1" fillId="0" borderId="6" xfId="0" applyFont="1" applyFill="1" applyBorder="1" applyAlignment="1">
      <alignment horizontal="center" vertical="center" wrapText="1"/>
    </xf>
    <xf numFmtId="0" fontId="18" fillId="0" borderId="0" xfId="0" applyFont="1"/>
    <xf numFmtId="49" fontId="6" fillId="4" borderId="1" xfId="0" applyNumberFormat="1" applyFont="1" applyFill="1" applyBorder="1" applyAlignment="1">
      <alignment vertical="top" wrapText="1"/>
    </xf>
    <xf numFmtId="1" fontId="7" fillId="3" borderId="2" xfId="0" applyNumberFormat="1" applyFont="1" applyFill="1" applyBorder="1" applyAlignment="1">
      <alignment vertical="top"/>
    </xf>
    <xf numFmtId="166" fontId="10" fillId="0" borderId="1" xfId="1" applyNumberFormat="1" applyFont="1" applyBorder="1" applyAlignment="1">
      <alignment horizontal="left" vertical="top" wrapText="1"/>
    </xf>
    <xf numFmtId="165" fontId="6" fillId="0" borderId="1" xfId="0" applyNumberFormat="1" applyFont="1" applyBorder="1" applyAlignment="1">
      <alignment horizontal="center" vertical="top"/>
    </xf>
    <xf numFmtId="49" fontId="6" fillId="0" borderId="1" xfId="0" applyNumberFormat="1" applyFont="1" applyBorder="1" applyAlignment="1">
      <alignment horizontal="center" vertical="top"/>
    </xf>
    <xf numFmtId="0" fontId="7" fillId="0" borderId="0" xfId="0" applyFont="1" applyBorder="1" applyAlignment="1">
      <alignment horizontal="center" vertical="top" wrapText="1"/>
    </xf>
  </cellXfs>
  <cellStyles count="2">
    <cellStyle name="Normal" xfId="0" builtinId="0"/>
    <cellStyle name="Normal 2" xfId="1"/>
  </cellStyles>
  <dxfs count="108">
    <dxf>
      <fill>
        <patternFill>
          <bgColor indexed="52"/>
        </patternFill>
      </fill>
    </dxf>
    <dxf>
      <fill>
        <patternFill>
          <bgColor indexed="10"/>
        </patternFill>
      </fill>
    </dxf>
    <dxf>
      <fill>
        <patternFill>
          <bgColor indexed="17"/>
        </patternFill>
      </fill>
    </dxf>
    <dxf>
      <fill>
        <patternFill>
          <bgColor indexed="52"/>
        </patternFill>
      </fill>
    </dxf>
    <dxf>
      <fill>
        <patternFill>
          <bgColor indexed="10"/>
        </patternFill>
      </fill>
    </dxf>
    <dxf>
      <fill>
        <patternFill>
          <bgColor indexed="17"/>
        </patternFill>
      </fill>
    </dxf>
    <dxf>
      <fill>
        <patternFill>
          <bgColor indexed="52"/>
        </patternFill>
      </fill>
    </dxf>
    <dxf>
      <fill>
        <patternFill>
          <bgColor indexed="10"/>
        </patternFill>
      </fill>
    </dxf>
    <dxf>
      <fill>
        <patternFill>
          <bgColor indexed="17"/>
        </patternFill>
      </fill>
    </dxf>
    <dxf>
      <fill>
        <patternFill>
          <bgColor indexed="52"/>
        </patternFill>
      </fill>
    </dxf>
    <dxf>
      <fill>
        <patternFill>
          <bgColor indexed="10"/>
        </patternFill>
      </fill>
    </dxf>
    <dxf>
      <fill>
        <patternFill>
          <bgColor indexed="17"/>
        </patternFill>
      </fill>
    </dxf>
    <dxf>
      <fill>
        <patternFill>
          <bgColor indexed="52"/>
        </patternFill>
      </fill>
    </dxf>
    <dxf>
      <fill>
        <patternFill>
          <bgColor indexed="10"/>
        </patternFill>
      </fill>
    </dxf>
    <dxf>
      <fill>
        <patternFill>
          <bgColor indexed="17"/>
        </patternFill>
      </fill>
    </dxf>
    <dxf>
      <fill>
        <patternFill>
          <bgColor indexed="52"/>
        </patternFill>
      </fill>
    </dxf>
    <dxf>
      <fill>
        <patternFill>
          <bgColor indexed="10"/>
        </patternFill>
      </fill>
    </dxf>
    <dxf>
      <fill>
        <patternFill>
          <bgColor indexed="17"/>
        </patternFill>
      </fill>
    </dxf>
    <dxf>
      <fill>
        <patternFill>
          <bgColor indexed="52"/>
        </patternFill>
      </fill>
    </dxf>
    <dxf>
      <fill>
        <patternFill>
          <bgColor indexed="10"/>
        </patternFill>
      </fill>
    </dxf>
    <dxf>
      <fill>
        <patternFill>
          <bgColor indexed="17"/>
        </patternFill>
      </fill>
    </dxf>
    <dxf>
      <fill>
        <patternFill>
          <bgColor indexed="52"/>
        </patternFill>
      </fill>
    </dxf>
    <dxf>
      <fill>
        <patternFill>
          <bgColor indexed="10"/>
        </patternFill>
      </fill>
    </dxf>
    <dxf>
      <fill>
        <patternFill>
          <bgColor indexed="17"/>
        </patternFill>
      </fill>
    </dxf>
    <dxf>
      <fill>
        <patternFill>
          <bgColor indexed="52"/>
        </patternFill>
      </fill>
    </dxf>
    <dxf>
      <fill>
        <patternFill>
          <bgColor indexed="10"/>
        </patternFill>
      </fill>
    </dxf>
    <dxf>
      <fill>
        <patternFill>
          <bgColor indexed="17"/>
        </patternFill>
      </fill>
    </dxf>
    <dxf>
      <fill>
        <patternFill>
          <bgColor indexed="52"/>
        </patternFill>
      </fill>
    </dxf>
    <dxf>
      <fill>
        <patternFill>
          <bgColor indexed="10"/>
        </patternFill>
      </fill>
    </dxf>
    <dxf>
      <fill>
        <patternFill>
          <bgColor indexed="17"/>
        </patternFill>
      </fill>
    </dxf>
    <dxf>
      <fill>
        <patternFill>
          <bgColor indexed="52"/>
        </patternFill>
      </fill>
    </dxf>
    <dxf>
      <fill>
        <patternFill>
          <bgColor indexed="10"/>
        </patternFill>
      </fill>
    </dxf>
    <dxf>
      <fill>
        <patternFill>
          <bgColor indexed="17"/>
        </patternFill>
      </fill>
    </dxf>
    <dxf>
      <fill>
        <patternFill>
          <bgColor indexed="52"/>
        </patternFill>
      </fill>
    </dxf>
    <dxf>
      <fill>
        <patternFill>
          <bgColor indexed="10"/>
        </patternFill>
      </fill>
    </dxf>
    <dxf>
      <fill>
        <patternFill>
          <bgColor indexed="17"/>
        </patternFill>
      </fill>
    </dxf>
    <dxf>
      <fill>
        <patternFill>
          <bgColor indexed="52"/>
        </patternFill>
      </fill>
    </dxf>
    <dxf>
      <fill>
        <patternFill>
          <bgColor indexed="10"/>
        </patternFill>
      </fill>
    </dxf>
    <dxf>
      <fill>
        <patternFill>
          <bgColor indexed="17"/>
        </patternFill>
      </fill>
    </dxf>
    <dxf>
      <fill>
        <patternFill>
          <bgColor indexed="52"/>
        </patternFill>
      </fill>
    </dxf>
    <dxf>
      <fill>
        <patternFill>
          <bgColor indexed="10"/>
        </patternFill>
      </fill>
    </dxf>
    <dxf>
      <fill>
        <patternFill>
          <bgColor indexed="17"/>
        </patternFill>
      </fill>
    </dxf>
    <dxf>
      <fill>
        <patternFill>
          <bgColor indexed="52"/>
        </patternFill>
      </fill>
    </dxf>
    <dxf>
      <fill>
        <patternFill>
          <bgColor indexed="10"/>
        </patternFill>
      </fill>
    </dxf>
    <dxf>
      <fill>
        <patternFill>
          <bgColor indexed="17"/>
        </patternFill>
      </fill>
    </dxf>
    <dxf>
      <fill>
        <patternFill>
          <bgColor indexed="52"/>
        </patternFill>
      </fill>
    </dxf>
    <dxf>
      <fill>
        <patternFill>
          <bgColor indexed="10"/>
        </patternFill>
      </fill>
    </dxf>
    <dxf>
      <fill>
        <patternFill>
          <bgColor indexed="17"/>
        </patternFill>
      </fill>
    </dxf>
    <dxf>
      <fill>
        <patternFill>
          <bgColor indexed="52"/>
        </patternFill>
      </fill>
    </dxf>
    <dxf>
      <fill>
        <patternFill>
          <bgColor indexed="10"/>
        </patternFill>
      </fill>
    </dxf>
    <dxf>
      <fill>
        <patternFill>
          <bgColor indexed="17"/>
        </patternFill>
      </fill>
    </dxf>
    <dxf>
      <fill>
        <patternFill>
          <bgColor indexed="52"/>
        </patternFill>
      </fill>
    </dxf>
    <dxf>
      <fill>
        <patternFill>
          <bgColor indexed="10"/>
        </patternFill>
      </fill>
    </dxf>
    <dxf>
      <fill>
        <patternFill>
          <bgColor indexed="17"/>
        </patternFill>
      </fill>
    </dxf>
    <dxf>
      <fill>
        <patternFill>
          <bgColor indexed="52"/>
        </patternFill>
      </fill>
    </dxf>
    <dxf>
      <fill>
        <patternFill>
          <bgColor indexed="10"/>
        </patternFill>
      </fill>
    </dxf>
    <dxf>
      <fill>
        <patternFill>
          <bgColor indexed="17"/>
        </patternFill>
      </fill>
    </dxf>
    <dxf>
      <fill>
        <patternFill>
          <bgColor indexed="52"/>
        </patternFill>
      </fill>
    </dxf>
    <dxf>
      <fill>
        <patternFill>
          <bgColor indexed="10"/>
        </patternFill>
      </fill>
    </dxf>
    <dxf>
      <fill>
        <patternFill>
          <bgColor indexed="17"/>
        </patternFill>
      </fill>
    </dxf>
    <dxf>
      <fill>
        <patternFill>
          <bgColor indexed="52"/>
        </patternFill>
      </fill>
    </dxf>
    <dxf>
      <fill>
        <patternFill>
          <bgColor indexed="10"/>
        </patternFill>
      </fill>
    </dxf>
    <dxf>
      <fill>
        <patternFill>
          <bgColor indexed="17"/>
        </patternFill>
      </fill>
    </dxf>
    <dxf>
      <fill>
        <patternFill>
          <bgColor indexed="52"/>
        </patternFill>
      </fill>
    </dxf>
    <dxf>
      <fill>
        <patternFill>
          <bgColor indexed="10"/>
        </patternFill>
      </fill>
    </dxf>
    <dxf>
      <fill>
        <patternFill>
          <bgColor indexed="17"/>
        </patternFill>
      </fill>
    </dxf>
    <dxf>
      <fill>
        <patternFill>
          <bgColor indexed="52"/>
        </patternFill>
      </fill>
    </dxf>
    <dxf>
      <fill>
        <patternFill>
          <bgColor indexed="10"/>
        </patternFill>
      </fill>
    </dxf>
    <dxf>
      <fill>
        <patternFill>
          <bgColor indexed="17"/>
        </patternFill>
      </fill>
    </dxf>
    <dxf>
      <fill>
        <patternFill>
          <bgColor indexed="52"/>
        </patternFill>
      </fill>
    </dxf>
    <dxf>
      <fill>
        <patternFill>
          <bgColor indexed="10"/>
        </patternFill>
      </fill>
    </dxf>
    <dxf>
      <fill>
        <patternFill>
          <bgColor indexed="17"/>
        </patternFill>
      </fill>
    </dxf>
    <dxf>
      <fill>
        <patternFill>
          <bgColor indexed="52"/>
        </patternFill>
      </fill>
    </dxf>
    <dxf>
      <fill>
        <patternFill>
          <bgColor indexed="10"/>
        </patternFill>
      </fill>
    </dxf>
    <dxf>
      <fill>
        <patternFill>
          <bgColor indexed="17"/>
        </patternFill>
      </fill>
    </dxf>
    <dxf>
      <fill>
        <patternFill>
          <bgColor indexed="52"/>
        </patternFill>
      </fill>
    </dxf>
    <dxf>
      <fill>
        <patternFill>
          <bgColor indexed="10"/>
        </patternFill>
      </fill>
    </dxf>
    <dxf>
      <fill>
        <patternFill>
          <bgColor indexed="17"/>
        </patternFill>
      </fill>
    </dxf>
    <dxf>
      <fill>
        <patternFill>
          <bgColor indexed="52"/>
        </patternFill>
      </fill>
    </dxf>
    <dxf>
      <fill>
        <patternFill>
          <bgColor indexed="10"/>
        </patternFill>
      </fill>
    </dxf>
    <dxf>
      <fill>
        <patternFill>
          <bgColor indexed="17"/>
        </patternFill>
      </fill>
    </dxf>
    <dxf>
      <fill>
        <patternFill>
          <bgColor indexed="52"/>
        </patternFill>
      </fill>
    </dxf>
    <dxf>
      <fill>
        <patternFill>
          <bgColor indexed="10"/>
        </patternFill>
      </fill>
    </dxf>
    <dxf>
      <fill>
        <patternFill>
          <bgColor indexed="17"/>
        </patternFill>
      </fill>
    </dxf>
    <dxf>
      <fill>
        <patternFill>
          <bgColor indexed="52"/>
        </patternFill>
      </fill>
    </dxf>
    <dxf>
      <fill>
        <patternFill>
          <bgColor indexed="10"/>
        </patternFill>
      </fill>
    </dxf>
    <dxf>
      <fill>
        <patternFill>
          <bgColor indexed="17"/>
        </patternFill>
      </fill>
    </dxf>
    <dxf>
      <fill>
        <patternFill>
          <bgColor indexed="52"/>
        </patternFill>
      </fill>
    </dxf>
    <dxf>
      <fill>
        <patternFill>
          <bgColor indexed="10"/>
        </patternFill>
      </fill>
    </dxf>
    <dxf>
      <fill>
        <patternFill>
          <bgColor indexed="17"/>
        </patternFill>
      </fill>
    </dxf>
    <dxf>
      <fill>
        <patternFill>
          <bgColor indexed="52"/>
        </patternFill>
      </fill>
    </dxf>
    <dxf>
      <fill>
        <patternFill>
          <bgColor indexed="10"/>
        </patternFill>
      </fill>
    </dxf>
    <dxf>
      <fill>
        <patternFill>
          <bgColor indexed="17"/>
        </patternFill>
      </fill>
    </dxf>
    <dxf>
      <fill>
        <patternFill>
          <bgColor indexed="52"/>
        </patternFill>
      </fill>
    </dxf>
    <dxf>
      <fill>
        <patternFill>
          <bgColor indexed="10"/>
        </patternFill>
      </fill>
    </dxf>
    <dxf>
      <fill>
        <patternFill>
          <bgColor indexed="17"/>
        </patternFill>
      </fill>
    </dxf>
    <dxf>
      <fill>
        <patternFill>
          <bgColor indexed="52"/>
        </patternFill>
      </fill>
    </dxf>
    <dxf>
      <fill>
        <patternFill>
          <bgColor indexed="10"/>
        </patternFill>
      </fill>
    </dxf>
    <dxf>
      <fill>
        <patternFill>
          <bgColor indexed="17"/>
        </patternFill>
      </fill>
    </dxf>
    <dxf>
      <fill>
        <patternFill>
          <bgColor indexed="52"/>
        </patternFill>
      </fill>
    </dxf>
    <dxf>
      <fill>
        <patternFill>
          <bgColor indexed="10"/>
        </patternFill>
      </fill>
    </dxf>
    <dxf>
      <fill>
        <patternFill>
          <bgColor indexed="17"/>
        </patternFill>
      </fill>
    </dxf>
    <dxf>
      <fill>
        <patternFill>
          <bgColor indexed="52"/>
        </patternFill>
      </fill>
    </dxf>
    <dxf>
      <fill>
        <patternFill>
          <bgColor indexed="10"/>
        </patternFill>
      </fill>
    </dxf>
    <dxf>
      <fill>
        <patternFill>
          <bgColor indexed="17"/>
        </patternFill>
      </fill>
    </dxf>
    <dxf>
      <fill>
        <patternFill>
          <bgColor indexed="52"/>
        </patternFill>
      </fill>
    </dxf>
    <dxf>
      <fill>
        <patternFill>
          <bgColor indexed="10"/>
        </patternFill>
      </fill>
    </dxf>
    <dxf>
      <fill>
        <patternFill>
          <bgColor indexed="17"/>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externalLink" Target="externalLinks/externalLink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invertIfNegative val="0"/>
          <c:cat>
            <c:strRef>
              <c:f>'Test Cases'!$F$104:$F$108</c:f>
              <c:strCache>
                <c:ptCount val="5"/>
                <c:pt idx="0">
                  <c:v>Total  TC</c:v>
                </c:pt>
                <c:pt idx="1">
                  <c:v>Passed</c:v>
                </c:pt>
                <c:pt idx="2">
                  <c:v>Failed</c:v>
                </c:pt>
                <c:pt idx="3">
                  <c:v>Not tested</c:v>
                </c:pt>
                <c:pt idx="4">
                  <c:v>Blocked</c:v>
                </c:pt>
              </c:strCache>
            </c:strRef>
          </c:cat>
          <c:val>
            <c:numRef>
              <c:f>'Test Cases'!$G$104:$G$108</c:f>
            </c:numRef>
          </c:val>
        </c:ser>
        <c:ser>
          <c:idx val="1"/>
          <c:order val="1"/>
          <c:invertIfNegative val="0"/>
          <c:cat>
            <c:strRef>
              <c:f>'Test Cases'!$F$104:$F$108</c:f>
              <c:strCache>
                <c:ptCount val="5"/>
                <c:pt idx="0">
                  <c:v>Total  TC</c:v>
                </c:pt>
                <c:pt idx="1">
                  <c:v>Passed</c:v>
                </c:pt>
                <c:pt idx="2">
                  <c:v>Failed</c:v>
                </c:pt>
                <c:pt idx="3">
                  <c:v>Not tested</c:v>
                </c:pt>
                <c:pt idx="4">
                  <c:v>Blocked</c:v>
                </c:pt>
              </c:strCache>
            </c:strRef>
          </c:cat>
          <c:val>
            <c:numRef>
              <c:f>'Test Cases'!$H$104:$H$108</c:f>
            </c:numRef>
          </c:val>
        </c:ser>
        <c:ser>
          <c:idx val="2"/>
          <c:order val="2"/>
          <c:invertIfNegative val="0"/>
          <c:cat>
            <c:strRef>
              <c:f>'Test Cases'!$F$104:$F$108</c:f>
              <c:strCache>
                <c:ptCount val="5"/>
                <c:pt idx="0">
                  <c:v>Total  TC</c:v>
                </c:pt>
                <c:pt idx="1">
                  <c:v>Passed</c:v>
                </c:pt>
                <c:pt idx="2">
                  <c:v>Failed</c:v>
                </c:pt>
                <c:pt idx="3">
                  <c:v>Not tested</c:v>
                </c:pt>
                <c:pt idx="4">
                  <c:v>Blocked</c:v>
                </c:pt>
              </c:strCache>
            </c:strRef>
          </c:cat>
          <c:val>
            <c:numRef>
              <c:f>'Test Cases'!$I$104:$I$108</c:f>
            </c:numRef>
          </c:val>
        </c:ser>
        <c:ser>
          <c:idx val="3"/>
          <c:order val="3"/>
          <c:tx>
            <c:v> </c:v>
          </c:tx>
          <c:spPr>
            <a:scene3d>
              <a:camera prst="orthographicFront"/>
              <a:lightRig rig="threePt" dir="t"/>
            </a:scene3d>
            <a:sp3d>
              <a:bevelT/>
            </a:sp3d>
          </c:spPr>
          <c:invertIfNegative val="0"/>
          <c:dPt>
            <c:idx val="3"/>
            <c:invertIfNegative val="0"/>
            <c:bubble3D val="0"/>
            <c:spPr>
              <a:solidFill>
                <a:schemeClr val="tx1">
                  <a:lumMod val="65000"/>
                  <a:lumOff val="35000"/>
                </a:schemeClr>
              </a:solidFill>
              <a:ln>
                <a:solidFill>
                  <a:schemeClr val="tx1">
                    <a:lumMod val="75000"/>
                    <a:lumOff val="25000"/>
                  </a:schemeClr>
                </a:solidFill>
              </a:ln>
              <a:scene3d>
                <a:camera prst="orthographicFront"/>
                <a:lightRig rig="threePt" dir="t"/>
              </a:scene3d>
              <a:sp3d>
                <a:bevelT/>
              </a:sp3d>
            </c:spPr>
          </c:dPt>
          <c:cat>
            <c:strRef>
              <c:f>'Test Cases'!$F$104:$F$108</c:f>
              <c:strCache>
                <c:ptCount val="5"/>
                <c:pt idx="0">
                  <c:v>Total  TC</c:v>
                </c:pt>
                <c:pt idx="1">
                  <c:v>Passed</c:v>
                </c:pt>
                <c:pt idx="2">
                  <c:v>Failed</c:v>
                </c:pt>
                <c:pt idx="3">
                  <c:v>Not tested</c:v>
                </c:pt>
                <c:pt idx="4">
                  <c:v>Blocked</c:v>
                </c:pt>
              </c:strCache>
            </c:strRef>
          </c:cat>
          <c:val>
            <c:numRef>
              <c:f>'Test Cases'!$J$104:$J$108</c:f>
              <c:numCache>
                <c:formatCode>General</c:formatCode>
                <c:ptCount val="5"/>
                <c:pt idx="0" formatCode="0">
                  <c:v>85</c:v>
                </c:pt>
                <c:pt idx="1">
                  <c:v>0</c:v>
                </c:pt>
                <c:pt idx="2">
                  <c:v>0</c:v>
                </c:pt>
                <c:pt idx="3">
                  <c:v>85</c:v>
                </c:pt>
                <c:pt idx="4">
                  <c:v>0</c:v>
                </c:pt>
              </c:numCache>
            </c:numRef>
          </c:val>
        </c:ser>
        <c:dLbls>
          <c:showLegendKey val="0"/>
          <c:showVal val="0"/>
          <c:showCatName val="0"/>
          <c:showSerName val="0"/>
          <c:showPercent val="0"/>
          <c:showBubbleSize val="0"/>
        </c:dLbls>
        <c:gapWidth val="150"/>
        <c:axId val="47894016"/>
        <c:axId val="46075840"/>
      </c:barChart>
      <c:catAx>
        <c:axId val="47894016"/>
        <c:scaling>
          <c:orientation val="minMax"/>
        </c:scaling>
        <c:delete val="0"/>
        <c:axPos val="b"/>
        <c:numFmt formatCode="General" sourceLinked="1"/>
        <c:majorTickMark val="none"/>
        <c:minorTickMark val="none"/>
        <c:tickLblPos val="nextTo"/>
        <c:spPr>
          <a:ln>
            <a:gradFill flip="none" rotWithShape="1">
              <a:gsLst>
                <a:gs pos="0">
                  <a:srgbClr val="000000"/>
                </a:gs>
                <a:gs pos="22000">
                  <a:srgbClr val="0A128C"/>
                </a:gs>
                <a:gs pos="70000">
                  <a:srgbClr val="181CC7"/>
                </a:gs>
                <a:gs pos="88000">
                  <a:srgbClr val="7005D4"/>
                </a:gs>
                <a:gs pos="100000">
                  <a:srgbClr val="8C3D91"/>
                </a:gs>
              </a:gsLst>
              <a:lin ang="2700000" scaled="0"/>
              <a:tileRect/>
            </a:gradFill>
          </a:ln>
        </c:spPr>
        <c:crossAx val="46075840"/>
        <c:crosses val="autoZero"/>
        <c:auto val="1"/>
        <c:lblAlgn val="ctr"/>
        <c:lblOffset val="100"/>
        <c:noMultiLvlLbl val="0"/>
      </c:catAx>
      <c:valAx>
        <c:axId val="46075840"/>
        <c:scaling>
          <c:orientation val="minMax"/>
        </c:scaling>
        <c:delete val="0"/>
        <c:axPos val="l"/>
        <c:majorGridlines/>
        <c:numFmt formatCode="0" sourceLinked="1"/>
        <c:majorTickMark val="none"/>
        <c:minorTickMark val="none"/>
        <c:tickLblPos val="nextTo"/>
        <c:crossAx val="47894016"/>
        <c:crosses val="autoZero"/>
        <c:crossBetween val="between"/>
      </c:valAx>
      <c:dTable>
        <c:showHorzBorder val="1"/>
        <c:showVertBorder val="1"/>
        <c:showOutline val="1"/>
        <c:showKeys val="1"/>
      </c:dTable>
      <c:spPr>
        <a:gradFill>
          <a:gsLst>
            <a:gs pos="0">
              <a:schemeClr val="accent1">
                <a:tint val="66000"/>
                <a:satMod val="160000"/>
              </a:schemeClr>
            </a:gs>
            <a:gs pos="29000">
              <a:schemeClr val="accent1">
                <a:tint val="44500"/>
                <a:satMod val="160000"/>
              </a:schemeClr>
            </a:gs>
            <a:gs pos="100000">
              <a:schemeClr val="accent1">
                <a:tint val="23500"/>
                <a:satMod val="160000"/>
              </a:schemeClr>
            </a:gs>
          </a:gsLst>
          <a:lin ang="5400000" scaled="0"/>
        </a:gradFill>
        <a:effectLst>
          <a:outerShdw blurRad="1270000" algn="ctr" rotWithShape="0">
            <a:srgbClr val="000000">
              <a:alpha val="33000"/>
            </a:srgbClr>
          </a:outerShdw>
        </a:effectLst>
      </c:spPr>
    </c:plotArea>
    <c:plotVisOnly val="1"/>
    <c:dispBlanksAs val="gap"/>
    <c:showDLblsOverMax val="0"/>
  </c:chart>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txPr>
    <a:bodyPr/>
    <a:lstStyle/>
    <a:p>
      <a:pPr>
        <a:defRPr>
          <a:solidFill>
            <a:schemeClr val="lt1"/>
          </a:solidFill>
          <a:latin typeface="+mn-lt"/>
          <a:ea typeface="+mn-ea"/>
          <a:cs typeface="+mn-cs"/>
        </a:defRPr>
      </a:pPr>
      <a:endParaRPr lang="en-US"/>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3" Type="http://schemas.openxmlformats.org/officeDocument/2006/relationships/image" Target="../media/image14.png"/><Relationship Id="rId18" Type="http://schemas.openxmlformats.org/officeDocument/2006/relationships/image" Target="../media/image19.png"/><Relationship Id="rId26" Type="http://schemas.openxmlformats.org/officeDocument/2006/relationships/image" Target="../media/image27.png"/><Relationship Id="rId3" Type="http://schemas.openxmlformats.org/officeDocument/2006/relationships/image" Target="../media/image4.png"/><Relationship Id="rId21" Type="http://schemas.openxmlformats.org/officeDocument/2006/relationships/image" Target="../media/image22.png"/><Relationship Id="rId7" Type="http://schemas.openxmlformats.org/officeDocument/2006/relationships/image" Target="../media/image8.png"/><Relationship Id="rId12" Type="http://schemas.openxmlformats.org/officeDocument/2006/relationships/image" Target="../media/image13.png"/><Relationship Id="rId17" Type="http://schemas.openxmlformats.org/officeDocument/2006/relationships/image" Target="../media/image18.png"/><Relationship Id="rId25" Type="http://schemas.openxmlformats.org/officeDocument/2006/relationships/image" Target="../media/image26.png"/><Relationship Id="rId33" Type="http://schemas.openxmlformats.org/officeDocument/2006/relationships/image" Target="../media/image34.png"/><Relationship Id="rId2" Type="http://schemas.openxmlformats.org/officeDocument/2006/relationships/image" Target="../media/image3.png"/><Relationship Id="rId16" Type="http://schemas.openxmlformats.org/officeDocument/2006/relationships/image" Target="../media/image17.png"/><Relationship Id="rId20" Type="http://schemas.openxmlformats.org/officeDocument/2006/relationships/image" Target="../media/image21.png"/><Relationship Id="rId29" Type="http://schemas.openxmlformats.org/officeDocument/2006/relationships/image" Target="../media/image30.png"/><Relationship Id="rId1" Type="http://schemas.openxmlformats.org/officeDocument/2006/relationships/image" Target="../media/image2.png"/><Relationship Id="rId6" Type="http://schemas.openxmlformats.org/officeDocument/2006/relationships/image" Target="../media/image7.png"/><Relationship Id="rId11" Type="http://schemas.openxmlformats.org/officeDocument/2006/relationships/image" Target="../media/image12.png"/><Relationship Id="rId24" Type="http://schemas.openxmlformats.org/officeDocument/2006/relationships/image" Target="../media/image25.png"/><Relationship Id="rId32" Type="http://schemas.openxmlformats.org/officeDocument/2006/relationships/image" Target="../media/image33.png"/><Relationship Id="rId5" Type="http://schemas.openxmlformats.org/officeDocument/2006/relationships/image" Target="../media/image6.png"/><Relationship Id="rId15" Type="http://schemas.openxmlformats.org/officeDocument/2006/relationships/image" Target="../media/image16.png"/><Relationship Id="rId23" Type="http://schemas.openxmlformats.org/officeDocument/2006/relationships/image" Target="../media/image24.png"/><Relationship Id="rId28" Type="http://schemas.openxmlformats.org/officeDocument/2006/relationships/image" Target="../media/image29.png"/><Relationship Id="rId10" Type="http://schemas.openxmlformats.org/officeDocument/2006/relationships/image" Target="../media/image11.png"/><Relationship Id="rId19" Type="http://schemas.openxmlformats.org/officeDocument/2006/relationships/image" Target="../media/image20.png"/><Relationship Id="rId31" Type="http://schemas.openxmlformats.org/officeDocument/2006/relationships/image" Target="../media/image32.png"/><Relationship Id="rId4" Type="http://schemas.openxmlformats.org/officeDocument/2006/relationships/image" Target="../media/image5.png"/><Relationship Id="rId9" Type="http://schemas.openxmlformats.org/officeDocument/2006/relationships/image" Target="../media/image10.png"/><Relationship Id="rId14" Type="http://schemas.openxmlformats.org/officeDocument/2006/relationships/image" Target="../media/image15.png"/><Relationship Id="rId22" Type="http://schemas.openxmlformats.org/officeDocument/2006/relationships/image" Target="../media/image23.png"/><Relationship Id="rId27" Type="http://schemas.openxmlformats.org/officeDocument/2006/relationships/image" Target="../media/image28.png"/><Relationship Id="rId30" Type="http://schemas.openxmlformats.org/officeDocument/2006/relationships/image" Target="../media/image31.png"/><Relationship Id="rId8"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1</xdr:col>
      <xdr:colOff>5162550</xdr:colOff>
      <xdr:row>0</xdr:row>
      <xdr:rowOff>142875</xdr:rowOff>
    </xdr:from>
    <xdr:to>
      <xdr:col>1</xdr:col>
      <xdr:colOff>7162800</xdr:colOff>
      <xdr:row>0</xdr:row>
      <xdr:rowOff>542925</xdr:rowOff>
    </xdr:to>
    <xdr:pic>
      <xdr:nvPicPr>
        <xdr:cNvPr id="2072" name="Picture 2" descr="ocs_logo_red.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57900" y="142875"/>
          <a:ext cx="2000250" cy="400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203638</xdr:colOff>
      <xdr:row>92</xdr:row>
      <xdr:rowOff>132693</xdr:rowOff>
    </xdr:from>
    <xdr:to>
      <xdr:col>4</xdr:col>
      <xdr:colOff>1819603</xdr:colOff>
      <xdr:row>109</xdr:row>
      <xdr:rowOff>84083</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990600</xdr:colOff>
      <xdr:row>0</xdr:row>
      <xdr:rowOff>0</xdr:rowOff>
    </xdr:from>
    <xdr:to>
      <xdr:col>1</xdr:col>
      <xdr:colOff>2895362</xdr:colOff>
      <xdr:row>1</xdr:row>
      <xdr:rowOff>2126</xdr:rowOff>
    </xdr:to>
    <xdr:pic>
      <xdr:nvPicPr>
        <xdr:cNvPr id="2" name="Picture 1"/>
        <xdr:cNvPicPr>
          <a:picLocks noChangeAspect="1"/>
        </xdr:cNvPicPr>
      </xdr:nvPicPr>
      <xdr:blipFill>
        <a:blip xmlns:r="http://schemas.openxmlformats.org/officeDocument/2006/relationships" r:embed="rId1"/>
        <a:stretch>
          <a:fillRect/>
        </a:stretch>
      </xdr:blipFill>
      <xdr:spPr>
        <a:xfrm>
          <a:off x="1600200" y="0"/>
          <a:ext cx="1904762" cy="2876191"/>
        </a:xfrm>
        <a:prstGeom prst="rect">
          <a:avLst/>
        </a:prstGeom>
      </xdr:spPr>
    </xdr:pic>
    <xdr:clientData/>
  </xdr:twoCellAnchor>
  <xdr:twoCellAnchor editAs="oneCell">
    <xdr:from>
      <xdr:col>1</xdr:col>
      <xdr:colOff>953252</xdr:colOff>
      <xdr:row>1</xdr:row>
      <xdr:rowOff>38100</xdr:rowOff>
    </xdr:from>
    <xdr:to>
      <xdr:col>1</xdr:col>
      <xdr:colOff>6638109</xdr:colOff>
      <xdr:row>1</xdr:row>
      <xdr:rowOff>4362450</xdr:rowOff>
    </xdr:to>
    <xdr:pic>
      <xdr:nvPicPr>
        <xdr:cNvPr id="4" name="Picture 3"/>
        <xdr:cNvPicPr>
          <a:picLocks noChangeAspect="1"/>
        </xdr:cNvPicPr>
      </xdr:nvPicPr>
      <xdr:blipFill>
        <a:blip xmlns:r="http://schemas.openxmlformats.org/officeDocument/2006/relationships" r:embed="rId2"/>
        <a:stretch>
          <a:fillRect/>
        </a:stretch>
      </xdr:blipFill>
      <xdr:spPr>
        <a:xfrm>
          <a:off x="1562852" y="2914650"/>
          <a:ext cx="5684857" cy="4324350"/>
        </a:xfrm>
        <a:prstGeom prst="rect">
          <a:avLst/>
        </a:prstGeom>
      </xdr:spPr>
    </xdr:pic>
    <xdr:clientData/>
  </xdr:twoCellAnchor>
  <xdr:twoCellAnchor editAs="oneCell">
    <xdr:from>
      <xdr:col>1</xdr:col>
      <xdr:colOff>644769</xdr:colOff>
      <xdr:row>2</xdr:row>
      <xdr:rowOff>124558</xdr:rowOff>
    </xdr:from>
    <xdr:to>
      <xdr:col>1</xdr:col>
      <xdr:colOff>2674326</xdr:colOff>
      <xdr:row>2</xdr:row>
      <xdr:rowOff>3091430</xdr:rowOff>
    </xdr:to>
    <xdr:pic>
      <xdr:nvPicPr>
        <xdr:cNvPr id="5" name="Picture 4"/>
        <xdr:cNvPicPr>
          <a:picLocks noChangeAspect="1"/>
        </xdr:cNvPicPr>
      </xdr:nvPicPr>
      <xdr:blipFill>
        <a:blip xmlns:r="http://schemas.openxmlformats.org/officeDocument/2006/relationships" r:embed="rId3"/>
        <a:stretch>
          <a:fillRect/>
        </a:stretch>
      </xdr:blipFill>
      <xdr:spPr>
        <a:xfrm>
          <a:off x="1252904" y="7385539"/>
          <a:ext cx="2029557" cy="2966872"/>
        </a:xfrm>
        <a:prstGeom prst="rect">
          <a:avLst/>
        </a:prstGeom>
      </xdr:spPr>
    </xdr:pic>
    <xdr:clientData/>
  </xdr:twoCellAnchor>
  <xdr:twoCellAnchor editAs="oneCell">
    <xdr:from>
      <xdr:col>1</xdr:col>
      <xdr:colOff>622788</xdr:colOff>
      <xdr:row>3</xdr:row>
      <xdr:rowOff>73270</xdr:rowOff>
    </xdr:from>
    <xdr:to>
      <xdr:col>1</xdr:col>
      <xdr:colOff>2864826</xdr:colOff>
      <xdr:row>3</xdr:row>
      <xdr:rowOff>1282212</xdr:rowOff>
    </xdr:to>
    <xdr:pic>
      <xdr:nvPicPr>
        <xdr:cNvPr id="6" name="Picture 5"/>
        <xdr:cNvPicPr>
          <a:picLocks noChangeAspect="1"/>
        </xdr:cNvPicPr>
      </xdr:nvPicPr>
      <xdr:blipFill>
        <a:blip xmlns:r="http://schemas.openxmlformats.org/officeDocument/2006/relationships" r:embed="rId4"/>
        <a:stretch>
          <a:fillRect/>
        </a:stretch>
      </xdr:blipFill>
      <xdr:spPr>
        <a:xfrm>
          <a:off x="1230923" y="10572751"/>
          <a:ext cx="2242038" cy="1208942"/>
        </a:xfrm>
        <a:prstGeom prst="rect">
          <a:avLst/>
        </a:prstGeom>
      </xdr:spPr>
    </xdr:pic>
    <xdr:clientData/>
  </xdr:twoCellAnchor>
  <xdr:twoCellAnchor editAs="oneCell">
    <xdr:from>
      <xdr:col>1</xdr:col>
      <xdr:colOff>417633</xdr:colOff>
      <xdr:row>4</xdr:row>
      <xdr:rowOff>76873</xdr:rowOff>
    </xdr:from>
    <xdr:to>
      <xdr:col>1</xdr:col>
      <xdr:colOff>4821018</xdr:colOff>
      <xdr:row>4</xdr:row>
      <xdr:rowOff>3924307</xdr:rowOff>
    </xdr:to>
    <xdr:pic>
      <xdr:nvPicPr>
        <xdr:cNvPr id="7" name="Picture 6"/>
        <xdr:cNvPicPr>
          <a:picLocks noChangeAspect="1"/>
        </xdr:cNvPicPr>
      </xdr:nvPicPr>
      <xdr:blipFill>
        <a:blip xmlns:r="http://schemas.openxmlformats.org/officeDocument/2006/relationships" r:embed="rId5"/>
        <a:stretch>
          <a:fillRect/>
        </a:stretch>
      </xdr:blipFill>
      <xdr:spPr>
        <a:xfrm>
          <a:off x="1025768" y="12063719"/>
          <a:ext cx="4403385" cy="3847434"/>
        </a:xfrm>
        <a:prstGeom prst="rect">
          <a:avLst/>
        </a:prstGeom>
      </xdr:spPr>
    </xdr:pic>
    <xdr:clientData/>
  </xdr:twoCellAnchor>
  <xdr:twoCellAnchor editAs="oneCell">
    <xdr:from>
      <xdr:col>1</xdr:col>
      <xdr:colOff>204107</xdr:colOff>
      <xdr:row>5</xdr:row>
      <xdr:rowOff>449035</xdr:rowOff>
    </xdr:from>
    <xdr:to>
      <xdr:col>1</xdr:col>
      <xdr:colOff>7137441</xdr:colOff>
      <xdr:row>5</xdr:row>
      <xdr:rowOff>1953797</xdr:rowOff>
    </xdr:to>
    <xdr:pic>
      <xdr:nvPicPr>
        <xdr:cNvPr id="8" name="Picture 7"/>
        <xdr:cNvPicPr>
          <a:picLocks noChangeAspect="1"/>
        </xdr:cNvPicPr>
      </xdr:nvPicPr>
      <xdr:blipFill>
        <a:blip xmlns:r="http://schemas.openxmlformats.org/officeDocument/2006/relationships" r:embed="rId6"/>
        <a:stretch>
          <a:fillRect/>
        </a:stretch>
      </xdr:blipFill>
      <xdr:spPr>
        <a:xfrm>
          <a:off x="816428" y="16478249"/>
          <a:ext cx="6933334" cy="1504762"/>
        </a:xfrm>
        <a:prstGeom prst="rect">
          <a:avLst/>
        </a:prstGeom>
      </xdr:spPr>
    </xdr:pic>
    <xdr:clientData/>
  </xdr:twoCellAnchor>
  <xdr:twoCellAnchor editAs="oneCell">
    <xdr:from>
      <xdr:col>1</xdr:col>
      <xdr:colOff>0</xdr:colOff>
      <xdr:row>6</xdr:row>
      <xdr:rowOff>0</xdr:rowOff>
    </xdr:from>
    <xdr:to>
      <xdr:col>1</xdr:col>
      <xdr:colOff>5654337</xdr:colOff>
      <xdr:row>6</xdr:row>
      <xdr:rowOff>3221935</xdr:rowOff>
    </xdr:to>
    <xdr:pic>
      <xdr:nvPicPr>
        <xdr:cNvPr id="9" name="Picture 8"/>
        <xdr:cNvPicPr>
          <a:picLocks noChangeAspect="1"/>
        </xdr:cNvPicPr>
      </xdr:nvPicPr>
      <xdr:blipFill>
        <a:blip xmlns:r="http://schemas.openxmlformats.org/officeDocument/2006/relationships" r:embed="rId7"/>
        <a:stretch>
          <a:fillRect/>
        </a:stretch>
      </xdr:blipFill>
      <xdr:spPr>
        <a:xfrm>
          <a:off x="612913" y="18611022"/>
          <a:ext cx="5654337" cy="3221935"/>
        </a:xfrm>
        <a:prstGeom prst="rect">
          <a:avLst/>
        </a:prstGeom>
      </xdr:spPr>
    </xdr:pic>
    <xdr:clientData/>
  </xdr:twoCellAnchor>
  <xdr:twoCellAnchor editAs="oneCell">
    <xdr:from>
      <xdr:col>1</xdr:col>
      <xdr:colOff>258536</xdr:colOff>
      <xdr:row>7</xdr:row>
      <xdr:rowOff>149679</xdr:rowOff>
    </xdr:from>
    <xdr:to>
      <xdr:col>1</xdr:col>
      <xdr:colOff>2633382</xdr:colOff>
      <xdr:row>7</xdr:row>
      <xdr:rowOff>3366418</xdr:rowOff>
    </xdr:to>
    <xdr:pic>
      <xdr:nvPicPr>
        <xdr:cNvPr id="10" name="Picture 9"/>
        <xdr:cNvPicPr>
          <a:picLocks noChangeAspect="1"/>
        </xdr:cNvPicPr>
      </xdr:nvPicPr>
      <xdr:blipFill>
        <a:blip xmlns:r="http://schemas.openxmlformats.org/officeDocument/2006/relationships" r:embed="rId8"/>
        <a:stretch>
          <a:fillRect/>
        </a:stretch>
      </xdr:blipFill>
      <xdr:spPr>
        <a:xfrm>
          <a:off x="863654" y="22057179"/>
          <a:ext cx="2374846" cy="3216739"/>
        </a:xfrm>
        <a:prstGeom prst="rect">
          <a:avLst/>
        </a:prstGeom>
      </xdr:spPr>
    </xdr:pic>
    <xdr:clientData/>
  </xdr:twoCellAnchor>
  <xdr:twoCellAnchor editAs="oneCell">
    <xdr:from>
      <xdr:col>1</xdr:col>
      <xdr:colOff>315475</xdr:colOff>
      <xdr:row>8</xdr:row>
      <xdr:rowOff>54430</xdr:rowOff>
    </xdr:from>
    <xdr:to>
      <xdr:col>1</xdr:col>
      <xdr:colOff>2870797</xdr:colOff>
      <xdr:row>8</xdr:row>
      <xdr:rowOff>4199284</xdr:rowOff>
    </xdr:to>
    <xdr:pic>
      <xdr:nvPicPr>
        <xdr:cNvPr id="3" name="Picture 2"/>
        <xdr:cNvPicPr>
          <a:picLocks noChangeAspect="1"/>
        </xdr:cNvPicPr>
      </xdr:nvPicPr>
      <xdr:blipFill>
        <a:blip xmlns:r="http://schemas.openxmlformats.org/officeDocument/2006/relationships" r:embed="rId9"/>
        <a:stretch>
          <a:fillRect/>
        </a:stretch>
      </xdr:blipFill>
      <xdr:spPr>
        <a:xfrm>
          <a:off x="928388" y="25490321"/>
          <a:ext cx="2555322" cy="4144854"/>
        </a:xfrm>
        <a:prstGeom prst="rect">
          <a:avLst/>
        </a:prstGeom>
      </xdr:spPr>
    </xdr:pic>
    <xdr:clientData/>
  </xdr:twoCellAnchor>
  <xdr:twoCellAnchor editAs="oneCell">
    <xdr:from>
      <xdr:col>1</xdr:col>
      <xdr:colOff>3102428</xdr:colOff>
      <xdr:row>8</xdr:row>
      <xdr:rowOff>2571750</xdr:rowOff>
    </xdr:from>
    <xdr:to>
      <xdr:col>1</xdr:col>
      <xdr:colOff>8290891</xdr:colOff>
      <xdr:row>8</xdr:row>
      <xdr:rowOff>4040183</xdr:rowOff>
    </xdr:to>
    <xdr:pic>
      <xdr:nvPicPr>
        <xdr:cNvPr id="11" name="Picture 10"/>
        <xdr:cNvPicPr>
          <a:picLocks noChangeAspect="1"/>
        </xdr:cNvPicPr>
      </xdr:nvPicPr>
      <xdr:blipFill>
        <a:blip xmlns:r="http://schemas.openxmlformats.org/officeDocument/2006/relationships" r:embed="rId10"/>
        <a:stretch>
          <a:fillRect/>
        </a:stretch>
      </xdr:blipFill>
      <xdr:spPr>
        <a:xfrm>
          <a:off x="3715341" y="28007641"/>
          <a:ext cx="5188463" cy="1468433"/>
        </a:xfrm>
        <a:prstGeom prst="rect">
          <a:avLst/>
        </a:prstGeom>
      </xdr:spPr>
    </xdr:pic>
    <xdr:clientData/>
  </xdr:twoCellAnchor>
  <xdr:twoCellAnchor editAs="oneCell">
    <xdr:from>
      <xdr:col>1</xdr:col>
      <xdr:colOff>0</xdr:colOff>
      <xdr:row>9</xdr:row>
      <xdr:rowOff>0</xdr:rowOff>
    </xdr:from>
    <xdr:to>
      <xdr:col>1</xdr:col>
      <xdr:colOff>4520046</xdr:colOff>
      <xdr:row>9</xdr:row>
      <xdr:rowOff>3858879</xdr:rowOff>
    </xdr:to>
    <xdr:pic>
      <xdr:nvPicPr>
        <xdr:cNvPr id="12" name="Picture 11"/>
        <xdr:cNvPicPr>
          <a:picLocks noChangeAspect="1"/>
        </xdr:cNvPicPr>
      </xdr:nvPicPr>
      <xdr:blipFill>
        <a:blip xmlns:r="http://schemas.openxmlformats.org/officeDocument/2006/relationships" r:embed="rId11"/>
        <a:stretch>
          <a:fillRect/>
        </a:stretch>
      </xdr:blipFill>
      <xdr:spPr>
        <a:xfrm>
          <a:off x="606136" y="29873864"/>
          <a:ext cx="4520046" cy="3858879"/>
        </a:xfrm>
        <a:prstGeom prst="rect">
          <a:avLst/>
        </a:prstGeom>
      </xdr:spPr>
    </xdr:pic>
    <xdr:clientData/>
  </xdr:twoCellAnchor>
  <xdr:twoCellAnchor editAs="oneCell">
    <xdr:from>
      <xdr:col>1</xdr:col>
      <xdr:colOff>5195455</xdr:colOff>
      <xdr:row>9</xdr:row>
      <xdr:rowOff>1662545</xdr:rowOff>
    </xdr:from>
    <xdr:to>
      <xdr:col>1</xdr:col>
      <xdr:colOff>7950593</xdr:colOff>
      <xdr:row>9</xdr:row>
      <xdr:rowOff>3474748</xdr:rowOff>
    </xdr:to>
    <xdr:pic>
      <xdr:nvPicPr>
        <xdr:cNvPr id="13" name="Picture 12"/>
        <xdr:cNvPicPr>
          <a:picLocks noChangeAspect="1"/>
        </xdr:cNvPicPr>
      </xdr:nvPicPr>
      <xdr:blipFill>
        <a:blip xmlns:r="http://schemas.openxmlformats.org/officeDocument/2006/relationships" r:embed="rId12"/>
        <a:stretch>
          <a:fillRect/>
        </a:stretch>
      </xdr:blipFill>
      <xdr:spPr>
        <a:xfrm>
          <a:off x="5801591" y="31536409"/>
          <a:ext cx="2755138" cy="1812203"/>
        </a:xfrm>
        <a:prstGeom prst="rect">
          <a:avLst/>
        </a:prstGeom>
      </xdr:spPr>
    </xdr:pic>
    <xdr:clientData/>
  </xdr:twoCellAnchor>
  <xdr:twoCellAnchor editAs="oneCell">
    <xdr:from>
      <xdr:col>1</xdr:col>
      <xdr:colOff>324970</xdr:colOff>
      <xdr:row>10</xdr:row>
      <xdr:rowOff>134471</xdr:rowOff>
    </xdr:from>
    <xdr:to>
      <xdr:col>1</xdr:col>
      <xdr:colOff>2924970</xdr:colOff>
      <xdr:row>10</xdr:row>
      <xdr:rowOff>3905900</xdr:rowOff>
    </xdr:to>
    <xdr:pic>
      <xdr:nvPicPr>
        <xdr:cNvPr id="15" name="Picture 14"/>
        <xdr:cNvPicPr>
          <a:picLocks noChangeAspect="1"/>
        </xdr:cNvPicPr>
      </xdr:nvPicPr>
      <xdr:blipFill>
        <a:blip xmlns:r="http://schemas.openxmlformats.org/officeDocument/2006/relationships" r:embed="rId13"/>
        <a:stretch>
          <a:fillRect/>
        </a:stretch>
      </xdr:blipFill>
      <xdr:spPr>
        <a:xfrm>
          <a:off x="930088" y="33976236"/>
          <a:ext cx="2600000" cy="3771429"/>
        </a:xfrm>
        <a:prstGeom prst="rect">
          <a:avLst/>
        </a:prstGeom>
      </xdr:spPr>
    </xdr:pic>
    <xdr:clientData/>
  </xdr:twoCellAnchor>
  <xdr:twoCellAnchor editAs="oneCell">
    <xdr:from>
      <xdr:col>1</xdr:col>
      <xdr:colOff>112058</xdr:colOff>
      <xdr:row>11</xdr:row>
      <xdr:rowOff>156883</xdr:rowOff>
    </xdr:from>
    <xdr:to>
      <xdr:col>1</xdr:col>
      <xdr:colOff>2721582</xdr:colOff>
      <xdr:row>11</xdr:row>
      <xdr:rowOff>3937836</xdr:rowOff>
    </xdr:to>
    <xdr:pic>
      <xdr:nvPicPr>
        <xdr:cNvPr id="16" name="Picture 15"/>
        <xdr:cNvPicPr>
          <a:picLocks noChangeAspect="1"/>
        </xdr:cNvPicPr>
      </xdr:nvPicPr>
      <xdr:blipFill>
        <a:blip xmlns:r="http://schemas.openxmlformats.org/officeDocument/2006/relationships" r:embed="rId14"/>
        <a:stretch>
          <a:fillRect/>
        </a:stretch>
      </xdr:blipFill>
      <xdr:spPr>
        <a:xfrm>
          <a:off x="717176" y="38066383"/>
          <a:ext cx="2609524" cy="3780953"/>
        </a:xfrm>
        <a:prstGeom prst="rect">
          <a:avLst/>
        </a:prstGeom>
      </xdr:spPr>
    </xdr:pic>
    <xdr:clientData/>
  </xdr:twoCellAnchor>
  <xdr:twoCellAnchor editAs="oneCell">
    <xdr:from>
      <xdr:col>1</xdr:col>
      <xdr:colOff>3384176</xdr:colOff>
      <xdr:row>11</xdr:row>
      <xdr:rowOff>2297206</xdr:rowOff>
    </xdr:from>
    <xdr:to>
      <xdr:col>1</xdr:col>
      <xdr:colOff>10327034</xdr:colOff>
      <xdr:row>11</xdr:row>
      <xdr:rowOff>3601968</xdr:rowOff>
    </xdr:to>
    <xdr:pic>
      <xdr:nvPicPr>
        <xdr:cNvPr id="17" name="Picture 16"/>
        <xdr:cNvPicPr>
          <a:picLocks noChangeAspect="1"/>
        </xdr:cNvPicPr>
      </xdr:nvPicPr>
      <xdr:blipFill>
        <a:blip xmlns:r="http://schemas.openxmlformats.org/officeDocument/2006/relationships" r:embed="rId15"/>
        <a:stretch>
          <a:fillRect/>
        </a:stretch>
      </xdr:blipFill>
      <xdr:spPr>
        <a:xfrm>
          <a:off x="3989294" y="40206706"/>
          <a:ext cx="6942858" cy="1304762"/>
        </a:xfrm>
        <a:prstGeom prst="rect">
          <a:avLst/>
        </a:prstGeom>
      </xdr:spPr>
    </xdr:pic>
    <xdr:clientData/>
  </xdr:twoCellAnchor>
  <xdr:twoCellAnchor editAs="oneCell">
    <xdr:from>
      <xdr:col>1</xdr:col>
      <xdr:colOff>246529</xdr:colOff>
      <xdr:row>12</xdr:row>
      <xdr:rowOff>44823</xdr:rowOff>
    </xdr:from>
    <xdr:to>
      <xdr:col>1</xdr:col>
      <xdr:colOff>2856053</xdr:colOff>
      <xdr:row>12</xdr:row>
      <xdr:rowOff>3797204</xdr:rowOff>
    </xdr:to>
    <xdr:pic>
      <xdr:nvPicPr>
        <xdr:cNvPr id="18" name="Picture 17"/>
        <xdr:cNvPicPr>
          <a:picLocks noChangeAspect="1"/>
        </xdr:cNvPicPr>
      </xdr:nvPicPr>
      <xdr:blipFill>
        <a:blip xmlns:r="http://schemas.openxmlformats.org/officeDocument/2006/relationships" r:embed="rId16"/>
        <a:stretch>
          <a:fillRect/>
        </a:stretch>
      </xdr:blipFill>
      <xdr:spPr>
        <a:xfrm>
          <a:off x="851647" y="42111705"/>
          <a:ext cx="2609524" cy="3752381"/>
        </a:xfrm>
        <a:prstGeom prst="rect">
          <a:avLst/>
        </a:prstGeom>
      </xdr:spPr>
    </xdr:pic>
    <xdr:clientData/>
  </xdr:twoCellAnchor>
  <xdr:twoCellAnchor editAs="oneCell">
    <xdr:from>
      <xdr:col>1</xdr:col>
      <xdr:colOff>3025588</xdr:colOff>
      <xdr:row>12</xdr:row>
      <xdr:rowOff>112059</xdr:rowOff>
    </xdr:from>
    <xdr:to>
      <xdr:col>1</xdr:col>
      <xdr:colOff>5692255</xdr:colOff>
      <xdr:row>12</xdr:row>
      <xdr:rowOff>3616821</xdr:rowOff>
    </xdr:to>
    <xdr:pic>
      <xdr:nvPicPr>
        <xdr:cNvPr id="19" name="Picture 18"/>
        <xdr:cNvPicPr>
          <a:picLocks noChangeAspect="1"/>
        </xdr:cNvPicPr>
      </xdr:nvPicPr>
      <xdr:blipFill>
        <a:blip xmlns:r="http://schemas.openxmlformats.org/officeDocument/2006/relationships" r:embed="rId17"/>
        <a:stretch>
          <a:fillRect/>
        </a:stretch>
      </xdr:blipFill>
      <xdr:spPr>
        <a:xfrm>
          <a:off x="3630706" y="42178941"/>
          <a:ext cx="2666667" cy="3504762"/>
        </a:xfrm>
        <a:prstGeom prst="rect">
          <a:avLst/>
        </a:prstGeom>
      </xdr:spPr>
    </xdr:pic>
    <xdr:clientData/>
  </xdr:twoCellAnchor>
  <xdr:twoCellAnchor editAs="oneCell">
    <xdr:from>
      <xdr:col>1</xdr:col>
      <xdr:colOff>6633882</xdr:colOff>
      <xdr:row>12</xdr:row>
      <xdr:rowOff>336176</xdr:rowOff>
    </xdr:from>
    <xdr:to>
      <xdr:col>1</xdr:col>
      <xdr:colOff>8595787</xdr:colOff>
      <xdr:row>12</xdr:row>
      <xdr:rowOff>1498081</xdr:rowOff>
    </xdr:to>
    <xdr:pic>
      <xdr:nvPicPr>
        <xdr:cNvPr id="20" name="Picture 19"/>
        <xdr:cNvPicPr>
          <a:picLocks noChangeAspect="1"/>
        </xdr:cNvPicPr>
      </xdr:nvPicPr>
      <xdr:blipFill>
        <a:blip xmlns:r="http://schemas.openxmlformats.org/officeDocument/2006/relationships" r:embed="rId18"/>
        <a:stretch>
          <a:fillRect/>
        </a:stretch>
      </xdr:blipFill>
      <xdr:spPr>
        <a:xfrm>
          <a:off x="7239000" y="42403058"/>
          <a:ext cx="1961905" cy="1161905"/>
        </a:xfrm>
        <a:prstGeom prst="rect">
          <a:avLst/>
        </a:prstGeom>
      </xdr:spPr>
    </xdr:pic>
    <xdr:clientData/>
  </xdr:twoCellAnchor>
  <xdr:twoCellAnchor editAs="oneCell">
    <xdr:from>
      <xdr:col>1</xdr:col>
      <xdr:colOff>6028765</xdr:colOff>
      <xdr:row>12</xdr:row>
      <xdr:rowOff>2229971</xdr:rowOff>
    </xdr:from>
    <xdr:to>
      <xdr:col>1</xdr:col>
      <xdr:colOff>9771622</xdr:colOff>
      <xdr:row>12</xdr:row>
      <xdr:rowOff>3229971</xdr:rowOff>
    </xdr:to>
    <xdr:pic>
      <xdr:nvPicPr>
        <xdr:cNvPr id="21" name="Picture 20"/>
        <xdr:cNvPicPr>
          <a:picLocks noChangeAspect="1"/>
        </xdr:cNvPicPr>
      </xdr:nvPicPr>
      <xdr:blipFill>
        <a:blip xmlns:r="http://schemas.openxmlformats.org/officeDocument/2006/relationships" r:embed="rId19"/>
        <a:stretch>
          <a:fillRect/>
        </a:stretch>
      </xdr:blipFill>
      <xdr:spPr>
        <a:xfrm>
          <a:off x="6633883" y="44296853"/>
          <a:ext cx="3742857" cy="1000000"/>
        </a:xfrm>
        <a:prstGeom prst="rect">
          <a:avLst/>
        </a:prstGeom>
      </xdr:spPr>
    </xdr:pic>
    <xdr:clientData/>
  </xdr:twoCellAnchor>
  <xdr:twoCellAnchor editAs="oneCell">
    <xdr:from>
      <xdr:col>1</xdr:col>
      <xdr:colOff>212911</xdr:colOff>
      <xdr:row>13</xdr:row>
      <xdr:rowOff>358588</xdr:rowOff>
    </xdr:from>
    <xdr:to>
      <xdr:col>1</xdr:col>
      <xdr:colOff>2717673</xdr:colOff>
      <xdr:row>13</xdr:row>
      <xdr:rowOff>3968112</xdr:rowOff>
    </xdr:to>
    <xdr:pic>
      <xdr:nvPicPr>
        <xdr:cNvPr id="22" name="Picture 21"/>
        <xdr:cNvPicPr>
          <a:picLocks noChangeAspect="1"/>
        </xdr:cNvPicPr>
      </xdr:nvPicPr>
      <xdr:blipFill>
        <a:blip xmlns:r="http://schemas.openxmlformats.org/officeDocument/2006/relationships" r:embed="rId20"/>
        <a:stretch>
          <a:fillRect/>
        </a:stretch>
      </xdr:blipFill>
      <xdr:spPr>
        <a:xfrm>
          <a:off x="818029" y="46381147"/>
          <a:ext cx="2504762" cy="3609524"/>
        </a:xfrm>
        <a:prstGeom prst="rect">
          <a:avLst/>
        </a:prstGeom>
      </xdr:spPr>
    </xdr:pic>
    <xdr:clientData/>
  </xdr:twoCellAnchor>
  <xdr:twoCellAnchor editAs="oneCell">
    <xdr:from>
      <xdr:col>1</xdr:col>
      <xdr:colOff>3171264</xdr:colOff>
      <xdr:row>13</xdr:row>
      <xdr:rowOff>1243853</xdr:rowOff>
    </xdr:from>
    <xdr:to>
      <xdr:col>1</xdr:col>
      <xdr:colOff>6580788</xdr:colOff>
      <xdr:row>13</xdr:row>
      <xdr:rowOff>4005758</xdr:rowOff>
    </xdr:to>
    <xdr:pic>
      <xdr:nvPicPr>
        <xdr:cNvPr id="23" name="Picture 22"/>
        <xdr:cNvPicPr>
          <a:picLocks noChangeAspect="1"/>
        </xdr:cNvPicPr>
      </xdr:nvPicPr>
      <xdr:blipFill>
        <a:blip xmlns:r="http://schemas.openxmlformats.org/officeDocument/2006/relationships" r:embed="rId21"/>
        <a:stretch>
          <a:fillRect/>
        </a:stretch>
      </xdr:blipFill>
      <xdr:spPr>
        <a:xfrm>
          <a:off x="3776382" y="47266412"/>
          <a:ext cx="3409524" cy="2761905"/>
        </a:xfrm>
        <a:prstGeom prst="rect">
          <a:avLst/>
        </a:prstGeom>
      </xdr:spPr>
    </xdr:pic>
    <xdr:clientData/>
  </xdr:twoCellAnchor>
  <xdr:twoCellAnchor editAs="oneCell">
    <xdr:from>
      <xdr:col>1</xdr:col>
      <xdr:colOff>257735</xdr:colOff>
      <xdr:row>14</xdr:row>
      <xdr:rowOff>89647</xdr:rowOff>
    </xdr:from>
    <xdr:to>
      <xdr:col>1</xdr:col>
      <xdr:colOff>2800592</xdr:colOff>
      <xdr:row>14</xdr:row>
      <xdr:rowOff>3718219</xdr:rowOff>
    </xdr:to>
    <xdr:pic>
      <xdr:nvPicPr>
        <xdr:cNvPr id="25" name="Picture 24"/>
        <xdr:cNvPicPr>
          <a:picLocks noChangeAspect="1"/>
        </xdr:cNvPicPr>
      </xdr:nvPicPr>
      <xdr:blipFill>
        <a:blip xmlns:r="http://schemas.openxmlformats.org/officeDocument/2006/relationships" r:embed="rId22"/>
        <a:stretch>
          <a:fillRect/>
        </a:stretch>
      </xdr:blipFill>
      <xdr:spPr>
        <a:xfrm>
          <a:off x="862853" y="50168735"/>
          <a:ext cx="2542857" cy="3628572"/>
        </a:xfrm>
        <a:prstGeom prst="rect">
          <a:avLst/>
        </a:prstGeom>
      </xdr:spPr>
    </xdr:pic>
    <xdr:clientData/>
  </xdr:twoCellAnchor>
  <xdr:twoCellAnchor editAs="oneCell">
    <xdr:from>
      <xdr:col>1</xdr:col>
      <xdr:colOff>3249706</xdr:colOff>
      <xdr:row>14</xdr:row>
      <xdr:rowOff>44823</xdr:rowOff>
    </xdr:from>
    <xdr:to>
      <xdr:col>1</xdr:col>
      <xdr:colOff>5640182</xdr:colOff>
      <xdr:row>14</xdr:row>
      <xdr:rowOff>4044823</xdr:rowOff>
    </xdr:to>
    <xdr:pic>
      <xdr:nvPicPr>
        <xdr:cNvPr id="26" name="Picture 25"/>
        <xdr:cNvPicPr>
          <a:picLocks noChangeAspect="1"/>
        </xdr:cNvPicPr>
      </xdr:nvPicPr>
      <xdr:blipFill>
        <a:blip xmlns:r="http://schemas.openxmlformats.org/officeDocument/2006/relationships" r:embed="rId23"/>
        <a:stretch>
          <a:fillRect/>
        </a:stretch>
      </xdr:blipFill>
      <xdr:spPr>
        <a:xfrm>
          <a:off x="3854824" y="50123911"/>
          <a:ext cx="2390476" cy="4000000"/>
        </a:xfrm>
        <a:prstGeom prst="rect">
          <a:avLst/>
        </a:prstGeom>
      </xdr:spPr>
    </xdr:pic>
    <xdr:clientData/>
  </xdr:twoCellAnchor>
  <xdr:twoCellAnchor editAs="oneCell">
    <xdr:from>
      <xdr:col>1</xdr:col>
      <xdr:colOff>280147</xdr:colOff>
      <xdr:row>15</xdr:row>
      <xdr:rowOff>324971</xdr:rowOff>
    </xdr:from>
    <xdr:to>
      <xdr:col>1</xdr:col>
      <xdr:colOff>2832528</xdr:colOff>
      <xdr:row>15</xdr:row>
      <xdr:rowOff>3934495</xdr:rowOff>
    </xdr:to>
    <xdr:pic>
      <xdr:nvPicPr>
        <xdr:cNvPr id="27" name="Picture 26"/>
        <xdr:cNvPicPr>
          <a:picLocks noChangeAspect="1"/>
        </xdr:cNvPicPr>
      </xdr:nvPicPr>
      <xdr:blipFill>
        <a:blip xmlns:r="http://schemas.openxmlformats.org/officeDocument/2006/relationships" r:embed="rId24"/>
        <a:stretch>
          <a:fillRect/>
        </a:stretch>
      </xdr:blipFill>
      <xdr:spPr>
        <a:xfrm>
          <a:off x="885265" y="54628677"/>
          <a:ext cx="2552381" cy="3609524"/>
        </a:xfrm>
        <a:prstGeom prst="rect">
          <a:avLst/>
        </a:prstGeom>
      </xdr:spPr>
    </xdr:pic>
    <xdr:clientData/>
  </xdr:twoCellAnchor>
  <xdr:twoCellAnchor editAs="oneCell">
    <xdr:from>
      <xdr:col>1</xdr:col>
      <xdr:colOff>3417794</xdr:colOff>
      <xdr:row>15</xdr:row>
      <xdr:rowOff>437030</xdr:rowOff>
    </xdr:from>
    <xdr:to>
      <xdr:col>1</xdr:col>
      <xdr:colOff>6246366</xdr:colOff>
      <xdr:row>15</xdr:row>
      <xdr:rowOff>3398935</xdr:rowOff>
    </xdr:to>
    <xdr:pic>
      <xdr:nvPicPr>
        <xdr:cNvPr id="28" name="Picture 27"/>
        <xdr:cNvPicPr>
          <a:picLocks noChangeAspect="1"/>
        </xdr:cNvPicPr>
      </xdr:nvPicPr>
      <xdr:blipFill>
        <a:blip xmlns:r="http://schemas.openxmlformats.org/officeDocument/2006/relationships" r:embed="rId25"/>
        <a:stretch>
          <a:fillRect/>
        </a:stretch>
      </xdr:blipFill>
      <xdr:spPr>
        <a:xfrm>
          <a:off x="4022912" y="54740736"/>
          <a:ext cx="2828572" cy="2961905"/>
        </a:xfrm>
        <a:prstGeom prst="rect">
          <a:avLst/>
        </a:prstGeom>
      </xdr:spPr>
    </xdr:pic>
    <xdr:clientData/>
  </xdr:twoCellAnchor>
  <xdr:twoCellAnchor editAs="oneCell">
    <xdr:from>
      <xdr:col>1</xdr:col>
      <xdr:colOff>7104530</xdr:colOff>
      <xdr:row>15</xdr:row>
      <xdr:rowOff>616323</xdr:rowOff>
    </xdr:from>
    <xdr:to>
      <xdr:col>1</xdr:col>
      <xdr:colOff>9037863</xdr:colOff>
      <xdr:row>15</xdr:row>
      <xdr:rowOff>1959180</xdr:rowOff>
    </xdr:to>
    <xdr:pic>
      <xdr:nvPicPr>
        <xdr:cNvPr id="29" name="Picture 28"/>
        <xdr:cNvPicPr>
          <a:picLocks noChangeAspect="1"/>
        </xdr:cNvPicPr>
      </xdr:nvPicPr>
      <xdr:blipFill>
        <a:blip xmlns:r="http://schemas.openxmlformats.org/officeDocument/2006/relationships" r:embed="rId26"/>
        <a:stretch>
          <a:fillRect/>
        </a:stretch>
      </xdr:blipFill>
      <xdr:spPr>
        <a:xfrm>
          <a:off x="7709648" y="54920029"/>
          <a:ext cx="1933333" cy="1342857"/>
        </a:xfrm>
        <a:prstGeom prst="rect">
          <a:avLst/>
        </a:prstGeom>
      </xdr:spPr>
    </xdr:pic>
    <xdr:clientData/>
  </xdr:twoCellAnchor>
  <xdr:twoCellAnchor editAs="oneCell">
    <xdr:from>
      <xdr:col>1</xdr:col>
      <xdr:colOff>166686</xdr:colOff>
      <xdr:row>18</xdr:row>
      <xdr:rowOff>120426</xdr:rowOff>
    </xdr:from>
    <xdr:to>
      <xdr:col>1</xdr:col>
      <xdr:colOff>5860675</xdr:colOff>
      <xdr:row>18</xdr:row>
      <xdr:rowOff>5108713</xdr:rowOff>
    </xdr:to>
    <xdr:pic>
      <xdr:nvPicPr>
        <xdr:cNvPr id="31" name="Picture 30"/>
        <xdr:cNvPicPr>
          <a:picLocks noChangeAspect="1"/>
        </xdr:cNvPicPr>
      </xdr:nvPicPr>
      <xdr:blipFill>
        <a:blip xmlns:r="http://schemas.openxmlformats.org/officeDocument/2006/relationships" r:embed="rId27"/>
        <a:stretch>
          <a:fillRect/>
        </a:stretch>
      </xdr:blipFill>
      <xdr:spPr>
        <a:xfrm>
          <a:off x="785811" y="63914114"/>
          <a:ext cx="5693989" cy="4988287"/>
        </a:xfrm>
        <a:prstGeom prst="rect">
          <a:avLst/>
        </a:prstGeom>
      </xdr:spPr>
    </xdr:pic>
    <xdr:clientData/>
  </xdr:twoCellAnchor>
  <xdr:twoCellAnchor editAs="oneCell">
    <xdr:from>
      <xdr:col>1</xdr:col>
      <xdr:colOff>1131794</xdr:colOff>
      <xdr:row>18</xdr:row>
      <xdr:rowOff>5143502</xdr:rowOff>
    </xdr:from>
    <xdr:to>
      <xdr:col>1</xdr:col>
      <xdr:colOff>7001683</xdr:colOff>
      <xdr:row>19</xdr:row>
      <xdr:rowOff>4782232</xdr:rowOff>
    </xdr:to>
    <xdr:pic>
      <xdr:nvPicPr>
        <xdr:cNvPr id="32" name="Picture 31"/>
        <xdr:cNvPicPr>
          <a:picLocks noChangeAspect="1"/>
        </xdr:cNvPicPr>
      </xdr:nvPicPr>
      <xdr:blipFill>
        <a:blip xmlns:r="http://schemas.openxmlformats.org/officeDocument/2006/relationships" r:embed="rId28"/>
        <a:stretch>
          <a:fillRect/>
        </a:stretch>
      </xdr:blipFill>
      <xdr:spPr>
        <a:xfrm>
          <a:off x="1736912" y="69039443"/>
          <a:ext cx="5869889" cy="4838260"/>
        </a:xfrm>
        <a:prstGeom prst="rect">
          <a:avLst/>
        </a:prstGeom>
      </xdr:spPr>
    </xdr:pic>
    <xdr:clientData/>
  </xdr:twoCellAnchor>
  <xdr:twoCellAnchor editAs="oneCell">
    <xdr:from>
      <xdr:col>1</xdr:col>
      <xdr:colOff>392205</xdr:colOff>
      <xdr:row>20</xdr:row>
      <xdr:rowOff>168088</xdr:rowOff>
    </xdr:from>
    <xdr:to>
      <xdr:col>1</xdr:col>
      <xdr:colOff>7335063</xdr:colOff>
      <xdr:row>20</xdr:row>
      <xdr:rowOff>4968088</xdr:rowOff>
    </xdr:to>
    <xdr:pic>
      <xdr:nvPicPr>
        <xdr:cNvPr id="33" name="Picture 32"/>
        <xdr:cNvPicPr>
          <a:picLocks noChangeAspect="1"/>
        </xdr:cNvPicPr>
      </xdr:nvPicPr>
      <xdr:blipFill>
        <a:blip xmlns:r="http://schemas.openxmlformats.org/officeDocument/2006/relationships" r:embed="rId29"/>
        <a:stretch>
          <a:fillRect/>
        </a:stretch>
      </xdr:blipFill>
      <xdr:spPr>
        <a:xfrm>
          <a:off x="997323" y="74451882"/>
          <a:ext cx="6942858" cy="4800000"/>
        </a:xfrm>
        <a:prstGeom prst="rect">
          <a:avLst/>
        </a:prstGeom>
      </xdr:spPr>
    </xdr:pic>
    <xdr:clientData/>
  </xdr:twoCellAnchor>
  <xdr:twoCellAnchor editAs="oneCell">
    <xdr:from>
      <xdr:col>1</xdr:col>
      <xdr:colOff>0</xdr:colOff>
      <xdr:row>17</xdr:row>
      <xdr:rowOff>0</xdr:rowOff>
    </xdr:from>
    <xdr:to>
      <xdr:col>1</xdr:col>
      <xdr:colOff>6308911</xdr:colOff>
      <xdr:row>17</xdr:row>
      <xdr:rowOff>4866633</xdr:rowOff>
    </xdr:to>
    <xdr:pic>
      <xdr:nvPicPr>
        <xdr:cNvPr id="34" name="Picture 33"/>
        <xdr:cNvPicPr>
          <a:picLocks noChangeAspect="1"/>
        </xdr:cNvPicPr>
      </xdr:nvPicPr>
      <xdr:blipFill>
        <a:blip xmlns:r="http://schemas.openxmlformats.org/officeDocument/2006/relationships" r:embed="rId30"/>
        <a:stretch>
          <a:fillRect/>
        </a:stretch>
      </xdr:blipFill>
      <xdr:spPr>
        <a:xfrm>
          <a:off x="609600" y="64008000"/>
          <a:ext cx="6308911" cy="4866633"/>
        </a:xfrm>
        <a:prstGeom prst="rect">
          <a:avLst/>
        </a:prstGeom>
      </xdr:spPr>
    </xdr:pic>
    <xdr:clientData/>
  </xdr:twoCellAnchor>
  <xdr:twoCellAnchor editAs="oneCell">
    <xdr:from>
      <xdr:col>1</xdr:col>
      <xdr:colOff>392206</xdr:colOff>
      <xdr:row>16</xdr:row>
      <xdr:rowOff>212912</xdr:rowOff>
    </xdr:from>
    <xdr:to>
      <xdr:col>1</xdr:col>
      <xdr:colOff>2696968</xdr:colOff>
      <xdr:row>16</xdr:row>
      <xdr:rowOff>3679579</xdr:rowOff>
    </xdr:to>
    <xdr:pic>
      <xdr:nvPicPr>
        <xdr:cNvPr id="35" name="Picture 34"/>
        <xdr:cNvPicPr>
          <a:picLocks noChangeAspect="1"/>
        </xdr:cNvPicPr>
      </xdr:nvPicPr>
      <xdr:blipFill>
        <a:blip xmlns:r="http://schemas.openxmlformats.org/officeDocument/2006/relationships" r:embed="rId31"/>
        <a:stretch>
          <a:fillRect/>
        </a:stretch>
      </xdr:blipFill>
      <xdr:spPr>
        <a:xfrm>
          <a:off x="997324" y="58909324"/>
          <a:ext cx="2304762" cy="3466667"/>
        </a:xfrm>
        <a:prstGeom prst="rect">
          <a:avLst/>
        </a:prstGeom>
      </xdr:spPr>
    </xdr:pic>
    <xdr:clientData/>
  </xdr:twoCellAnchor>
  <xdr:twoCellAnchor editAs="oneCell">
    <xdr:from>
      <xdr:col>1</xdr:col>
      <xdr:colOff>3025589</xdr:colOff>
      <xdr:row>15</xdr:row>
      <xdr:rowOff>4336677</xdr:rowOff>
    </xdr:from>
    <xdr:to>
      <xdr:col>1</xdr:col>
      <xdr:colOff>5663684</xdr:colOff>
      <xdr:row>16</xdr:row>
      <xdr:rowOff>4391590</xdr:rowOff>
    </xdr:to>
    <xdr:pic>
      <xdr:nvPicPr>
        <xdr:cNvPr id="36" name="Picture 35"/>
        <xdr:cNvPicPr>
          <a:picLocks noChangeAspect="1"/>
        </xdr:cNvPicPr>
      </xdr:nvPicPr>
      <xdr:blipFill>
        <a:blip xmlns:r="http://schemas.openxmlformats.org/officeDocument/2006/relationships" r:embed="rId32"/>
        <a:stretch>
          <a:fillRect/>
        </a:stretch>
      </xdr:blipFill>
      <xdr:spPr>
        <a:xfrm>
          <a:off x="3630707" y="58640383"/>
          <a:ext cx="2638095" cy="4447619"/>
        </a:xfrm>
        <a:prstGeom prst="rect">
          <a:avLst/>
        </a:prstGeom>
      </xdr:spPr>
    </xdr:pic>
    <xdr:clientData/>
  </xdr:twoCellAnchor>
  <xdr:twoCellAnchor editAs="oneCell">
    <xdr:from>
      <xdr:col>1</xdr:col>
      <xdr:colOff>6645088</xdr:colOff>
      <xdr:row>14</xdr:row>
      <xdr:rowOff>683559</xdr:rowOff>
    </xdr:from>
    <xdr:to>
      <xdr:col>1</xdr:col>
      <xdr:colOff>8511755</xdr:colOff>
      <xdr:row>14</xdr:row>
      <xdr:rowOff>1978797</xdr:rowOff>
    </xdr:to>
    <xdr:pic>
      <xdr:nvPicPr>
        <xdr:cNvPr id="37" name="Picture 36"/>
        <xdr:cNvPicPr>
          <a:picLocks noChangeAspect="1"/>
        </xdr:cNvPicPr>
      </xdr:nvPicPr>
      <xdr:blipFill>
        <a:blip xmlns:r="http://schemas.openxmlformats.org/officeDocument/2006/relationships" r:embed="rId33"/>
        <a:stretch>
          <a:fillRect/>
        </a:stretch>
      </xdr:blipFill>
      <xdr:spPr>
        <a:xfrm>
          <a:off x="7250206" y="50762647"/>
          <a:ext cx="1866667" cy="1295238"/>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a.ponomarenko\AppData\Local\Microsoft\Windows\Temporary%20Internet%20Files\Content.Outlook\O1WUTNOW\&#1064;&#1072;&#1073;&#1083;&#1086;&#1085;&#1099;%20&#1076;&#1086;&#1082;&#1091;&#1084;&#1077;&#1085;&#1090;&#1086;&#1074;\TMPL_TC_Test%20Cases.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tle"/>
      <sheetName val="Sheet1"/>
    </sheetNames>
    <sheetDataSet>
      <sheetData sheetId="0" refreshError="1"/>
      <sheetData sheetId="1">
        <row r="1">
          <cell r="A1" t="str">
            <v>Critical</v>
          </cell>
        </row>
        <row r="2">
          <cell r="A2" t="str">
            <v>Major</v>
          </cell>
        </row>
        <row r="3">
          <cell r="A3" t="str">
            <v>Medium</v>
          </cell>
        </row>
        <row r="4">
          <cell r="A4" t="str">
            <v>Minor</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workbookViewId="0">
      <selection activeCell="B2" sqref="B2"/>
    </sheetView>
  </sheetViews>
  <sheetFormatPr defaultRowHeight="12.75" x14ac:dyDescent="0.2"/>
  <cols>
    <col min="1" max="1" width="25.42578125" style="33" customWidth="1"/>
    <col min="2" max="2" width="109.85546875" style="33" customWidth="1"/>
    <col min="3" max="16384" width="9.140625" style="33"/>
  </cols>
  <sheetData>
    <row r="1" spans="1:4" ht="60" customHeight="1" x14ac:dyDescent="0.2">
      <c r="A1" s="31"/>
      <c r="B1" s="35"/>
      <c r="C1" s="45"/>
      <c r="D1" s="41"/>
    </row>
    <row r="2" spans="1:4" ht="72.75" customHeight="1" x14ac:dyDescent="0.2">
      <c r="A2" s="32"/>
      <c r="B2" s="71" t="s">
        <v>219</v>
      </c>
      <c r="C2" s="45"/>
      <c r="D2" s="41"/>
    </row>
    <row r="3" spans="1:4" ht="22.5" customHeight="1" thickBot="1" x14ac:dyDescent="0.25">
      <c r="A3" s="34" t="s">
        <v>0</v>
      </c>
      <c r="B3" s="36"/>
      <c r="C3" s="45"/>
      <c r="D3" s="41"/>
    </row>
    <row r="4" spans="1:4" ht="13.5" thickBot="1" x14ac:dyDescent="0.25">
      <c r="A4" s="29" t="s">
        <v>1</v>
      </c>
      <c r="B4" s="37" t="s">
        <v>305</v>
      </c>
      <c r="C4" s="45"/>
      <c r="D4" s="41"/>
    </row>
    <row r="5" spans="1:4" ht="13.5" thickBot="1" x14ac:dyDescent="0.25">
      <c r="A5" s="29" t="s">
        <v>2</v>
      </c>
      <c r="B5" s="38" t="s">
        <v>315</v>
      </c>
      <c r="C5" s="45"/>
      <c r="D5" s="41"/>
    </row>
    <row r="6" spans="1:4" ht="13.5" thickBot="1" x14ac:dyDescent="0.25">
      <c r="A6" s="29" t="s">
        <v>3</v>
      </c>
      <c r="B6" s="38" t="s">
        <v>316</v>
      </c>
      <c r="C6" s="45"/>
      <c r="D6" s="41"/>
    </row>
    <row r="7" spans="1:4" ht="13.5" thickBot="1" x14ac:dyDescent="0.25">
      <c r="A7" s="29" t="s">
        <v>31</v>
      </c>
      <c r="B7" s="38" t="s">
        <v>4</v>
      </c>
      <c r="C7" s="45"/>
      <c r="D7" s="41"/>
    </row>
    <row r="8" spans="1:4" ht="16.5" customHeight="1" thickBot="1" x14ac:dyDescent="0.25">
      <c r="A8" s="29" t="s">
        <v>5</v>
      </c>
      <c r="B8" s="39" t="s">
        <v>303</v>
      </c>
      <c r="C8" s="45"/>
      <c r="D8" s="41"/>
    </row>
    <row r="9" spans="1:4" ht="13.5" thickBot="1" x14ac:dyDescent="0.25">
      <c r="A9" s="29" t="s">
        <v>30</v>
      </c>
      <c r="B9" s="30" t="s">
        <v>304</v>
      </c>
      <c r="C9" s="44"/>
    </row>
    <row r="10" spans="1:4" x14ac:dyDescent="0.2">
      <c r="A10" s="42"/>
      <c r="B10" s="43"/>
    </row>
    <row r="11" spans="1:4" x14ac:dyDescent="0.2">
      <c r="A11" s="40"/>
      <c r="B11" s="69"/>
    </row>
  </sheetData>
  <phoneticPr fontId="5" type="noConversion"/>
  <pageMargins left="0.75" right="0.75" top="1" bottom="1" header="0.5" footer="0.5"/>
  <pageSetup orientation="portrait" horizontalDpi="300" verticalDpi="0" copies="0" r:id="rId1"/>
  <headerFooter alignWithMargins="0"/>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heetPr>
  <dimension ref="A1:S167"/>
  <sheetViews>
    <sheetView tabSelected="1" zoomScale="145" zoomScaleNormal="145" workbookViewId="0">
      <pane ySplit="2" topLeftCell="A3" activePane="bottomLeft" state="frozen"/>
      <selection pane="bottomLeft" activeCell="F57" sqref="F57"/>
    </sheetView>
  </sheetViews>
  <sheetFormatPr defaultRowHeight="12.75" outlineLevelRow="1" outlineLevelCol="1" x14ac:dyDescent="0.2"/>
  <cols>
    <col min="1" max="1" width="6.140625" customWidth="1"/>
    <col min="2" max="2" width="9.42578125" customWidth="1"/>
    <col min="3" max="3" width="9.28515625" customWidth="1"/>
    <col min="4" max="4" width="19.28515625" customWidth="1"/>
    <col min="5" max="5" width="33.85546875" customWidth="1"/>
    <col min="6" max="6" width="66.5703125" customWidth="1"/>
    <col min="7" max="7" width="13.140625" hidden="1" customWidth="1" outlineLevel="1"/>
    <col min="8" max="8" width="0.140625" style="46" hidden="1" customWidth="1" outlineLevel="1"/>
    <col min="9" max="9" width="15.5703125" hidden="1" customWidth="1" outlineLevel="1"/>
    <col min="10" max="10" width="13.85546875" customWidth="1" collapsed="1"/>
    <col min="11" max="11" width="13.140625" hidden="1" customWidth="1" outlineLevel="1"/>
    <col min="12" max="12" width="0.140625" style="46" hidden="1" customWidth="1" outlineLevel="1"/>
    <col min="13" max="13" width="15.5703125" hidden="1" customWidth="1" outlineLevel="1"/>
    <col min="14" max="14" width="13" customWidth="1" collapsed="1"/>
    <col min="15" max="15" width="13.140625" hidden="1" customWidth="1" outlineLevel="1"/>
    <col min="16" max="16" width="0.140625" style="46" hidden="1" customWidth="1" outlineLevel="1"/>
    <col min="17" max="17" width="15.5703125" hidden="1" customWidth="1" outlineLevel="1"/>
    <col min="18" max="18" width="13" customWidth="1" collapsed="1"/>
  </cols>
  <sheetData>
    <row r="1" spans="1:19" s="59" customFormat="1" ht="36.75" customHeight="1" x14ac:dyDescent="0.2">
      <c r="A1" s="78"/>
      <c r="B1" s="78"/>
      <c r="C1" s="78"/>
      <c r="D1" s="78"/>
      <c r="E1" s="78"/>
      <c r="F1" s="70" t="s">
        <v>60</v>
      </c>
      <c r="G1" s="22"/>
      <c r="H1" s="60"/>
      <c r="I1" s="22"/>
      <c r="J1" s="22"/>
      <c r="K1" s="22"/>
      <c r="L1" s="60"/>
      <c r="M1" s="22"/>
      <c r="N1" s="22"/>
      <c r="O1" s="22"/>
      <c r="P1" s="60"/>
      <c r="Q1" s="22"/>
      <c r="R1" s="22"/>
    </row>
    <row r="2" spans="1:19" s="16" customFormat="1" ht="21" customHeight="1" collapsed="1" x14ac:dyDescent="0.2">
      <c r="A2" s="14" t="s">
        <v>10</v>
      </c>
      <c r="B2" s="1" t="s">
        <v>6</v>
      </c>
      <c r="C2" s="1" t="s">
        <v>7</v>
      </c>
      <c r="D2" s="1" t="s">
        <v>8</v>
      </c>
      <c r="E2" s="1" t="s">
        <v>11</v>
      </c>
      <c r="F2" s="1" t="s">
        <v>9</v>
      </c>
      <c r="G2" s="1" t="s">
        <v>13</v>
      </c>
      <c r="H2" s="58"/>
      <c r="I2" s="15" t="s">
        <v>24</v>
      </c>
      <c r="J2" s="23" t="s">
        <v>14</v>
      </c>
      <c r="K2" s="1" t="s">
        <v>13</v>
      </c>
      <c r="L2" s="58"/>
      <c r="M2" s="15" t="s">
        <v>24</v>
      </c>
      <c r="N2" s="23" t="s">
        <v>15</v>
      </c>
      <c r="O2" s="1" t="s">
        <v>13</v>
      </c>
      <c r="P2" s="58"/>
      <c r="Q2" s="15" t="s">
        <v>24</v>
      </c>
      <c r="R2" s="23" t="s">
        <v>23</v>
      </c>
    </row>
    <row r="3" spans="1:19" s="16" customFormat="1" ht="21" customHeight="1" x14ac:dyDescent="0.2">
      <c r="A3" s="76" t="s">
        <v>263</v>
      </c>
      <c r="B3" s="77" t="s">
        <v>100</v>
      </c>
      <c r="C3" s="4" t="s">
        <v>181</v>
      </c>
      <c r="D3" s="4" t="s">
        <v>101</v>
      </c>
      <c r="E3" s="4" t="s">
        <v>130</v>
      </c>
      <c r="F3" s="4" t="s">
        <v>264</v>
      </c>
      <c r="G3" s="1"/>
      <c r="H3" s="58"/>
      <c r="I3" s="15"/>
      <c r="J3" s="27" t="s">
        <v>17</v>
      </c>
      <c r="K3" s="1"/>
      <c r="L3" s="58"/>
      <c r="M3" s="15"/>
      <c r="N3" s="23"/>
      <c r="O3" s="1"/>
      <c r="P3" s="58"/>
      <c r="Q3" s="15"/>
      <c r="R3" s="23"/>
    </row>
    <row r="4" spans="1:19" s="8" customFormat="1" ht="136.5" x14ac:dyDescent="0.15">
      <c r="A4" s="76">
        <f>A3+1</f>
        <v>2</v>
      </c>
      <c r="B4" s="77" t="s">
        <v>100</v>
      </c>
      <c r="C4" s="4" t="s">
        <v>181</v>
      </c>
      <c r="D4" s="4" t="s">
        <v>33</v>
      </c>
      <c r="E4" s="4" t="s">
        <v>182</v>
      </c>
      <c r="F4" s="4" t="s">
        <v>183</v>
      </c>
      <c r="G4" s="4"/>
      <c r="H4" s="55"/>
      <c r="I4" s="2"/>
      <c r="J4" s="27" t="s">
        <v>17</v>
      </c>
      <c r="K4" s="4"/>
      <c r="L4" s="55"/>
      <c r="M4" s="2"/>
      <c r="N4" s="27"/>
      <c r="O4" s="4"/>
      <c r="P4" s="55"/>
      <c r="Q4" s="2"/>
      <c r="R4" s="27"/>
    </row>
    <row r="5" spans="1:19" s="8" customFormat="1" ht="21" x14ac:dyDescent="0.15">
      <c r="A5" s="76">
        <f t="shared" ref="A5:A68" si="0">A4+1</f>
        <v>3</v>
      </c>
      <c r="B5" s="77" t="s">
        <v>100</v>
      </c>
      <c r="C5" s="4" t="s">
        <v>32</v>
      </c>
      <c r="D5" s="4" t="s">
        <v>34</v>
      </c>
      <c r="E5" s="4" t="s">
        <v>35</v>
      </c>
      <c r="F5" s="4" t="s">
        <v>311</v>
      </c>
      <c r="G5" s="4"/>
      <c r="H5" s="55"/>
      <c r="I5" s="2"/>
      <c r="J5" s="27" t="s">
        <v>17</v>
      </c>
      <c r="K5" s="4"/>
      <c r="L5" s="55"/>
      <c r="M5" s="2"/>
      <c r="N5" s="27"/>
      <c r="O5" s="4"/>
      <c r="P5" s="55"/>
      <c r="Q5" s="2"/>
      <c r="R5" s="27"/>
    </row>
    <row r="6" spans="1:19" s="8" customFormat="1" ht="63" x14ac:dyDescent="0.15">
      <c r="A6" s="76">
        <f t="shared" si="0"/>
        <v>4</v>
      </c>
      <c r="B6" s="77" t="s">
        <v>36</v>
      </c>
      <c r="C6" s="4" t="s">
        <v>38</v>
      </c>
      <c r="D6" s="4" t="s">
        <v>39</v>
      </c>
      <c r="E6" s="4" t="s">
        <v>185</v>
      </c>
      <c r="F6" s="4" t="s">
        <v>184</v>
      </c>
      <c r="G6" s="4"/>
      <c r="H6" s="55"/>
      <c r="I6" s="2"/>
      <c r="J6" s="27" t="s">
        <v>17</v>
      </c>
      <c r="K6" s="4"/>
      <c r="L6" s="55"/>
      <c r="M6" s="2"/>
      <c r="N6" s="27"/>
      <c r="O6" s="4"/>
      <c r="P6" s="55"/>
      <c r="Q6" s="2"/>
      <c r="R6" s="27"/>
    </row>
    <row r="7" spans="1:19" s="8" customFormat="1" ht="43.5" customHeight="1" x14ac:dyDescent="0.15">
      <c r="A7" s="76">
        <f t="shared" si="0"/>
        <v>5</v>
      </c>
      <c r="B7" s="77" t="s">
        <v>36</v>
      </c>
      <c r="C7" s="4" t="s">
        <v>38</v>
      </c>
      <c r="D7" s="4" t="s">
        <v>40</v>
      </c>
      <c r="E7" s="4" t="s">
        <v>265</v>
      </c>
      <c r="F7" s="4" t="s">
        <v>186</v>
      </c>
      <c r="G7" s="4"/>
      <c r="H7" s="55"/>
      <c r="I7" s="2"/>
      <c r="J7" s="27" t="s">
        <v>17</v>
      </c>
      <c r="K7" s="4"/>
      <c r="L7" s="55"/>
      <c r="M7" s="2"/>
      <c r="N7" s="27"/>
      <c r="O7" s="4"/>
      <c r="P7" s="55"/>
      <c r="Q7" s="2"/>
      <c r="R7" s="27"/>
    </row>
    <row r="8" spans="1:19" s="8" customFormat="1" ht="72" customHeight="1" x14ac:dyDescent="0.15">
      <c r="A8" s="76">
        <f t="shared" si="0"/>
        <v>6</v>
      </c>
      <c r="B8" s="77" t="s">
        <v>37</v>
      </c>
      <c r="C8" s="4" t="s">
        <v>41</v>
      </c>
      <c r="D8" s="4" t="s">
        <v>44</v>
      </c>
      <c r="E8" s="4" t="s">
        <v>188</v>
      </c>
      <c r="F8" s="4" t="s">
        <v>187</v>
      </c>
      <c r="G8" s="4"/>
      <c r="H8" s="55"/>
      <c r="I8" s="2"/>
      <c r="J8" s="27" t="s">
        <v>17</v>
      </c>
      <c r="K8" s="4"/>
      <c r="L8" s="55"/>
      <c r="M8" s="2"/>
      <c r="N8" s="27"/>
      <c r="O8" s="4"/>
      <c r="P8" s="55"/>
      <c r="Q8" s="2"/>
      <c r="R8" s="27"/>
    </row>
    <row r="9" spans="1:19" s="8" customFormat="1" ht="52.5" x14ac:dyDescent="0.15">
      <c r="A9" s="76">
        <f t="shared" si="0"/>
        <v>7</v>
      </c>
      <c r="B9" s="77" t="s">
        <v>37</v>
      </c>
      <c r="C9" s="4" t="s">
        <v>41</v>
      </c>
      <c r="D9" s="4" t="s">
        <v>45</v>
      </c>
      <c r="E9" s="4" t="s">
        <v>189</v>
      </c>
      <c r="F9" s="4" t="s">
        <v>190</v>
      </c>
      <c r="G9" s="4"/>
      <c r="H9" s="55"/>
      <c r="I9" s="2"/>
      <c r="J9" s="27" t="s">
        <v>17</v>
      </c>
      <c r="K9" s="4"/>
      <c r="L9" s="55"/>
      <c r="M9" s="2"/>
      <c r="N9" s="27"/>
      <c r="O9" s="4"/>
      <c r="P9" s="55"/>
      <c r="Q9" s="2"/>
      <c r="R9" s="27"/>
    </row>
    <row r="10" spans="1:19" s="8" customFormat="1" ht="73.5" x14ac:dyDescent="0.15">
      <c r="A10" s="76">
        <f t="shared" si="0"/>
        <v>8</v>
      </c>
      <c r="B10" s="77" t="s">
        <v>37</v>
      </c>
      <c r="C10" s="4" t="s">
        <v>41</v>
      </c>
      <c r="D10" s="4" t="s">
        <v>46</v>
      </c>
      <c r="E10" s="4" t="s">
        <v>191</v>
      </c>
      <c r="F10" s="4" t="s">
        <v>194</v>
      </c>
      <c r="G10" s="4"/>
      <c r="H10" s="55"/>
      <c r="I10" s="2"/>
      <c r="J10" s="27" t="s">
        <v>17</v>
      </c>
      <c r="K10" s="4"/>
      <c r="L10" s="55"/>
      <c r="M10" s="2"/>
      <c r="N10" s="27"/>
      <c r="O10" s="4"/>
      <c r="P10" s="55"/>
      <c r="Q10" s="2"/>
      <c r="R10" s="27"/>
      <c r="S10" s="57"/>
    </row>
    <row r="11" spans="1:19" s="8" customFormat="1" ht="52.5" x14ac:dyDescent="0.15">
      <c r="A11" s="76">
        <f t="shared" si="0"/>
        <v>9</v>
      </c>
      <c r="B11" s="77" t="s">
        <v>37</v>
      </c>
      <c r="C11" s="4" t="s">
        <v>41</v>
      </c>
      <c r="D11" s="4" t="s">
        <v>193</v>
      </c>
      <c r="E11" s="4" t="s">
        <v>195</v>
      </c>
      <c r="F11" s="4" t="s">
        <v>192</v>
      </c>
      <c r="G11" s="4"/>
      <c r="H11" s="55"/>
      <c r="I11" s="2"/>
      <c r="J11" s="27" t="s">
        <v>17</v>
      </c>
      <c r="K11" s="4"/>
      <c r="L11" s="55"/>
      <c r="M11" s="2"/>
      <c r="N11" s="27"/>
      <c r="O11" s="4"/>
      <c r="P11" s="55"/>
      <c r="Q11" s="2"/>
      <c r="R11" s="27"/>
      <c r="S11" s="57"/>
    </row>
    <row r="12" spans="1:19" s="8" customFormat="1" ht="81" customHeight="1" x14ac:dyDescent="0.15">
      <c r="A12" s="76">
        <f t="shared" si="0"/>
        <v>10</v>
      </c>
      <c r="B12" s="77" t="s">
        <v>55</v>
      </c>
      <c r="C12" s="4" t="s">
        <v>43</v>
      </c>
      <c r="D12" s="4" t="s">
        <v>53</v>
      </c>
      <c r="E12" s="4" t="s">
        <v>197</v>
      </c>
      <c r="F12" s="4" t="s">
        <v>196</v>
      </c>
      <c r="G12" s="4"/>
      <c r="H12" s="55"/>
      <c r="I12" s="2"/>
      <c r="J12" s="27" t="s">
        <v>17</v>
      </c>
      <c r="K12" s="4"/>
      <c r="L12" s="55"/>
      <c r="M12" s="2"/>
      <c r="N12" s="27"/>
      <c r="O12" s="4"/>
      <c r="P12" s="55"/>
      <c r="Q12" s="2"/>
      <c r="R12" s="27"/>
      <c r="S12" s="57"/>
    </row>
    <row r="13" spans="1:19" s="8" customFormat="1" ht="57.75" customHeight="1" x14ac:dyDescent="0.15">
      <c r="A13" s="76">
        <f t="shared" si="0"/>
        <v>11</v>
      </c>
      <c r="B13" s="77" t="s">
        <v>55</v>
      </c>
      <c r="C13" s="4" t="s">
        <v>43</v>
      </c>
      <c r="D13" s="4" t="s">
        <v>266</v>
      </c>
      <c r="E13" s="4" t="s">
        <v>267</v>
      </c>
      <c r="F13" s="4" t="s">
        <v>198</v>
      </c>
      <c r="G13" s="4"/>
      <c r="H13" s="55"/>
      <c r="I13" s="2"/>
      <c r="J13" s="27" t="s">
        <v>17</v>
      </c>
      <c r="K13" s="4"/>
      <c r="L13" s="55"/>
      <c r="M13" s="2"/>
      <c r="N13" s="27"/>
      <c r="O13" s="4"/>
      <c r="P13" s="55"/>
      <c r="Q13" s="2"/>
      <c r="R13" s="27"/>
    </row>
    <row r="14" spans="1:19" s="8" customFormat="1" ht="73.5" x14ac:dyDescent="0.15">
      <c r="A14" s="76">
        <f t="shared" si="0"/>
        <v>12</v>
      </c>
      <c r="B14" s="77" t="s">
        <v>55</v>
      </c>
      <c r="C14" s="4" t="s">
        <v>43</v>
      </c>
      <c r="D14" s="4" t="s">
        <v>48</v>
      </c>
      <c r="E14" s="73" t="s">
        <v>302</v>
      </c>
      <c r="F14" s="4" t="s">
        <v>47</v>
      </c>
      <c r="G14" s="4"/>
      <c r="H14" s="55"/>
      <c r="I14" s="2"/>
      <c r="J14" s="27" t="s">
        <v>17</v>
      </c>
      <c r="K14" s="4"/>
      <c r="L14" s="55"/>
      <c r="M14" s="2"/>
      <c r="N14" s="27"/>
      <c r="O14" s="4"/>
      <c r="P14" s="55"/>
      <c r="Q14" s="2"/>
      <c r="R14" s="27"/>
    </row>
    <row r="15" spans="1:19" s="8" customFormat="1" ht="73.5" x14ac:dyDescent="0.15">
      <c r="A15" s="76">
        <f t="shared" si="0"/>
        <v>13</v>
      </c>
      <c r="B15" s="77" t="s">
        <v>55</v>
      </c>
      <c r="C15" s="4" t="s">
        <v>43</v>
      </c>
      <c r="D15" s="4" t="s">
        <v>50</v>
      </c>
      <c r="E15" s="4" t="s">
        <v>268</v>
      </c>
      <c r="F15" s="4" t="s">
        <v>49</v>
      </c>
      <c r="G15" s="4"/>
      <c r="H15" s="55"/>
      <c r="I15" s="2"/>
      <c r="J15" s="27" t="s">
        <v>17</v>
      </c>
      <c r="K15" s="4"/>
      <c r="L15" s="55"/>
      <c r="M15" s="2"/>
      <c r="N15" s="27"/>
      <c r="O15" s="4"/>
      <c r="P15" s="55"/>
      <c r="Q15" s="2"/>
      <c r="R15" s="27"/>
    </row>
    <row r="16" spans="1:19" s="8" customFormat="1" ht="31.5" x14ac:dyDescent="0.15">
      <c r="A16" s="76">
        <f t="shared" si="0"/>
        <v>14</v>
      </c>
      <c r="B16" s="77" t="s">
        <v>55</v>
      </c>
      <c r="C16" s="4" t="s">
        <v>43</v>
      </c>
      <c r="D16" s="4" t="s">
        <v>313</v>
      </c>
      <c r="E16" s="4" t="s">
        <v>314</v>
      </c>
      <c r="F16" s="4" t="s">
        <v>51</v>
      </c>
      <c r="G16" s="4"/>
      <c r="H16" s="55"/>
      <c r="I16" s="2"/>
      <c r="J16" s="27" t="s">
        <v>17</v>
      </c>
      <c r="K16" s="4"/>
      <c r="L16" s="55"/>
      <c r="M16" s="2"/>
      <c r="N16" s="27"/>
      <c r="O16" s="4"/>
      <c r="P16" s="55"/>
      <c r="Q16" s="2"/>
      <c r="R16" s="27"/>
    </row>
    <row r="17" spans="1:18" s="8" customFormat="1" ht="52.5" x14ac:dyDescent="0.15">
      <c r="A17" s="76">
        <f t="shared" si="0"/>
        <v>15</v>
      </c>
      <c r="B17" s="77" t="s">
        <v>55</v>
      </c>
      <c r="C17" s="4" t="s">
        <v>43</v>
      </c>
      <c r="D17" s="4" t="s">
        <v>269</v>
      </c>
      <c r="E17" s="4" t="s">
        <v>270</v>
      </c>
      <c r="F17" s="4" t="s">
        <v>52</v>
      </c>
      <c r="G17" s="4"/>
      <c r="H17" s="55"/>
      <c r="I17" s="2"/>
      <c r="J17" s="27" t="s">
        <v>17</v>
      </c>
      <c r="K17" s="4"/>
      <c r="L17" s="55"/>
      <c r="M17" s="2"/>
      <c r="N17" s="27"/>
      <c r="O17" s="4"/>
      <c r="P17" s="55"/>
      <c r="Q17" s="2"/>
      <c r="R17" s="27"/>
    </row>
    <row r="18" spans="1:18" s="8" customFormat="1" ht="31.5" x14ac:dyDescent="0.15">
      <c r="A18" s="76">
        <f t="shared" si="0"/>
        <v>16</v>
      </c>
      <c r="B18" s="77" t="s">
        <v>55</v>
      </c>
      <c r="C18" s="4" t="s">
        <v>43</v>
      </c>
      <c r="D18" s="4" t="s">
        <v>136</v>
      </c>
      <c r="E18" s="4" t="s">
        <v>199</v>
      </c>
      <c r="F18" s="4" t="s">
        <v>271</v>
      </c>
      <c r="G18" s="4"/>
      <c r="H18" s="55"/>
      <c r="I18" s="2"/>
      <c r="J18" s="27" t="s">
        <v>17</v>
      </c>
      <c r="K18" s="4"/>
      <c r="L18" s="55"/>
      <c r="M18" s="2"/>
      <c r="N18" s="27"/>
      <c r="O18" s="4"/>
      <c r="P18" s="55"/>
      <c r="Q18" s="2"/>
      <c r="R18" s="27"/>
    </row>
    <row r="19" spans="1:18" s="8" customFormat="1" ht="94.5" x14ac:dyDescent="0.15">
      <c r="A19" s="76">
        <f t="shared" si="0"/>
        <v>17</v>
      </c>
      <c r="B19" s="77" t="s">
        <v>56</v>
      </c>
      <c r="C19" s="4" t="s">
        <v>54</v>
      </c>
      <c r="D19" s="4" t="s">
        <v>58</v>
      </c>
      <c r="E19" s="4" t="s">
        <v>200</v>
      </c>
      <c r="F19" s="4" t="s">
        <v>201</v>
      </c>
      <c r="G19" s="4"/>
      <c r="H19" s="55"/>
      <c r="I19" s="2"/>
      <c r="J19" s="27" t="s">
        <v>17</v>
      </c>
      <c r="K19" s="4"/>
      <c r="L19" s="55"/>
      <c r="M19" s="2"/>
      <c r="N19" s="27"/>
      <c r="O19" s="4"/>
      <c r="P19" s="55"/>
      <c r="Q19" s="2"/>
      <c r="R19" s="27"/>
    </row>
    <row r="20" spans="1:18" s="9" customFormat="1" ht="63" x14ac:dyDescent="0.15">
      <c r="A20" s="76">
        <f t="shared" si="0"/>
        <v>18</v>
      </c>
      <c r="B20" s="77" t="s">
        <v>56</v>
      </c>
      <c r="C20" s="4" t="s">
        <v>54</v>
      </c>
      <c r="D20" s="4" t="s">
        <v>59</v>
      </c>
      <c r="E20" s="4" t="s">
        <v>202</v>
      </c>
      <c r="F20" s="4" t="s">
        <v>135</v>
      </c>
      <c r="G20" s="4"/>
      <c r="H20" s="55"/>
      <c r="I20" s="2"/>
      <c r="J20" s="27" t="s">
        <v>17</v>
      </c>
      <c r="K20" s="4"/>
      <c r="L20" s="55"/>
      <c r="M20" s="2"/>
      <c r="N20" s="27"/>
      <c r="O20" s="4"/>
      <c r="P20" s="55"/>
      <c r="Q20" s="2"/>
      <c r="R20" s="27"/>
    </row>
    <row r="21" spans="1:18" s="9" customFormat="1" ht="73.5" x14ac:dyDescent="0.15">
      <c r="A21" s="76">
        <f t="shared" si="0"/>
        <v>19</v>
      </c>
      <c r="B21" s="77" t="s">
        <v>56</v>
      </c>
      <c r="C21" s="4" t="s">
        <v>54</v>
      </c>
      <c r="D21" s="4" t="s">
        <v>137</v>
      </c>
      <c r="E21" s="4" t="s">
        <v>138</v>
      </c>
      <c r="F21" s="4" t="s">
        <v>272</v>
      </c>
      <c r="G21" s="4"/>
      <c r="H21" s="55"/>
      <c r="I21" s="2"/>
      <c r="J21" s="27" t="s">
        <v>17</v>
      </c>
      <c r="K21" s="4"/>
      <c r="L21" s="55"/>
      <c r="M21" s="2"/>
      <c r="N21" s="27"/>
      <c r="O21" s="4"/>
      <c r="P21" s="55"/>
      <c r="Q21" s="2"/>
      <c r="R21" s="27"/>
    </row>
    <row r="22" spans="1:18" s="9" customFormat="1" ht="42" x14ac:dyDescent="0.15">
      <c r="A22" s="76">
        <f t="shared" si="0"/>
        <v>20</v>
      </c>
      <c r="B22" s="77" t="s">
        <v>56</v>
      </c>
      <c r="C22" s="4" t="s">
        <v>54</v>
      </c>
      <c r="D22" s="4" t="s">
        <v>140</v>
      </c>
      <c r="E22" s="4" t="s">
        <v>141</v>
      </c>
      <c r="F22" s="4" t="s">
        <v>139</v>
      </c>
      <c r="G22" s="4"/>
      <c r="H22" s="55"/>
      <c r="I22" s="2"/>
      <c r="J22" s="27" t="s">
        <v>17</v>
      </c>
      <c r="K22" s="4"/>
      <c r="L22" s="55"/>
      <c r="M22" s="2"/>
      <c r="N22" s="27"/>
      <c r="O22" s="4"/>
      <c r="P22" s="55"/>
      <c r="Q22" s="2"/>
      <c r="R22" s="27"/>
    </row>
    <row r="23" spans="1:18" s="9" customFormat="1" ht="52.5" outlineLevel="1" x14ac:dyDescent="0.15">
      <c r="A23" s="76">
        <f t="shared" si="0"/>
        <v>21</v>
      </c>
      <c r="B23" s="77" t="s">
        <v>57</v>
      </c>
      <c r="C23" s="4" t="s">
        <v>102</v>
      </c>
      <c r="D23" s="4" t="s">
        <v>142</v>
      </c>
      <c r="E23" s="4" t="s">
        <v>273</v>
      </c>
      <c r="F23" s="4" t="s">
        <v>143</v>
      </c>
      <c r="G23" s="4"/>
      <c r="H23" s="55"/>
      <c r="I23" s="2"/>
      <c r="J23" s="27" t="s">
        <v>17</v>
      </c>
      <c r="K23" s="4"/>
      <c r="L23" s="55"/>
      <c r="M23" s="2"/>
      <c r="N23" s="27"/>
      <c r="O23" s="4"/>
      <c r="P23" s="55"/>
      <c r="Q23" s="2"/>
      <c r="R23" s="27"/>
    </row>
    <row r="24" spans="1:18" s="9" customFormat="1" ht="73.5" outlineLevel="1" x14ac:dyDescent="0.15">
      <c r="A24" s="76">
        <f t="shared" si="0"/>
        <v>22</v>
      </c>
      <c r="B24" s="77" t="s">
        <v>57</v>
      </c>
      <c r="C24" s="4" t="s">
        <v>102</v>
      </c>
      <c r="D24" s="4" t="s">
        <v>144</v>
      </c>
      <c r="E24" s="4" t="s">
        <v>274</v>
      </c>
      <c r="F24" s="4" t="s">
        <v>145</v>
      </c>
      <c r="G24" s="4"/>
      <c r="H24" s="55"/>
      <c r="I24" s="2"/>
      <c r="J24" s="27" t="s">
        <v>17</v>
      </c>
      <c r="K24" s="4"/>
      <c r="L24" s="55"/>
      <c r="M24" s="2"/>
      <c r="N24" s="27"/>
      <c r="O24" s="4"/>
      <c r="P24" s="55"/>
      <c r="Q24" s="2"/>
      <c r="R24" s="27"/>
    </row>
    <row r="25" spans="1:18" s="9" customFormat="1" ht="84" outlineLevel="1" x14ac:dyDescent="0.15">
      <c r="A25" s="76">
        <f t="shared" si="0"/>
        <v>23</v>
      </c>
      <c r="B25" s="77" t="s">
        <v>57</v>
      </c>
      <c r="C25" s="4" t="s">
        <v>102</v>
      </c>
      <c r="D25" s="4" t="s">
        <v>146</v>
      </c>
      <c r="E25" s="4" t="s">
        <v>275</v>
      </c>
      <c r="F25" s="4" t="s">
        <v>151</v>
      </c>
      <c r="G25" s="4"/>
      <c r="H25" s="55"/>
      <c r="I25" s="2"/>
      <c r="J25" s="27" t="s">
        <v>17</v>
      </c>
      <c r="K25" s="4"/>
      <c r="L25" s="55"/>
      <c r="M25" s="2"/>
      <c r="N25" s="27"/>
      <c r="O25" s="4"/>
      <c r="P25" s="55"/>
      <c r="Q25" s="2"/>
      <c r="R25" s="27"/>
    </row>
    <row r="26" spans="1:18" s="9" customFormat="1" ht="42" outlineLevel="1" x14ac:dyDescent="0.15">
      <c r="A26" s="76">
        <f t="shared" si="0"/>
        <v>24</v>
      </c>
      <c r="B26" s="77" t="s">
        <v>57</v>
      </c>
      <c r="C26" s="4" t="s">
        <v>102</v>
      </c>
      <c r="D26" s="4"/>
      <c r="E26" s="4" t="s">
        <v>276</v>
      </c>
      <c r="F26" s="4" t="s">
        <v>148</v>
      </c>
      <c r="G26" s="4"/>
      <c r="H26" s="55"/>
      <c r="I26" s="2"/>
      <c r="J26" s="27" t="s">
        <v>17</v>
      </c>
      <c r="K26" s="4"/>
      <c r="L26" s="55"/>
      <c r="M26" s="2"/>
      <c r="N26" s="27"/>
      <c r="O26" s="4"/>
      <c r="P26" s="55"/>
      <c r="Q26" s="2"/>
      <c r="R26" s="27"/>
    </row>
    <row r="27" spans="1:18" s="9" customFormat="1" ht="42" outlineLevel="1" x14ac:dyDescent="0.15">
      <c r="A27" s="76">
        <f t="shared" si="0"/>
        <v>25</v>
      </c>
      <c r="B27" s="77" t="s">
        <v>57</v>
      </c>
      <c r="C27" s="4" t="s">
        <v>102</v>
      </c>
      <c r="D27" s="4" t="s">
        <v>149</v>
      </c>
      <c r="E27" s="4" t="s">
        <v>150</v>
      </c>
      <c r="F27" s="4" t="s">
        <v>147</v>
      </c>
      <c r="G27" s="4"/>
      <c r="H27" s="55"/>
      <c r="I27" s="2"/>
      <c r="J27" s="27" t="s">
        <v>17</v>
      </c>
      <c r="K27" s="4"/>
      <c r="L27" s="55"/>
      <c r="M27" s="2"/>
      <c r="N27" s="27"/>
      <c r="O27" s="4"/>
      <c r="P27" s="55"/>
      <c r="Q27" s="2"/>
      <c r="R27" s="27"/>
    </row>
    <row r="28" spans="1:18" s="9" customFormat="1" ht="52.5" outlineLevel="1" x14ac:dyDescent="0.15">
      <c r="A28" s="76">
        <f t="shared" si="0"/>
        <v>26</v>
      </c>
      <c r="B28" s="77" t="s">
        <v>57</v>
      </c>
      <c r="C28" s="4" t="s">
        <v>102</v>
      </c>
      <c r="D28" s="4" t="s">
        <v>153</v>
      </c>
      <c r="E28" s="4" t="s">
        <v>154</v>
      </c>
      <c r="F28" s="4" t="s">
        <v>152</v>
      </c>
      <c r="G28" s="4"/>
      <c r="H28" s="55"/>
      <c r="I28" s="2"/>
      <c r="J28" s="27" t="s">
        <v>17</v>
      </c>
      <c r="K28" s="4"/>
      <c r="L28" s="55"/>
      <c r="M28" s="2"/>
      <c r="N28" s="27"/>
      <c r="O28" s="4"/>
      <c r="P28" s="55"/>
      <c r="Q28" s="2"/>
      <c r="R28" s="27"/>
    </row>
    <row r="29" spans="1:18" s="9" customFormat="1" ht="73.5" outlineLevel="1" x14ac:dyDescent="0.15">
      <c r="A29" s="76">
        <f t="shared" si="0"/>
        <v>27</v>
      </c>
      <c r="B29" s="77" t="s">
        <v>62</v>
      </c>
      <c r="C29" s="4" t="s">
        <v>61</v>
      </c>
      <c r="D29" s="4" t="s">
        <v>142</v>
      </c>
      <c r="E29" s="4" t="s">
        <v>277</v>
      </c>
      <c r="F29" s="4" t="s">
        <v>155</v>
      </c>
      <c r="G29" s="4"/>
      <c r="H29" s="55"/>
      <c r="I29" s="2"/>
      <c r="J29" s="27" t="s">
        <v>17</v>
      </c>
      <c r="K29" s="4"/>
      <c r="L29" s="55"/>
      <c r="M29" s="2"/>
      <c r="N29" s="27"/>
      <c r="O29" s="4"/>
      <c r="P29" s="55"/>
      <c r="Q29" s="2"/>
      <c r="R29" s="27"/>
    </row>
    <row r="30" spans="1:18" s="9" customFormat="1" ht="73.5" outlineLevel="1" x14ac:dyDescent="0.15">
      <c r="A30" s="76">
        <f t="shared" si="0"/>
        <v>28</v>
      </c>
      <c r="B30" s="77" t="s">
        <v>62</v>
      </c>
      <c r="C30" s="4" t="s">
        <v>61</v>
      </c>
      <c r="D30" s="4" t="s">
        <v>125</v>
      </c>
      <c r="E30" s="4" t="s">
        <v>278</v>
      </c>
      <c r="F30" s="4" t="s">
        <v>279</v>
      </c>
      <c r="G30" s="4"/>
      <c r="H30" s="55"/>
      <c r="I30" s="2"/>
      <c r="J30" s="27" t="s">
        <v>17</v>
      </c>
      <c r="K30" s="4"/>
      <c r="L30" s="55"/>
      <c r="M30" s="2"/>
      <c r="N30" s="27"/>
      <c r="O30" s="4"/>
      <c r="P30" s="55"/>
      <c r="Q30" s="2"/>
      <c r="R30" s="27"/>
    </row>
    <row r="31" spans="1:18" ht="63" outlineLevel="1" x14ac:dyDescent="0.2">
      <c r="A31" s="76">
        <f t="shared" si="0"/>
        <v>29</v>
      </c>
      <c r="B31" s="77" t="s">
        <v>64</v>
      </c>
      <c r="C31" s="4" t="s">
        <v>63</v>
      </c>
      <c r="D31" s="4" t="s">
        <v>142</v>
      </c>
      <c r="E31" s="4" t="s">
        <v>280</v>
      </c>
      <c r="F31" s="4" t="s">
        <v>203</v>
      </c>
      <c r="G31" s="4"/>
      <c r="H31" s="55"/>
      <c r="I31" s="2"/>
      <c r="J31" s="27" t="s">
        <v>17</v>
      </c>
      <c r="K31" s="4"/>
      <c r="L31" s="55"/>
      <c r="M31" s="2"/>
      <c r="N31" s="27"/>
      <c r="O31" s="4"/>
      <c r="P31" s="55"/>
      <c r="Q31" s="2"/>
      <c r="R31" s="27"/>
    </row>
    <row r="32" spans="1:18" ht="94.5" outlineLevel="1" x14ac:dyDescent="0.2">
      <c r="A32" s="76">
        <f t="shared" si="0"/>
        <v>30</v>
      </c>
      <c r="B32" s="77" t="s">
        <v>64</v>
      </c>
      <c r="C32" s="4" t="s">
        <v>63</v>
      </c>
      <c r="D32" s="4" t="s">
        <v>125</v>
      </c>
      <c r="E32" s="4" t="s">
        <v>281</v>
      </c>
      <c r="F32" s="4" t="s">
        <v>156</v>
      </c>
      <c r="G32" s="4"/>
      <c r="H32" s="55"/>
      <c r="I32" s="2"/>
      <c r="J32" s="27" t="s">
        <v>17</v>
      </c>
      <c r="K32" s="4"/>
      <c r="L32" s="55"/>
      <c r="M32" s="2"/>
      <c r="N32" s="27"/>
      <c r="O32" s="4"/>
      <c r="P32" s="55"/>
      <c r="Q32" s="2"/>
      <c r="R32" s="27"/>
    </row>
    <row r="33" spans="1:18" ht="42" outlineLevel="1" x14ac:dyDescent="0.2">
      <c r="A33" s="76">
        <f t="shared" si="0"/>
        <v>31</v>
      </c>
      <c r="B33" s="77" t="s">
        <v>65</v>
      </c>
      <c r="C33" s="4" t="s">
        <v>66</v>
      </c>
      <c r="D33" s="4" t="s">
        <v>142</v>
      </c>
      <c r="E33" s="4" t="s">
        <v>282</v>
      </c>
      <c r="F33" s="4" t="s">
        <v>204</v>
      </c>
      <c r="G33" s="4"/>
      <c r="H33" s="55"/>
      <c r="I33" s="2"/>
      <c r="J33" s="27" t="s">
        <v>17</v>
      </c>
      <c r="K33" s="4"/>
      <c r="L33" s="55"/>
      <c r="M33" s="2"/>
      <c r="N33" s="27"/>
      <c r="O33" s="4"/>
      <c r="P33" s="55"/>
      <c r="Q33" s="2"/>
      <c r="R33" s="27"/>
    </row>
    <row r="34" spans="1:18" ht="42" outlineLevel="1" x14ac:dyDescent="0.2">
      <c r="A34" s="76">
        <f t="shared" si="0"/>
        <v>32</v>
      </c>
      <c r="B34" s="77" t="s">
        <v>65</v>
      </c>
      <c r="C34" s="4" t="s">
        <v>66</v>
      </c>
      <c r="D34" s="4" t="s">
        <v>125</v>
      </c>
      <c r="E34" s="4" t="s">
        <v>283</v>
      </c>
      <c r="F34" s="4" t="s">
        <v>159</v>
      </c>
      <c r="G34" s="4"/>
      <c r="H34" s="55"/>
      <c r="I34" s="2"/>
      <c r="J34" s="27" t="s">
        <v>17</v>
      </c>
      <c r="K34" s="4"/>
      <c r="L34" s="55"/>
      <c r="M34" s="2"/>
      <c r="N34" s="27"/>
      <c r="O34" s="4"/>
      <c r="P34" s="55"/>
      <c r="Q34" s="2"/>
      <c r="R34" s="27"/>
    </row>
    <row r="35" spans="1:18" ht="73.5" outlineLevel="1" x14ac:dyDescent="0.2">
      <c r="A35" s="76">
        <f t="shared" si="0"/>
        <v>33</v>
      </c>
      <c r="B35" s="77" t="s">
        <v>67</v>
      </c>
      <c r="C35" s="4" t="s">
        <v>68</v>
      </c>
      <c r="D35" s="4" t="s">
        <v>142</v>
      </c>
      <c r="E35" s="4" t="s">
        <v>284</v>
      </c>
      <c r="F35" s="4" t="s">
        <v>205</v>
      </c>
      <c r="G35" s="4"/>
      <c r="H35" s="55"/>
      <c r="I35" s="2"/>
      <c r="J35" s="27" t="s">
        <v>17</v>
      </c>
      <c r="K35" s="4"/>
      <c r="L35" s="55"/>
      <c r="M35" s="2"/>
      <c r="N35" s="27"/>
      <c r="O35" s="4"/>
      <c r="P35" s="55"/>
      <c r="Q35" s="2"/>
      <c r="R35" s="27"/>
    </row>
    <row r="36" spans="1:18" ht="84" outlineLevel="1" x14ac:dyDescent="0.2">
      <c r="A36" s="76">
        <f t="shared" si="0"/>
        <v>34</v>
      </c>
      <c r="B36" s="77" t="s">
        <v>67</v>
      </c>
      <c r="C36" s="4" t="s">
        <v>68</v>
      </c>
      <c r="D36" s="4" t="s">
        <v>125</v>
      </c>
      <c r="E36" s="4" t="s">
        <v>281</v>
      </c>
      <c r="F36" s="4" t="s">
        <v>206</v>
      </c>
      <c r="G36" s="4"/>
      <c r="H36" s="55"/>
      <c r="I36" s="2"/>
      <c r="J36" s="27" t="s">
        <v>17</v>
      </c>
      <c r="K36" s="4"/>
      <c r="L36" s="55"/>
      <c r="M36" s="2"/>
      <c r="N36" s="27"/>
      <c r="O36" s="4"/>
      <c r="P36" s="55"/>
      <c r="Q36" s="2"/>
      <c r="R36" s="27"/>
    </row>
    <row r="37" spans="1:18" ht="45" customHeight="1" outlineLevel="1" x14ac:dyDescent="0.2">
      <c r="A37" s="76">
        <f t="shared" si="0"/>
        <v>35</v>
      </c>
      <c r="B37" s="77" t="s">
        <v>69</v>
      </c>
      <c r="C37" s="4" t="s">
        <v>70</v>
      </c>
      <c r="D37" s="4" t="s">
        <v>142</v>
      </c>
      <c r="E37" s="4" t="s">
        <v>285</v>
      </c>
      <c r="F37" s="4" t="s">
        <v>157</v>
      </c>
      <c r="G37" s="4"/>
      <c r="H37" s="55"/>
      <c r="I37" s="2"/>
      <c r="J37" s="27" t="s">
        <v>17</v>
      </c>
      <c r="K37" s="4"/>
      <c r="L37" s="55"/>
      <c r="M37" s="2"/>
      <c r="N37" s="27"/>
      <c r="O37" s="4"/>
      <c r="P37" s="55"/>
      <c r="Q37" s="2"/>
      <c r="R37" s="27"/>
    </row>
    <row r="38" spans="1:18" ht="84" outlineLevel="1" x14ac:dyDescent="0.2">
      <c r="A38" s="76">
        <f t="shared" si="0"/>
        <v>36</v>
      </c>
      <c r="B38" s="77" t="s">
        <v>69</v>
      </c>
      <c r="C38" s="4" t="s">
        <v>70</v>
      </c>
      <c r="D38" s="4" t="s">
        <v>160</v>
      </c>
      <c r="E38" s="4" t="s">
        <v>286</v>
      </c>
      <c r="F38" s="4" t="s">
        <v>158</v>
      </c>
      <c r="G38" s="4"/>
      <c r="H38" s="55"/>
      <c r="I38" s="2"/>
      <c r="J38" s="27" t="s">
        <v>17</v>
      </c>
      <c r="K38" s="4"/>
      <c r="L38" s="55"/>
      <c r="M38" s="2"/>
      <c r="N38" s="27"/>
      <c r="O38" s="4"/>
      <c r="P38" s="55"/>
      <c r="Q38" s="2"/>
      <c r="R38" s="27"/>
    </row>
    <row r="39" spans="1:18" ht="84" outlineLevel="1" x14ac:dyDescent="0.2">
      <c r="A39" s="76">
        <f t="shared" si="0"/>
        <v>37</v>
      </c>
      <c r="B39" s="77" t="s">
        <v>72</v>
      </c>
      <c r="C39" s="4" t="s">
        <v>71</v>
      </c>
      <c r="D39" s="4" t="s">
        <v>287</v>
      </c>
      <c r="E39" s="4" t="s">
        <v>207</v>
      </c>
      <c r="F39" s="4" t="s">
        <v>161</v>
      </c>
      <c r="G39" s="4"/>
      <c r="H39" s="55"/>
      <c r="I39" s="2"/>
      <c r="J39" s="27" t="s">
        <v>17</v>
      </c>
      <c r="K39" s="4"/>
      <c r="L39" s="55"/>
      <c r="M39" s="2"/>
      <c r="N39" s="27"/>
      <c r="O39" s="4"/>
      <c r="P39" s="55"/>
      <c r="Q39" s="2"/>
      <c r="R39" s="27"/>
    </row>
    <row r="40" spans="1:18" s="8" customFormat="1" ht="42" x14ac:dyDescent="0.15">
      <c r="A40" s="76">
        <f t="shared" si="0"/>
        <v>38</v>
      </c>
      <c r="B40" s="77" t="s">
        <v>72</v>
      </c>
      <c r="C40" s="4" t="s">
        <v>71</v>
      </c>
      <c r="D40" s="4" t="s">
        <v>75</v>
      </c>
      <c r="E40" s="4" t="s">
        <v>288</v>
      </c>
      <c r="F40" s="4" t="s">
        <v>74</v>
      </c>
      <c r="G40" s="4"/>
      <c r="H40" s="55"/>
      <c r="I40" s="2"/>
      <c r="J40" s="27" t="s">
        <v>17</v>
      </c>
      <c r="K40" s="4"/>
      <c r="L40" s="55"/>
      <c r="M40" s="2"/>
      <c r="N40" s="27"/>
      <c r="O40" s="4"/>
      <c r="P40" s="55"/>
      <c r="Q40" s="2"/>
      <c r="R40" s="27"/>
    </row>
    <row r="41" spans="1:18" s="9" customFormat="1" ht="52.5" x14ac:dyDescent="0.15">
      <c r="A41" s="76">
        <f t="shared" si="0"/>
        <v>39</v>
      </c>
      <c r="B41" s="77" t="s">
        <v>72</v>
      </c>
      <c r="C41" s="4" t="s">
        <v>71</v>
      </c>
      <c r="D41" s="4"/>
      <c r="E41" s="4" t="s">
        <v>77</v>
      </c>
      <c r="F41" s="4" t="s">
        <v>76</v>
      </c>
      <c r="G41" s="4"/>
      <c r="H41" s="55"/>
      <c r="I41" s="2"/>
      <c r="J41" s="27" t="s">
        <v>17</v>
      </c>
      <c r="K41" s="4"/>
      <c r="L41" s="55"/>
      <c r="M41" s="2"/>
      <c r="N41" s="27"/>
      <c r="O41" s="4"/>
      <c r="P41" s="55"/>
      <c r="Q41" s="2"/>
      <c r="R41" s="27"/>
    </row>
    <row r="42" spans="1:18" s="9" customFormat="1" ht="42" outlineLevel="1" x14ac:dyDescent="0.15">
      <c r="A42" s="76">
        <f t="shared" si="0"/>
        <v>40</v>
      </c>
      <c r="B42" s="77" t="s">
        <v>72</v>
      </c>
      <c r="C42" s="4" t="s">
        <v>71</v>
      </c>
      <c r="D42" s="4" t="s">
        <v>80</v>
      </c>
      <c r="E42" s="4" t="s">
        <v>79</v>
      </c>
      <c r="F42" s="4" t="s">
        <v>78</v>
      </c>
      <c r="G42" s="4"/>
      <c r="H42" s="55"/>
      <c r="I42" s="2"/>
      <c r="J42" s="27" t="s">
        <v>17</v>
      </c>
      <c r="K42" s="4"/>
      <c r="L42" s="55"/>
      <c r="M42" s="2"/>
      <c r="N42" s="27"/>
      <c r="O42" s="4"/>
      <c r="P42" s="55"/>
      <c r="Q42" s="2"/>
      <c r="R42" s="27"/>
    </row>
    <row r="43" spans="1:18" s="9" customFormat="1" ht="42" outlineLevel="1" x14ac:dyDescent="0.15">
      <c r="A43" s="76">
        <f t="shared" si="0"/>
        <v>41</v>
      </c>
      <c r="B43" s="77" t="s">
        <v>72</v>
      </c>
      <c r="C43" s="4" t="s">
        <v>71</v>
      </c>
      <c r="D43" s="4" t="s">
        <v>73</v>
      </c>
      <c r="E43" s="4" t="s">
        <v>91</v>
      </c>
      <c r="F43" s="4" t="s">
        <v>90</v>
      </c>
      <c r="G43" s="4"/>
      <c r="H43" s="55"/>
      <c r="I43" s="2"/>
      <c r="J43" s="27" t="s">
        <v>17</v>
      </c>
      <c r="K43" s="4"/>
      <c r="L43" s="55"/>
      <c r="M43" s="2"/>
      <c r="N43" s="27"/>
      <c r="O43" s="4"/>
      <c r="P43" s="55"/>
      <c r="Q43" s="2"/>
      <c r="R43" s="27"/>
    </row>
    <row r="44" spans="1:18" s="9" customFormat="1" ht="42" outlineLevel="1" x14ac:dyDescent="0.15">
      <c r="A44" s="76">
        <f t="shared" si="0"/>
        <v>42</v>
      </c>
      <c r="B44" s="77" t="s">
        <v>72</v>
      </c>
      <c r="C44" s="4" t="s">
        <v>71</v>
      </c>
      <c r="D44" s="4" t="s">
        <v>94</v>
      </c>
      <c r="E44" s="4" t="s">
        <v>93</v>
      </c>
      <c r="F44" s="4" t="s">
        <v>92</v>
      </c>
      <c r="G44" s="4"/>
      <c r="H44" s="55"/>
      <c r="I44" s="2"/>
      <c r="J44" s="27" t="s">
        <v>17</v>
      </c>
      <c r="K44" s="4"/>
      <c r="L44" s="55"/>
      <c r="M44" s="2"/>
      <c r="N44" s="27"/>
      <c r="O44" s="4"/>
      <c r="P44" s="55"/>
      <c r="Q44" s="2"/>
      <c r="R44" s="27"/>
    </row>
    <row r="45" spans="1:18" s="9" customFormat="1" ht="84" outlineLevel="1" x14ac:dyDescent="0.15">
      <c r="A45" s="76">
        <f t="shared" si="0"/>
        <v>43</v>
      </c>
      <c r="B45" s="77" t="s">
        <v>81</v>
      </c>
      <c r="C45" s="4" t="s">
        <v>132</v>
      </c>
      <c r="D45" s="4" t="s">
        <v>134</v>
      </c>
      <c r="E45" s="4" t="s">
        <v>289</v>
      </c>
      <c r="F45" s="4" t="s">
        <v>131</v>
      </c>
      <c r="G45" s="4"/>
      <c r="H45" s="55"/>
      <c r="I45" s="2"/>
      <c r="J45" s="27" t="s">
        <v>17</v>
      </c>
      <c r="K45" s="4"/>
      <c r="L45" s="55"/>
      <c r="M45" s="2"/>
      <c r="N45" s="27"/>
      <c r="O45" s="4"/>
      <c r="P45" s="55"/>
      <c r="Q45" s="2"/>
      <c r="R45" s="27"/>
    </row>
    <row r="46" spans="1:18" s="9" customFormat="1" ht="84" outlineLevel="1" x14ac:dyDescent="0.15">
      <c r="A46" s="76">
        <f t="shared" si="0"/>
        <v>44</v>
      </c>
      <c r="B46" s="77" t="s">
        <v>81</v>
      </c>
      <c r="C46" s="4" t="s">
        <v>132</v>
      </c>
      <c r="D46" s="4" t="s">
        <v>125</v>
      </c>
      <c r="E46" s="4" t="s">
        <v>290</v>
      </c>
      <c r="F46" s="4" t="s">
        <v>133</v>
      </c>
      <c r="G46" s="4"/>
      <c r="H46" s="55"/>
      <c r="I46" s="2"/>
      <c r="J46" s="27" t="s">
        <v>17</v>
      </c>
      <c r="K46" s="4"/>
      <c r="L46" s="55"/>
      <c r="M46" s="2"/>
      <c r="N46" s="27"/>
      <c r="O46" s="4"/>
      <c r="P46" s="55"/>
      <c r="Q46" s="2"/>
      <c r="R46" s="27"/>
    </row>
    <row r="47" spans="1:18" s="9" customFormat="1" ht="73.5" outlineLevel="1" x14ac:dyDescent="0.15">
      <c r="A47" s="76">
        <f t="shared" si="0"/>
        <v>45</v>
      </c>
      <c r="B47" s="77" t="s">
        <v>82</v>
      </c>
      <c r="C47" s="4" t="s">
        <v>163</v>
      </c>
      <c r="D47" s="4" t="s">
        <v>134</v>
      </c>
      <c r="E47" s="4" t="s">
        <v>170</v>
      </c>
      <c r="F47" s="4" t="s">
        <v>162</v>
      </c>
      <c r="G47" s="4"/>
      <c r="H47" s="55"/>
      <c r="I47" s="2"/>
      <c r="J47" s="27" t="s">
        <v>17</v>
      </c>
      <c r="K47" s="4"/>
      <c r="L47" s="55"/>
      <c r="M47" s="2"/>
      <c r="N47" s="27"/>
      <c r="O47" s="4"/>
      <c r="P47" s="55"/>
      <c r="Q47" s="2"/>
      <c r="R47" s="27"/>
    </row>
    <row r="48" spans="1:18" s="9" customFormat="1" ht="42" outlineLevel="1" x14ac:dyDescent="0.15">
      <c r="A48" s="76">
        <f t="shared" si="0"/>
        <v>46</v>
      </c>
      <c r="B48" s="77" t="s">
        <v>82</v>
      </c>
      <c r="C48" s="4" t="s">
        <v>163</v>
      </c>
      <c r="D48" s="4" t="s">
        <v>125</v>
      </c>
      <c r="E48" s="4" t="s">
        <v>290</v>
      </c>
      <c r="F48" s="4" t="s">
        <v>291</v>
      </c>
      <c r="G48" s="4"/>
      <c r="H48" s="55"/>
      <c r="I48" s="2"/>
      <c r="J48" s="27" t="s">
        <v>17</v>
      </c>
      <c r="K48" s="4"/>
      <c r="L48" s="55"/>
      <c r="M48" s="2"/>
      <c r="N48" s="27"/>
      <c r="O48" s="4"/>
      <c r="P48" s="55"/>
      <c r="Q48" s="2"/>
      <c r="R48" s="27"/>
    </row>
    <row r="49" spans="1:19" ht="63" outlineLevel="1" x14ac:dyDescent="0.2">
      <c r="A49" s="76">
        <f t="shared" si="0"/>
        <v>47</v>
      </c>
      <c r="B49" s="77" t="s">
        <v>83</v>
      </c>
      <c r="C49" s="4" t="s">
        <v>164</v>
      </c>
      <c r="D49" s="4" t="s">
        <v>134</v>
      </c>
      <c r="E49" s="4" t="s">
        <v>292</v>
      </c>
      <c r="F49" s="4" t="s">
        <v>166</v>
      </c>
      <c r="G49" s="4"/>
      <c r="H49" s="55"/>
      <c r="I49" s="2"/>
      <c r="J49" s="27" t="s">
        <v>17</v>
      </c>
      <c r="K49" s="4"/>
      <c r="L49" s="55"/>
      <c r="M49" s="2"/>
      <c r="N49" s="27"/>
      <c r="O49" s="4"/>
      <c r="P49" s="55"/>
      <c r="Q49" s="2"/>
      <c r="R49" s="27"/>
    </row>
    <row r="50" spans="1:19" ht="42" outlineLevel="1" x14ac:dyDescent="0.2">
      <c r="A50" s="76">
        <f t="shared" si="0"/>
        <v>48</v>
      </c>
      <c r="B50" s="77" t="s">
        <v>83</v>
      </c>
      <c r="C50" s="4" t="s">
        <v>164</v>
      </c>
      <c r="D50" s="4" t="s">
        <v>125</v>
      </c>
      <c r="E50" s="4" t="s">
        <v>169</v>
      </c>
      <c r="F50" s="4" t="s">
        <v>167</v>
      </c>
      <c r="G50" s="4"/>
      <c r="H50" s="55"/>
      <c r="I50" s="2"/>
      <c r="J50" s="27" t="s">
        <v>17</v>
      </c>
      <c r="K50" s="4"/>
      <c r="L50" s="55"/>
      <c r="M50" s="2"/>
      <c r="N50" s="27"/>
      <c r="O50" s="4"/>
      <c r="P50" s="55"/>
      <c r="Q50" s="2"/>
      <c r="R50" s="27"/>
    </row>
    <row r="51" spans="1:19" ht="63" outlineLevel="1" x14ac:dyDescent="0.2">
      <c r="A51" s="76">
        <f t="shared" si="0"/>
        <v>49</v>
      </c>
      <c r="B51" s="77" t="s">
        <v>84</v>
      </c>
      <c r="C51" s="4" t="s">
        <v>165</v>
      </c>
      <c r="D51" s="4" t="s">
        <v>134</v>
      </c>
      <c r="E51" s="4" t="s">
        <v>168</v>
      </c>
      <c r="F51" s="4" t="s">
        <v>171</v>
      </c>
      <c r="G51" s="4"/>
      <c r="H51" s="55"/>
      <c r="I51" s="2"/>
      <c r="J51" s="27" t="s">
        <v>17</v>
      </c>
      <c r="K51" s="4"/>
      <c r="L51" s="55"/>
      <c r="M51" s="2"/>
      <c r="N51" s="27"/>
      <c r="O51" s="4"/>
      <c r="P51" s="55"/>
      <c r="Q51" s="2"/>
      <c r="R51" s="27"/>
    </row>
    <row r="52" spans="1:19" ht="52.5" outlineLevel="1" x14ac:dyDescent="0.2">
      <c r="A52" s="76">
        <f t="shared" si="0"/>
        <v>50</v>
      </c>
      <c r="B52" s="77" t="s">
        <v>84</v>
      </c>
      <c r="C52" s="4" t="s">
        <v>165</v>
      </c>
      <c r="D52" s="4" t="s">
        <v>125</v>
      </c>
      <c r="E52" s="4" t="s">
        <v>173</v>
      </c>
      <c r="F52" s="4" t="s">
        <v>172</v>
      </c>
      <c r="G52" s="4"/>
      <c r="H52" s="55"/>
      <c r="I52" s="2"/>
      <c r="J52" s="27" t="s">
        <v>17</v>
      </c>
      <c r="K52" s="4"/>
      <c r="L52" s="55"/>
      <c r="M52" s="2"/>
      <c r="N52" s="27"/>
      <c r="O52" s="4"/>
      <c r="P52" s="55"/>
      <c r="Q52" s="2"/>
      <c r="R52" s="27"/>
    </row>
    <row r="53" spans="1:19" ht="63" outlineLevel="1" x14ac:dyDescent="0.2">
      <c r="A53" s="76">
        <f t="shared" si="0"/>
        <v>51</v>
      </c>
      <c r="B53" s="77" t="s">
        <v>85</v>
      </c>
      <c r="C53" s="4" t="s">
        <v>104</v>
      </c>
      <c r="D53" s="4" t="s">
        <v>134</v>
      </c>
      <c r="E53" s="4" t="s">
        <v>176</v>
      </c>
      <c r="F53" s="4" t="s">
        <v>174</v>
      </c>
      <c r="G53" s="4"/>
      <c r="H53" s="55"/>
      <c r="I53" s="2"/>
      <c r="J53" s="27" t="s">
        <v>17</v>
      </c>
      <c r="K53" s="4"/>
      <c r="L53" s="55"/>
      <c r="M53" s="2"/>
      <c r="N53" s="27"/>
      <c r="O53" s="4"/>
      <c r="P53" s="55"/>
      <c r="Q53" s="2"/>
      <c r="R53" s="27"/>
    </row>
    <row r="54" spans="1:19" ht="73.5" outlineLevel="1" x14ac:dyDescent="0.2">
      <c r="A54" s="76">
        <f t="shared" si="0"/>
        <v>52</v>
      </c>
      <c r="B54" s="77" t="s">
        <v>85</v>
      </c>
      <c r="C54" s="4" t="s">
        <v>104</v>
      </c>
      <c r="D54" s="4" t="s">
        <v>125</v>
      </c>
      <c r="E54" s="4" t="s">
        <v>177</v>
      </c>
      <c r="F54" s="4" t="s">
        <v>175</v>
      </c>
      <c r="G54" s="4"/>
      <c r="H54" s="55"/>
      <c r="I54" s="2"/>
      <c r="J54" s="27" t="s">
        <v>17</v>
      </c>
      <c r="K54" s="4"/>
      <c r="L54" s="55"/>
      <c r="M54" s="2"/>
      <c r="N54" s="27"/>
      <c r="O54" s="4"/>
      <c r="P54" s="55"/>
      <c r="Q54" s="2"/>
      <c r="R54" s="27"/>
    </row>
    <row r="55" spans="1:19" s="9" customFormat="1" ht="42" outlineLevel="1" x14ac:dyDescent="0.15">
      <c r="A55" s="76">
        <f t="shared" si="0"/>
        <v>53</v>
      </c>
      <c r="B55" s="77" t="s">
        <v>89</v>
      </c>
      <c r="C55" s="4" t="s">
        <v>96</v>
      </c>
      <c r="D55" s="4" t="s">
        <v>116</v>
      </c>
      <c r="E55" s="4" t="s">
        <v>209</v>
      </c>
      <c r="F55" s="4" t="s">
        <v>119</v>
      </c>
      <c r="G55" s="4"/>
      <c r="H55" s="55"/>
      <c r="I55" s="2"/>
      <c r="J55" s="27" t="s">
        <v>17</v>
      </c>
      <c r="K55" s="4"/>
      <c r="L55" s="55"/>
      <c r="M55" s="2"/>
      <c r="N55" s="27"/>
      <c r="O55" s="4"/>
      <c r="P55" s="55"/>
      <c r="Q55" s="2"/>
      <c r="R55" s="27"/>
    </row>
    <row r="56" spans="1:19" s="9" customFormat="1" ht="84" outlineLevel="1" x14ac:dyDescent="0.15">
      <c r="A56" s="76">
        <f t="shared" si="0"/>
        <v>54</v>
      </c>
      <c r="B56" s="77" t="s">
        <v>89</v>
      </c>
      <c r="C56" s="4" t="s">
        <v>96</v>
      </c>
      <c r="D56" s="4" t="s">
        <v>117</v>
      </c>
      <c r="E56" s="4" t="s">
        <v>208</v>
      </c>
      <c r="F56" s="4" t="s">
        <v>121</v>
      </c>
      <c r="G56" s="4"/>
      <c r="H56" s="55"/>
      <c r="I56" s="2"/>
      <c r="J56" s="27" t="s">
        <v>17</v>
      </c>
      <c r="K56" s="4"/>
      <c r="L56" s="55"/>
      <c r="M56" s="2"/>
      <c r="N56" s="27"/>
      <c r="O56" s="4"/>
      <c r="P56" s="55"/>
      <c r="Q56" s="2"/>
      <c r="R56" s="27"/>
      <c r="S56" s="4"/>
    </row>
    <row r="57" spans="1:19" s="9" customFormat="1" ht="42" outlineLevel="1" x14ac:dyDescent="0.15">
      <c r="A57" s="76">
        <f t="shared" si="0"/>
        <v>55</v>
      </c>
      <c r="B57" s="77" t="s">
        <v>89</v>
      </c>
      <c r="C57" s="4" t="s">
        <v>96</v>
      </c>
      <c r="D57" s="4" t="s">
        <v>120</v>
      </c>
      <c r="E57" s="4" t="s">
        <v>210</v>
      </c>
      <c r="F57" s="4" t="s">
        <v>293</v>
      </c>
      <c r="G57" s="4"/>
      <c r="H57" s="55"/>
      <c r="I57" s="2"/>
      <c r="J57" s="27" t="s">
        <v>17</v>
      </c>
      <c r="K57" s="4"/>
      <c r="L57" s="55"/>
      <c r="M57" s="2"/>
      <c r="N57" s="27"/>
      <c r="O57" s="4"/>
      <c r="P57" s="55"/>
      <c r="Q57" s="2"/>
      <c r="R57" s="27"/>
    </row>
    <row r="58" spans="1:19" s="9" customFormat="1" ht="42" outlineLevel="1" x14ac:dyDescent="0.15">
      <c r="A58" s="76">
        <f t="shared" si="0"/>
        <v>56</v>
      </c>
      <c r="B58" s="77" t="s">
        <v>89</v>
      </c>
      <c r="C58" s="4" t="s">
        <v>96</v>
      </c>
      <c r="D58" s="4" t="s">
        <v>118</v>
      </c>
      <c r="E58" s="4" t="s">
        <v>212</v>
      </c>
      <c r="F58" s="4" t="s">
        <v>211</v>
      </c>
      <c r="G58" s="4"/>
      <c r="H58" s="55"/>
      <c r="I58" s="2"/>
      <c r="J58" s="27" t="s">
        <v>17</v>
      </c>
      <c r="K58" s="4"/>
      <c r="L58" s="55"/>
      <c r="M58" s="2"/>
      <c r="N58" s="27"/>
      <c r="O58" s="4"/>
      <c r="P58" s="55"/>
      <c r="Q58" s="2"/>
      <c r="R58" s="27"/>
    </row>
    <row r="59" spans="1:19" ht="115.5" outlineLevel="1" x14ac:dyDescent="0.2">
      <c r="A59" s="76">
        <f t="shared" si="0"/>
        <v>57</v>
      </c>
      <c r="B59" s="77" t="s">
        <v>88</v>
      </c>
      <c r="C59" s="4" t="s">
        <v>95</v>
      </c>
      <c r="D59" s="4" t="s">
        <v>122</v>
      </c>
      <c r="E59" s="4" t="s">
        <v>213</v>
      </c>
      <c r="F59" s="4" t="s">
        <v>179</v>
      </c>
      <c r="G59" s="4"/>
      <c r="H59" s="55"/>
      <c r="I59" s="2"/>
      <c r="J59" s="27" t="s">
        <v>17</v>
      </c>
      <c r="K59" s="4"/>
      <c r="L59" s="55"/>
      <c r="M59" s="2"/>
      <c r="N59" s="27"/>
      <c r="O59" s="4"/>
      <c r="P59" s="55"/>
      <c r="Q59" s="2"/>
      <c r="R59" s="27"/>
    </row>
    <row r="60" spans="1:19" ht="73.5" outlineLevel="1" x14ac:dyDescent="0.2">
      <c r="A60" s="76">
        <f t="shared" si="0"/>
        <v>58</v>
      </c>
      <c r="B60" s="77" t="s">
        <v>88</v>
      </c>
      <c r="C60" s="4" t="s">
        <v>95</v>
      </c>
      <c r="D60" s="4" t="s">
        <v>215</v>
      </c>
      <c r="E60" s="4" t="s">
        <v>294</v>
      </c>
      <c r="F60" s="4" t="s">
        <v>214</v>
      </c>
      <c r="G60" s="4"/>
      <c r="H60" s="55"/>
      <c r="I60" s="2"/>
      <c r="J60" s="27" t="s">
        <v>17</v>
      </c>
      <c r="K60" s="4"/>
      <c r="L60" s="55"/>
      <c r="M60" s="2"/>
      <c r="N60" s="27"/>
      <c r="O60" s="4"/>
      <c r="P60" s="55"/>
      <c r="Q60" s="2"/>
      <c r="R60" s="27"/>
    </row>
    <row r="61" spans="1:19" ht="42" outlineLevel="1" x14ac:dyDescent="0.2">
      <c r="A61" s="76">
        <f t="shared" si="0"/>
        <v>59</v>
      </c>
      <c r="B61" s="77" t="s">
        <v>88</v>
      </c>
      <c r="C61" s="4" t="s">
        <v>95</v>
      </c>
      <c r="D61" s="4" t="s">
        <v>180</v>
      </c>
      <c r="E61" s="4" t="s">
        <v>216</v>
      </c>
      <c r="F61" s="4" t="s">
        <v>178</v>
      </c>
      <c r="G61" s="4"/>
      <c r="H61" s="55"/>
      <c r="I61" s="2"/>
      <c r="J61" s="27" t="s">
        <v>17</v>
      </c>
      <c r="K61" s="4"/>
      <c r="L61" s="55"/>
      <c r="M61" s="2"/>
      <c r="N61" s="27"/>
      <c r="O61" s="4"/>
      <c r="P61" s="55"/>
      <c r="Q61" s="2"/>
      <c r="R61" s="27"/>
    </row>
    <row r="62" spans="1:19" ht="115.5" outlineLevel="1" x14ac:dyDescent="0.2">
      <c r="A62" s="76">
        <f t="shared" si="0"/>
        <v>60</v>
      </c>
      <c r="B62" s="77" t="s">
        <v>88</v>
      </c>
      <c r="C62" s="4" t="s">
        <v>95</v>
      </c>
      <c r="D62" s="4" t="s">
        <v>123</v>
      </c>
      <c r="E62" s="4" t="s">
        <v>295</v>
      </c>
      <c r="F62" s="4" t="s">
        <v>217</v>
      </c>
      <c r="G62" s="4"/>
      <c r="H62" s="55"/>
      <c r="I62" s="2"/>
      <c r="J62" s="27" t="s">
        <v>17</v>
      </c>
      <c r="K62" s="4"/>
      <c r="L62" s="55"/>
      <c r="M62" s="2"/>
      <c r="N62" s="27"/>
      <c r="O62" s="4"/>
      <c r="P62" s="55"/>
      <c r="Q62" s="2"/>
      <c r="R62" s="27"/>
    </row>
    <row r="63" spans="1:19" ht="63" outlineLevel="1" x14ac:dyDescent="0.2">
      <c r="A63" s="76">
        <f t="shared" si="0"/>
        <v>61</v>
      </c>
      <c r="B63" s="77" t="s">
        <v>88</v>
      </c>
      <c r="C63" s="4" t="s">
        <v>95</v>
      </c>
      <c r="D63" s="4" t="s">
        <v>123</v>
      </c>
      <c r="E63" s="4" t="s">
        <v>223</v>
      </c>
      <c r="F63" s="4" t="s">
        <v>218</v>
      </c>
      <c r="G63" s="4"/>
      <c r="H63" s="55"/>
      <c r="I63" s="2"/>
      <c r="J63" s="27" t="s">
        <v>17</v>
      </c>
      <c r="K63" s="4"/>
      <c r="L63" s="55"/>
      <c r="M63" s="2"/>
      <c r="N63" s="27"/>
      <c r="O63" s="4"/>
      <c r="P63" s="55"/>
      <c r="Q63" s="2"/>
      <c r="R63" s="27"/>
    </row>
    <row r="64" spans="1:19" ht="71.25" customHeight="1" outlineLevel="1" x14ac:dyDescent="0.2">
      <c r="A64" s="76">
        <f t="shared" si="0"/>
        <v>62</v>
      </c>
      <c r="B64" s="77" t="s">
        <v>88</v>
      </c>
      <c r="C64" s="4" t="s">
        <v>95</v>
      </c>
      <c r="D64" s="4" t="s">
        <v>124</v>
      </c>
      <c r="E64" s="4" t="s">
        <v>296</v>
      </c>
      <c r="F64" s="4" t="s">
        <v>220</v>
      </c>
      <c r="G64" s="4"/>
      <c r="H64" s="55"/>
      <c r="I64" s="2"/>
      <c r="J64" s="27" t="s">
        <v>17</v>
      </c>
      <c r="K64" s="4"/>
      <c r="L64" s="55"/>
      <c r="M64" s="2"/>
      <c r="N64" s="27"/>
      <c r="O64" s="4"/>
      <c r="P64" s="55"/>
      <c r="Q64" s="2"/>
      <c r="R64" s="27"/>
    </row>
    <row r="65" spans="1:18" ht="49.5" customHeight="1" outlineLevel="1" x14ac:dyDescent="0.2">
      <c r="A65" s="76">
        <f t="shared" si="0"/>
        <v>63</v>
      </c>
      <c r="B65" s="77" t="s">
        <v>88</v>
      </c>
      <c r="C65" s="4" t="s">
        <v>95</v>
      </c>
      <c r="D65" s="4" t="s">
        <v>222</v>
      </c>
      <c r="E65" s="4" t="s">
        <v>297</v>
      </c>
      <c r="F65" s="4" t="s">
        <v>221</v>
      </c>
      <c r="G65" s="4"/>
      <c r="H65" s="55"/>
      <c r="I65" s="2"/>
      <c r="J65" s="27" t="s">
        <v>17</v>
      </c>
      <c r="K65" s="4"/>
      <c r="L65" s="55"/>
      <c r="M65" s="2"/>
      <c r="N65" s="27"/>
      <c r="O65" s="4"/>
      <c r="P65" s="55"/>
      <c r="Q65" s="2"/>
      <c r="R65" s="27"/>
    </row>
    <row r="66" spans="1:18" ht="115.5" outlineLevel="1" x14ac:dyDescent="0.2">
      <c r="A66" s="76">
        <f t="shared" si="0"/>
        <v>64</v>
      </c>
      <c r="B66" s="77" t="s">
        <v>88</v>
      </c>
      <c r="C66" s="4" t="s">
        <v>95</v>
      </c>
      <c r="D66" s="4" t="s">
        <v>140</v>
      </c>
      <c r="E66" s="4" t="s">
        <v>310</v>
      </c>
      <c r="F66" s="4" t="s">
        <v>224</v>
      </c>
      <c r="G66" s="4"/>
      <c r="H66" s="55"/>
      <c r="I66" s="2"/>
      <c r="J66" s="27" t="s">
        <v>17</v>
      </c>
      <c r="K66" s="4"/>
      <c r="L66" s="55"/>
      <c r="M66" s="2"/>
      <c r="N66" s="27"/>
      <c r="O66" s="4"/>
      <c r="P66" s="55"/>
      <c r="Q66" s="2"/>
      <c r="R66" s="27"/>
    </row>
    <row r="67" spans="1:18" ht="99" customHeight="1" outlineLevel="1" x14ac:dyDescent="0.2">
      <c r="A67" s="76">
        <f t="shared" si="0"/>
        <v>65</v>
      </c>
      <c r="B67" s="77" t="s">
        <v>88</v>
      </c>
      <c r="C67" s="4" t="s">
        <v>95</v>
      </c>
      <c r="D67" s="4" t="s">
        <v>227</v>
      </c>
      <c r="E67" s="4" t="s">
        <v>226</v>
      </c>
      <c r="F67" s="4" t="s">
        <v>225</v>
      </c>
      <c r="G67" s="4"/>
      <c r="H67" s="55"/>
      <c r="I67" s="2"/>
      <c r="J67" s="27" t="s">
        <v>17</v>
      </c>
      <c r="K67" s="4"/>
      <c r="L67" s="55"/>
      <c r="M67" s="2"/>
      <c r="N67" s="27"/>
      <c r="O67" s="4"/>
      <c r="P67" s="55"/>
      <c r="Q67" s="2"/>
      <c r="R67" s="27"/>
    </row>
    <row r="68" spans="1:18" ht="63" outlineLevel="1" x14ac:dyDescent="0.2">
      <c r="A68" s="76">
        <f t="shared" si="0"/>
        <v>66</v>
      </c>
      <c r="B68" s="77" t="s">
        <v>88</v>
      </c>
      <c r="C68" s="4" t="s">
        <v>95</v>
      </c>
      <c r="D68" s="4" t="s">
        <v>128</v>
      </c>
      <c r="E68" s="4" t="s">
        <v>228</v>
      </c>
      <c r="F68" s="4" t="s">
        <v>229</v>
      </c>
      <c r="G68" s="4"/>
      <c r="H68" s="55"/>
      <c r="I68" s="2"/>
      <c r="J68" s="27" t="s">
        <v>17</v>
      </c>
      <c r="K68" s="4"/>
      <c r="L68" s="55"/>
      <c r="M68" s="2"/>
      <c r="N68" s="27"/>
      <c r="O68" s="4"/>
      <c r="P68" s="55"/>
      <c r="Q68" s="2"/>
      <c r="R68" s="27"/>
    </row>
    <row r="69" spans="1:18" ht="52.5" outlineLevel="1" x14ac:dyDescent="0.2">
      <c r="A69" s="76">
        <f t="shared" ref="A69:A87" si="1">A68+1</f>
        <v>67</v>
      </c>
      <c r="B69" s="77" t="s">
        <v>88</v>
      </c>
      <c r="C69" s="4" t="s">
        <v>95</v>
      </c>
      <c r="D69" s="4" t="s">
        <v>230</v>
      </c>
      <c r="E69" s="4" t="s">
        <v>298</v>
      </c>
      <c r="F69" s="4" t="s">
        <v>231</v>
      </c>
      <c r="G69" s="4"/>
      <c r="H69" s="55"/>
      <c r="I69" s="2"/>
      <c r="J69" s="27" t="s">
        <v>17</v>
      </c>
      <c r="K69" s="4"/>
      <c r="L69" s="55"/>
      <c r="M69" s="2"/>
      <c r="N69" s="27"/>
      <c r="O69" s="4"/>
      <c r="P69" s="55"/>
      <c r="Q69" s="2"/>
      <c r="R69" s="27"/>
    </row>
    <row r="70" spans="1:18" ht="42" outlineLevel="1" x14ac:dyDescent="0.2">
      <c r="A70" s="76">
        <f t="shared" si="1"/>
        <v>68</v>
      </c>
      <c r="B70" s="77" t="s">
        <v>88</v>
      </c>
      <c r="C70" s="4" t="s">
        <v>95</v>
      </c>
      <c r="D70" s="4" t="s">
        <v>233</v>
      </c>
      <c r="E70" s="4" t="s">
        <v>299</v>
      </c>
      <c r="F70" s="4" t="s">
        <v>232</v>
      </c>
      <c r="G70" s="4"/>
      <c r="H70" s="55"/>
      <c r="I70" s="2"/>
      <c r="J70" s="27" t="s">
        <v>17</v>
      </c>
      <c r="K70" s="4"/>
      <c r="L70" s="55"/>
      <c r="M70" s="2"/>
      <c r="N70" s="27"/>
      <c r="O70" s="4"/>
      <c r="P70" s="55"/>
      <c r="Q70" s="2"/>
      <c r="R70" s="27"/>
    </row>
    <row r="71" spans="1:18" ht="31.5" outlineLevel="1" x14ac:dyDescent="0.2">
      <c r="A71" s="76">
        <f t="shared" si="1"/>
        <v>69</v>
      </c>
      <c r="B71" s="77" t="s">
        <v>88</v>
      </c>
      <c r="C71" s="4" t="s">
        <v>95</v>
      </c>
      <c r="D71" s="4" t="s">
        <v>127</v>
      </c>
      <c r="E71" s="4" t="s">
        <v>234</v>
      </c>
      <c r="F71" s="4" t="s">
        <v>126</v>
      </c>
      <c r="G71" s="4"/>
      <c r="H71" s="55"/>
      <c r="I71" s="2"/>
      <c r="J71" s="27" t="s">
        <v>17</v>
      </c>
      <c r="K71" s="4"/>
      <c r="L71" s="55"/>
      <c r="M71" s="2"/>
      <c r="N71" s="27"/>
      <c r="O71" s="4"/>
      <c r="P71" s="55"/>
      <c r="Q71" s="2"/>
      <c r="R71" s="27"/>
    </row>
    <row r="72" spans="1:18" ht="31.5" outlineLevel="1" x14ac:dyDescent="0.2">
      <c r="A72" s="76">
        <f t="shared" si="1"/>
        <v>70</v>
      </c>
      <c r="B72" s="77" t="s">
        <v>88</v>
      </c>
      <c r="C72" s="4" t="s">
        <v>95</v>
      </c>
      <c r="D72" s="4" t="s">
        <v>235</v>
      </c>
      <c r="E72" s="4" t="s">
        <v>236</v>
      </c>
      <c r="F72" s="4" t="s">
        <v>129</v>
      </c>
      <c r="G72" s="4"/>
      <c r="H72" s="55"/>
      <c r="I72" s="2"/>
      <c r="J72" s="27" t="s">
        <v>17</v>
      </c>
      <c r="K72" s="4"/>
      <c r="L72" s="55"/>
      <c r="M72" s="2"/>
      <c r="N72" s="27"/>
      <c r="O72" s="4"/>
      <c r="P72" s="55"/>
      <c r="Q72" s="2"/>
      <c r="R72" s="27"/>
    </row>
    <row r="73" spans="1:18" s="8" customFormat="1" ht="31.5" x14ac:dyDescent="0.15">
      <c r="A73" s="76">
        <f t="shared" si="1"/>
        <v>71</v>
      </c>
      <c r="B73" s="77" t="s">
        <v>87</v>
      </c>
      <c r="C73" s="4" t="s">
        <v>99</v>
      </c>
      <c r="D73" s="4" t="s">
        <v>114</v>
      </c>
      <c r="E73" s="4" t="s">
        <v>115</v>
      </c>
      <c r="F73" s="4" t="s">
        <v>97</v>
      </c>
      <c r="G73" s="4"/>
      <c r="H73" s="55"/>
      <c r="I73" s="2"/>
      <c r="J73" s="27" t="s">
        <v>17</v>
      </c>
      <c r="K73" s="4"/>
      <c r="L73" s="55"/>
      <c r="M73" s="2"/>
      <c r="N73" s="27"/>
      <c r="O73" s="4"/>
      <c r="P73" s="55"/>
      <c r="Q73" s="2"/>
      <c r="R73" s="27"/>
    </row>
    <row r="74" spans="1:18" s="9" customFormat="1" ht="42" x14ac:dyDescent="0.15">
      <c r="A74" s="76">
        <f t="shared" si="1"/>
        <v>72</v>
      </c>
      <c r="B74" s="77" t="s">
        <v>86</v>
      </c>
      <c r="C74" s="4" t="s">
        <v>98</v>
      </c>
      <c r="D74" s="4" t="s">
        <v>110</v>
      </c>
      <c r="E74" s="4" t="s">
        <v>109</v>
      </c>
      <c r="F74" s="4" t="s">
        <v>103</v>
      </c>
      <c r="G74" s="4"/>
      <c r="H74" s="55"/>
      <c r="I74" s="2"/>
      <c r="J74" s="27" t="s">
        <v>17</v>
      </c>
      <c r="K74" s="4"/>
      <c r="L74" s="55"/>
      <c r="M74" s="2"/>
      <c r="N74" s="27"/>
      <c r="O74" s="4"/>
      <c r="P74" s="55"/>
      <c r="Q74" s="2"/>
      <c r="R74" s="27"/>
    </row>
    <row r="75" spans="1:18" s="9" customFormat="1" ht="135" customHeight="1" outlineLevel="1" x14ac:dyDescent="0.15">
      <c r="A75" s="76">
        <f t="shared" si="1"/>
        <v>73</v>
      </c>
      <c r="B75" s="77" t="s">
        <v>86</v>
      </c>
      <c r="C75" s="4" t="s">
        <v>98</v>
      </c>
      <c r="D75" s="4" t="s">
        <v>111</v>
      </c>
      <c r="E75" s="4" t="s">
        <v>113</v>
      </c>
      <c r="F75" s="4" t="s">
        <v>112</v>
      </c>
      <c r="G75" s="4"/>
      <c r="H75" s="55"/>
      <c r="I75" s="2"/>
      <c r="J75" s="27" t="s">
        <v>17</v>
      </c>
      <c r="K75" s="4"/>
      <c r="L75" s="55"/>
      <c r="M75" s="2"/>
      <c r="N75" s="27"/>
      <c r="O75" s="4"/>
      <c r="P75" s="55"/>
      <c r="Q75" s="2"/>
      <c r="R75" s="27"/>
    </row>
    <row r="76" spans="1:18" s="9" customFormat="1" ht="84" outlineLevel="1" x14ac:dyDescent="0.15">
      <c r="A76" s="76">
        <f t="shared" si="1"/>
        <v>74</v>
      </c>
      <c r="B76" s="2"/>
      <c r="C76" s="4" t="s">
        <v>107</v>
      </c>
      <c r="D76" s="4" t="s">
        <v>105</v>
      </c>
      <c r="E76" s="4" t="s">
        <v>108</v>
      </c>
      <c r="F76" s="4" t="s">
        <v>106</v>
      </c>
      <c r="G76" s="4"/>
      <c r="H76" s="55"/>
      <c r="I76" s="2"/>
      <c r="J76" s="27" t="s">
        <v>17</v>
      </c>
      <c r="K76" s="4"/>
      <c r="L76" s="55"/>
      <c r="M76" s="2"/>
      <c r="N76" s="27"/>
      <c r="O76" s="4"/>
      <c r="P76" s="55"/>
      <c r="Q76" s="2"/>
      <c r="R76" s="27"/>
    </row>
    <row r="77" spans="1:18" s="9" customFormat="1" ht="31.5" outlineLevel="1" x14ac:dyDescent="0.15">
      <c r="A77" s="76">
        <f t="shared" si="1"/>
        <v>75</v>
      </c>
      <c r="B77" s="2"/>
      <c r="C77" s="2" t="s">
        <v>252</v>
      </c>
      <c r="D77" s="4" t="s">
        <v>238</v>
      </c>
      <c r="E77" s="4" t="s">
        <v>243</v>
      </c>
      <c r="F77" s="4" t="s">
        <v>245</v>
      </c>
      <c r="G77" s="4"/>
      <c r="H77" s="55"/>
      <c r="I77" s="2"/>
      <c r="J77" s="27" t="s">
        <v>17</v>
      </c>
      <c r="K77" s="4"/>
      <c r="L77" s="55"/>
      <c r="M77" s="2"/>
      <c r="N77" s="27"/>
      <c r="O77" s="4"/>
      <c r="P77" s="55"/>
      <c r="Q77" s="2"/>
      <c r="R77" s="27"/>
    </row>
    <row r="78" spans="1:18" s="9" customFormat="1" ht="31.5" outlineLevel="1" x14ac:dyDescent="0.15">
      <c r="A78" s="76">
        <f t="shared" si="1"/>
        <v>76</v>
      </c>
      <c r="B78" s="2"/>
      <c r="C78" s="2" t="s">
        <v>252</v>
      </c>
      <c r="D78" s="4" t="s">
        <v>239</v>
      </c>
      <c r="E78" s="4" t="s">
        <v>244</v>
      </c>
      <c r="F78" s="4" t="s">
        <v>245</v>
      </c>
      <c r="G78" s="4"/>
      <c r="H78" s="55"/>
      <c r="I78" s="2"/>
      <c r="J78" s="27" t="s">
        <v>17</v>
      </c>
      <c r="K78" s="4"/>
      <c r="L78" s="55"/>
      <c r="M78" s="2"/>
      <c r="N78" s="27"/>
      <c r="O78" s="4"/>
      <c r="P78" s="55"/>
      <c r="Q78" s="2"/>
      <c r="R78" s="27"/>
    </row>
    <row r="79" spans="1:18" s="9" customFormat="1" ht="52.5" outlineLevel="1" x14ac:dyDescent="0.15">
      <c r="A79" s="76">
        <f t="shared" si="1"/>
        <v>77</v>
      </c>
      <c r="B79" s="2"/>
      <c r="C79" s="2" t="s">
        <v>252</v>
      </c>
      <c r="D79" s="4" t="s">
        <v>237</v>
      </c>
      <c r="E79" s="4" t="s">
        <v>300</v>
      </c>
      <c r="F79" s="4" t="s">
        <v>249</v>
      </c>
      <c r="G79" s="4"/>
      <c r="H79" s="55"/>
      <c r="I79" s="2"/>
      <c r="J79" s="27" t="s">
        <v>17</v>
      </c>
      <c r="K79" s="4"/>
      <c r="L79" s="55"/>
      <c r="M79" s="2"/>
      <c r="N79" s="27"/>
      <c r="O79" s="4"/>
      <c r="P79" s="55"/>
      <c r="Q79" s="2"/>
      <c r="R79" s="27"/>
    </row>
    <row r="80" spans="1:18" ht="21" outlineLevel="1" x14ac:dyDescent="0.2">
      <c r="A80" s="76">
        <f t="shared" si="1"/>
        <v>78</v>
      </c>
      <c r="B80" s="2"/>
      <c r="C80" s="2" t="s">
        <v>252</v>
      </c>
      <c r="D80" s="4" t="s">
        <v>240</v>
      </c>
      <c r="E80" s="4" t="s">
        <v>247</v>
      </c>
      <c r="F80" s="4" t="s">
        <v>250</v>
      </c>
      <c r="G80" s="4"/>
      <c r="H80" s="55"/>
      <c r="I80" s="2"/>
      <c r="J80" s="27" t="s">
        <v>17</v>
      </c>
      <c r="K80" s="4"/>
      <c r="L80" s="55"/>
      <c r="M80" s="2"/>
      <c r="N80" s="27"/>
      <c r="O80" s="4"/>
      <c r="P80" s="55"/>
      <c r="Q80" s="2"/>
      <c r="R80" s="27"/>
    </row>
    <row r="81" spans="1:18" ht="42" outlineLevel="1" x14ac:dyDescent="0.2">
      <c r="A81" s="76">
        <f t="shared" si="1"/>
        <v>79</v>
      </c>
      <c r="B81" s="2"/>
      <c r="C81" s="2" t="s">
        <v>252</v>
      </c>
      <c r="D81" s="4" t="s">
        <v>241</v>
      </c>
      <c r="E81" s="4" t="s">
        <v>301</v>
      </c>
      <c r="F81" s="4" t="s">
        <v>246</v>
      </c>
      <c r="G81" s="4"/>
      <c r="H81" s="55"/>
      <c r="I81" s="2"/>
      <c r="J81" s="27" t="s">
        <v>17</v>
      </c>
      <c r="K81" s="4"/>
      <c r="L81" s="55"/>
      <c r="M81" s="2"/>
      <c r="N81" s="27"/>
      <c r="O81" s="4"/>
      <c r="P81" s="55"/>
      <c r="Q81" s="2"/>
      <c r="R81" s="27"/>
    </row>
    <row r="82" spans="1:18" ht="31.5" outlineLevel="1" x14ac:dyDescent="0.2">
      <c r="A82" s="76">
        <f t="shared" si="1"/>
        <v>80</v>
      </c>
      <c r="B82" s="2"/>
      <c r="C82" s="2" t="s">
        <v>252</v>
      </c>
      <c r="D82" s="4" t="s">
        <v>242</v>
      </c>
      <c r="E82" s="4" t="s">
        <v>312</v>
      </c>
      <c r="F82" s="4" t="s">
        <v>251</v>
      </c>
      <c r="G82" s="4"/>
      <c r="H82" s="55"/>
      <c r="I82" s="2"/>
      <c r="J82" s="27" t="s">
        <v>17</v>
      </c>
      <c r="K82" s="4"/>
      <c r="L82" s="55"/>
      <c r="M82" s="2"/>
      <c r="N82" s="27"/>
      <c r="O82" s="4"/>
      <c r="P82" s="55"/>
      <c r="Q82" s="2"/>
      <c r="R82" s="27"/>
    </row>
    <row r="83" spans="1:18" s="9" customFormat="1" ht="63" outlineLevel="1" x14ac:dyDescent="0.15">
      <c r="A83" s="76">
        <f t="shared" si="1"/>
        <v>81</v>
      </c>
      <c r="B83" s="2"/>
      <c r="C83" s="2" t="s">
        <v>252</v>
      </c>
      <c r="D83" s="4" t="s">
        <v>253</v>
      </c>
      <c r="E83" s="4" t="s">
        <v>309</v>
      </c>
      <c r="F83" s="4" t="s">
        <v>251</v>
      </c>
      <c r="G83" s="4"/>
      <c r="H83" s="55"/>
      <c r="I83" s="2"/>
      <c r="J83" s="27" t="s">
        <v>17</v>
      </c>
      <c r="K83" s="4"/>
      <c r="L83" s="55"/>
      <c r="M83" s="2"/>
      <c r="N83" s="27"/>
      <c r="O83" s="4"/>
      <c r="P83" s="55"/>
      <c r="Q83" s="2"/>
      <c r="R83" s="27"/>
    </row>
    <row r="84" spans="1:18" ht="52.5" outlineLevel="1" x14ac:dyDescent="0.2">
      <c r="A84" s="76">
        <f t="shared" si="1"/>
        <v>82</v>
      </c>
      <c r="B84" s="2"/>
      <c r="C84" s="2" t="s">
        <v>252</v>
      </c>
      <c r="D84" s="4" t="s">
        <v>259</v>
      </c>
      <c r="E84" s="4" t="s">
        <v>260</v>
      </c>
      <c r="F84" s="4" t="s">
        <v>261</v>
      </c>
      <c r="G84" s="4"/>
      <c r="H84" s="55"/>
      <c r="I84" s="2"/>
      <c r="J84" s="27" t="s">
        <v>17</v>
      </c>
      <c r="K84" s="4"/>
      <c r="L84" s="55"/>
      <c r="M84" s="2"/>
      <c r="N84" s="27"/>
      <c r="O84" s="4"/>
      <c r="P84" s="55"/>
      <c r="Q84" s="2"/>
      <c r="R84" s="27"/>
    </row>
    <row r="85" spans="1:18" ht="52.5" x14ac:dyDescent="0.2">
      <c r="A85" s="76">
        <f t="shared" si="1"/>
        <v>83</v>
      </c>
      <c r="B85" s="2"/>
      <c r="C85" s="2" t="s">
        <v>252</v>
      </c>
      <c r="D85" s="4" t="s">
        <v>258</v>
      </c>
      <c r="E85" s="4" t="s">
        <v>307</v>
      </c>
      <c r="F85" s="4" t="s">
        <v>251</v>
      </c>
      <c r="G85" s="4"/>
      <c r="H85" s="55"/>
      <c r="I85" s="2"/>
      <c r="J85" s="27" t="s">
        <v>17</v>
      </c>
      <c r="K85" s="4"/>
      <c r="L85" s="55"/>
      <c r="M85" s="2"/>
      <c r="N85" s="27"/>
      <c r="O85" s="4"/>
      <c r="P85" s="55"/>
      <c r="Q85" s="2"/>
      <c r="R85" s="27"/>
    </row>
    <row r="86" spans="1:18" s="9" customFormat="1" ht="21" x14ac:dyDescent="0.15">
      <c r="A86" s="76">
        <f t="shared" si="1"/>
        <v>84</v>
      </c>
      <c r="B86" s="2"/>
      <c r="C86" s="2" t="s">
        <v>252</v>
      </c>
      <c r="D86" s="4" t="s">
        <v>256</v>
      </c>
      <c r="E86" s="4" t="s">
        <v>308</v>
      </c>
      <c r="F86" s="4" t="s">
        <v>257</v>
      </c>
      <c r="G86" s="4"/>
      <c r="H86" s="55"/>
      <c r="I86" s="2"/>
      <c r="J86" s="27" t="s">
        <v>17</v>
      </c>
      <c r="K86" s="4"/>
      <c r="L86" s="55"/>
      <c r="M86" s="2"/>
      <c r="N86" s="27"/>
      <c r="O86" s="4"/>
      <c r="P86" s="55"/>
      <c r="Q86" s="2"/>
      <c r="R86" s="27"/>
    </row>
    <row r="87" spans="1:18" s="9" customFormat="1" ht="21" outlineLevel="1" x14ac:dyDescent="0.15">
      <c r="A87" s="76">
        <f t="shared" si="1"/>
        <v>85</v>
      </c>
      <c r="B87" s="2"/>
      <c r="C87" s="2" t="s">
        <v>252</v>
      </c>
      <c r="D87" s="4" t="s">
        <v>248</v>
      </c>
      <c r="E87" s="4" t="s">
        <v>254</v>
      </c>
      <c r="F87" s="4" t="s">
        <v>255</v>
      </c>
      <c r="G87" s="4"/>
      <c r="H87" s="55"/>
      <c r="I87" s="2"/>
      <c r="J87" s="27" t="s">
        <v>17</v>
      </c>
      <c r="K87" s="4"/>
      <c r="L87" s="55"/>
      <c r="M87" s="2"/>
      <c r="N87" s="27"/>
      <c r="O87" s="4"/>
      <c r="P87" s="55"/>
      <c r="Q87" s="2"/>
      <c r="R87" s="27"/>
    </row>
    <row r="88" spans="1:18" s="9" customFormat="1" ht="10.5" outlineLevel="1" x14ac:dyDescent="0.15">
      <c r="A88" s="11"/>
      <c r="B88" s="2"/>
      <c r="C88" s="2"/>
      <c r="D88" s="4"/>
      <c r="E88" s="4"/>
      <c r="F88" s="4"/>
      <c r="G88" s="4"/>
      <c r="H88" s="55"/>
      <c r="I88" s="2"/>
      <c r="J88" s="27"/>
      <c r="K88" s="4"/>
      <c r="L88" s="55"/>
      <c r="M88" s="2"/>
      <c r="N88" s="27"/>
      <c r="O88" s="4"/>
      <c r="P88" s="55"/>
      <c r="Q88" s="2"/>
      <c r="R88" s="27"/>
    </row>
    <row r="89" spans="1:18" x14ac:dyDescent="0.2">
      <c r="A89" s="11"/>
      <c r="B89" s="2"/>
      <c r="C89" s="2"/>
      <c r="D89" s="2"/>
      <c r="E89" s="3"/>
      <c r="F89" s="4"/>
      <c r="G89" s="4"/>
      <c r="H89" s="55"/>
      <c r="I89" s="2"/>
      <c r="J89" s="27"/>
      <c r="K89" s="4"/>
      <c r="L89" s="55"/>
      <c r="M89" s="2"/>
      <c r="N89" s="27"/>
      <c r="O89" s="4"/>
      <c r="P89" s="55"/>
      <c r="Q89" s="2"/>
      <c r="R89" s="27"/>
    </row>
    <row r="90" spans="1:18" x14ac:dyDescent="0.2">
      <c r="A90" s="11"/>
      <c r="B90" s="2"/>
      <c r="C90" s="2"/>
      <c r="D90" s="2"/>
      <c r="E90" s="3"/>
      <c r="F90" s="4"/>
      <c r="G90" s="4"/>
      <c r="H90" s="55"/>
      <c r="I90" s="2"/>
      <c r="J90" s="27"/>
      <c r="K90" s="4"/>
      <c r="L90" s="55"/>
      <c r="M90" s="2"/>
      <c r="N90" s="27"/>
      <c r="O90" s="4"/>
      <c r="P90" s="55"/>
      <c r="Q90" s="2"/>
      <c r="R90" s="27"/>
    </row>
    <row r="91" spans="1:18" x14ac:dyDescent="0.2">
      <c r="A91" s="11"/>
      <c r="B91" s="2"/>
      <c r="C91" s="2"/>
      <c r="D91" s="2"/>
      <c r="E91" s="3"/>
      <c r="F91" s="4"/>
      <c r="G91" s="4"/>
      <c r="H91" s="55"/>
      <c r="I91" s="2"/>
      <c r="J91" s="27"/>
      <c r="K91" s="4"/>
      <c r="L91" s="55"/>
      <c r="M91" s="2"/>
      <c r="N91" s="27"/>
      <c r="O91" s="4"/>
      <c r="P91" s="55"/>
      <c r="Q91" s="2"/>
      <c r="R91" s="27"/>
    </row>
    <row r="92" spans="1:18" x14ac:dyDescent="0.2">
      <c r="A92" s="11"/>
      <c r="B92" s="2"/>
      <c r="C92" s="2"/>
      <c r="D92" s="2"/>
      <c r="E92" s="3"/>
      <c r="F92" s="4"/>
      <c r="G92" s="4"/>
      <c r="H92" s="55"/>
      <c r="I92" s="2"/>
      <c r="J92" s="27"/>
      <c r="K92" s="4"/>
      <c r="L92" s="55"/>
      <c r="M92" s="2"/>
      <c r="N92" s="27"/>
      <c r="O92" s="4"/>
      <c r="P92" s="55"/>
      <c r="Q92" s="2"/>
      <c r="R92" s="27"/>
    </row>
    <row r="93" spans="1:18" x14ac:dyDescent="0.2">
      <c r="A93" s="11"/>
      <c r="B93" s="2"/>
      <c r="C93" s="2"/>
      <c r="D93" s="2"/>
      <c r="E93" s="3"/>
      <c r="F93" s="4"/>
      <c r="G93" s="4"/>
      <c r="H93" s="55"/>
      <c r="I93" s="2"/>
      <c r="J93" s="27"/>
      <c r="K93" s="4"/>
      <c r="L93" s="55"/>
      <c r="M93" s="2"/>
      <c r="N93" s="27"/>
      <c r="O93" s="4"/>
      <c r="P93" s="55"/>
      <c r="Q93" s="2"/>
      <c r="R93" s="27"/>
    </row>
    <row r="94" spans="1:18" x14ac:dyDescent="0.2">
      <c r="A94" s="11"/>
      <c r="B94" s="2"/>
      <c r="C94" s="2"/>
      <c r="D94" s="2"/>
      <c r="E94" s="3"/>
      <c r="F94" s="4"/>
      <c r="G94" s="4"/>
      <c r="H94" s="55"/>
      <c r="I94" s="2"/>
      <c r="J94" s="27"/>
      <c r="K94" s="4"/>
      <c r="L94" s="55"/>
      <c r="M94" s="2"/>
      <c r="N94" s="27"/>
      <c r="O94" s="4"/>
      <c r="P94" s="55"/>
      <c r="Q94" s="2"/>
      <c r="R94" s="27"/>
    </row>
    <row r="95" spans="1:18" x14ac:dyDescent="0.2">
      <c r="A95" s="20"/>
      <c r="B95" s="2"/>
      <c r="C95" s="2"/>
      <c r="D95" s="2"/>
      <c r="E95" s="3"/>
      <c r="F95" s="4"/>
      <c r="G95" s="4"/>
      <c r="H95" s="55"/>
      <c r="I95" s="2"/>
      <c r="J95" s="27"/>
      <c r="K95" s="4"/>
      <c r="L95" s="55"/>
      <c r="M95" s="2"/>
      <c r="N95" s="27"/>
      <c r="O95" s="4"/>
      <c r="P95" s="55"/>
      <c r="Q95" s="2"/>
      <c r="R95" s="27"/>
    </row>
    <row r="96" spans="1:18" x14ac:dyDescent="0.2">
      <c r="A96" s="18"/>
      <c r="B96" s="19"/>
      <c r="C96" s="18"/>
      <c r="D96" s="17"/>
      <c r="E96" s="17"/>
      <c r="F96" s="17"/>
      <c r="G96" s="17"/>
      <c r="H96" s="56"/>
      <c r="I96" s="2"/>
      <c r="J96" s="27"/>
      <c r="K96" s="17"/>
      <c r="L96" s="56"/>
      <c r="M96" s="2"/>
      <c r="N96" s="27"/>
      <c r="O96" s="17"/>
      <c r="P96" s="56"/>
      <c r="Q96" s="2"/>
      <c r="R96" s="27"/>
    </row>
    <row r="97" spans="1:18" x14ac:dyDescent="0.2">
      <c r="A97" s="18"/>
      <c r="B97" s="17"/>
      <c r="C97" s="18"/>
      <c r="D97" s="2"/>
      <c r="E97" s="4"/>
      <c r="F97" s="4"/>
      <c r="G97" s="4"/>
      <c r="H97" s="56" t="e">
        <f>CONCATENATE(#REF!,"_", J97)</f>
        <v>#REF!</v>
      </c>
      <c r="I97" s="2"/>
      <c r="J97" s="27" t="s">
        <v>12</v>
      </c>
      <c r="K97" s="4"/>
      <c r="L97" s="56" t="e">
        <f>CONCATENATE(#REF!,"_", N97)</f>
        <v>#REF!</v>
      </c>
      <c r="M97" s="2"/>
      <c r="N97" s="27" t="s">
        <v>12</v>
      </c>
      <c r="O97" s="4"/>
      <c r="P97" s="56" t="e">
        <f>CONCATENATE(#REF!,"_", R97)</f>
        <v>#REF!</v>
      </c>
      <c r="Q97" s="2"/>
      <c r="R97" s="27" t="s">
        <v>12</v>
      </c>
    </row>
    <row r="98" spans="1:18" x14ac:dyDescent="0.2">
      <c r="A98" s="18"/>
      <c r="B98" s="19"/>
      <c r="C98" s="18"/>
      <c r="D98" s="2"/>
      <c r="E98" s="21"/>
      <c r="F98" s="4"/>
      <c r="G98" s="4"/>
      <c r="H98" s="56" t="e">
        <f>CONCATENATE(#REF!,"_", J98)</f>
        <v>#REF!</v>
      </c>
      <c r="I98" s="2"/>
      <c r="J98" s="27" t="s">
        <v>16</v>
      </c>
      <c r="K98" s="4"/>
      <c r="L98" s="56" t="e">
        <f>CONCATENATE(#REF!,"_", N98)</f>
        <v>#REF!</v>
      </c>
      <c r="M98" s="2"/>
      <c r="N98" s="27" t="s">
        <v>16</v>
      </c>
      <c r="O98" s="4"/>
      <c r="P98" s="56" t="e">
        <f>CONCATENATE(#REF!,"_", R98)</f>
        <v>#REF!</v>
      </c>
      <c r="Q98" s="2"/>
      <c r="R98" s="27" t="s">
        <v>16</v>
      </c>
    </row>
    <row r="99" spans="1:18" x14ac:dyDescent="0.2">
      <c r="A99" s="18"/>
      <c r="B99" s="19"/>
      <c r="C99" s="18"/>
      <c r="D99" s="2"/>
      <c r="E99" s="21"/>
      <c r="F99" s="4"/>
      <c r="G99" s="4"/>
      <c r="H99" s="56" t="e">
        <f>CONCATENATE(#REF!,"_", J99)</f>
        <v>#REF!</v>
      </c>
      <c r="I99" s="2"/>
      <c r="J99" s="27" t="s">
        <v>18</v>
      </c>
      <c r="K99" s="4"/>
      <c r="L99" s="56" t="e">
        <f>CONCATENATE(#REF!,"_", N99)</f>
        <v>#REF!</v>
      </c>
      <c r="M99" s="2"/>
      <c r="N99" s="27" t="s">
        <v>18</v>
      </c>
      <c r="O99" s="4"/>
      <c r="P99" s="56" t="e">
        <f>CONCATENATE(#REF!,"_", R99)</f>
        <v>#REF!</v>
      </c>
      <c r="Q99" s="2"/>
      <c r="R99" s="27" t="s">
        <v>18</v>
      </c>
    </row>
    <row r="100" spans="1:18" x14ac:dyDescent="0.2">
      <c r="A100" s="11"/>
      <c r="B100" s="2"/>
      <c r="C100" s="2"/>
      <c r="D100" s="2"/>
      <c r="E100" s="3"/>
      <c r="F100" s="4"/>
      <c r="G100" s="4"/>
      <c r="H100" s="55"/>
      <c r="I100" s="2"/>
      <c r="J100" s="27"/>
      <c r="K100" s="4"/>
      <c r="L100" s="55"/>
      <c r="M100" s="2"/>
      <c r="N100" s="27"/>
      <c r="O100" s="4"/>
      <c r="P100" s="55"/>
      <c r="Q100" s="2"/>
      <c r="R100" s="27"/>
    </row>
    <row r="101" spans="1:18" x14ac:dyDescent="0.2">
      <c r="A101" s="11"/>
      <c r="B101" s="2"/>
      <c r="C101" s="2"/>
      <c r="D101" s="2"/>
      <c r="E101" s="3"/>
      <c r="F101" s="4"/>
      <c r="G101" s="4"/>
      <c r="H101" s="55"/>
      <c r="I101" s="2"/>
      <c r="J101" s="27"/>
      <c r="K101" s="4"/>
      <c r="L101" s="55"/>
      <c r="M101" s="2"/>
      <c r="N101" s="27"/>
      <c r="O101" s="4"/>
      <c r="P101" s="55"/>
      <c r="Q101" s="2"/>
      <c r="R101" s="27"/>
    </row>
    <row r="102" spans="1:18" x14ac:dyDescent="0.2">
      <c r="A102" s="11"/>
      <c r="B102" s="2"/>
      <c r="C102" s="2"/>
      <c r="D102" s="2"/>
      <c r="E102" s="3"/>
      <c r="F102" s="4"/>
      <c r="G102" s="4"/>
      <c r="H102" s="55"/>
      <c r="I102" s="2"/>
      <c r="J102" s="27"/>
      <c r="K102" s="4"/>
      <c r="L102" s="55"/>
      <c r="M102" s="2"/>
      <c r="N102" s="27"/>
      <c r="O102" s="4"/>
      <c r="P102" s="55"/>
      <c r="Q102" s="2"/>
      <c r="R102" s="27"/>
    </row>
    <row r="103" spans="1:18" x14ac:dyDescent="0.2">
      <c r="A103" s="11"/>
      <c r="B103" s="2"/>
      <c r="C103" s="2"/>
      <c r="D103" s="2"/>
      <c r="E103" s="3"/>
      <c r="F103" s="4"/>
      <c r="G103" s="4"/>
      <c r="H103" s="55"/>
      <c r="I103" s="2"/>
      <c r="J103" s="27"/>
      <c r="K103" s="4"/>
      <c r="L103" s="55"/>
      <c r="M103" s="2"/>
      <c r="N103" s="27"/>
      <c r="O103" s="4"/>
      <c r="P103" s="55"/>
      <c r="Q103" s="2"/>
      <c r="R103" s="27"/>
    </row>
    <row r="104" spans="1:18" x14ac:dyDescent="0.2">
      <c r="A104" s="11"/>
      <c r="B104" s="10"/>
      <c r="C104" s="10"/>
      <c r="D104" s="10"/>
      <c r="E104" s="6"/>
      <c r="F104" s="6" t="s">
        <v>262</v>
      </c>
      <c r="G104" s="12"/>
      <c r="H104" s="54"/>
      <c r="I104" s="13"/>
      <c r="J104" s="74">
        <f>A87</f>
        <v>85</v>
      </c>
      <c r="K104" s="12"/>
      <c r="L104" s="53" t="e">
        <f>COUNTIF(#REF!,"Critical")</f>
        <v>#REF!</v>
      </c>
      <c r="M104" s="13"/>
      <c r="N104" s="74">
        <f>A87</f>
        <v>85</v>
      </c>
      <c r="O104" s="74"/>
      <c r="P104" s="74" t="e">
        <f>COUNTIF(#REF!,"Critical")</f>
        <v>#REF!</v>
      </c>
      <c r="Q104" s="74"/>
      <c r="R104" s="74">
        <f>A87</f>
        <v>85</v>
      </c>
    </row>
    <row r="105" spans="1:18" x14ac:dyDescent="0.2">
      <c r="A105" s="11"/>
      <c r="B105" s="10"/>
      <c r="C105" s="10"/>
      <c r="D105" s="10"/>
      <c r="E105" s="5"/>
      <c r="F105" s="5" t="s">
        <v>22</v>
      </c>
      <c r="G105" s="5"/>
      <c r="H105" s="50"/>
      <c r="I105" s="13"/>
      <c r="J105" s="24">
        <f>COUNTIF(H89:H103,"Critical_passed")</f>
        <v>0</v>
      </c>
      <c r="K105" s="5"/>
      <c r="L105" s="53">
        <f>COUNTIF(J89:J103,"Critical_passed")</f>
        <v>0</v>
      </c>
      <c r="M105" s="13"/>
      <c r="N105" s="24">
        <f>COUNTIF(L89:L103,"Critical_passed")</f>
        <v>0</v>
      </c>
      <c r="O105" s="5"/>
      <c r="P105" s="52">
        <f>COUNTIF(N89:N103,"Critical_passed")</f>
        <v>0</v>
      </c>
      <c r="Q105" s="13"/>
      <c r="R105" s="24">
        <f>COUNTIF(P89:P103,"Critical_passed")</f>
        <v>0</v>
      </c>
    </row>
    <row r="106" spans="1:18" x14ac:dyDescent="0.2">
      <c r="A106" s="11"/>
      <c r="B106" s="10"/>
      <c r="C106" s="10"/>
      <c r="D106" s="10"/>
      <c r="E106" s="7"/>
      <c r="F106" s="7" t="s">
        <v>21</v>
      </c>
      <c r="G106" s="7"/>
      <c r="H106" s="51"/>
      <c r="I106" s="13"/>
      <c r="J106" s="24">
        <f>COUNTIF(H89:H103,"Critical_failed")</f>
        <v>0</v>
      </c>
      <c r="K106" s="7"/>
      <c r="L106" s="53">
        <f>COUNTIF(J89:J103,"Critical_failed")</f>
        <v>0</v>
      </c>
      <c r="M106" s="13"/>
      <c r="N106" s="24">
        <f>COUNTIF(L89:L103,"Critical_failed")</f>
        <v>0</v>
      </c>
      <c r="O106" s="7"/>
      <c r="P106" s="52">
        <f>COUNTIF(N89:N103,"Critical_failed")</f>
        <v>0</v>
      </c>
      <c r="Q106" s="13"/>
      <c r="R106" s="24">
        <f>COUNTIF(P89:P103,"Critical_failed")</f>
        <v>0</v>
      </c>
    </row>
    <row r="107" spans="1:18" x14ac:dyDescent="0.2">
      <c r="A107" s="11"/>
      <c r="B107" s="10"/>
      <c r="C107" s="10"/>
      <c r="D107" s="10"/>
      <c r="E107" s="5"/>
      <c r="F107" s="5" t="s">
        <v>20</v>
      </c>
      <c r="G107" s="5"/>
      <c r="H107" s="50"/>
      <c r="I107" s="13"/>
      <c r="J107" s="24">
        <f>COUNTIF(J3:J87,"not tested")</f>
        <v>85</v>
      </c>
      <c r="K107" s="5"/>
      <c r="L107" s="53">
        <f>COUNTIF(J89:J103,"Critical_not tested")</f>
        <v>0</v>
      </c>
      <c r="M107" s="13"/>
      <c r="N107" s="24">
        <f>COUNTIF(N3:N87,"not tested")</f>
        <v>0</v>
      </c>
      <c r="O107" s="5"/>
      <c r="P107" s="52">
        <f>COUNTIF(N89:N103,"Critical_not tested")</f>
        <v>0</v>
      </c>
      <c r="Q107" s="13"/>
      <c r="R107" s="24">
        <f>COUNTIF(R3:R87,"not tested")</f>
        <v>0</v>
      </c>
    </row>
    <row r="108" spans="1:18" x14ac:dyDescent="0.2">
      <c r="A108" s="11"/>
      <c r="B108" s="10"/>
      <c r="C108" s="10"/>
      <c r="D108" s="10"/>
      <c r="E108" s="28"/>
      <c r="F108" s="28" t="s">
        <v>19</v>
      </c>
      <c r="G108" s="5"/>
      <c r="H108" s="50"/>
      <c r="I108" s="13"/>
      <c r="J108" s="24">
        <f>COUNTIF(H89:H103,"Critical_blocked")</f>
        <v>0</v>
      </c>
      <c r="K108" s="5"/>
      <c r="L108" s="53">
        <f>COUNTIF(J89:J103,"Critical_blocked")</f>
        <v>0</v>
      </c>
      <c r="M108" s="13"/>
      <c r="N108" s="24">
        <f>COUNTIF(L89:L103,"Critical_blocked")</f>
        <v>0</v>
      </c>
      <c r="O108" s="5"/>
      <c r="P108" s="52">
        <f>COUNTIF(N89:N103,"Critical_blocked")</f>
        <v>0</v>
      </c>
      <c r="Q108" s="13"/>
      <c r="R108" s="24">
        <f>COUNTIF(P89:P103,"Critical_blocked")</f>
        <v>0</v>
      </c>
    </row>
    <row r="109" spans="1:18" x14ac:dyDescent="0.2">
      <c r="A109" s="11"/>
      <c r="B109" s="10"/>
      <c r="C109" s="10"/>
      <c r="D109" s="10"/>
      <c r="E109" s="5"/>
      <c r="F109" s="5"/>
      <c r="G109" s="5"/>
      <c r="H109" s="50"/>
      <c r="I109" s="13"/>
      <c r="J109" s="25"/>
      <c r="K109" s="5"/>
      <c r="L109" s="49"/>
      <c r="M109" s="13"/>
      <c r="N109" s="25"/>
      <c r="O109" s="5"/>
      <c r="P109" s="48"/>
      <c r="Q109" s="13"/>
      <c r="R109" s="25"/>
    </row>
    <row r="110" spans="1:18" x14ac:dyDescent="0.2">
      <c r="A110" s="11"/>
      <c r="B110" s="10"/>
      <c r="C110" s="10"/>
      <c r="D110" s="10"/>
      <c r="E110" s="5"/>
      <c r="F110" s="5"/>
      <c r="G110" s="5"/>
      <c r="H110" s="50"/>
      <c r="I110" s="13"/>
      <c r="J110" s="26"/>
      <c r="K110" s="5"/>
      <c r="L110" s="49"/>
      <c r="M110" s="13"/>
      <c r="N110" s="26"/>
      <c r="O110" s="5"/>
      <c r="P110" s="48"/>
      <c r="Q110" s="13"/>
      <c r="R110" s="26"/>
    </row>
    <row r="111" spans="1:18" x14ac:dyDescent="0.2">
      <c r="H111"/>
      <c r="L111"/>
      <c r="P111"/>
    </row>
    <row r="112" spans="1:18" x14ac:dyDescent="0.2">
      <c r="H112"/>
      <c r="L112"/>
      <c r="P112"/>
    </row>
    <row r="113" spans="8:16" x14ac:dyDescent="0.2">
      <c r="H113"/>
      <c r="L113"/>
      <c r="P113"/>
    </row>
    <row r="114" spans="8:16" x14ac:dyDescent="0.2">
      <c r="H114"/>
      <c r="L114"/>
      <c r="P114"/>
    </row>
    <row r="115" spans="8:16" x14ac:dyDescent="0.2">
      <c r="H115"/>
      <c r="L115"/>
      <c r="P115"/>
    </row>
    <row r="116" spans="8:16" x14ac:dyDescent="0.2">
      <c r="H116"/>
      <c r="L116"/>
      <c r="P116"/>
    </row>
    <row r="117" spans="8:16" x14ac:dyDescent="0.2">
      <c r="H117"/>
      <c r="L117"/>
      <c r="P117"/>
    </row>
    <row r="118" spans="8:16" x14ac:dyDescent="0.2">
      <c r="H118"/>
      <c r="L118"/>
      <c r="P118"/>
    </row>
    <row r="119" spans="8:16" x14ac:dyDescent="0.2">
      <c r="H119"/>
      <c r="L119"/>
      <c r="P119"/>
    </row>
    <row r="120" spans="8:16" x14ac:dyDescent="0.2">
      <c r="H120"/>
      <c r="L120"/>
      <c r="P120"/>
    </row>
    <row r="121" spans="8:16" x14ac:dyDescent="0.2">
      <c r="H121"/>
      <c r="L121"/>
      <c r="P121"/>
    </row>
    <row r="122" spans="8:16" x14ac:dyDescent="0.2">
      <c r="H122"/>
      <c r="L122"/>
      <c r="P122"/>
    </row>
    <row r="123" spans="8:16" x14ac:dyDescent="0.2">
      <c r="H123"/>
      <c r="L123"/>
      <c r="P123"/>
    </row>
    <row r="124" spans="8:16" x14ac:dyDescent="0.2">
      <c r="H124"/>
      <c r="L124"/>
      <c r="P124"/>
    </row>
    <row r="125" spans="8:16" x14ac:dyDescent="0.2">
      <c r="H125"/>
      <c r="L125"/>
      <c r="P125"/>
    </row>
    <row r="126" spans="8:16" x14ac:dyDescent="0.2">
      <c r="H126"/>
      <c r="L126"/>
      <c r="P126"/>
    </row>
    <row r="127" spans="8:16" x14ac:dyDescent="0.2">
      <c r="H127"/>
      <c r="L127"/>
      <c r="P127"/>
    </row>
    <row r="128" spans="8:16" x14ac:dyDescent="0.2">
      <c r="H128"/>
      <c r="L128"/>
      <c r="P128"/>
    </row>
    <row r="129" spans="8:16" x14ac:dyDescent="0.2">
      <c r="H129"/>
      <c r="L129"/>
      <c r="P129"/>
    </row>
    <row r="130" spans="8:16" x14ac:dyDescent="0.2">
      <c r="H130"/>
      <c r="L130"/>
      <c r="P130"/>
    </row>
    <row r="131" spans="8:16" x14ac:dyDescent="0.2">
      <c r="H131"/>
      <c r="L131"/>
      <c r="P131"/>
    </row>
    <row r="132" spans="8:16" x14ac:dyDescent="0.2">
      <c r="H132"/>
      <c r="L132"/>
      <c r="P132"/>
    </row>
    <row r="133" spans="8:16" x14ac:dyDescent="0.2">
      <c r="H133"/>
      <c r="L133"/>
      <c r="P133"/>
    </row>
    <row r="134" spans="8:16" x14ac:dyDescent="0.2">
      <c r="H134"/>
      <c r="L134"/>
      <c r="P134"/>
    </row>
    <row r="135" spans="8:16" x14ac:dyDescent="0.2">
      <c r="H135"/>
      <c r="L135"/>
      <c r="P135"/>
    </row>
    <row r="136" spans="8:16" x14ac:dyDescent="0.2">
      <c r="H136"/>
      <c r="L136"/>
      <c r="P136"/>
    </row>
    <row r="137" spans="8:16" x14ac:dyDescent="0.2">
      <c r="H137"/>
      <c r="L137"/>
      <c r="P137"/>
    </row>
    <row r="138" spans="8:16" x14ac:dyDescent="0.2">
      <c r="H138"/>
      <c r="L138"/>
      <c r="P138"/>
    </row>
    <row r="139" spans="8:16" x14ac:dyDescent="0.2">
      <c r="H139"/>
      <c r="L139"/>
      <c r="P139"/>
    </row>
    <row r="140" spans="8:16" x14ac:dyDescent="0.2">
      <c r="H140"/>
      <c r="L140"/>
      <c r="P140"/>
    </row>
    <row r="141" spans="8:16" x14ac:dyDescent="0.2">
      <c r="H141"/>
      <c r="L141"/>
      <c r="P141"/>
    </row>
    <row r="142" spans="8:16" x14ac:dyDescent="0.2">
      <c r="H142"/>
      <c r="L142"/>
      <c r="P142"/>
    </row>
    <row r="143" spans="8:16" x14ac:dyDescent="0.2">
      <c r="H143"/>
      <c r="L143"/>
      <c r="P143"/>
    </row>
    <row r="144" spans="8:16" x14ac:dyDescent="0.2">
      <c r="H144"/>
      <c r="L144"/>
      <c r="P144"/>
    </row>
    <row r="145" spans="8:16" x14ac:dyDescent="0.2">
      <c r="H145"/>
      <c r="L145"/>
      <c r="P145"/>
    </row>
    <row r="146" spans="8:16" x14ac:dyDescent="0.2">
      <c r="H146"/>
      <c r="L146"/>
      <c r="P146"/>
    </row>
    <row r="147" spans="8:16" x14ac:dyDescent="0.2">
      <c r="H147"/>
      <c r="L147"/>
      <c r="P147"/>
    </row>
    <row r="148" spans="8:16" x14ac:dyDescent="0.2">
      <c r="H148"/>
      <c r="L148"/>
      <c r="P148"/>
    </row>
    <row r="149" spans="8:16" x14ac:dyDescent="0.2">
      <c r="H149"/>
      <c r="L149"/>
      <c r="P149"/>
    </row>
    <row r="150" spans="8:16" x14ac:dyDescent="0.2">
      <c r="H150"/>
      <c r="L150"/>
      <c r="P150"/>
    </row>
    <row r="151" spans="8:16" x14ac:dyDescent="0.2">
      <c r="H151"/>
      <c r="L151"/>
      <c r="P151"/>
    </row>
    <row r="152" spans="8:16" x14ac:dyDescent="0.2">
      <c r="H152"/>
      <c r="L152"/>
      <c r="P152"/>
    </row>
    <row r="153" spans="8:16" x14ac:dyDescent="0.2">
      <c r="H153"/>
      <c r="L153"/>
      <c r="P153"/>
    </row>
    <row r="154" spans="8:16" x14ac:dyDescent="0.2">
      <c r="H154"/>
      <c r="L154"/>
      <c r="P154"/>
    </row>
    <row r="155" spans="8:16" x14ac:dyDescent="0.2">
      <c r="H155"/>
      <c r="L155"/>
      <c r="P155"/>
    </row>
    <row r="156" spans="8:16" x14ac:dyDescent="0.2">
      <c r="H156"/>
      <c r="L156"/>
      <c r="P156"/>
    </row>
    <row r="157" spans="8:16" x14ac:dyDescent="0.2">
      <c r="H157"/>
      <c r="L157"/>
      <c r="P157"/>
    </row>
    <row r="158" spans="8:16" x14ac:dyDescent="0.2">
      <c r="H158"/>
      <c r="L158"/>
      <c r="P158"/>
    </row>
    <row r="159" spans="8:16" x14ac:dyDescent="0.2">
      <c r="H159"/>
      <c r="L159"/>
      <c r="P159"/>
    </row>
    <row r="160" spans="8:16" x14ac:dyDescent="0.2">
      <c r="H160"/>
      <c r="L160"/>
      <c r="P160"/>
    </row>
    <row r="161" spans="4:16" x14ac:dyDescent="0.2">
      <c r="H161"/>
      <c r="L161"/>
      <c r="P161"/>
    </row>
    <row r="162" spans="4:16" x14ac:dyDescent="0.2">
      <c r="H162"/>
      <c r="L162"/>
      <c r="P162"/>
    </row>
    <row r="167" spans="4:16" x14ac:dyDescent="0.2">
      <c r="D167" s="47"/>
    </row>
  </sheetData>
  <mergeCells count="1">
    <mergeCell ref="A1:E1"/>
  </mergeCells>
  <conditionalFormatting sqref="N26:N40 R26:R40 R59:R79 N59:N79 J89:J103 N89:N103 R89:R103">
    <cfRule type="cellIs" dxfId="107" priority="286" stopIfTrue="1" operator="equal">
      <formula>"passed"</formula>
    </cfRule>
    <cfRule type="cellIs" dxfId="106" priority="287" stopIfTrue="1" operator="equal">
      <formula>"failed"</formula>
    </cfRule>
    <cfRule type="cellIs" dxfId="105" priority="288" stopIfTrue="1" operator="equal">
      <formula>"blocked"</formula>
    </cfRule>
  </conditionalFormatting>
  <conditionalFormatting sqref="R91 N91 J91">
    <cfRule type="cellIs" dxfId="104" priority="277" stopIfTrue="1" operator="equal">
      <formula>"passed"</formula>
    </cfRule>
    <cfRule type="cellIs" dxfId="103" priority="278" stopIfTrue="1" operator="equal">
      <formula>"failed"</formula>
    </cfRule>
    <cfRule type="cellIs" dxfId="102" priority="279" stopIfTrue="1" operator="equal">
      <formula>"blocked"</formula>
    </cfRule>
  </conditionalFormatting>
  <conditionalFormatting sqref="R4 N4 J4">
    <cfRule type="cellIs" dxfId="101" priority="274" stopIfTrue="1" operator="equal">
      <formula>"passed"</formula>
    </cfRule>
    <cfRule type="cellIs" dxfId="100" priority="275" stopIfTrue="1" operator="equal">
      <formula>"failed"</formula>
    </cfRule>
    <cfRule type="cellIs" dxfId="99" priority="276" stopIfTrue="1" operator="equal">
      <formula>"blocked"</formula>
    </cfRule>
  </conditionalFormatting>
  <conditionalFormatting sqref="R90 N90 J90">
    <cfRule type="cellIs" dxfId="98" priority="235" stopIfTrue="1" operator="equal">
      <formula>"passed"</formula>
    </cfRule>
    <cfRule type="cellIs" dxfId="97" priority="236" stopIfTrue="1" operator="equal">
      <formula>"failed"</formula>
    </cfRule>
    <cfRule type="cellIs" dxfId="96" priority="237" stopIfTrue="1" operator="equal">
      <formula>"blocked"</formula>
    </cfRule>
  </conditionalFormatting>
  <conditionalFormatting sqref="R4 N4 J4">
    <cfRule type="cellIs" dxfId="95" priority="220" stopIfTrue="1" operator="equal">
      <formula>"passed"</formula>
    </cfRule>
    <cfRule type="cellIs" dxfId="94" priority="221" stopIfTrue="1" operator="equal">
      <formula>"failed"</formula>
    </cfRule>
    <cfRule type="cellIs" dxfId="93" priority="222" stopIfTrue="1" operator="equal">
      <formula>"blocked"</formula>
    </cfRule>
  </conditionalFormatting>
  <conditionalFormatting sqref="N79:N84 R79:R84">
    <cfRule type="cellIs" dxfId="92" priority="121" stopIfTrue="1" operator="equal">
      <formula>"passed"</formula>
    </cfRule>
    <cfRule type="cellIs" dxfId="91" priority="122" stopIfTrue="1" operator="equal">
      <formula>"failed"</formula>
    </cfRule>
    <cfRule type="cellIs" dxfId="90" priority="123" stopIfTrue="1" operator="equal">
      <formula>"blocked"</formula>
    </cfRule>
  </conditionalFormatting>
  <conditionalFormatting sqref="R82 N82">
    <cfRule type="cellIs" dxfId="89" priority="118" stopIfTrue="1" operator="equal">
      <formula>"passed"</formula>
    </cfRule>
    <cfRule type="cellIs" dxfId="88" priority="119" stopIfTrue="1" operator="equal">
      <formula>"failed"</formula>
    </cfRule>
    <cfRule type="cellIs" dxfId="87" priority="120" stopIfTrue="1" operator="equal">
      <formula>"blocked"</formula>
    </cfRule>
  </conditionalFormatting>
  <conditionalFormatting sqref="J88 N84:N88 R84:R88">
    <cfRule type="cellIs" dxfId="86" priority="115" stopIfTrue="1" operator="equal">
      <formula>"passed"</formula>
    </cfRule>
    <cfRule type="cellIs" dxfId="85" priority="116" stopIfTrue="1" operator="equal">
      <formula>"failed"</formula>
    </cfRule>
    <cfRule type="cellIs" dxfId="84" priority="117" stopIfTrue="1" operator="equal">
      <formula>"blocked"</formula>
    </cfRule>
  </conditionalFormatting>
  <conditionalFormatting sqref="R87 N87">
    <cfRule type="cellIs" dxfId="83" priority="112" stopIfTrue="1" operator="equal">
      <formula>"passed"</formula>
    </cfRule>
    <cfRule type="cellIs" dxfId="82" priority="113" stopIfTrue="1" operator="equal">
      <formula>"failed"</formula>
    </cfRule>
    <cfRule type="cellIs" dxfId="81" priority="114" stopIfTrue="1" operator="equal">
      <formula>"blocked"</formula>
    </cfRule>
  </conditionalFormatting>
  <conditionalFormatting sqref="R77 N77">
    <cfRule type="cellIs" dxfId="80" priority="100" stopIfTrue="1" operator="equal">
      <formula>"passed"</formula>
    </cfRule>
    <cfRule type="cellIs" dxfId="79" priority="101" stopIfTrue="1" operator="equal">
      <formula>"failed"</formula>
    </cfRule>
    <cfRule type="cellIs" dxfId="78" priority="102" stopIfTrue="1" operator="equal">
      <formula>"blocked"</formula>
    </cfRule>
  </conditionalFormatting>
  <conditionalFormatting sqref="R81 N81">
    <cfRule type="cellIs" dxfId="77" priority="85" stopIfTrue="1" operator="equal">
      <formula>"passed"</formula>
    </cfRule>
    <cfRule type="cellIs" dxfId="76" priority="86" stopIfTrue="1" operator="equal">
      <formula>"failed"</formula>
    </cfRule>
    <cfRule type="cellIs" dxfId="75" priority="87" stopIfTrue="1" operator="equal">
      <formula>"blocked"</formula>
    </cfRule>
  </conditionalFormatting>
  <conditionalFormatting sqref="R86 N86">
    <cfRule type="cellIs" dxfId="74" priority="82" stopIfTrue="1" operator="equal">
      <formula>"passed"</formula>
    </cfRule>
    <cfRule type="cellIs" dxfId="73" priority="83" stopIfTrue="1" operator="equal">
      <formula>"failed"</formula>
    </cfRule>
    <cfRule type="cellIs" dxfId="72" priority="84" stopIfTrue="1" operator="equal">
      <formula>"blocked"</formula>
    </cfRule>
  </conditionalFormatting>
  <conditionalFormatting sqref="R76 N76">
    <cfRule type="cellIs" dxfId="71" priority="79" stopIfTrue="1" operator="equal">
      <formula>"passed"</formula>
    </cfRule>
    <cfRule type="cellIs" dxfId="70" priority="80" stopIfTrue="1" operator="equal">
      <formula>"failed"</formula>
    </cfRule>
    <cfRule type="cellIs" dxfId="69" priority="81" stopIfTrue="1" operator="equal">
      <formula>"blocked"</formula>
    </cfRule>
  </conditionalFormatting>
  <conditionalFormatting sqref="N40:N46 R40:R46">
    <cfRule type="cellIs" dxfId="68" priority="76" stopIfTrue="1" operator="equal">
      <formula>"passed"</formula>
    </cfRule>
    <cfRule type="cellIs" dxfId="67" priority="77" stopIfTrue="1" operator="equal">
      <formula>"failed"</formula>
    </cfRule>
    <cfRule type="cellIs" dxfId="66" priority="78" stopIfTrue="1" operator="equal">
      <formula>"blocked"</formula>
    </cfRule>
  </conditionalFormatting>
  <conditionalFormatting sqref="R43 N43">
    <cfRule type="cellIs" dxfId="65" priority="73" stopIfTrue="1" operator="equal">
      <formula>"passed"</formula>
    </cfRule>
    <cfRule type="cellIs" dxfId="64" priority="74" stopIfTrue="1" operator="equal">
      <formula>"failed"</formula>
    </cfRule>
    <cfRule type="cellIs" dxfId="63" priority="75" stopIfTrue="1" operator="equal">
      <formula>"blocked"</formula>
    </cfRule>
  </conditionalFormatting>
  <conditionalFormatting sqref="N45:N58 R45:R58">
    <cfRule type="cellIs" dxfId="62" priority="70" stopIfTrue="1" operator="equal">
      <formula>"passed"</formula>
    </cfRule>
    <cfRule type="cellIs" dxfId="61" priority="71" stopIfTrue="1" operator="equal">
      <formula>"failed"</formula>
    </cfRule>
    <cfRule type="cellIs" dxfId="60" priority="72" stopIfTrue="1" operator="equal">
      <formula>"blocked"</formula>
    </cfRule>
  </conditionalFormatting>
  <conditionalFormatting sqref="R51:R52 N51:N52">
    <cfRule type="cellIs" dxfId="59" priority="67" stopIfTrue="1" operator="equal">
      <formula>"passed"</formula>
    </cfRule>
    <cfRule type="cellIs" dxfId="58" priority="68" stopIfTrue="1" operator="equal">
      <formula>"failed"</formula>
    </cfRule>
    <cfRule type="cellIs" dxfId="57" priority="69" stopIfTrue="1" operator="equal">
      <formula>"blocked"</formula>
    </cfRule>
  </conditionalFormatting>
  <conditionalFormatting sqref="R37:R38 N37:N38">
    <cfRule type="cellIs" dxfId="56" priority="55" stopIfTrue="1" operator="equal">
      <formula>"passed"</formula>
    </cfRule>
    <cfRule type="cellIs" dxfId="55" priority="56" stopIfTrue="1" operator="equal">
      <formula>"failed"</formula>
    </cfRule>
    <cfRule type="cellIs" dxfId="54" priority="57" stopIfTrue="1" operator="equal">
      <formula>"blocked"</formula>
    </cfRule>
  </conditionalFormatting>
  <conditionalFormatting sqref="N13:N18 R13:R18">
    <cfRule type="cellIs" dxfId="53" priority="52" stopIfTrue="1" operator="equal">
      <formula>"passed"</formula>
    </cfRule>
    <cfRule type="cellIs" dxfId="52" priority="53" stopIfTrue="1" operator="equal">
      <formula>"failed"</formula>
    </cfRule>
    <cfRule type="cellIs" dxfId="51" priority="54" stopIfTrue="1" operator="equal">
      <formula>"blocked"</formula>
    </cfRule>
  </conditionalFormatting>
  <conditionalFormatting sqref="R16 N16">
    <cfRule type="cellIs" dxfId="50" priority="49" stopIfTrue="1" operator="equal">
      <formula>"passed"</formula>
    </cfRule>
    <cfRule type="cellIs" dxfId="49" priority="50" stopIfTrue="1" operator="equal">
      <formula>"failed"</formula>
    </cfRule>
    <cfRule type="cellIs" dxfId="48" priority="51" stopIfTrue="1" operator="equal">
      <formula>"blocked"</formula>
    </cfRule>
  </conditionalFormatting>
  <conditionalFormatting sqref="N18:N25 R18:R25">
    <cfRule type="cellIs" dxfId="47" priority="46" stopIfTrue="1" operator="equal">
      <formula>"passed"</formula>
    </cfRule>
    <cfRule type="cellIs" dxfId="46" priority="47" stopIfTrue="1" operator="equal">
      <formula>"failed"</formula>
    </cfRule>
    <cfRule type="cellIs" dxfId="45" priority="48" stopIfTrue="1" operator="equal">
      <formula>"blocked"</formula>
    </cfRule>
  </conditionalFormatting>
  <conditionalFormatting sqref="R23 N23">
    <cfRule type="cellIs" dxfId="44" priority="43" stopIfTrue="1" operator="equal">
      <formula>"passed"</formula>
    </cfRule>
    <cfRule type="cellIs" dxfId="43" priority="44" stopIfTrue="1" operator="equal">
      <formula>"failed"</formula>
    </cfRule>
    <cfRule type="cellIs" dxfId="42" priority="45" stopIfTrue="1" operator="equal">
      <formula>"blocked"</formula>
    </cfRule>
  </conditionalFormatting>
  <conditionalFormatting sqref="N5:N6 R5:R6">
    <cfRule type="cellIs" dxfId="41" priority="40" stopIfTrue="1" operator="equal">
      <formula>"passed"</formula>
    </cfRule>
    <cfRule type="cellIs" dxfId="40" priority="41" stopIfTrue="1" operator="equal">
      <formula>"failed"</formula>
    </cfRule>
    <cfRule type="cellIs" dxfId="39" priority="42" stopIfTrue="1" operator="equal">
      <formula>"blocked"</formula>
    </cfRule>
  </conditionalFormatting>
  <conditionalFormatting sqref="N6:N13 R6:R13">
    <cfRule type="cellIs" dxfId="38" priority="37" stopIfTrue="1" operator="equal">
      <formula>"passed"</formula>
    </cfRule>
    <cfRule type="cellIs" dxfId="37" priority="38" stopIfTrue="1" operator="equal">
      <formula>"failed"</formula>
    </cfRule>
    <cfRule type="cellIs" dxfId="36" priority="39" stopIfTrue="1" operator="equal">
      <formula>"blocked"</formula>
    </cfRule>
  </conditionalFormatting>
  <conditionalFormatting sqref="R9 N9">
    <cfRule type="cellIs" dxfId="35" priority="34" stopIfTrue="1" operator="equal">
      <formula>"passed"</formula>
    </cfRule>
    <cfRule type="cellIs" dxfId="34" priority="35" stopIfTrue="1" operator="equal">
      <formula>"failed"</formula>
    </cfRule>
    <cfRule type="cellIs" dxfId="33" priority="36" stopIfTrue="1" operator="equal">
      <formula>"blocked"</formula>
    </cfRule>
  </conditionalFormatting>
  <conditionalFormatting sqref="R42 N42">
    <cfRule type="cellIs" dxfId="32" priority="31" stopIfTrue="1" operator="equal">
      <formula>"passed"</formula>
    </cfRule>
    <cfRule type="cellIs" dxfId="31" priority="32" stopIfTrue="1" operator="equal">
      <formula>"failed"</formula>
    </cfRule>
    <cfRule type="cellIs" dxfId="30" priority="33" stopIfTrue="1" operator="equal">
      <formula>"blocked"</formula>
    </cfRule>
  </conditionalFormatting>
  <conditionalFormatting sqref="R49:R50 N49:N50">
    <cfRule type="cellIs" dxfId="29" priority="28" stopIfTrue="1" operator="equal">
      <formula>"passed"</formula>
    </cfRule>
    <cfRule type="cellIs" dxfId="28" priority="29" stopIfTrue="1" operator="equal">
      <formula>"failed"</formula>
    </cfRule>
    <cfRule type="cellIs" dxfId="27" priority="30" stopIfTrue="1" operator="equal">
      <formula>"blocked"</formula>
    </cfRule>
  </conditionalFormatting>
  <conditionalFormatting sqref="R25 N25">
    <cfRule type="cellIs" dxfId="26" priority="25" stopIfTrue="1" operator="equal">
      <formula>"passed"</formula>
    </cfRule>
    <cfRule type="cellIs" dxfId="25" priority="26" stopIfTrue="1" operator="equal">
      <formula>"failed"</formula>
    </cfRule>
    <cfRule type="cellIs" dxfId="24" priority="27" stopIfTrue="1" operator="equal">
      <formula>"blocked"</formula>
    </cfRule>
  </conditionalFormatting>
  <conditionalFormatting sqref="R35:R36 N35:N36">
    <cfRule type="cellIs" dxfId="23" priority="22" stopIfTrue="1" operator="equal">
      <formula>"passed"</formula>
    </cfRule>
    <cfRule type="cellIs" dxfId="22" priority="23" stopIfTrue="1" operator="equal">
      <formula>"failed"</formula>
    </cfRule>
    <cfRule type="cellIs" dxfId="21" priority="24" stopIfTrue="1" operator="equal">
      <formula>"blocked"</formula>
    </cfRule>
  </conditionalFormatting>
  <conditionalFormatting sqref="R15 N15">
    <cfRule type="cellIs" dxfId="20" priority="19" stopIfTrue="1" operator="equal">
      <formula>"passed"</formula>
    </cfRule>
    <cfRule type="cellIs" dxfId="19" priority="20" stopIfTrue="1" operator="equal">
      <formula>"failed"</formula>
    </cfRule>
    <cfRule type="cellIs" dxfId="18" priority="21" stopIfTrue="1" operator="equal">
      <formula>"blocked"</formula>
    </cfRule>
  </conditionalFormatting>
  <conditionalFormatting sqref="R20:R22 N20:N22">
    <cfRule type="cellIs" dxfId="17" priority="16" stopIfTrue="1" operator="equal">
      <formula>"passed"</formula>
    </cfRule>
    <cfRule type="cellIs" dxfId="16" priority="17" stopIfTrue="1" operator="equal">
      <formula>"failed"</formula>
    </cfRule>
    <cfRule type="cellIs" dxfId="15" priority="18" stopIfTrue="1" operator="equal">
      <formula>"blocked"</formula>
    </cfRule>
  </conditionalFormatting>
  <conditionalFormatting sqref="R8 N8">
    <cfRule type="cellIs" dxfId="14" priority="13" stopIfTrue="1" operator="equal">
      <formula>"passed"</formula>
    </cfRule>
    <cfRule type="cellIs" dxfId="13" priority="14" stopIfTrue="1" operator="equal">
      <formula>"failed"</formula>
    </cfRule>
    <cfRule type="cellIs" dxfId="12" priority="15" stopIfTrue="1" operator="equal">
      <formula>"blocked"</formula>
    </cfRule>
  </conditionalFormatting>
  <conditionalFormatting sqref="J3">
    <cfRule type="cellIs" dxfId="11" priority="10" stopIfTrue="1" operator="equal">
      <formula>"passed"</formula>
    </cfRule>
    <cfRule type="cellIs" dxfId="10" priority="11" stopIfTrue="1" operator="equal">
      <formula>"failed"</formula>
    </cfRule>
    <cfRule type="cellIs" dxfId="9" priority="12" stopIfTrue="1" operator="equal">
      <formula>"blocked"</formula>
    </cfRule>
  </conditionalFormatting>
  <conditionalFormatting sqref="J3">
    <cfRule type="cellIs" dxfId="8" priority="7" stopIfTrue="1" operator="equal">
      <formula>"passed"</formula>
    </cfRule>
    <cfRule type="cellIs" dxfId="7" priority="8" stopIfTrue="1" operator="equal">
      <formula>"failed"</formula>
    </cfRule>
    <cfRule type="cellIs" dxfId="6" priority="9" stopIfTrue="1" operator="equal">
      <formula>"blocked"</formula>
    </cfRule>
  </conditionalFormatting>
  <conditionalFormatting sqref="J5:J87">
    <cfRule type="cellIs" dxfId="5" priority="4" stopIfTrue="1" operator="equal">
      <formula>"passed"</formula>
    </cfRule>
    <cfRule type="cellIs" dxfId="4" priority="5" stopIfTrue="1" operator="equal">
      <formula>"failed"</formula>
    </cfRule>
    <cfRule type="cellIs" dxfId="3" priority="6" stopIfTrue="1" operator="equal">
      <formula>"blocked"</formula>
    </cfRule>
  </conditionalFormatting>
  <conditionalFormatting sqref="J5:J87">
    <cfRule type="cellIs" dxfId="2" priority="1" stopIfTrue="1" operator="equal">
      <formula>"passed"</formula>
    </cfRule>
    <cfRule type="cellIs" dxfId="1" priority="2" stopIfTrue="1" operator="equal">
      <formula>"failed"</formula>
    </cfRule>
    <cfRule type="cellIs" dxfId="0" priority="3" stopIfTrue="1" operator="equal">
      <formula>"blocked"</formula>
    </cfRule>
  </conditionalFormatting>
  <dataValidations count="1">
    <dataValidation type="list" showInputMessage="1" showErrorMessage="1" sqref="J3:J103 R4:R103 N4:N103">
      <formula1>"   ,not tested,passed,failed,blocked"</formula1>
    </dataValidation>
  </dataValidations>
  <pageMargins left="0.75" right="0.75" top="1" bottom="1" header="0.5" footer="0.5"/>
  <pageSetup paperSize="9" orientation="portrait" r:id="rId1"/>
  <headerFooter alignWithMargins="0"/>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1"/>
  <sheetViews>
    <sheetView topLeftCell="A6" zoomScale="85" zoomScaleNormal="85" workbookViewId="0">
      <selection activeCell="B21" sqref="B21"/>
    </sheetView>
  </sheetViews>
  <sheetFormatPr defaultRowHeight="12.75" x14ac:dyDescent="0.2"/>
  <cols>
    <col min="2" max="2" width="168.28515625" customWidth="1"/>
  </cols>
  <sheetData>
    <row r="1" spans="1:1" ht="226.5" customHeight="1" x14ac:dyDescent="0.2">
      <c r="A1" s="72" t="s">
        <v>36</v>
      </c>
    </row>
    <row r="2" spans="1:1" ht="345" customHeight="1" x14ac:dyDescent="0.2">
      <c r="A2" s="72" t="s">
        <v>37</v>
      </c>
    </row>
    <row r="3" spans="1:1" ht="255" customHeight="1" x14ac:dyDescent="0.2">
      <c r="A3" s="72" t="s">
        <v>55</v>
      </c>
    </row>
    <row r="4" spans="1:1" ht="117" customHeight="1" x14ac:dyDescent="0.2">
      <c r="A4" s="72" t="s">
        <v>56</v>
      </c>
    </row>
    <row r="5" spans="1:1" ht="319.5" customHeight="1" x14ac:dyDescent="0.2">
      <c r="A5" s="72" t="s">
        <v>57</v>
      </c>
    </row>
    <row r="6" spans="1:1" ht="202.5" customHeight="1" x14ac:dyDescent="0.2">
      <c r="A6" s="72" t="s">
        <v>42</v>
      </c>
    </row>
    <row r="7" spans="1:1" ht="258.75" customHeight="1" x14ac:dyDescent="0.2">
      <c r="A7" s="72" t="s">
        <v>62</v>
      </c>
    </row>
    <row r="8" spans="1:1" ht="278.25" customHeight="1" x14ac:dyDescent="0.2">
      <c r="A8" s="72" t="s">
        <v>64</v>
      </c>
    </row>
    <row r="9" spans="1:1" ht="349.5" customHeight="1" x14ac:dyDescent="0.2">
      <c r="A9" s="72" t="s">
        <v>65</v>
      </c>
    </row>
    <row r="10" spans="1:1" ht="312" customHeight="1" x14ac:dyDescent="0.2">
      <c r="A10" s="72" t="s">
        <v>67</v>
      </c>
    </row>
    <row r="11" spans="1:1" ht="320.25" customHeight="1" x14ac:dyDescent="0.2">
      <c r="A11" s="72" t="s">
        <v>69</v>
      </c>
    </row>
    <row r="12" spans="1:1" ht="327" customHeight="1" x14ac:dyDescent="0.2">
      <c r="A12" s="72" t="s">
        <v>72</v>
      </c>
    </row>
    <row r="13" spans="1:1" ht="311.25" customHeight="1" x14ac:dyDescent="0.2">
      <c r="A13" s="72" t="s">
        <v>81</v>
      </c>
    </row>
    <row r="14" spans="1:1" ht="319.5" customHeight="1" x14ac:dyDescent="0.2">
      <c r="A14" s="72" t="s">
        <v>82</v>
      </c>
    </row>
    <row r="15" spans="1:1" ht="332.25" customHeight="1" x14ac:dyDescent="0.2">
      <c r="A15" s="72" t="s">
        <v>83</v>
      </c>
    </row>
    <row r="16" spans="1:1" ht="345.75" customHeight="1" x14ac:dyDescent="0.2">
      <c r="A16" s="72" t="s">
        <v>85</v>
      </c>
    </row>
    <row r="17" spans="1:1" ht="380.25" customHeight="1" x14ac:dyDescent="0.2">
      <c r="A17" s="72" t="s">
        <v>85</v>
      </c>
    </row>
    <row r="18" spans="1:1" ht="409.5" customHeight="1" x14ac:dyDescent="0.2">
      <c r="A18" s="72" t="s">
        <v>89</v>
      </c>
    </row>
    <row r="19" spans="1:1" ht="409.5" customHeight="1" x14ac:dyDescent="0.2">
      <c r="A19" s="72" t="s">
        <v>88</v>
      </c>
    </row>
    <row r="20" spans="1:1" ht="408.75" customHeight="1" x14ac:dyDescent="0.2">
      <c r="A20" s="72" t="s">
        <v>87</v>
      </c>
    </row>
    <row r="21" spans="1:1" ht="409.5" customHeight="1" x14ac:dyDescent="0.2">
      <c r="A21" s="72" t="s">
        <v>86</v>
      </c>
    </row>
  </sheetData>
  <pageMargins left="0.7" right="0.7" top="0.75" bottom="0.75" header="0.3" footer="0.3"/>
  <pageSetup orientation="portrait" horizontalDpi="1200" verticalDpi="12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11"/>
  <sheetViews>
    <sheetView workbookViewId="0">
      <selection activeCell="C4" sqref="C4"/>
    </sheetView>
  </sheetViews>
  <sheetFormatPr defaultRowHeight="15" x14ac:dyDescent="0.25"/>
  <cols>
    <col min="1" max="1" width="16.5703125" style="63" bestFit="1" customWidth="1"/>
    <col min="2" max="2" width="15.28515625" style="63" customWidth="1"/>
    <col min="3" max="3" width="40.28515625" style="63" customWidth="1"/>
    <col min="4" max="4" width="28" style="63" customWidth="1"/>
    <col min="5" max="16384" width="9.140625" style="63"/>
  </cols>
  <sheetData>
    <row r="2" spans="1:4" x14ac:dyDescent="0.25">
      <c r="A2" s="61" t="s">
        <v>25</v>
      </c>
      <c r="B2" s="61"/>
      <c r="C2" s="62"/>
      <c r="D2" s="62"/>
    </row>
    <row r="3" spans="1:4" x14ac:dyDescent="0.25">
      <c r="A3" s="64" t="s">
        <v>26</v>
      </c>
      <c r="B3" s="64" t="s">
        <v>27</v>
      </c>
      <c r="C3" s="64" t="s">
        <v>28</v>
      </c>
      <c r="D3" s="64" t="s">
        <v>29</v>
      </c>
    </row>
    <row r="4" spans="1:4" ht="25.5" x14ac:dyDescent="0.25">
      <c r="A4" s="65">
        <v>41481</v>
      </c>
      <c r="B4" s="75">
        <v>1</v>
      </c>
      <c r="C4" s="66" t="s">
        <v>306</v>
      </c>
      <c r="D4" s="66" t="s">
        <v>303</v>
      </c>
    </row>
    <row r="5" spans="1:4" x14ac:dyDescent="0.25">
      <c r="A5" s="66"/>
      <c r="B5" s="66"/>
      <c r="C5" s="66"/>
      <c r="D5" s="66"/>
    </row>
    <row r="6" spans="1:4" x14ac:dyDescent="0.25">
      <c r="A6" s="66"/>
      <c r="B6" s="66"/>
      <c r="C6" s="66"/>
      <c r="D6" s="66"/>
    </row>
    <row r="7" spans="1:4" x14ac:dyDescent="0.25">
      <c r="A7" s="66"/>
      <c r="B7" s="66"/>
      <c r="C7" s="67"/>
      <c r="D7" s="66"/>
    </row>
    <row r="8" spans="1:4" x14ac:dyDescent="0.25">
      <c r="A8" s="66"/>
      <c r="B8" s="66"/>
      <c r="C8" s="66"/>
      <c r="D8" s="66"/>
    </row>
    <row r="9" spans="1:4" x14ac:dyDescent="0.25">
      <c r="A9" s="66"/>
      <c r="B9" s="66"/>
      <c r="C9" s="66"/>
      <c r="D9" s="66"/>
    </row>
    <row r="10" spans="1:4" x14ac:dyDescent="0.25">
      <c r="A10" s="66"/>
      <c r="B10" s="66"/>
      <c r="C10" s="67"/>
      <c r="D10" s="66"/>
    </row>
    <row r="11" spans="1:4" x14ac:dyDescent="0.25">
      <c r="A11" s="68"/>
      <c r="B11" s="68"/>
      <c r="C11" s="68"/>
      <c r="D11" s="68"/>
    </row>
  </sheetData>
  <pageMargins left="0.75" right="0.75" top="1" bottom="1" header="0.5" footer="0.5"/>
  <pageSetup paperSize="9" orientation="portrait" copies="0"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anguage xmlns="a50ac890-b08f-489d-b072-4c5134e6ef54">Eng</Language>
    <Document_x0020_Version xmlns="a50ac890-b08f-489d-b072-4c5134e6ef54">v1.0 Final</Document_x0020_Version>
    <Department xmlns="a50ac890-b08f-489d-b072-4c5134e6ef54">DEV</Department>
    <Version_x0020_Date xmlns="a50ac890-b08f-489d-b072-4c5134e6ef54">2012-12-07T22:00:00+00:00</Version_x0020_Date>
    <Document_x0020_type xmlns="a50ac890-b08f-489d-b072-4c5134e6ef54">TMPL</Document_x0020_typ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2218253D8F585844AA6F8E13560E2C04" ma:contentTypeVersion="5" ma:contentTypeDescription="Create a new document." ma:contentTypeScope="" ma:versionID="8e92b91c44b6cda1e0403a3988ecfa50">
  <xsd:schema xmlns:xsd="http://www.w3.org/2001/XMLSchema" xmlns:xs="http://www.w3.org/2001/XMLSchema" xmlns:p="http://schemas.microsoft.com/office/2006/metadata/properties" xmlns:ns2="a50ac890-b08f-489d-b072-4c5134e6ef54" targetNamespace="http://schemas.microsoft.com/office/2006/metadata/properties" ma:root="true" ma:fieldsID="3bf018f29c19f7a1d62ac4d0fe03a5cc" ns2:_="">
    <xsd:import namespace="a50ac890-b08f-489d-b072-4c5134e6ef54"/>
    <xsd:element name="properties">
      <xsd:complexType>
        <xsd:sequence>
          <xsd:element name="documentManagement">
            <xsd:complexType>
              <xsd:all>
                <xsd:element ref="ns2:Document_x0020_type" minOccurs="0"/>
                <xsd:element ref="ns2:Language" minOccurs="0"/>
                <xsd:element ref="ns2:Department" minOccurs="0"/>
                <xsd:element ref="ns2:Document_x0020_Version" minOccurs="0"/>
                <xsd:element ref="ns2:Version_x0020_Dat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50ac890-b08f-489d-b072-4c5134e6ef54" elementFormDefault="qualified">
    <xsd:import namespace="http://schemas.microsoft.com/office/2006/documentManagement/types"/>
    <xsd:import namespace="http://schemas.microsoft.com/office/infopath/2007/PartnerControls"/>
    <xsd:element name="Document_x0020_type" ma:index="8" nillable="true" ma:displayName="Document type" ma:default="SOP" ma:format="Dropdown" ma:internalName="Document_x0020_type">
      <xsd:simpleType>
        <xsd:restriction base="dms:Choice">
          <xsd:enumeration value="PLC"/>
          <xsd:enumeration value="SOP"/>
          <xsd:enumeration value="GD"/>
          <xsd:enumeration value="WI"/>
          <xsd:enumeration value="TMPL"/>
          <xsd:enumeration value="DT"/>
        </xsd:restriction>
      </xsd:simpleType>
    </xsd:element>
    <xsd:element name="Language" ma:index="9" nillable="true" ma:displayName="Language" ma:default="Ru" ma:format="Dropdown" ma:internalName="Language">
      <xsd:simpleType>
        <xsd:restriction base="dms:Choice">
          <xsd:enumeration value="Ru"/>
          <xsd:enumeration value="Eng"/>
        </xsd:restriction>
      </xsd:simpleType>
    </xsd:element>
    <xsd:element name="Department" ma:index="10" nillable="true" ma:displayName="Department" ma:default="QMS" ma:format="Dropdown" ma:internalName="Department">
      <xsd:simpleType>
        <xsd:restriction base="dms:Choice">
          <xsd:enumeration value="QMS"/>
          <xsd:enumeration value="DEV"/>
          <xsd:enumeration value="MRK"/>
          <xsd:enumeration value="HR"/>
          <xsd:enumeration value="IT"/>
          <xsd:enumeration value="ACC"/>
        </xsd:restriction>
      </xsd:simpleType>
    </xsd:element>
    <xsd:element name="Document_x0020_Version" ma:index="11" nillable="true" ma:displayName="Document Version" ma:description="Document version" ma:internalName="Document_x0020_Version">
      <xsd:simpleType>
        <xsd:restriction base="dms:Text">
          <xsd:maxLength value="255"/>
        </xsd:restriction>
      </xsd:simpleType>
    </xsd:element>
    <xsd:element name="Version_x0020_Date" ma:index="12" nillable="true" ma:displayName="Version Date" ma:description="Version date" ma:format="DateOnly" ma:internalName="Version_x0020_Date">
      <xsd:simpleType>
        <xsd:restriction base="dms:DateTim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215C6B1-E3BD-47CA-A3EB-2950189A6A2C}">
  <ds:schemaRefs>
    <ds:schemaRef ds:uri="http://schemas.openxmlformats.org/package/2006/metadata/core-properties"/>
    <ds:schemaRef ds:uri="http://purl.org/dc/dcmitype/"/>
    <ds:schemaRef ds:uri="http://purl.org/dc/terms/"/>
    <ds:schemaRef ds:uri="a50ac890-b08f-489d-b072-4c5134e6ef54"/>
    <ds:schemaRef ds:uri="http://schemas.microsoft.com/office/2006/documentManagement/types"/>
    <ds:schemaRef ds:uri="http://purl.org/dc/elements/1.1/"/>
    <ds:schemaRef ds:uri="http://schemas.microsoft.com/office/2006/metadata/properties"/>
    <ds:schemaRef ds:uri="http://schemas.microsoft.com/office/infopath/2007/PartnerControls"/>
    <ds:schemaRef ds:uri="http://www.w3.org/XML/1998/namespace"/>
  </ds:schemaRefs>
</ds:datastoreItem>
</file>

<file path=customXml/itemProps2.xml><?xml version="1.0" encoding="utf-8"?>
<ds:datastoreItem xmlns:ds="http://schemas.openxmlformats.org/officeDocument/2006/customXml" ds:itemID="{FADA4E19-EDEF-429C-AA22-9D183A567F7B}">
  <ds:schemaRefs>
    <ds:schemaRef ds:uri="http://schemas.microsoft.com/sharepoint/v3/contenttype/forms"/>
  </ds:schemaRefs>
</ds:datastoreItem>
</file>

<file path=customXml/itemProps3.xml><?xml version="1.0" encoding="utf-8"?>
<ds:datastoreItem xmlns:ds="http://schemas.openxmlformats.org/officeDocument/2006/customXml" ds:itemID="{3D663FD8-B36F-4CA1-B330-FF6B115B667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50ac890-b08f-489d-b072-4c5134e6ef5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Title</vt:lpstr>
      <vt:lpstr>Test Cases</vt:lpstr>
      <vt:lpstr>Attachments</vt:lpstr>
      <vt:lpstr>Version Control</vt:lpstr>
    </vt:vector>
  </TitlesOfParts>
  <Manager>&lt;Manager Name&gt;, &lt;Manager Role&gt;</Manager>
  <Company>OnCleverSoft, &lt;Department&gt;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Cases Document Template</dc:title>
  <dc:subject>&lt;Document Name&gt;</dc:subject>
  <dc:creator>&lt;Author Name&gt;, &lt;Author Role&gt;</dc:creator>
  <cp:lastModifiedBy>Ponomarenko, Artem</cp:lastModifiedBy>
  <dcterms:created xsi:type="dcterms:W3CDTF">2005-09-22T08:39:30Z</dcterms:created>
  <dcterms:modified xsi:type="dcterms:W3CDTF">2013-07-26T12:35:07Z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0x0101002218253D8F585844AA6F8E13560E2C04</vt:lpwstr>
  </property>
</Properties>
</file>