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ЭОМ" sheetId="1" state="visible" r:id="rId2"/>
    <sheet name="СС" sheetId="2" state="visible" r:id="rId3"/>
    <sheet name="щит" sheetId="3" state="visible" r:id="rId4"/>
  </sheets>
  <definedNames>
    <definedName function="false" hidden="false" localSheetId="1" name="_xlnm.Print_Titles" vbProcedure="false">СС!$238:$238</definedName>
    <definedName function="false" hidden="false" localSheetId="2" name="_xlnm.Print_Titles" vbProcedure="false">щит!$4:$4</definedName>
    <definedName function="false" hidden="false" localSheetId="0" name="_xlnm.Print_Titles" vbProcedure="false">ЭОМ!$191:$191</definedName>
    <definedName function="false" hidden="false" name="_xlnm_Print_Area_1" vbProcedure="false">#REF!</definedName>
    <definedName function="false" hidden="false" name="_xlnm_Print_Titles_1" vbProcedure="false">#REF!</definedName>
    <definedName function="false" hidden="false" localSheetId="0" name="Excel_BuiltIn_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<sst xmlns="http://schemas.openxmlformats.org/spreadsheetml/2006/main" count="2458" uniqueCount="935">
  <si>
    <t xml:space="preserve">Опуск, см</t>
  </si>
  <si>
    <t xml:space="preserve">Труба</t>
  </si>
  <si>
    <t xml:space="preserve">Длина</t>
  </si>
  <si>
    <t xml:space="preserve">Из автокад</t>
  </si>
  <si>
    <t xml:space="preserve">ЭОМ-1.1</t>
  </si>
  <si>
    <t xml:space="preserve">ША.6</t>
  </si>
  <si>
    <t xml:space="preserve">XD-1.1</t>
  </si>
  <si>
    <t xml:space="preserve">ВВГнг(А)-LS 3x2,5</t>
  </si>
  <si>
    <t xml:space="preserve">ЭОМ-1.2</t>
  </si>
  <si>
    <t xml:space="preserve">XD-1.2</t>
  </si>
  <si>
    <t xml:space="preserve">20 мм</t>
  </si>
  <si>
    <t xml:space="preserve">ЭОМ-1.3</t>
  </si>
  <si>
    <t xml:space="preserve">XS-1.3,XS-1.4</t>
  </si>
  <si>
    <t xml:space="preserve">ЭОМ-1.4</t>
  </si>
  <si>
    <t xml:space="preserve">XD-1.3</t>
  </si>
  <si>
    <t xml:space="preserve">ЭОМ-1.5</t>
  </si>
  <si>
    <t xml:space="preserve">XS-1.1,XS-1.2</t>
  </si>
  <si>
    <t xml:space="preserve">ЭОМ-1.6</t>
  </si>
  <si>
    <t xml:space="preserve">XD-1.4</t>
  </si>
  <si>
    <t xml:space="preserve">ЭОМ-1.7</t>
  </si>
  <si>
    <t xml:space="preserve">XS-1.5..XS-1.8</t>
  </si>
  <si>
    <t xml:space="preserve">ЭОМ-1.8</t>
  </si>
  <si>
    <t xml:space="preserve">XD-1.7</t>
  </si>
  <si>
    <t xml:space="preserve">ЭОМ-1.9</t>
  </si>
  <si>
    <t xml:space="preserve">XD-1.5</t>
  </si>
  <si>
    <t xml:space="preserve">ЭОМ-1.10</t>
  </si>
  <si>
    <t xml:space="preserve">XS-1.11,XS-1.12</t>
  </si>
  <si>
    <t xml:space="preserve">ЭОМ-1.11</t>
  </si>
  <si>
    <t xml:space="preserve">XD-1.8</t>
  </si>
  <si>
    <t xml:space="preserve">ЭОМ-1.12</t>
  </si>
  <si>
    <t xml:space="preserve">XS-1.13,XS-1.14</t>
  </si>
  <si>
    <t xml:space="preserve">ЭОМ-1.13</t>
  </si>
  <si>
    <t xml:space="preserve">XS-1.15,XS-1.16</t>
  </si>
  <si>
    <t xml:space="preserve">ЭОМ-1.14</t>
  </si>
  <si>
    <t xml:space="preserve">XS-1.9,XS-1.10</t>
  </si>
  <si>
    <t xml:space="preserve">ЭОМ-1.15</t>
  </si>
  <si>
    <t xml:space="preserve">XS-1.17,XS-1.18</t>
  </si>
  <si>
    <t xml:space="preserve">ЭОМ-1.31</t>
  </si>
  <si>
    <t xml:space="preserve">XF-1.1</t>
  </si>
  <si>
    <t xml:space="preserve">Вентилятор канальный</t>
  </si>
  <si>
    <t xml:space="preserve">ЭОМ-1.32</t>
  </si>
  <si>
    <t xml:space="preserve">XF-1.2</t>
  </si>
  <si>
    <t xml:space="preserve">Канальный нагреватель</t>
  </si>
  <si>
    <t xml:space="preserve">ЭОМ-1.51</t>
  </si>
  <si>
    <t xml:space="preserve">HL-1.1</t>
  </si>
  <si>
    <t xml:space="preserve">ВВГнг(А)-LS 3x1,5</t>
  </si>
  <si>
    <t xml:space="preserve">16 мм</t>
  </si>
  <si>
    <t xml:space="preserve">ЭОМ-1.52</t>
  </si>
  <si>
    <t xml:space="preserve">ЭОМ-1.53</t>
  </si>
  <si>
    <t xml:space="preserve">HL-1.2</t>
  </si>
  <si>
    <t xml:space="preserve">ЭОМ-1.54</t>
  </si>
  <si>
    <t xml:space="preserve">HL-1.3</t>
  </si>
  <si>
    <t xml:space="preserve">ЭОМ-1.55</t>
  </si>
  <si>
    <t xml:space="preserve">HL-1.4</t>
  </si>
  <si>
    <t xml:space="preserve">ЭОМ-1.56</t>
  </si>
  <si>
    <t xml:space="preserve">HL-1.5</t>
  </si>
  <si>
    <t xml:space="preserve">ЭОМ-1.57</t>
  </si>
  <si>
    <t xml:space="preserve">QS-1.2</t>
  </si>
  <si>
    <t xml:space="preserve">ВВГнг(А)-LS 2x1,5</t>
  </si>
  <si>
    <t xml:space="preserve">ЭОМ-1.58</t>
  </si>
  <si>
    <t xml:space="preserve">QS-1.3</t>
  </si>
  <si>
    <t xml:space="preserve">ЭОМ-1.59</t>
  </si>
  <si>
    <t xml:space="preserve">XD-1.6</t>
  </si>
  <si>
    <t xml:space="preserve">ЭОМ-1.60</t>
  </si>
  <si>
    <t xml:space="preserve">QS-1.1</t>
  </si>
  <si>
    <t xml:space="preserve">ЭОМ-1.61</t>
  </si>
  <si>
    <t xml:space="preserve">ЭОМ-1.62</t>
  </si>
  <si>
    <t xml:space="preserve">ЭОМ-1.63</t>
  </si>
  <si>
    <t xml:space="preserve">ЭОМ-2.1</t>
  </si>
  <si>
    <t xml:space="preserve">XD-2.1</t>
  </si>
  <si>
    <t xml:space="preserve">ЭОМ-2.2</t>
  </si>
  <si>
    <t xml:space="preserve">XD-2.2</t>
  </si>
  <si>
    <t xml:space="preserve">ЭОМ-2.3</t>
  </si>
  <si>
    <t xml:space="preserve">XS-2.5..XS-2.8</t>
  </si>
  <si>
    <t xml:space="preserve">ЭОМ-2.4</t>
  </si>
  <si>
    <t xml:space="preserve">XS-2.1,XS-2.2</t>
  </si>
  <si>
    <t xml:space="preserve">ЭОМ-2.5</t>
  </si>
  <si>
    <t xml:space="preserve">XS-2.3,XS-2.4</t>
  </si>
  <si>
    <t xml:space="preserve">ЭОМ-2.31</t>
  </si>
  <si>
    <t xml:space="preserve">XF-2.1</t>
  </si>
  <si>
    <t xml:space="preserve">Кондиционер</t>
  </si>
  <si>
    <t xml:space="preserve">ЭОМ-2.51</t>
  </si>
  <si>
    <t xml:space="preserve">ЭОМ-2.52</t>
  </si>
  <si>
    <t xml:space="preserve">HL-2.1</t>
  </si>
  <si>
    <t xml:space="preserve">ЭОМ-2.53</t>
  </si>
  <si>
    <t xml:space="preserve">HL-2.2</t>
  </si>
  <si>
    <t xml:space="preserve">ЭОМ-2.54</t>
  </si>
  <si>
    <t xml:space="preserve">QS-2.1</t>
  </si>
  <si>
    <t xml:space="preserve">ЭОМ-3.1</t>
  </si>
  <si>
    <t xml:space="preserve">XD-3.1</t>
  </si>
  <si>
    <t xml:space="preserve">ЭОМ-3.2</t>
  </si>
  <si>
    <t xml:space="preserve">XS-3.1,XS-3.2</t>
  </si>
  <si>
    <t xml:space="preserve">ЭОМ-3.3</t>
  </si>
  <si>
    <t xml:space="preserve">XS-3.3..XS-3.5</t>
  </si>
  <si>
    <t xml:space="preserve">ЭОМ-3.4</t>
  </si>
  <si>
    <t xml:space="preserve">XD-3.2</t>
  </si>
  <si>
    <t xml:space="preserve">ЭОМ-3.5</t>
  </si>
  <si>
    <t xml:space="preserve">XS-3.6..XS-3.9</t>
  </si>
  <si>
    <t xml:space="preserve">ЭОМ-3.6</t>
  </si>
  <si>
    <t xml:space="preserve">XD-3.3</t>
  </si>
  <si>
    <t xml:space="preserve">ЭОМ-3.7</t>
  </si>
  <si>
    <t xml:space="preserve">XS-3.10..XS-3.13</t>
  </si>
  <si>
    <t xml:space="preserve">ЭОМ-3.8</t>
  </si>
  <si>
    <t xml:space="preserve">XS-3.14,XS-3.15</t>
  </si>
  <si>
    <t xml:space="preserve">ЭОМ-3.9</t>
  </si>
  <si>
    <t xml:space="preserve">XS-3.16..XS-3.19</t>
  </si>
  <si>
    <t xml:space="preserve">ЭОМ-3.51</t>
  </si>
  <si>
    <t xml:space="preserve">HL-3.1</t>
  </si>
  <si>
    <t xml:space="preserve">ЭОМ-3.52</t>
  </si>
  <si>
    <t xml:space="preserve">XD-3.4</t>
  </si>
  <si>
    <t xml:space="preserve">ЭОМ-3.53</t>
  </si>
  <si>
    <t xml:space="preserve">HL-3.2</t>
  </si>
  <si>
    <t xml:space="preserve">ЭОМ-3.54</t>
  </si>
  <si>
    <t xml:space="preserve">HL-3.4</t>
  </si>
  <si>
    <t xml:space="preserve">ЭОМ-3.55</t>
  </si>
  <si>
    <t xml:space="preserve">HL-3.3</t>
  </si>
  <si>
    <t xml:space="preserve">ЭОМ-3.56</t>
  </si>
  <si>
    <t xml:space="preserve">ЭОМ-3.57</t>
  </si>
  <si>
    <t xml:space="preserve">QS-3.1</t>
  </si>
  <si>
    <t xml:space="preserve">ЭОМ-3.58</t>
  </si>
  <si>
    <t xml:space="preserve">QS-3.2</t>
  </si>
  <si>
    <t xml:space="preserve">ЭОМ-3.59</t>
  </si>
  <si>
    <t xml:space="preserve">ЭОМ-3.60</t>
  </si>
  <si>
    <t xml:space="preserve">QS-3.3</t>
  </si>
  <si>
    <t xml:space="preserve">ЭОМ-3.61</t>
  </si>
  <si>
    <t xml:space="preserve">ЭОМ-4.1</t>
  </si>
  <si>
    <t xml:space="preserve">XD-4.1</t>
  </si>
  <si>
    <t xml:space="preserve">ЭОМ-4.2</t>
  </si>
  <si>
    <t xml:space="preserve">XD-4.2</t>
  </si>
  <si>
    <t xml:space="preserve">ЭОМ-4.3</t>
  </si>
  <si>
    <t xml:space="preserve">XS-4.1..XS-4.3</t>
  </si>
  <si>
    <t xml:space="preserve">ЭОМ-4.4</t>
  </si>
  <si>
    <t xml:space="preserve">XD-4.3</t>
  </si>
  <si>
    <t xml:space="preserve">ЭОМ-4.5</t>
  </si>
  <si>
    <t xml:space="preserve">XS-4.4..XS-4.6</t>
  </si>
  <si>
    <t xml:space="preserve">ЭОМ-4.6</t>
  </si>
  <si>
    <t xml:space="preserve">XD-4.6</t>
  </si>
  <si>
    <t xml:space="preserve">ЭОМ-4.7</t>
  </si>
  <si>
    <t xml:space="preserve">XS-4.7,XS-4.8</t>
  </si>
  <si>
    <t xml:space="preserve">ЭОМ-4.8</t>
  </si>
  <si>
    <t xml:space="preserve">XS-4.16,XS-4.17</t>
  </si>
  <si>
    <t xml:space="preserve">ЭОМ-4.9</t>
  </si>
  <si>
    <t xml:space="preserve">XD-4.4</t>
  </si>
  <si>
    <t xml:space="preserve">ЭОМ-4.10</t>
  </si>
  <si>
    <t xml:space="preserve">XS-4.9..XS-4.11</t>
  </si>
  <si>
    <t xml:space="preserve">ЭОМ-4.11</t>
  </si>
  <si>
    <t xml:space="preserve">XD-4.5</t>
  </si>
  <si>
    <t xml:space="preserve">ЭОМ-4.12</t>
  </si>
  <si>
    <t xml:space="preserve">XS-4.12,XS-4.13</t>
  </si>
  <si>
    <t xml:space="preserve">ЭОМ-4.13</t>
  </si>
  <si>
    <t xml:space="preserve">XS-4.14,XS-4.15</t>
  </si>
  <si>
    <t xml:space="preserve">ЭОМ-4.14</t>
  </si>
  <si>
    <t xml:space="preserve">XS-4.18,XS-4.19</t>
  </si>
  <si>
    <t xml:space="preserve">ЭОМ-4.51</t>
  </si>
  <si>
    <t xml:space="preserve">HL-4.1</t>
  </si>
  <si>
    <t xml:space="preserve">ЭОМ-4.52</t>
  </si>
  <si>
    <t xml:space="preserve">HL-4.2</t>
  </si>
  <si>
    <t xml:space="preserve">ЭОМ-4.53</t>
  </si>
  <si>
    <t xml:space="preserve">HL-4.3</t>
  </si>
  <si>
    <t xml:space="preserve">ЭОМ-4.54</t>
  </si>
  <si>
    <t xml:space="preserve">ЭОМ-4.55</t>
  </si>
  <si>
    <t xml:space="preserve">QS-4.2</t>
  </si>
  <si>
    <t xml:space="preserve">ЭОМ-4.56</t>
  </si>
  <si>
    <t xml:space="preserve">ЭОМ-4.57</t>
  </si>
  <si>
    <t xml:space="preserve">QS-4.1</t>
  </si>
  <si>
    <t xml:space="preserve">ЭОМ-4.58</t>
  </si>
  <si>
    <t xml:space="preserve">ЭОМ-4.59</t>
  </si>
  <si>
    <t xml:space="preserve">QS-4.3</t>
  </si>
  <si>
    <t xml:space="preserve">ЭОМ-4.60</t>
  </si>
  <si>
    <t xml:space="preserve">ЭОМ-5.1</t>
  </si>
  <si>
    <t xml:space="preserve">XS-5.1</t>
  </si>
  <si>
    <t xml:space="preserve">ВВГнг(А)-LS 3x6</t>
  </si>
  <si>
    <t xml:space="preserve">12 кВт</t>
  </si>
  <si>
    <t xml:space="preserve">плита</t>
  </si>
  <si>
    <t xml:space="preserve">25 мм</t>
  </si>
  <si>
    <t xml:space="preserve">ЭОМ-5.2</t>
  </si>
  <si>
    <t xml:space="preserve">XS-5.2</t>
  </si>
  <si>
    <t xml:space="preserve">ВВГнг(А)-LS 3x4</t>
  </si>
  <si>
    <t xml:space="preserve">8 кВт</t>
  </si>
  <si>
    <t xml:space="preserve">духовка</t>
  </si>
  <si>
    <t xml:space="preserve">ЭОМ-5.3</t>
  </si>
  <si>
    <t xml:space="preserve">XD-5.1</t>
  </si>
  <si>
    <t xml:space="preserve">ЭОМ-5.4</t>
  </si>
  <si>
    <t xml:space="preserve">XD-5.2</t>
  </si>
  <si>
    <t xml:space="preserve">ЭОМ-5.5</t>
  </si>
  <si>
    <t xml:space="preserve">XS-5.3,XS-5.4</t>
  </si>
  <si>
    <t xml:space="preserve">ЭОМ-5.6</t>
  </si>
  <si>
    <t xml:space="preserve">XD-5.3</t>
  </si>
  <si>
    <t xml:space="preserve">ЭОМ-5.7</t>
  </si>
  <si>
    <t xml:space="preserve">XS-5.5..XS-5.8</t>
  </si>
  <si>
    <t xml:space="preserve">ЭОМ-5.8</t>
  </si>
  <si>
    <t xml:space="preserve">XS-5.19,XS-5.20</t>
  </si>
  <si>
    <t xml:space="preserve">ЭОМ-5.9</t>
  </si>
  <si>
    <t xml:space="preserve">XS-5.9,XS-5.10</t>
  </si>
  <si>
    <t xml:space="preserve">ЭОМ-5.10</t>
  </si>
  <si>
    <t xml:space="preserve">XS-5.11,XS-5.12</t>
  </si>
  <si>
    <t xml:space="preserve">ЭОМ-5.11</t>
  </si>
  <si>
    <t xml:space="preserve">XS-5.13..XS-5.15</t>
  </si>
  <si>
    <t xml:space="preserve">ЭОМ-5.12</t>
  </si>
  <si>
    <t xml:space="preserve">XS-5.16..XS-5.18</t>
  </si>
  <si>
    <t xml:space="preserve">ЭОМ-5.13</t>
  </si>
  <si>
    <t xml:space="preserve">XS-5.21,XS-5.22</t>
  </si>
  <si>
    <t xml:space="preserve">ЭОМ-5.51</t>
  </si>
  <si>
    <t xml:space="preserve">HL-5.1</t>
  </si>
  <si>
    <t xml:space="preserve">ЭОМ-5.52</t>
  </si>
  <si>
    <t xml:space="preserve">HL-5.2</t>
  </si>
  <si>
    <t xml:space="preserve">ЭОМ-5.57</t>
  </si>
  <si>
    <t xml:space="preserve">QS-5.1</t>
  </si>
  <si>
    <t xml:space="preserve">ЭОМ-5.58</t>
  </si>
  <si>
    <t xml:space="preserve">HL-5.3</t>
  </si>
  <si>
    <t xml:space="preserve">ЭОМ-6.1</t>
  </si>
  <si>
    <t xml:space="preserve">XD-6.1</t>
  </si>
  <si>
    <t xml:space="preserve">ЭОМ-6.2</t>
  </si>
  <si>
    <t xml:space="preserve">XD-6.2</t>
  </si>
  <si>
    <t xml:space="preserve">ЭОМ-6.3</t>
  </si>
  <si>
    <t xml:space="preserve">XS-6.1,XS-6.2</t>
  </si>
  <si>
    <t xml:space="preserve">ЭОМ-6.4</t>
  </si>
  <si>
    <t xml:space="preserve">XS-6.3,XS-6.4</t>
  </si>
  <si>
    <t xml:space="preserve">ЭОМ-6.5</t>
  </si>
  <si>
    <t xml:space="preserve">XD-6.3</t>
  </si>
  <si>
    <t xml:space="preserve">ЭОМ-6.6</t>
  </si>
  <si>
    <t xml:space="preserve">XS-6.5,XS-6.6</t>
  </si>
  <si>
    <t xml:space="preserve">ЭОМ-6.7</t>
  </si>
  <si>
    <t xml:space="preserve">XS-6.7,XS-6.8</t>
  </si>
  <si>
    <t xml:space="preserve">ЭОМ-6.8</t>
  </si>
  <si>
    <t xml:space="preserve">-</t>
  </si>
  <si>
    <t xml:space="preserve">XS-6.9,XS-6.10</t>
  </si>
  <si>
    <t xml:space="preserve">3 x ПуГВ</t>
  </si>
  <si>
    <t xml:space="preserve">ЭОМ-6.9</t>
  </si>
  <si>
    <t xml:space="preserve">XS-6.11,XS-6.12</t>
  </si>
  <si>
    <t xml:space="preserve">ЭОМ-6.51</t>
  </si>
  <si>
    <t xml:space="preserve">ЭОМ-6.52</t>
  </si>
  <si>
    <t xml:space="preserve">HL-6.1</t>
  </si>
  <si>
    <t xml:space="preserve">ЭОМ-6.53</t>
  </si>
  <si>
    <t xml:space="preserve">HL-6.2</t>
  </si>
  <si>
    <t xml:space="preserve">ЭОМ-6.54</t>
  </si>
  <si>
    <t xml:space="preserve">HL-6.3</t>
  </si>
  <si>
    <t xml:space="preserve">ЭОМ-6.55</t>
  </si>
  <si>
    <t xml:space="preserve">QS-6.4</t>
  </si>
  <si>
    <t xml:space="preserve">ЭОМ-6.56</t>
  </si>
  <si>
    <t xml:space="preserve">ЭОМ-6.57</t>
  </si>
  <si>
    <t xml:space="preserve">QS-6.3</t>
  </si>
  <si>
    <t xml:space="preserve">ЭОМ-6.58</t>
  </si>
  <si>
    <t xml:space="preserve">QS-6.1</t>
  </si>
  <si>
    <t xml:space="preserve">ЭОМ-6.61</t>
  </si>
  <si>
    <t xml:space="preserve">XD-6.4</t>
  </si>
  <si>
    <t xml:space="preserve">ЭОМ-6.62</t>
  </si>
  <si>
    <t xml:space="preserve">QS-6.5</t>
  </si>
  <si>
    <t xml:space="preserve">ЭОМ-6.63</t>
  </si>
  <si>
    <t xml:space="preserve">QS-6.6</t>
  </si>
  <si>
    <t xml:space="preserve">ЭОМ-6.64</t>
  </si>
  <si>
    <t xml:space="preserve">QS-6.7</t>
  </si>
  <si>
    <t xml:space="preserve">ЭОМ-6.65</t>
  </si>
  <si>
    <t xml:space="preserve">HL-6.4</t>
  </si>
  <si>
    <t xml:space="preserve">ЭОМ-6.66</t>
  </si>
  <si>
    <t xml:space="preserve">QS-6.8</t>
  </si>
  <si>
    <t xml:space="preserve">ЭОМ-6.67</t>
  </si>
  <si>
    <t xml:space="preserve">QS-6.9</t>
  </si>
  <si>
    <t xml:space="preserve">--//--</t>
  </si>
  <si>
    <t xml:space="preserve">ЭОМ-6.68</t>
  </si>
  <si>
    <t xml:space="preserve">BGRV-6.1</t>
  </si>
  <si>
    <t xml:space="preserve">ЭОМ-6.69</t>
  </si>
  <si>
    <t xml:space="preserve">BGRV-6.2</t>
  </si>
  <si>
    <t xml:space="preserve">ЭОМ-7.1</t>
  </si>
  <si>
    <t xml:space="preserve">XS-7.1</t>
  </si>
  <si>
    <t xml:space="preserve">ЭОМ-7.2</t>
  </si>
  <si>
    <t xml:space="preserve">XS-7.2</t>
  </si>
  <si>
    <t xml:space="preserve">ЭОМ-7.3</t>
  </si>
  <si>
    <t xml:space="preserve">XS-7.3,XS-7.4</t>
  </si>
  <si>
    <t xml:space="preserve">ЭОМ-7.51</t>
  </si>
  <si>
    <t xml:space="preserve">XD-7.1</t>
  </si>
  <si>
    <t xml:space="preserve">ЭОМ-7.52</t>
  </si>
  <si>
    <t xml:space="preserve">ER-7.1</t>
  </si>
  <si>
    <t xml:space="preserve">HL-7.1</t>
  </si>
  <si>
    <t xml:space="preserve">ЭОМ-7.53</t>
  </si>
  <si>
    <t xml:space="preserve">HL-7.2</t>
  </si>
  <si>
    <t xml:space="preserve">ЭОМ-7.54</t>
  </si>
  <si>
    <t xml:space="preserve">ER-7.2</t>
  </si>
  <si>
    <t xml:space="preserve">HL-7.3</t>
  </si>
  <si>
    <t xml:space="preserve">ЭОМ-8.1</t>
  </si>
  <si>
    <t xml:space="preserve">XS-8.1..XS-8.3</t>
  </si>
  <si>
    <t xml:space="preserve">ЭОМ-8.31</t>
  </si>
  <si>
    <t xml:space="preserve">XF-8.1</t>
  </si>
  <si>
    <t xml:space="preserve">Увлажнитель</t>
  </si>
  <si>
    <t xml:space="preserve">ЭОМ-8.32</t>
  </si>
  <si>
    <t xml:space="preserve">XF-8.2</t>
  </si>
  <si>
    <t xml:space="preserve">Водонагреватель</t>
  </si>
  <si>
    <t xml:space="preserve">ЭОМ-8.33</t>
  </si>
  <si>
    <t xml:space="preserve">ЭОМ-8.51</t>
  </si>
  <si>
    <t xml:space="preserve">XD-8.1</t>
  </si>
  <si>
    <t xml:space="preserve">ЭОМ-8.52</t>
  </si>
  <si>
    <t xml:space="preserve">ER-8.1</t>
  </si>
  <si>
    <t xml:space="preserve">HL-8.1</t>
  </si>
  <si>
    <t xml:space="preserve">ЭОМ-8.53</t>
  </si>
  <si>
    <t xml:space="preserve">HL-8.2</t>
  </si>
  <si>
    <t xml:space="preserve">ЭОМ-8.54</t>
  </si>
  <si>
    <t xml:space="preserve">QS-8.1</t>
  </si>
  <si>
    <t xml:space="preserve">+</t>
  </si>
  <si>
    <t xml:space="preserve">автоматика гигиенического душа</t>
  </si>
  <si>
    <t xml:space="preserve">ЭОМ-9.1</t>
  </si>
  <si>
    <t xml:space="preserve">XS-9.1,XS-9.2</t>
  </si>
  <si>
    <t xml:space="preserve">ЭОМ-9.31</t>
  </si>
  <si>
    <t xml:space="preserve">XF-9.1</t>
  </si>
  <si>
    <t xml:space="preserve">Теплый пол</t>
  </si>
  <si>
    <t xml:space="preserve">ЭОМ-9.51</t>
  </si>
  <si>
    <t xml:space="preserve">HL-9.1</t>
  </si>
  <si>
    <t xml:space="preserve">ЭОМ-9.52</t>
  </si>
  <si>
    <t xml:space="preserve">HL-9.2</t>
  </si>
  <si>
    <t xml:space="preserve">ЭОМ-9.53</t>
  </si>
  <si>
    <t xml:space="preserve">QS-9.1</t>
  </si>
  <si>
    <t xml:space="preserve">ЭОМ-0.1</t>
  </si>
  <si>
    <t xml:space="preserve">ША.2</t>
  </si>
  <si>
    <t xml:space="preserve">ЭОМ-0.2</t>
  </si>
  <si>
    <t xml:space="preserve">ША.4</t>
  </si>
  <si>
    <t xml:space="preserve">ЭОМ-0.3</t>
  </si>
  <si>
    <t xml:space="preserve">ША.5</t>
  </si>
  <si>
    <t xml:space="preserve">ЭОМ-0.4</t>
  </si>
  <si>
    <t xml:space="preserve">KB-1</t>
  </si>
  <si>
    <t xml:space="preserve">ЭОМ-0.5</t>
  </si>
  <si>
    <t xml:space="preserve">HA-1</t>
  </si>
  <si>
    <t xml:space="preserve">ДСУП-1</t>
  </si>
  <si>
    <t xml:space="preserve">КУП</t>
  </si>
  <si>
    <t xml:space="preserve">ПуГВ 1х6</t>
  </si>
  <si>
    <t xml:space="preserve">ДСУП-2</t>
  </si>
  <si>
    <t xml:space="preserve">ХВС</t>
  </si>
  <si>
    <t xml:space="preserve">ПуГВ 1х4</t>
  </si>
  <si>
    <t xml:space="preserve">ДСУП-3</t>
  </si>
  <si>
    <t xml:space="preserve">ГВС</t>
  </si>
  <si>
    <t xml:space="preserve">ДСУП-4</t>
  </si>
  <si>
    <t xml:space="preserve">оГВС</t>
  </si>
  <si>
    <t xml:space="preserve">ДСУП-5</t>
  </si>
  <si>
    <t xml:space="preserve">полотенцесушитель</t>
  </si>
  <si>
    <t xml:space="preserve">ДСУП-6</t>
  </si>
  <si>
    <t xml:space="preserve">ванна</t>
  </si>
  <si>
    <t xml:space="preserve">ДСУП-7</t>
  </si>
  <si>
    <t xml:space="preserve">умывальник</t>
  </si>
  <si>
    <t xml:space="preserve">ДСУП-8</t>
  </si>
  <si>
    <t xml:space="preserve">лоток ЭОМ</t>
  </si>
  <si>
    <t xml:space="preserve">ДСУП-9</t>
  </si>
  <si>
    <t xml:space="preserve">ДСУП-10</t>
  </si>
  <si>
    <t xml:space="preserve">лоток СС</t>
  </si>
  <si>
    <t xml:space="preserve">ДСУП-11</t>
  </si>
  <si>
    <t xml:space="preserve">ДСУП-13</t>
  </si>
  <si>
    <t xml:space="preserve">ДСУП-14</t>
  </si>
  <si>
    <t xml:space="preserve">отвод</t>
  </si>
  <si>
    <t xml:space="preserve">ДСУП-15</t>
  </si>
  <si>
    <t xml:space="preserve">ДСУП-16</t>
  </si>
  <si>
    <t xml:space="preserve">ДСУП-17</t>
  </si>
  <si>
    <t xml:space="preserve">ДСУП-18</t>
  </si>
  <si>
    <t xml:space="preserve">ДСУП-19</t>
  </si>
  <si>
    <t xml:space="preserve">ДСУП-20</t>
  </si>
  <si>
    <t xml:space="preserve">ДСУП-21</t>
  </si>
  <si>
    <t xml:space="preserve">ДСУП-22</t>
  </si>
  <si>
    <t xml:space="preserve">ДСУП-23</t>
  </si>
  <si>
    <t xml:space="preserve">ДСУП-24</t>
  </si>
  <si>
    <t xml:space="preserve">ДСУП-25</t>
  </si>
  <si>
    <t xml:space="preserve">СС-1.1</t>
  </si>
  <si>
    <t xml:space="preserve">ША-6</t>
  </si>
  <si>
    <t xml:space="preserve">XL-1.1</t>
  </si>
  <si>
    <t xml:space="preserve">ParLan U/UTP 4х2х0,52 мм</t>
  </si>
  <si>
    <t xml:space="preserve">5</t>
  </si>
  <si>
    <t xml:space="preserve">СС-1.2</t>
  </si>
  <si>
    <t xml:space="preserve">XL-1.2</t>
  </si>
  <si>
    <t xml:space="preserve">СС-1.3</t>
  </si>
  <si>
    <t xml:space="preserve">XL-1.3</t>
  </si>
  <si>
    <t xml:space="preserve">СС-1.4</t>
  </si>
  <si>
    <t xml:space="preserve">XT-1.1</t>
  </si>
  <si>
    <t xml:space="preserve">РК75-4,9-312А (RG-6)</t>
  </si>
  <si>
    <t xml:space="preserve">СС-1.5</t>
  </si>
  <si>
    <t xml:space="preserve">BA-1.1</t>
  </si>
  <si>
    <t xml:space="preserve">Аудиошнур 40183 2х2,5 кв.мм ГОСТ прозрачный</t>
  </si>
  <si>
    <t xml:space="preserve">СС-1.6</t>
  </si>
  <si>
    <t xml:space="preserve">BA-1.2</t>
  </si>
  <si>
    <t xml:space="preserve">СС-2.1</t>
  </si>
  <si>
    <t xml:space="preserve">XL-2.1</t>
  </si>
  <si>
    <t xml:space="preserve">СС-2.2</t>
  </si>
  <si>
    <t xml:space="preserve">XL-2.2</t>
  </si>
  <si>
    <t xml:space="preserve">СС-3.1</t>
  </si>
  <si>
    <t xml:space="preserve">XL-3.1</t>
  </si>
  <si>
    <t xml:space="preserve">СС-3.2</t>
  </si>
  <si>
    <t xml:space="preserve">XL-3.2</t>
  </si>
  <si>
    <t xml:space="preserve">СС-3.3</t>
  </si>
  <si>
    <t xml:space="preserve">XL-3.3</t>
  </si>
  <si>
    <t xml:space="preserve">СС-3.4</t>
  </si>
  <si>
    <t xml:space="preserve">XL-3.4</t>
  </si>
  <si>
    <t xml:space="preserve">СС-3.5</t>
  </si>
  <si>
    <t xml:space="preserve">XT-3.1</t>
  </si>
  <si>
    <t xml:space="preserve">СС-3.6</t>
  </si>
  <si>
    <t xml:space="preserve">BA-3.1</t>
  </si>
  <si>
    <t xml:space="preserve">СС-3.7</t>
  </si>
  <si>
    <t xml:space="preserve">BA-3.2</t>
  </si>
  <si>
    <t xml:space="preserve">СС-4.1</t>
  </si>
  <si>
    <t xml:space="preserve">XL-4.1</t>
  </si>
  <si>
    <t xml:space="preserve">СС-4.2</t>
  </si>
  <si>
    <t xml:space="preserve">XL-4.2</t>
  </si>
  <si>
    <t xml:space="preserve">СС-4.3</t>
  </si>
  <si>
    <t xml:space="preserve">XL-4.3</t>
  </si>
  <si>
    <t xml:space="preserve">СС-4.4</t>
  </si>
  <si>
    <t xml:space="preserve">XL-4.4</t>
  </si>
  <si>
    <t xml:space="preserve">СС-4.5</t>
  </si>
  <si>
    <t xml:space="preserve">XL-4.5</t>
  </si>
  <si>
    <t xml:space="preserve">СС-4.6</t>
  </si>
  <si>
    <t xml:space="preserve">BA-4.1</t>
  </si>
  <si>
    <t xml:space="preserve">СС-4.7</t>
  </si>
  <si>
    <t xml:space="preserve">BA-4.2</t>
  </si>
  <si>
    <t xml:space="preserve">СС-5.1</t>
  </si>
  <si>
    <t xml:space="preserve">XL-5.1</t>
  </si>
  <si>
    <t xml:space="preserve">СС-5.2</t>
  </si>
  <si>
    <t xml:space="preserve">XT-5.1</t>
  </si>
  <si>
    <t xml:space="preserve">СС-5.3</t>
  </si>
  <si>
    <t xml:space="preserve">BA-5.1</t>
  </si>
  <si>
    <t xml:space="preserve">СС-5.4</t>
  </si>
  <si>
    <t xml:space="preserve">BA-5.2</t>
  </si>
  <si>
    <t xml:space="preserve">СС-6.1</t>
  </si>
  <si>
    <t xml:space="preserve">MON-0</t>
  </si>
  <si>
    <t xml:space="preserve">СС-6.2</t>
  </si>
  <si>
    <t xml:space="preserve">СС-6.3</t>
  </si>
  <si>
    <t xml:space="preserve">V-0</t>
  </si>
  <si>
    <t xml:space="preserve">СС-6.4</t>
  </si>
  <si>
    <t xml:space="preserve">СС-6.5</t>
  </si>
  <si>
    <t xml:space="preserve">KB-2</t>
  </si>
  <si>
    <t xml:space="preserve">КСПВ 2х0,50 мм</t>
  </si>
  <si>
    <t xml:space="preserve">СС-7.1</t>
  </si>
  <si>
    <t xml:space="preserve">BA-7.1</t>
  </si>
  <si>
    <t xml:space="preserve">СС-8.1</t>
  </si>
  <si>
    <t xml:space="preserve">BA-8.1</t>
  </si>
  <si>
    <t xml:space="preserve">СС-0.1</t>
  </si>
  <si>
    <t xml:space="preserve">СС-0.2</t>
  </si>
  <si>
    <t xml:space="preserve">ParLan U/UTP 2х2х0,52 мм</t>
  </si>
  <si>
    <t xml:space="preserve">СС-0.3</t>
  </si>
  <si>
    <t xml:space="preserve">AT-2</t>
  </si>
  <si>
    <t xml:space="preserve">СС-0.4</t>
  </si>
  <si>
    <t xml:space="preserve">СС-0.5</t>
  </si>
  <si>
    <t xml:space="preserve">AT-1</t>
  </si>
  <si>
    <t xml:space="preserve">СС-0.6</t>
  </si>
  <si>
    <t xml:space="preserve">СС-0.7</t>
  </si>
  <si>
    <t xml:space="preserve">СС-0.8</t>
  </si>
  <si>
    <t xml:space="preserve">СС-0.9</t>
  </si>
  <si>
    <t xml:space="preserve">AT-3</t>
  </si>
  <si>
    <t xml:space="preserve">СС-0.10</t>
  </si>
  <si>
    <t xml:space="preserve">СС-0.11</t>
  </si>
  <si>
    <t xml:space="preserve">AT-9</t>
  </si>
  <si>
    <t xml:space="preserve">СС-0.12</t>
  </si>
  <si>
    <t xml:space="preserve">СС-0.13</t>
  </si>
  <si>
    <t xml:space="preserve">СС-0.14</t>
  </si>
  <si>
    <t xml:space="preserve">СС-0.15</t>
  </si>
  <si>
    <t xml:space="preserve">AT-6</t>
  </si>
  <si>
    <t xml:space="preserve">СС-0.16</t>
  </si>
  <si>
    <t xml:space="preserve">СС-0.17</t>
  </si>
  <si>
    <t xml:space="preserve">СС-0.18</t>
  </si>
  <si>
    <t xml:space="preserve">СС-0.19</t>
  </si>
  <si>
    <t xml:space="preserve">AT-4</t>
  </si>
  <si>
    <t xml:space="preserve">СС-0.20</t>
  </si>
  <si>
    <t xml:space="preserve">СС-0.21</t>
  </si>
  <si>
    <t xml:space="preserve">AT-5</t>
  </si>
  <si>
    <t xml:space="preserve">СС-0.22</t>
  </si>
  <si>
    <t xml:space="preserve">СС-0.31</t>
  </si>
  <si>
    <t xml:space="preserve">ША-4</t>
  </si>
  <si>
    <t xml:space="preserve">СС-0.32</t>
  </si>
  <si>
    <t xml:space="preserve">ША-2</t>
  </si>
  <si>
    <t xml:space="preserve">СС-0.33</t>
  </si>
  <si>
    <t xml:space="preserve">ША-5</t>
  </si>
  <si>
    <t xml:space="preserve">СС-1.21</t>
  </si>
  <si>
    <t xml:space="preserve">MW-1</t>
  </si>
  <si>
    <t xml:space="preserve">СС-1.22</t>
  </si>
  <si>
    <t xml:space="preserve">BG-1</t>
  </si>
  <si>
    <t xml:space="preserve">СС-1.23</t>
  </si>
  <si>
    <t xml:space="preserve">BHT-1</t>
  </si>
  <si>
    <t xml:space="preserve">СС-1.24</t>
  </si>
  <si>
    <t xml:space="preserve">СС-1.25</t>
  </si>
  <si>
    <t xml:space="preserve">BT-1.2</t>
  </si>
  <si>
    <t xml:space="preserve">СС-1.26</t>
  </si>
  <si>
    <t xml:space="preserve">BT-1.1</t>
  </si>
  <si>
    <t xml:space="preserve">СС-1.27</t>
  </si>
  <si>
    <t xml:space="preserve">RP-1.1</t>
  </si>
  <si>
    <t xml:space="preserve">СС-1.28</t>
  </si>
  <si>
    <t xml:space="preserve">вентилятор</t>
  </si>
  <si>
    <t xml:space="preserve">СС-2.21</t>
  </si>
  <si>
    <t xml:space="preserve">M-2.1</t>
  </si>
  <si>
    <t xml:space="preserve">СС-2.22</t>
  </si>
  <si>
    <t xml:space="preserve">СС-2.23</t>
  </si>
  <si>
    <t xml:space="preserve">M-2.2</t>
  </si>
  <si>
    <t xml:space="preserve">СС-2.24</t>
  </si>
  <si>
    <t xml:space="preserve">СС-2.25</t>
  </si>
  <si>
    <t xml:space="preserve">M-2.3</t>
  </si>
  <si>
    <t xml:space="preserve">СС-2.26</t>
  </si>
  <si>
    <t xml:space="preserve">СС-2.27</t>
  </si>
  <si>
    <t xml:space="preserve">RP-2.1</t>
  </si>
  <si>
    <t xml:space="preserve">СС-2.28</t>
  </si>
  <si>
    <t xml:space="preserve">RP-2.2</t>
  </si>
  <si>
    <t xml:space="preserve">СС-2.29</t>
  </si>
  <si>
    <t xml:space="preserve">YK-2</t>
  </si>
  <si>
    <t xml:space="preserve">штатный</t>
  </si>
  <si>
    <t xml:space="preserve">СС-2.30</t>
  </si>
  <si>
    <t xml:space="preserve">КВВГнг(А)-LS 5х0,75</t>
  </si>
  <si>
    <t xml:space="preserve">СС-2.31</t>
  </si>
  <si>
    <t xml:space="preserve">BT-2.1</t>
  </si>
  <si>
    <t xml:space="preserve">СС-2.32</t>
  </si>
  <si>
    <t xml:space="preserve">кондиционер</t>
  </si>
  <si>
    <t xml:space="preserve">СС-3.21</t>
  </si>
  <si>
    <t xml:space="preserve">RP-3.1</t>
  </si>
  <si>
    <t xml:space="preserve">СС-3.22</t>
  </si>
  <si>
    <t xml:space="preserve">M-3.1</t>
  </si>
  <si>
    <t xml:space="preserve">СС-3.23</t>
  </si>
  <si>
    <t xml:space="preserve">СС-3.24</t>
  </si>
  <si>
    <t xml:space="preserve">MW-3</t>
  </si>
  <si>
    <t xml:space="preserve">СС-3.25</t>
  </si>
  <si>
    <t xml:space="preserve">BG-3</t>
  </si>
  <si>
    <t xml:space="preserve">СС-3.26</t>
  </si>
  <si>
    <t xml:space="preserve">BHT-3</t>
  </si>
  <si>
    <t xml:space="preserve">СС-4.21</t>
  </si>
  <si>
    <t xml:space="preserve">MW-4</t>
  </si>
  <si>
    <t xml:space="preserve">СС-4.22</t>
  </si>
  <si>
    <t xml:space="preserve">BG-4</t>
  </si>
  <si>
    <t xml:space="preserve">СС-4.23</t>
  </si>
  <si>
    <t xml:space="preserve">BHT-4</t>
  </si>
  <si>
    <t xml:space="preserve">СС-4.24</t>
  </si>
  <si>
    <t xml:space="preserve">M-4.1</t>
  </si>
  <si>
    <t xml:space="preserve">СС-4.25</t>
  </si>
  <si>
    <t xml:space="preserve">СС-4.26</t>
  </si>
  <si>
    <t xml:space="preserve">RP-4.1</t>
  </si>
  <si>
    <t xml:space="preserve">СС-5.21</t>
  </si>
  <si>
    <t xml:space="preserve">M-5.1</t>
  </si>
  <si>
    <t xml:space="preserve">СС-5.22</t>
  </si>
  <si>
    <t xml:space="preserve">СС-5.23</t>
  </si>
  <si>
    <t xml:space="preserve">RP-5.1</t>
  </si>
  <si>
    <t xml:space="preserve">СС-5.24</t>
  </si>
  <si>
    <t xml:space="preserve">MW-5</t>
  </si>
  <si>
    <t xml:space="preserve">СС-5.25</t>
  </si>
  <si>
    <t xml:space="preserve">BG-5</t>
  </si>
  <si>
    <t xml:space="preserve">СС-5.26</t>
  </si>
  <si>
    <t xml:space="preserve">BHT-5</t>
  </si>
  <si>
    <t xml:space="preserve">СС-6.21</t>
  </si>
  <si>
    <t xml:space="preserve">M-6.1</t>
  </si>
  <si>
    <t xml:space="preserve">СС-6.22</t>
  </si>
  <si>
    <t xml:space="preserve">СС-6.23</t>
  </si>
  <si>
    <t xml:space="preserve">BHT-6</t>
  </si>
  <si>
    <t xml:space="preserve">СС-6.24</t>
  </si>
  <si>
    <t xml:space="preserve">BT-6.1</t>
  </si>
  <si>
    <t xml:space="preserve">СС-7.21</t>
  </si>
  <si>
    <t xml:space="preserve">M-7.1</t>
  </si>
  <si>
    <t xml:space="preserve">СС-7.22</t>
  </si>
  <si>
    <t xml:space="preserve">СС-7.23</t>
  </si>
  <si>
    <t xml:space="preserve">BHT-7</t>
  </si>
  <si>
    <t xml:space="preserve">СС-8.21</t>
  </si>
  <si>
    <t xml:space="preserve">M-8.1</t>
  </si>
  <si>
    <t xml:space="preserve">СС-8.22</t>
  </si>
  <si>
    <t xml:space="preserve">СС-8.23</t>
  </si>
  <si>
    <t xml:space="preserve">BHT-8</t>
  </si>
  <si>
    <t xml:space="preserve">СС-9.21</t>
  </si>
  <si>
    <t xml:space="preserve">BHT-9</t>
  </si>
  <si>
    <t xml:space="preserve">СС-9.22</t>
  </si>
  <si>
    <t xml:space="preserve">BT-9</t>
  </si>
  <si>
    <t xml:space="preserve">СС-1.41</t>
  </si>
  <si>
    <t xml:space="preserve">M-1.1</t>
  </si>
  <si>
    <t xml:space="preserve">СС-1.42</t>
  </si>
  <si>
    <t xml:space="preserve">BR-1.1</t>
  </si>
  <si>
    <t xml:space="preserve">СС-1.43</t>
  </si>
  <si>
    <t xml:space="preserve">СС-3.41</t>
  </si>
  <si>
    <t xml:space="preserve">M-3.2</t>
  </si>
  <si>
    <t xml:space="preserve">СС-3.42</t>
  </si>
  <si>
    <t xml:space="preserve">BR-3.1</t>
  </si>
  <si>
    <t xml:space="preserve">СС-3.43</t>
  </si>
  <si>
    <t xml:space="preserve">СС-3.44</t>
  </si>
  <si>
    <t xml:space="preserve">M-3.3</t>
  </si>
  <si>
    <t xml:space="preserve">СС-3.45</t>
  </si>
  <si>
    <t xml:space="preserve">BR-3.2</t>
  </si>
  <si>
    <t xml:space="preserve">СС-3.46</t>
  </si>
  <si>
    <t xml:space="preserve">СС-3.47</t>
  </si>
  <si>
    <t xml:space="preserve">M-3.4</t>
  </si>
  <si>
    <t xml:space="preserve">СС-3.48</t>
  </si>
  <si>
    <t xml:space="preserve">BR-3.3</t>
  </si>
  <si>
    <t xml:space="preserve">СС-3.49</t>
  </si>
  <si>
    <t xml:space="preserve">СС-4.41</t>
  </si>
  <si>
    <t xml:space="preserve">M-4.2</t>
  </si>
  <si>
    <t xml:space="preserve">СС-4.42</t>
  </si>
  <si>
    <t xml:space="preserve">BR-4.1</t>
  </si>
  <si>
    <t xml:space="preserve">СС-4.43</t>
  </si>
  <si>
    <t xml:space="preserve">СС-5.41</t>
  </si>
  <si>
    <t xml:space="preserve">M-5.2</t>
  </si>
  <si>
    <t xml:space="preserve">СС-5.42</t>
  </si>
  <si>
    <t xml:space="preserve">BR-5.1</t>
  </si>
  <si>
    <t xml:space="preserve">СС-5.43</t>
  </si>
  <si>
    <t xml:space="preserve">СС-5.44</t>
  </si>
  <si>
    <t xml:space="preserve">BR-5.2</t>
  </si>
  <si>
    <t xml:space="preserve">СС-0.101</t>
  </si>
  <si>
    <t xml:space="preserve">BW-5</t>
  </si>
  <si>
    <t xml:space="preserve">СС-0.102</t>
  </si>
  <si>
    <t xml:space="preserve">ARKW-1</t>
  </si>
  <si>
    <t xml:space="preserve">СС-0.103</t>
  </si>
  <si>
    <t xml:space="preserve">BW-7</t>
  </si>
  <si>
    <t xml:space="preserve">СС-0.104</t>
  </si>
  <si>
    <t xml:space="preserve">СС-0.105</t>
  </si>
  <si>
    <t xml:space="preserve">BW-8</t>
  </si>
  <si>
    <t xml:space="preserve">СС-0.106</t>
  </si>
  <si>
    <t xml:space="preserve">СС-0.107</t>
  </si>
  <si>
    <t xml:space="preserve">XD-8.2</t>
  </si>
  <si>
    <t xml:space="preserve">СС-0.108</t>
  </si>
  <si>
    <t xml:space="preserve">BR-8.1</t>
  </si>
  <si>
    <t xml:space="preserve">СС-0.109</t>
  </si>
  <si>
    <t xml:space="preserve">BR-8.2</t>
  </si>
  <si>
    <t xml:space="preserve">СС-0.110</t>
  </si>
  <si>
    <t xml:space="preserve">BR-8.3</t>
  </si>
  <si>
    <t xml:space="preserve">СС-0.111</t>
  </si>
  <si>
    <t xml:space="preserve">СС-0.112</t>
  </si>
  <si>
    <t xml:space="preserve">ПС-0.1</t>
  </si>
  <si>
    <t xml:space="preserve">ARK-1</t>
  </si>
  <si>
    <t xml:space="preserve">BTH-1</t>
  </si>
  <si>
    <t xml:space="preserve">КПСнг(А)-FRLS 1x2x0,5 мм</t>
  </si>
  <si>
    <t xml:space="preserve">ПС-0.2</t>
  </si>
  <si>
    <t xml:space="preserve">BTH-2</t>
  </si>
  <si>
    <t xml:space="preserve">ПС-0.3</t>
  </si>
  <si>
    <t xml:space="preserve">BTH-3</t>
  </si>
  <si>
    <t xml:space="preserve">ПС-0.4</t>
  </si>
  <si>
    <t xml:space="preserve">BTH-4</t>
  </si>
  <si>
    <t xml:space="preserve">ПС-0.5</t>
  </si>
  <si>
    <t xml:space="preserve">BTH-5</t>
  </si>
  <si>
    <t xml:space="preserve">ПС-0.6</t>
  </si>
  <si>
    <t xml:space="preserve">BTH-6</t>
  </si>
  <si>
    <t xml:space="preserve">ПС-0.7</t>
  </si>
  <si>
    <t xml:space="preserve">BTAR-1</t>
  </si>
  <si>
    <t xml:space="preserve">BTH-7</t>
  </si>
  <si>
    <t xml:space="preserve">ПС-0.8</t>
  </si>
  <si>
    <t xml:space="preserve">BTH-8</t>
  </si>
  <si>
    <t xml:space="preserve">ПС-0.9</t>
  </si>
  <si>
    <t xml:space="preserve">BTH-9</t>
  </si>
  <si>
    <t xml:space="preserve">ПС-0.10</t>
  </si>
  <si>
    <t xml:space="preserve">BTAR-3</t>
  </si>
  <si>
    <t xml:space="preserve">ПС-0.11</t>
  </si>
  <si>
    <t xml:space="preserve">ПС-0.12</t>
  </si>
  <si>
    <t xml:space="preserve">BTK-3</t>
  </si>
  <si>
    <t xml:space="preserve">ПС-0.13</t>
  </si>
  <si>
    <t xml:space="preserve">BTAR-2</t>
  </si>
  <si>
    <t xml:space="preserve">ПС-0.14</t>
  </si>
  <si>
    <t xml:space="preserve">BTK-4</t>
  </si>
  <si>
    <t xml:space="preserve">ПС-0.15</t>
  </si>
  <si>
    <t xml:space="preserve">ПС-0.16</t>
  </si>
  <si>
    <t xml:space="preserve">BTK-5</t>
  </si>
  <si>
    <t xml:space="preserve">ТС-1.1</t>
  </si>
  <si>
    <t xml:space="preserve">BGB-1.1</t>
  </si>
  <si>
    <t xml:space="preserve">ТС-1.2</t>
  </si>
  <si>
    <t xml:space="preserve">BGB-1.2</t>
  </si>
  <si>
    <t xml:space="preserve">ТС-1.3</t>
  </si>
  <si>
    <t xml:space="preserve">BGB-1.3</t>
  </si>
  <si>
    <t xml:space="preserve">ТС-1.4</t>
  </si>
  <si>
    <t xml:space="preserve">BGB-1.4</t>
  </si>
  <si>
    <t xml:space="preserve">ТС-1.5</t>
  </si>
  <si>
    <t xml:space="preserve">BGB-1.5</t>
  </si>
  <si>
    <t xml:space="preserve">ТС-1.6</t>
  </si>
  <si>
    <t xml:space="preserve">BL-1</t>
  </si>
  <si>
    <t xml:space="preserve">ТС-2.1</t>
  </si>
  <si>
    <t xml:space="preserve">BGB-2.1</t>
  </si>
  <si>
    <t xml:space="preserve">ТС-3.1</t>
  </si>
  <si>
    <t xml:space="preserve">BGB-3.1</t>
  </si>
  <si>
    <t xml:space="preserve">ТС-3.2</t>
  </si>
  <si>
    <t xml:space="preserve">BGB-3.2</t>
  </si>
  <si>
    <t xml:space="preserve">ТС-3.3</t>
  </si>
  <si>
    <t xml:space="preserve">BL-3</t>
  </si>
  <si>
    <t xml:space="preserve">ТС-3.4</t>
  </si>
  <si>
    <t xml:space="preserve">BGB-3.3</t>
  </si>
  <si>
    <t xml:space="preserve">ТС-4.1</t>
  </si>
  <si>
    <t xml:space="preserve">BGB-4.1</t>
  </si>
  <si>
    <t xml:space="preserve">ТС-4.2</t>
  </si>
  <si>
    <t xml:space="preserve">BGB-4.2</t>
  </si>
  <si>
    <t xml:space="preserve">ТС-4.3</t>
  </si>
  <si>
    <t xml:space="preserve">BGB-4.3</t>
  </si>
  <si>
    <t xml:space="preserve">ТС-4.4</t>
  </si>
  <si>
    <t xml:space="preserve">BGB-4.4</t>
  </si>
  <si>
    <t xml:space="preserve">ТС-4.5</t>
  </si>
  <si>
    <t xml:space="preserve">BL-4</t>
  </si>
  <si>
    <t xml:space="preserve">ТС-4.6</t>
  </si>
  <si>
    <t xml:space="preserve">BGB-4.5</t>
  </si>
  <si>
    <t xml:space="preserve">ТС-5.1</t>
  </si>
  <si>
    <t xml:space="preserve">BGB-5.1</t>
  </si>
  <si>
    <t xml:space="preserve">ТС-5.2</t>
  </si>
  <si>
    <t xml:space="preserve">BGB-5.2</t>
  </si>
  <si>
    <t xml:space="preserve">ТС-5.3</t>
  </si>
  <si>
    <t xml:space="preserve">BGB-5.3</t>
  </si>
  <si>
    <t xml:space="preserve">ТС-5.4</t>
  </si>
  <si>
    <t xml:space="preserve">BGB-5.4</t>
  </si>
  <si>
    <t xml:space="preserve">ТС-5.5</t>
  </si>
  <si>
    <t xml:space="preserve">BL-5</t>
  </si>
  <si>
    <t xml:space="preserve">ТС-5.6</t>
  </si>
  <si>
    <t xml:space="preserve">BGB-5.5</t>
  </si>
  <si>
    <t xml:space="preserve">ТС-6.1</t>
  </si>
  <si>
    <r>
      <rPr>
        <sz val="10"/>
        <color rgb="FF000000"/>
        <rFont val="Calibri"/>
        <family val="2"/>
        <charset val="204"/>
      </rPr>
      <t xml:space="preserve">BGB-6.1, </t>
    </r>
    <r>
      <rPr>
        <sz val="10"/>
        <color rgb="FF000000"/>
        <rFont val="Calibri"/>
        <family val="2"/>
      </rPr>
      <t xml:space="preserve">BGB-6.2</t>
    </r>
  </si>
  <si>
    <t xml:space="preserve">ТС-7.1</t>
  </si>
  <si>
    <t xml:space="preserve">BGB-7.1</t>
  </si>
  <si>
    <t xml:space="preserve">ТС-7.2</t>
  </si>
  <si>
    <t xml:space="preserve">BIGL-7</t>
  </si>
  <si>
    <t xml:space="preserve">ТС-8.1</t>
  </si>
  <si>
    <t xml:space="preserve">BGB-8.1</t>
  </si>
  <si>
    <t xml:space="preserve">ТС-8.2</t>
  </si>
  <si>
    <t xml:space="preserve">BIGL-8</t>
  </si>
  <si>
    <t xml:space="preserve">ТС-9.1</t>
  </si>
  <si>
    <t xml:space="preserve">BGB-9.1</t>
  </si>
  <si>
    <t xml:space="preserve">ТС-9.2</t>
  </si>
  <si>
    <t xml:space="preserve">BGB-9.2</t>
  </si>
  <si>
    <t xml:space="preserve">ТС-9.3</t>
  </si>
  <si>
    <t xml:space="preserve">BGB-9.3</t>
  </si>
  <si>
    <t xml:space="preserve">Наим.</t>
  </si>
  <si>
    <t xml:space="preserve">Магистраль</t>
  </si>
  <si>
    <t xml:space="preserve">X1</t>
  </si>
  <si>
    <t xml:space="preserve">Q1</t>
  </si>
  <si>
    <t xml:space="preserve">ПУГВ 1х10 бел.</t>
  </si>
  <si>
    <t xml:space="preserve">X2</t>
  </si>
  <si>
    <t xml:space="preserve">ПУГВ 1х10 гол.</t>
  </si>
  <si>
    <t xml:space="preserve">VA1</t>
  </si>
  <si>
    <t xml:space="preserve">0,75 кор.</t>
  </si>
  <si>
    <t xml:space="preserve">0,75 гол.</t>
  </si>
  <si>
    <t xml:space="preserve">VA1(I+)</t>
  </si>
  <si>
    <t xml:space="preserve">T1(1)</t>
  </si>
  <si>
    <t xml:space="preserve">ПУГВ 1х2,5 ч.</t>
  </si>
  <si>
    <t xml:space="preserve">VA1(I-)</t>
  </si>
  <si>
    <t xml:space="preserve">T1(2)</t>
  </si>
  <si>
    <t xml:space="preserve">ПУГВ 1х2,5 б.</t>
  </si>
  <si>
    <t xml:space="preserve">земля</t>
  </si>
  <si>
    <t xml:space="preserve">ПУГВ 1х2,5 ж/з.</t>
  </si>
  <si>
    <t xml:space="preserve">UZM1</t>
  </si>
  <si>
    <t xml:space="preserve">ПУГВ 1х2,5 гол.</t>
  </si>
  <si>
    <t xml:space="preserve">X94</t>
  </si>
  <si>
    <t xml:space="preserve">X95</t>
  </si>
  <si>
    <t xml:space="preserve">QD1</t>
  </si>
  <si>
    <t xml:space="preserve">QD6</t>
  </si>
  <si>
    <t xml:space="preserve">QD7</t>
  </si>
  <si>
    <t xml:space="preserve">Q2</t>
  </si>
  <si>
    <t xml:space="preserve">QD12</t>
  </si>
  <si>
    <t xml:space="preserve">QD18</t>
  </si>
  <si>
    <t xml:space="preserve">QF15</t>
  </si>
  <si>
    <t xml:space="preserve">ПУГВ 1х2,5 бел.</t>
  </si>
  <si>
    <t xml:space="preserve">ПС</t>
  </si>
  <si>
    <t xml:space="preserve">X3</t>
  </si>
  <si>
    <t xml:space="preserve">X92</t>
  </si>
  <si>
    <t xml:space="preserve">ПУГВ 1х10 ж/з.</t>
  </si>
  <si>
    <t xml:space="preserve">UPS1</t>
  </si>
  <si>
    <t xml:space="preserve">X96</t>
  </si>
  <si>
    <t xml:space="preserve">Разводка</t>
  </si>
  <si>
    <t xml:space="preserve">QF1</t>
  </si>
  <si>
    <t xml:space="preserve">QF2</t>
  </si>
  <si>
    <t xml:space="preserve">QF3</t>
  </si>
  <si>
    <t xml:space="preserve">X4</t>
  </si>
  <si>
    <t xml:space="preserve">X25</t>
  </si>
  <si>
    <t xml:space="preserve">X26</t>
  </si>
  <si>
    <t xml:space="preserve">X27</t>
  </si>
  <si>
    <t xml:space="preserve">QD2</t>
  </si>
  <si>
    <t xml:space="preserve">QF4</t>
  </si>
  <si>
    <t xml:space="preserve">QD3</t>
  </si>
  <si>
    <t xml:space="preserve">QF5</t>
  </si>
  <si>
    <t xml:space="preserve">QF6</t>
  </si>
  <si>
    <t xml:space="preserve">X5</t>
  </si>
  <si>
    <t xml:space="preserve">X28</t>
  </si>
  <si>
    <t xml:space="preserve">X29</t>
  </si>
  <si>
    <t xml:space="preserve">X30</t>
  </si>
  <si>
    <t xml:space="preserve">QD4</t>
  </si>
  <si>
    <t xml:space="preserve">QF7</t>
  </si>
  <si>
    <t xml:space="preserve">X31</t>
  </si>
  <si>
    <t xml:space="preserve">QD5</t>
  </si>
  <si>
    <t xml:space="preserve">QF8</t>
  </si>
  <si>
    <t xml:space="preserve">ПУГВ 1х6 бел.</t>
  </si>
  <si>
    <t xml:space="preserve">QF9</t>
  </si>
  <si>
    <t xml:space="preserve">ПУГВ 1х4 бел.</t>
  </si>
  <si>
    <t xml:space="preserve">X32</t>
  </si>
  <si>
    <t xml:space="preserve">ПУГВ 1х6 гол.</t>
  </si>
  <si>
    <t xml:space="preserve">X33</t>
  </si>
  <si>
    <t xml:space="preserve">ПУГВ 1х4 гол.</t>
  </si>
  <si>
    <t xml:space="preserve">QF10</t>
  </si>
  <si>
    <t xml:space="preserve">X34</t>
  </si>
  <si>
    <t xml:space="preserve">QF11</t>
  </si>
  <si>
    <t xml:space="preserve">X35</t>
  </si>
  <si>
    <t xml:space="preserve">QD8</t>
  </si>
  <si>
    <t xml:space="preserve">QF12</t>
  </si>
  <si>
    <t xml:space="preserve">X36</t>
  </si>
  <si>
    <t xml:space="preserve">QD9</t>
  </si>
  <si>
    <t xml:space="preserve">QF13</t>
  </si>
  <si>
    <t xml:space="preserve">X37</t>
  </si>
  <si>
    <t xml:space="preserve">QD10</t>
  </si>
  <si>
    <t xml:space="preserve">QF14</t>
  </si>
  <si>
    <t xml:space="preserve">X38</t>
  </si>
  <si>
    <t xml:space="preserve">QD11</t>
  </si>
  <si>
    <t xml:space="preserve">QF16</t>
  </si>
  <si>
    <t xml:space="preserve">QF17</t>
  </si>
  <si>
    <t xml:space="preserve">X6</t>
  </si>
  <si>
    <t xml:space="preserve">X7</t>
  </si>
  <si>
    <t xml:space="preserve">K18(1)</t>
  </si>
  <si>
    <t xml:space="preserve">X39</t>
  </si>
  <si>
    <t xml:space="preserve">X41</t>
  </si>
  <si>
    <t xml:space="preserve">X42</t>
  </si>
  <si>
    <t xml:space="preserve">K18(2)</t>
  </si>
  <si>
    <t xml:space="preserve">K18(3)</t>
  </si>
  <si>
    <t xml:space="preserve">QF18</t>
  </si>
  <si>
    <t xml:space="preserve">X43</t>
  </si>
  <si>
    <t xml:space="preserve">QD13</t>
  </si>
  <si>
    <t xml:space="preserve">QF19</t>
  </si>
  <si>
    <t xml:space="preserve">QD14</t>
  </si>
  <si>
    <t xml:space="preserve">QF20</t>
  </si>
  <si>
    <t xml:space="preserve">QF21</t>
  </si>
  <si>
    <t xml:space="preserve">X9</t>
  </si>
  <si>
    <t xml:space="preserve">X8</t>
  </si>
  <si>
    <t xml:space="preserve">X10</t>
  </si>
  <si>
    <t xml:space="preserve">X45</t>
  </si>
  <si>
    <t xml:space="preserve">X46</t>
  </si>
  <si>
    <t xml:space="preserve">X47</t>
  </si>
  <si>
    <t xml:space="preserve">ER1</t>
  </si>
  <si>
    <t xml:space="preserve">X48</t>
  </si>
  <si>
    <t xml:space="preserve">X49</t>
  </si>
  <si>
    <t xml:space="preserve">X50</t>
  </si>
  <si>
    <t xml:space="preserve">QD15</t>
  </si>
  <si>
    <t xml:space="preserve">QF22</t>
  </si>
  <si>
    <t xml:space="preserve">QF25</t>
  </si>
  <si>
    <t xml:space="preserve">X18</t>
  </si>
  <si>
    <t xml:space="preserve">2 х ПУГВ 1х2,5 гол.</t>
  </si>
  <si>
    <t xml:space="preserve">QF23</t>
  </si>
  <si>
    <t xml:space="preserve">X19</t>
  </si>
  <si>
    <t xml:space="preserve">QF24</t>
  </si>
  <si>
    <t xml:space="preserve">X20</t>
  </si>
  <si>
    <t xml:space="preserve">X21</t>
  </si>
  <si>
    <t xml:space="preserve">QF27</t>
  </si>
  <si>
    <t xml:space="preserve">K14.2(2)</t>
  </si>
  <si>
    <t xml:space="preserve">K14.2(1)</t>
  </si>
  <si>
    <t xml:space="preserve">X22</t>
  </si>
  <si>
    <t xml:space="preserve">K4.2(2)</t>
  </si>
  <si>
    <t xml:space="preserve">K4.2(1)</t>
  </si>
  <si>
    <t xml:space="preserve">X72</t>
  </si>
  <si>
    <t xml:space="preserve">K5.2(2)</t>
  </si>
  <si>
    <t xml:space="preserve">K5.2(1)</t>
  </si>
  <si>
    <t xml:space="preserve">X73</t>
  </si>
  <si>
    <t xml:space="preserve">K5.3(4)</t>
  </si>
  <si>
    <t xml:space="preserve">K5.3(3)</t>
  </si>
  <si>
    <t xml:space="preserve">X74</t>
  </si>
  <si>
    <t xml:space="preserve">K6.2(2)</t>
  </si>
  <si>
    <t xml:space="preserve">K6.2(1)</t>
  </si>
  <si>
    <t xml:space="preserve">X75</t>
  </si>
  <si>
    <t xml:space="preserve">K7.2(2)</t>
  </si>
  <si>
    <t xml:space="preserve">K7.2(1)</t>
  </si>
  <si>
    <t xml:space="preserve">X76</t>
  </si>
  <si>
    <t xml:space="preserve">K8.2(2)</t>
  </si>
  <si>
    <t xml:space="preserve">K8.2(1)</t>
  </si>
  <si>
    <t xml:space="preserve">X77</t>
  </si>
  <si>
    <t xml:space="preserve">K9.2(2)</t>
  </si>
  <si>
    <t xml:space="preserve">K9.2(1)</t>
  </si>
  <si>
    <t xml:space="preserve">X78</t>
  </si>
  <si>
    <t xml:space="preserve">K9.3(4)</t>
  </si>
  <si>
    <t xml:space="preserve">K9.3(3)</t>
  </si>
  <si>
    <t xml:space="preserve">X79</t>
  </si>
  <si>
    <t xml:space="preserve">K10.2(2)</t>
  </si>
  <si>
    <t xml:space="preserve">K10.2(1)</t>
  </si>
  <si>
    <t xml:space="preserve">X80</t>
  </si>
  <si>
    <t xml:space="preserve">K11.2(2)</t>
  </si>
  <si>
    <t xml:space="preserve">K11.2(1)</t>
  </si>
  <si>
    <t xml:space="preserve">X81</t>
  </si>
  <si>
    <t xml:space="preserve">K12.2(2)</t>
  </si>
  <si>
    <t xml:space="preserve">K12.2(1)</t>
  </si>
  <si>
    <t xml:space="preserve">X82</t>
  </si>
  <si>
    <t xml:space="preserve">QF26</t>
  </si>
  <si>
    <t xml:space="preserve">K13.2(2)</t>
  </si>
  <si>
    <t xml:space="preserve">K13.2(1)</t>
  </si>
  <si>
    <t xml:space="preserve">X83</t>
  </si>
  <si>
    <t xml:space="preserve">K13.3(4)</t>
  </si>
  <si>
    <t xml:space="preserve">K13.3(3)</t>
  </si>
  <si>
    <t xml:space="preserve">X84</t>
  </si>
  <si>
    <t xml:space="preserve">X85</t>
  </si>
  <si>
    <t xml:space="preserve">X86</t>
  </si>
  <si>
    <t xml:space="preserve">QD16</t>
  </si>
  <si>
    <t xml:space="preserve">QF28</t>
  </si>
  <si>
    <t xml:space="preserve">K15.2(2)</t>
  </si>
  <si>
    <t xml:space="preserve">K15.2(1)</t>
  </si>
  <si>
    <t xml:space="preserve">X87</t>
  </si>
  <si>
    <t xml:space="preserve">QD17</t>
  </si>
  <si>
    <t xml:space="preserve">QF29</t>
  </si>
  <si>
    <t xml:space="preserve">K16.2(2)</t>
  </si>
  <si>
    <t xml:space="preserve">K16.2(1)</t>
  </si>
  <si>
    <t xml:space="preserve">X24</t>
  </si>
  <si>
    <t xml:space="preserve">X23</t>
  </si>
  <si>
    <t xml:space="preserve">X88</t>
  </si>
  <si>
    <t xml:space="preserve">X89</t>
  </si>
  <si>
    <t xml:space="preserve">QF30</t>
  </si>
  <si>
    <t xml:space="preserve">K17.2(2)</t>
  </si>
  <si>
    <t xml:space="preserve">K17.2(1)</t>
  </si>
  <si>
    <t xml:space="preserve">X90</t>
  </si>
  <si>
    <t xml:space="preserve">X91</t>
  </si>
  <si>
    <t xml:space="preserve">Освещение</t>
  </si>
  <si>
    <t xml:space="preserve">X11</t>
  </si>
  <si>
    <t xml:space="preserve">X12</t>
  </si>
  <si>
    <t xml:space="preserve">ПУГВ 1х2,5 кр.</t>
  </si>
  <si>
    <t xml:space="preserve">K4.1(А2)</t>
  </si>
  <si>
    <t xml:space="preserve">K5.1(А2)</t>
  </si>
  <si>
    <t xml:space="preserve">K6.1(А2)</t>
  </si>
  <si>
    <t xml:space="preserve">K7.1(А2)</t>
  </si>
  <si>
    <t xml:space="preserve">K8.1(А2)</t>
  </si>
  <si>
    <t xml:space="preserve">K9.1(А2)</t>
  </si>
  <si>
    <t xml:space="preserve">K15.1(А2)</t>
  </si>
  <si>
    <t xml:space="preserve">K10.1(А2)</t>
  </si>
  <si>
    <t xml:space="preserve">K11.1(А2)</t>
  </si>
  <si>
    <t xml:space="preserve">K12.1(А2)</t>
  </si>
  <si>
    <t xml:space="preserve">K13.1(А2)</t>
  </si>
  <si>
    <t xml:space="preserve">K14.1(А2)</t>
  </si>
  <si>
    <t xml:space="preserve">K16.1(А2)</t>
  </si>
  <si>
    <t xml:space="preserve">K17.1(А2)</t>
  </si>
  <si>
    <t xml:space="preserve">X61</t>
  </si>
  <si>
    <t xml:space="preserve">X51</t>
  </si>
  <si>
    <t xml:space="preserve">X52</t>
  </si>
  <si>
    <t xml:space="preserve">X53</t>
  </si>
  <si>
    <t xml:space="preserve">X54</t>
  </si>
  <si>
    <t xml:space="preserve">X55</t>
  </si>
  <si>
    <t xml:space="preserve">X56</t>
  </si>
  <si>
    <t xml:space="preserve">X57</t>
  </si>
  <si>
    <t xml:space="preserve">X58</t>
  </si>
  <si>
    <t xml:space="preserve">X59</t>
  </si>
  <si>
    <t xml:space="preserve">X60</t>
  </si>
  <si>
    <t xml:space="preserve">X62</t>
  </si>
  <si>
    <t xml:space="preserve">X63</t>
  </si>
  <si>
    <t xml:space="preserve">X64</t>
  </si>
  <si>
    <t xml:space="preserve">X65</t>
  </si>
  <si>
    <t xml:space="preserve">X66</t>
  </si>
  <si>
    <t xml:space="preserve">X67</t>
  </si>
  <si>
    <t xml:space="preserve">X68</t>
  </si>
  <si>
    <t xml:space="preserve">X70</t>
  </si>
  <si>
    <t xml:space="preserve">X71</t>
  </si>
  <si>
    <t xml:space="preserve">K4.1(А1)</t>
  </si>
  <si>
    <t xml:space="preserve">K5.1(А1)</t>
  </si>
  <si>
    <t xml:space="preserve">K6.1(А1)</t>
  </si>
  <si>
    <t xml:space="preserve">K7.1(А1)</t>
  </si>
  <si>
    <t xml:space="preserve">K8.1(А1)</t>
  </si>
  <si>
    <t xml:space="preserve">K9.1(А1)</t>
  </si>
  <si>
    <t xml:space="preserve">K15.1(А1)</t>
  </si>
  <si>
    <t xml:space="preserve">X15</t>
  </si>
  <si>
    <t xml:space="preserve">K10.1(А1)</t>
  </si>
  <si>
    <t xml:space="preserve">K11.1(А1)</t>
  </si>
  <si>
    <t xml:space="preserve">K12.1(А1)</t>
  </si>
  <si>
    <t xml:space="preserve">K13.1(А1)</t>
  </si>
  <si>
    <t xml:space="preserve">X16</t>
  </si>
  <si>
    <t xml:space="preserve">K14.1(А1)</t>
  </si>
  <si>
    <t xml:space="preserve">X17</t>
  </si>
  <si>
    <t xml:space="preserve">K16.1(А1)</t>
  </si>
  <si>
    <t xml:space="preserve">K17.1(А1)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</si>
</sst>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i val="true"/>
      <sz val="10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i val="true"/>
      <sz val="10"/>
      <name val="Times New Roman CYR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CC00"/>
        <bgColor rgb="FF008000"/>
      </patternFill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W1048576"/>
  <sheetViews>
    <sheetView showFormulas="false" showGridLines="true" showRowColHeaders="true" showZeros="true" rightToLeft="false" tabSelected="false" showOutlineSymbols="true" defaultGridColor="true" view="normal" topLeftCell="A103" colorId="64" zoomScale="140" zoomScaleNormal="140" zoomScalePageLayoutView="100" workbookViewId="0">
      <pane xSplit="1" ySplit="0" topLeftCell="B103" activePane="topRight" state="frozen"/>
      <selection pane="topLeft" activeCell="A103" activeCellId="0" sqref="A103"/>
      <selection pane="topRight" activeCell="G115" activeCellId="0" sqref="G115"/>
    </sheetView>
  </sheetViews>
  <sheetFormatPr defaultColWidth="8.25390625" defaultRowHeight="14.65" zeroHeight="false" outlineLevelRow="0" outlineLevelCol="0"/>
  <cols>
    <col collapsed="false" customWidth="true" hidden="false" outlineLevel="0" max="1" min="1" style="1" width="11.61"/>
    <col collapsed="false" customWidth="true" hidden="false" outlineLevel="0" max="2" min="2" style="2" width="9.99"/>
    <col collapsed="false" customWidth="true" hidden="false" outlineLevel="0" max="3" min="3" style="3" width="12.96"/>
    <col collapsed="false" customWidth="true" hidden="false" outlineLevel="0" max="4" min="4" style="3" width="3.51"/>
    <col collapsed="false" customWidth="true" hidden="false" outlineLevel="0" max="5" min="5" style="3" width="12.96"/>
    <col collapsed="false" customWidth="true" hidden="false" outlineLevel="0" max="6" min="6" style="3" width="3.51"/>
    <col collapsed="false" customWidth="true" hidden="false" outlineLevel="0" max="7" min="7" style="3" width="19.04"/>
    <col collapsed="false" customWidth="true" hidden="false" outlineLevel="0" max="11" min="8" style="3" width="6.61"/>
    <col collapsed="false" customWidth="true" hidden="false" outlineLevel="0" max="13" min="12" style="3" width="6.08"/>
    <col collapsed="false" customWidth="true" hidden="false" outlineLevel="0" max="14" min="14" style="3" width="6.48"/>
    <col collapsed="false" customWidth="true" hidden="false" outlineLevel="0" max="16" min="15" style="3" width="3.51"/>
    <col collapsed="false" customWidth="true" hidden="false" outlineLevel="0" max="17" min="17" style="3" width="6.08"/>
    <col collapsed="false" customWidth="true" hidden="false" outlineLevel="0" max="18" min="18" style="2" width="6.08"/>
    <col collapsed="false" customWidth="true" hidden="false" outlineLevel="0" max="19" min="19" style="4" width="3.51"/>
    <col collapsed="false" customWidth="true" hidden="false" outlineLevel="0" max="22" min="20" style="3" width="3.51"/>
    <col collapsed="false" customWidth="true" hidden="false" outlineLevel="0" max="257" min="23" style="3" width="6.75"/>
  </cols>
  <sheetData>
    <row r="1" customFormat="false" ht="14.65" hidden="false" customHeight="false" outlineLevel="0" collapsed="false">
      <c r="A1" s="0"/>
      <c r="B1" s="5" t="s">
        <v>0</v>
      </c>
      <c r="C1" s="0"/>
      <c r="D1" s="0"/>
      <c r="E1" s="0"/>
      <c r="F1" s="0"/>
      <c r="G1" s="0"/>
      <c r="H1" s="0"/>
      <c r="I1" s="0"/>
      <c r="J1" s="0"/>
      <c r="K1" s="0"/>
      <c r="L1" s="0"/>
      <c r="M1" s="5" t="s">
        <v>1</v>
      </c>
      <c r="N1" s="5" t="s">
        <v>2</v>
      </c>
      <c r="O1" s="0"/>
      <c r="P1" s="0"/>
      <c r="Q1" s="0"/>
      <c r="R1" s="5" t="s">
        <v>3</v>
      </c>
      <c r="S1" s="6" t="n">
        <v>1.1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s="9" customFormat="true" ht="14.65" hidden="false" customHeight="false" outlineLevel="0" collapsed="false">
      <c r="A2" s="7" t="s">
        <v>4</v>
      </c>
      <c r="B2" s="8" t="n">
        <v>120</v>
      </c>
      <c r="C2" s="9" t="s">
        <v>5</v>
      </c>
      <c r="E2" s="9" t="s">
        <v>6</v>
      </c>
      <c r="G2" s="10" t="s">
        <v>7</v>
      </c>
      <c r="H2" s="9" t="n">
        <f aca="false">ROUNDUP(R2*$S$1,0)</f>
        <v>10</v>
      </c>
      <c r="I2" s="11"/>
      <c r="R2" s="12" t="n">
        <f aca="false">SUM(S2:W2)</f>
        <v>8.2</v>
      </c>
      <c r="S2" s="12" t="n">
        <v>7.2</v>
      </c>
      <c r="T2" s="9" t="n">
        <v>1</v>
      </c>
    </row>
    <row r="3" customFormat="false" ht="14.9" hidden="false" customHeight="false" outlineLevel="0" collapsed="false">
      <c r="A3" s="7" t="s">
        <v>8</v>
      </c>
      <c r="B3" s="8"/>
      <c r="C3" s="9" t="s">
        <v>6</v>
      </c>
      <c r="D3" s="9"/>
      <c r="E3" s="9" t="s">
        <v>9</v>
      </c>
      <c r="F3" s="9"/>
      <c r="G3" s="10" t="s">
        <v>7</v>
      </c>
      <c r="H3" s="9" t="n">
        <f aca="false">ROUNDUP(R3*$S$1,0)</f>
        <v>6</v>
      </c>
      <c r="I3" s="11"/>
      <c r="J3" s="9"/>
      <c r="K3" s="9"/>
      <c r="L3" s="9"/>
      <c r="M3" s="9" t="s">
        <v>10</v>
      </c>
      <c r="N3" s="9" t="n">
        <f aca="false">H3</f>
        <v>6</v>
      </c>
      <c r="O3" s="0"/>
      <c r="P3" s="0"/>
      <c r="Q3" s="0"/>
      <c r="R3" s="12" t="n">
        <f aca="false">SUM(S3:W3)</f>
        <v>5.1</v>
      </c>
      <c r="S3" s="12" t="n">
        <v>5.1</v>
      </c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4.9" hidden="false" customHeight="false" outlineLevel="0" collapsed="false">
      <c r="A4" s="7" t="s">
        <v>11</v>
      </c>
      <c r="B4" s="8"/>
      <c r="C4" s="9" t="s">
        <v>9</v>
      </c>
      <c r="D4" s="9"/>
      <c r="E4" s="9" t="s">
        <v>12</v>
      </c>
      <c r="F4" s="9"/>
      <c r="G4" s="10" t="s">
        <v>7</v>
      </c>
      <c r="H4" s="9" t="n">
        <f aca="false">ROUNDUP(R4*$S$1,0)</f>
        <v>3</v>
      </c>
      <c r="I4" s="11"/>
      <c r="J4" s="0"/>
      <c r="K4" s="0"/>
      <c r="L4" s="0"/>
      <c r="M4" s="9" t="s">
        <v>10</v>
      </c>
      <c r="N4" s="9" t="n">
        <f aca="false">H4</f>
        <v>3</v>
      </c>
      <c r="O4" s="0"/>
      <c r="P4" s="0"/>
      <c r="Q4" s="0"/>
      <c r="R4" s="12" t="n">
        <f aca="false">SUM(S4:W4)</f>
        <v>2.2</v>
      </c>
      <c r="S4" s="12" t="n">
        <v>2.2</v>
      </c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4.9" hidden="false" customHeight="false" outlineLevel="0" collapsed="false">
      <c r="A5" s="7" t="s">
        <v>13</v>
      </c>
      <c r="B5" s="8"/>
      <c r="C5" s="9" t="s">
        <v>6</v>
      </c>
      <c r="D5" s="9"/>
      <c r="E5" s="9" t="s">
        <v>14</v>
      </c>
      <c r="F5" s="9"/>
      <c r="G5" s="10" t="s">
        <v>7</v>
      </c>
      <c r="H5" s="9" t="n">
        <f aca="false">ROUNDUP(R5*$S$1,0)</f>
        <v>2</v>
      </c>
      <c r="I5" s="11"/>
      <c r="J5" s="0"/>
      <c r="K5" s="0"/>
      <c r="L5" s="0"/>
      <c r="M5" s="9" t="s">
        <v>10</v>
      </c>
      <c r="N5" s="9" t="n">
        <f aca="false">H5</f>
        <v>2</v>
      </c>
      <c r="O5" s="0"/>
      <c r="P5" s="0"/>
      <c r="Q5" s="0"/>
      <c r="R5" s="12" t="n">
        <f aca="false">SUM(S5:W5)</f>
        <v>1</v>
      </c>
      <c r="S5" s="12" t="n">
        <v>1</v>
      </c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4.9" hidden="false" customHeight="false" outlineLevel="0" collapsed="false">
      <c r="A6" s="7" t="s">
        <v>15</v>
      </c>
      <c r="B6" s="8"/>
      <c r="C6" s="9" t="s">
        <v>14</v>
      </c>
      <c r="D6" s="9"/>
      <c r="E6" s="9" t="s">
        <v>16</v>
      </c>
      <c r="F6" s="9"/>
      <c r="G6" s="10" t="s">
        <v>7</v>
      </c>
      <c r="H6" s="9" t="n">
        <f aca="false">ROUNDUP(R6*$S$1,0)</f>
        <v>3</v>
      </c>
      <c r="I6" s="11"/>
      <c r="J6" s="0"/>
      <c r="K6" s="0"/>
      <c r="L6" s="0"/>
      <c r="M6" s="9" t="s">
        <v>10</v>
      </c>
      <c r="N6" s="9" t="n">
        <f aca="false">H6</f>
        <v>3</v>
      </c>
      <c r="O6" s="0"/>
      <c r="P6" s="0"/>
      <c r="Q6" s="0"/>
      <c r="R6" s="12" t="n">
        <f aca="false">SUM(S6:W6)</f>
        <v>2.5</v>
      </c>
      <c r="S6" s="12" t="n">
        <v>2.2</v>
      </c>
      <c r="T6" s="9" t="n">
        <v>0.3</v>
      </c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4.9" hidden="false" customHeight="false" outlineLevel="0" collapsed="false">
      <c r="A7" s="7" t="s">
        <v>17</v>
      </c>
      <c r="B7" s="8"/>
      <c r="C7" s="9" t="s">
        <v>14</v>
      </c>
      <c r="D7" s="9"/>
      <c r="E7" s="9" t="s">
        <v>18</v>
      </c>
      <c r="F7" s="9"/>
      <c r="G7" s="10" t="s">
        <v>7</v>
      </c>
      <c r="H7" s="9" t="n">
        <f aca="false">ROUNDUP(R7*$S$1,0)</f>
        <v>3</v>
      </c>
      <c r="I7" s="11"/>
      <c r="J7" s="0"/>
      <c r="K7" s="0"/>
      <c r="L7" s="0"/>
      <c r="M7" s="9" t="s">
        <v>10</v>
      </c>
      <c r="N7" s="9" t="n">
        <f aca="false">H7</f>
        <v>3</v>
      </c>
      <c r="O7" s="0"/>
      <c r="P7" s="0"/>
      <c r="Q7" s="0"/>
      <c r="R7" s="12" t="n">
        <f aca="false">SUM(S7:W7)</f>
        <v>1.9</v>
      </c>
      <c r="S7" s="12" t="n">
        <v>1.9</v>
      </c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2.95" hidden="false" customHeight="false" outlineLevel="0" collapsed="false">
      <c r="A8" s="7" t="s">
        <v>19</v>
      </c>
      <c r="B8" s="8"/>
      <c r="C8" s="9" t="s">
        <v>18</v>
      </c>
      <c r="D8" s="9"/>
      <c r="E8" s="9" t="s">
        <v>20</v>
      </c>
      <c r="F8" s="9"/>
      <c r="G8" s="10" t="s">
        <v>7</v>
      </c>
      <c r="H8" s="9" t="n">
        <f aca="false">ROUNDUP(R8*$S$1,0)</f>
        <v>2</v>
      </c>
      <c r="I8" s="11"/>
      <c r="J8" s="0"/>
      <c r="K8" s="0"/>
      <c r="L8" s="0"/>
      <c r="M8" s="9" t="s">
        <v>10</v>
      </c>
      <c r="N8" s="9" t="n">
        <f aca="false">H8</f>
        <v>2</v>
      </c>
      <c r="O8" s="0"/>
      <c r="P8" s="0"/>
      <c r="Q8" s="0"/>
      <c r="R8" s="12" t="n">
        <f aca="false">SUM(S8:W8)</f>
        <v>1.3</v>
      </c>
      <c r="S8" s="12" t="n">
        <v>1</v>
      </c>
      <c r="T8" s="0" t="n">
        <v>0.3</v>
      </c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2.95" hidden="false" customHeight="false" outlineLevel="0" collapsed="false">
      <c r="A9" s="7" t="s">
        <v>21</v>
      </c>
      <c r="B9" s="8"/>
      <c r="C9" s="9" t="s">
        <v>18</v>
      </c>
      <c r="D9" s="9"/>
      <c r="E9" s="9" t="s">
        <v>22</v>
      </c>
      <c r="F9" s="9"/>
      <c r="G9" s="10" t="s">
        <v>7</v>
      </c>
      <c r="H9" s="9" t="n">
        <f aca="false">ROUNDUP(R9*$S$1,0)</f>
        <v>2</v>
      </c>
      <c r="I9" s="11"/>
      <c r="J9" s="0"/>
      <c r="K9" s="0"/>
      <c r="L9" s="0"/>
      <c r="M9" s="9" t="s">
        <v>10</v>
      </c>
      <c r="N9" s="9" t="n">
        <f aca="false">H9</f>
        <v>2</v>
      </c>
      <c r="O9" s="0"/>
      <c r="P9" s="0"/>
      <c r="Q9" s="0"/>
      <c r="R9" s="12" t="n">
        <f aca="false">SUM(S9:W9)</f>
        <v>1.4</v>
      </c>
      <c r="S9" s="12" t="n">
        <v>1.4</v>
      </c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2.95" hidden="false" customHeight="false" outlineLevel="0" collapsed="false">
      <c r="A10" s="7" t="s">
        <v>23</v>
      </c>
      <c r="B10" s="8"/>
      <c r="C10" s="9" t="s">
        <v>9</v>
      </c>
      <c r="D10" s="9"/>
      <c r="E10" s="9" t="s">
        <v>24</v>
      </c>
      <c r="F10" s="9"/>
      <c r="G10" s="10" t="s">
        <v>7</v>
      </c>
      <c r="H10" s="9" t="n">
        <f aca="false">ROUNDUP(R10*$S$1,0)</f>
        <v>3</v>
      </c>
      <c r="I10" s="11"/>
      <c r="J10" s="0"/>
      <c r="K10" s="0"/>
      <c r="L10" s="0"/>
      <c r="M10" s="9" t="s">
        <v>10</v>
      </c>
      <c r="N10" s="9" t="n">
        <f aca="false">H10</f>
        <v>3</v>
      </c>
      <c r="O10" s="0"/>
      <c r="P10" s="0"/>
      <c r="Q10" s="0"/>
      <c r="R10" s="12" t="n">
        <f aca="false">SUM(S10:W10)</f>
        <v>2.2</v>
      </c>
      <c r="S10" s="12" t="n">
        <v>2.2</v>
      </c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2.95" hidden="false" customHeight="false" outlineLevel="0" collapsed="false">
      <c r="A11" s="7" t="s">
        <v>25</v>
      </c>
      <c r="B11" s="8"/>
      <c r="C11" s="9" t="s">
        <v>24</v>
      </c>
      <c r="D11" s="9"/>
      <c r="E11" s="9" t="s">
        <v>26</v>
      </c>
      <c r="F11" s="9"/>
      <c r="G11" s="10" t="s">
        <v>7</v>
      </c>
      <c r="H11" s="9" t="n">
        <f aca="false">ROUNDUP(R11*$S$1,0)</f>
        <v>3</v>
      </c>
      <c r="I11" s="11"/>
      <c r="J11" s="0"/>
      <c r="K11" s="0"/>
      <c r="L11" s="0"/>
      <c r="M11" s="9" t="s">
        <v>10</v>
      </c>
      <c r="N11" s="9" t="n">
        <f aca="false">H11</f>
        <v>3</v>
      </c>
      <c r="O11" s="0"/>
      <c r="P11" s="0"/>
      <c r="Q11" s="0"/>
      <c r="R11" s="12" t="n">
        <f aca="false">SUM(S11:W11)</f>
        <v>2.2</v>
      </c>
      <c r="S11" s="12" t="n">
        <v>2.2</v>
      </c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2.95" hidden="false" customHeight="false" outlineLevel="0" collapsed="false">
      <c r="A12" s="7" t="s">
        <v>27</v>
      </c>
      <c r="B12" s="8"/>
      <c r="C12" s="9" t="s">
        <v>24</v>
      </c>
      <c r="D12" s="9"/>
      <c r="E12" s="9" t="s">
        <v>28</v>
      </c>
      <c r="F12" s="9"/>
      <c r="G12" s="10" t="s">
        <v>7</v>
      </c>
      <c r="H12" s="9" t="n">
        <f aca="false">ROUNDUP(R12*$S$1,0)</f>
        <v>2</v>
      </c>
      <c r="I12" s="11"/>
      <c r="J12" s="0"/>
      <c r="K12" s="0"/>
      <c r="L12" s="0"/>
      <c r="M12" s="9" t="s">
        <v>10</v>
      </c>
      <c r="N12" s="9" t="n">
        <f aca="false">H12</f>
        <v>2</v>
      </c>
      <c r="O12" s="0"/>
      <c r="P12" s="0"/>
      <c r="Q12" s="0"/>
      <c r="R12" s="12" t="n">
        <f aca="false">SUM(S12:W12)</f>
        <v>1.4</v>
      </c>
      <c r="S12" s="12" t="n">
        <v>1.4</v>
      </c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2.95" hidden="false" customHeight="false" outlineLevel="0" collapsed="false">
      <c r="A13" s="7" t="s">
        <v>29</v>
      </c>
      <c r="B13" s="8"/>
      <c r="C13" s="9" t="s">
        <v>28</v>
      </c>
      <c r="D13" s="9"/>
      <c r="E13" s="9" t="s">
        <v>30</v>
      </c>
      <c r="F13" s="9"/>
      <c r="G13" s="10" t="s">
        <v>7</v>
      </c>
      <c r="H13" s="9" t="n">
        <f aca="false">ROUNDUP(R13*$S$1,0)</f>
        <v>4</v>
      </c>
      <c r="I13" s="11"/>
      <c r="J13" s="0"/>
      <c r="K13" s="0"/>
      <c r="L13" s="0"/>
      <c r="M13" s="9" t="s">
        <v>10</v>
      </c>
      <c r="N13" s="9" t="n">
        <f aca="false">H13</f>
        <v>4</v>
      </c>
      <c r="O13" s="0"/>
      <c r="P13" s="0"/>
      <c r="Q13" s="0"/>
      <c r="R13" s="12" t="n">
        <f aca="false">SUM(S13:W13)</f>
        <v>2.9</v>
      </c>
      <c r="S13" s="12" t="n">
        <v>0.4</v>
      </c>
      <c r="T13" s="0" t="n">
        <v>2.5</v>
      </c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2.95" hidden="false" customHeight="false" outlineLevel="0" collapsed="false">
      <c r="A14" s="7" t="s">
        <v>31</v>
      </c>
      <c r="B14" s="8"/>
      <c r="C14" s="9" t="s">
        <v>28</v>
      </c>
      <c r="D14" s="9"/>
      <c r="E14" s="9" t="s">
        <v>32</v>
      </c>
      <c r="F14" s="9"/>
      <c r="G14" s="10" t="s">
        <v>7</v>
      </c>
      <c r="H14" s="9" t="n">
        <f aca="false">ROUNDUP(R14*$S$1,0)</f>
        <v>3</v>
      </c>
      <c r="I14" s="11"/>
      <c r="J14" s="0"/>
      <c r="K14" s="0"/>
      <c r="L14" s="0"/>
      <c r="M14" s="9" t="s">
        <v>10</v>
      </c>
      <c r="N14" s="9" t="n">
        <f aca="false">H14</f>
        <v>3</v>
      </c>
      <c r="O14" s="0"/>
      <c r="P14" s="0"/>
      <c r="Q14" s="0"/>
      <c r="R14" s="12" t="n">
        <f aca="false">SUM(S14:W14)</f>
        <v>1.9</v>
      </c>
      <c r="S14" s="12" t="n">
        <v>0.4</v>
      </c>
      <c r="T14" s="0" t="n">
        <v>1.5</v>
      </c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2.95" hidden="false" customHeight="false" outlineLevel="0" collapsed="false">
      <c r="A15" s="7" t="s">
        <v>33</v>
      </c>
      <c r="B15" s="8"/>
      <c r="C15" s="9" t="s">
        <v>22</v>
      </c>
      <c r="D15" s="9"/>
      <c r="E15" s="9" t="s">
        <v>34</v>
      </c>
      <c r="F15" s="9"/>
      <c r="G15" s="10" t="s">
        <v>7</v>
      </c>
      <c r="H15" s="9" t="n">
        <f aca="false">ROUNDUP(R15*$S$1,0)</f>
        <v>4</v>
      </c>
      <c r="I15" s="11"/>
      <c r="J15" s="0"/>
      <c r="K15" s="0"/>
      <c r="L15" s="0"/>
      <c r="M15" s="9" t="s">
        <v>10</v>
      </c>
      <c r="N15" s="9" t="n">
        <f aca="false">H15</f>
        <v>4</v>
      </c>
      <c r="O15" s="0"/>
      <c r="P15" s="0"/>
      <c r="Q15" s="0"/>
      <c r="R15" s="12" t="n">
        <f aca="false">SUM(S15:W15)</f>
        <v>2.9</v>
      </c>
      <c r="S15" s="12" t="n">
        <v>0.4</v>
      </c>
      <c r="T15" s="0" t="n">
        <v>2.5</v>
      </c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2.95" hidden="false" customHeight="false" outlineLevel="0" collapsed="false">
      <c r="A16" s="7" t="s">
        <v>35</v>
      </c>
      <c r="B16" s="8"/>
      <c r="C16" s="9" t="s">
        <v>22</v>
      </c>
      <c r="D16" s="9"/>
      <c r="E16" s="9" t="s">
        <v>36</v>
      </c>
      <c r="F16" s="9"/>
      <c r="G16" s="10" t="s">
        <v>7</v>
      </c>
      <c r="H16" s="9" t="n">
        <f aca="false">ROUNDUP(R16*$S$1,0)</f>
        <v>3</v>
      </c>
      <c r="I16" s="11"/>
      <c r="J16" s="0"/>
      <c r="K16" s="0"/>
      <c r="L16" s="0"/>
      <c r="M16" s="9" t="s">
        <v>10</v>
      </c>
      <c r="N16" s="9" t="n">
        <f aca="false">H16</f>
        <v>3</v>
      </c>
      <c r="O16" s="0"/>
      <c r="P16" s="0"/>
      <c r="Q16" s="0"/>
      <c r="R16" s="12" t="n">
        <f aca="false">SUM(S16:W16)</f>
        <v>2.5</v>
      </c>
      <c r="S16" s="12" t="n">
        <v>1</v>
      </c>
      <c r="T16" s="0" t="n">
        <v>1.5</v>
      </c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4.65" hidden="false" customHeight="false" outlineLevel="0" collapsed="false">
      <c r="A17" s="0"/>
      <c r="B17" s="0"/>
      <c r="C17" s="0"/>
      <c r="D17" s="0"/>
      <c r="E17" s="0"/>
      <c r="F17" s="0"/>
      <c r="G17" s="13"/>
      <c r="H17" s="0"/>
      <c r="I17" s="0"/>
      <c r="J17" s="0"/>
      <c r="K17" s="0"/>
      <c r="L17" s="0"/>
      <c r="M17" s="0"/>
      <c r="N17" s="0"/>
      <c r="O17" s="0"/>
      <c r="P17" s="0"/>
      <c r="Q17" s="0"/>
      <c r="R17" s="14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s="9" customFormat="true" ht="14.65" hidden="false" customHeight="false" outlineLevel="0" collapsed="false">
      <c r="A18" s="7" t="s">
        <v>37</v>
      </c>
      <c r="B18" s="8" t="n">
        <v>120</v>
      </c>
      <c r="C18" s="9" t="s">
        <v>5</v>
      </c>
      <c r="E18" s="9" t="s">
        <v>38</v>
      </c>
      <c r="G18" s="10" t="s">
        <v>7</v>
      </c>
      <c r="H18" s="9" t="n">
        <f aca="false">ROUNDUP(R18*$S$1,0)</f>
        <v>10</v>
      </c>
      <c r="I18" s="11" t="n">
        <v>0.02</v>
      </c>
      <c r="J18" s="9" t="s">
        <v>39</v>
      </c>
      <c r="M18" s="9" t="s">
        <v>10</v>
      </c>
      <c r="N18" s="9" t="n">
        <v>2</v>
      </c>
      <c r="R18" s="12" t="n">
        <f aca="false">SUM(S18:W18)</f>
        <v>9</v>
      </c>
      <c r="S18" s="12" t="n">
        <v>8</v>
      </c>
      <c r="T18" s="9" t="n">
        <v>1</v>
      </c>
    </row>
    <row r="19" s="9" customFormat="true" ht="15.5" hidden="false" customHeight="false" outlineLevel="0" collapsed="false">
      <c r="A19" s="7" t="s">
        <v>40</v>
      </c>
      <c r="B19" s="8" t="n">
        <v>120</v>
      </c>
      <c r="C19" s="9" t="s">
        <v>5</v>
      </c>
      <c r="E19" s="9" t="s">
        <v>41</v>
      </c>
      <c r="G19" s="10" t="s">
        <v>7</v>
      </c>
      <c r="H19" s="9" t="n">
        <f aca="false">ROUNDUP(R19*$S$1,0)</f>
        <v>14</v>
      </c>
      <c r="I19" s="11" t="n">
        <v>2.1</v>
      </c>
      <c r="J19" s="9" t="s">
        <v>42</v>
      </c>
      <c r="M19" s="9" t="s">
        <v>10</v>
      </c>
      <c r="N19" s="9" t="n">
        <v>6</v>
      </c>
      <c r="R19" s="12" t="n">
        <f aca="false">SUM(S19:W19)</f>
        <v>12</v>
      </c>
      <c r="S19" s="12" t="n">
        <v>11</v>
      </c>
      <c r="T19" s="9" t="n">
        <v>1</v>
      </c>
    </row>
    <row r="20" customFormat="false" ht="14.65" hidden="false" customHeight="false" outlineLevel="0" collapsed="false">
      <c r="A20" s="0"/>
      <c r="B20" s="0"/>
      <c r="C20" s="0"/>
      <c r="D20" s="0"/>
      <c r="E20" s="0"/>
      <c r="F20" s="0"/>
      <c r="G20" s="13"/>
      <c r="H20" s="0"/>
      <c r="I20" s="0"/>
      <c r="J20" s="0"/>
      <c r="K20" s="0"/>
      <c r="L20" s="0"/>
      <c r="M20" s="0"/>
      <c r="N20" s="0"/>
      <c r="O20" s="0"/>
      <c r="P20" s="0"/>
      <c r="Q20" s="0"/>
      <c r="R20" s="14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s="9" customFormat="true" ht="15.5" hidden="false" customHeight="false" outlineLevel="0" collapsed="false">
      <c r="A21" s="7" t="s">
        <v>43</v>
      </c>
      <c r="B21" s="8" t="n">
        <v>120</v>
      </c>
      <c r="C21" s="9" t="s">
        <v>5</v>
      </c>
      <c r="E21" s="9" t="s">
        <v>44</v>
      </c>
      <c r="G21" s="10" t="s">
        <v>45</v>
      </c>
      <c r="H21" s="9" t="n">
        <f aca="false">ROUNDUP(R21*$S$1,0)</f>
        <v>14</v>
      </c>
      <c r="I21" s="11"/>
      <c r="M21" s="9" t="s">
        <v>46</v>
      </c>
      <c r="N21" s="9" t="n">
        <v>6</v>
      </c>
      <c r="R21" s="12" t="n">
        <f aca="false">SUM(S21:W21)</f>
        <v>12</v>
      </c>
      <c r="S21" s="12" t="n">
        <v>11</v>
      </c>
      <c r="T21" s="9" t="n">
        <v>1</v>
      </c>
    </row>
    <row r="22" s="9" customFormat="true" ht="15.5" hidden="false" customHeight="false" outlineLevel="0" collapsed="false">
      <c r="A22" s="7" t="s">
        <v>47</v>
      </c>
      <c r="B22" s="8" t="n">
        <v>120</v>
      </c>
      <c r="C22" s="9" t="s">
        <v>5</v>
      </c>
      <c r="E22" s="9" t="s">
        <v>14</v>
      </c>
      <c r="G22" s="10" t="s">
        <v>45</v>
      </c>
      <c r="H22" s="9" t="n">
        <f aca="false">ROUNDUP(R22*$S$1,0)</f>
        <v>10</v>
      </c>
      <c r="I22" s="11"/>
      <c r="M22" s="9" t="s">
        <v>46</v>
      </c>
      <c r="N22" s="9" t="n">
        <v>2</v>
      </c>
      <c r="R22" s="12" t="n">
        <f aca="false">SUM(S22:W22)</f>
        <v>9</v>
      </c>
      <c r="S22" s="12" t="n">
        <v>8</v>
      </c>
      <c r="T22" s="9" t="n">
        <v>1</v>
      </c>
    </row>
    <row r="23" customFormat="false" ht="14.9" hidden="false" customHeight="false" outlineLevel="0" collapsed="false">
      <c r="A23" s="7" t="s">
        <v>48</v>
      </c>
      <c r="B23" s="8"/>
      <c r="C23" s="9" t="s">
        <v>14</v>
      </c>
      <c r="D23" s="9"/>
      <c r="E23" s="9" t="s">
        <v>49</v>
      </c>
      <c r="F23" s="9"/>
      <c r="G23" s="10" t="s">
        <v>45</v>
      </c>
      <c r="H23" s="9" t="n">
        <f aca="false">ROUNDUP(R23*$S$1,0)</f>
        <v>2</v>
      </c>
      <c r="I23" s="11"/>
      <c r="J23" s="9"/>
      <c r="K23" s="9"/>
      <c r="L23" s="9"/>
      <c r="M23" s="9" t="s">
        <v>46</v>
      </c>
      <c r="N23" s="9" t="n">
        <f aca="false">H23</f>
        <v>2</v>
      </c>
      <c r="O23" s="9"/>
      <c r="P23" s="9"/>
      <c r="Q23" s="9"/>
      <c r="R23" s="12" t="n">
        <f aca="false">SUM(S23:W23)</f>
        <v>1</v>
      </c>
      <c r="S23" s="12" t="n">
        <v>1</v>
      </c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2.95" hidden="false" customHeight="false" outlineLevel="0" collapsed="false">
      <c r="A24" s="7" t="s">
        <v>50</v>
      </c>
      <c r="B24" s="8"/>
      <c r="C24" s="9" t="s">
        <v>14</v>
      </c>
      <c r="D24" s="9"/>
      <c r="E24" s="9" t="s">
        <v>51</v>
      </c>
      <c r="F24" s="9"/>
      <c r="G24" s="10" t="s">
        <v>45</v>
      </c>
      <c r="H24" s="9" t="n">
        <f aca="false">ROUNDUP(R24*$S$1,0)</f>
        <v>4</v>
      </c>
      <c r="I24" s="11"/>
      <c r="J24" s="0"/>
      <c r="K24" s="0"/>
      <c r="L24" s="0"/>
      <c r="M24" s="9" t="s">
        <v>46</v>
      </c>
      <c r="N24" s="9" t="n">
        <f aca="false">H24</f>
        <v>4</v>
      </c>
      <c r="O24" s="0"/>
      <c r="P24" s="0"/>
      <c r="Q24" s="0"/>
      <c r="R24" s="12" t="n">
        <f aca="false">SUM(S24:W24)</f>
        <v>3</v>
      </c>
      <c r="S24" s="12" t="n">
        <v>3</v>
      </c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2.95" hidden="false" customHeight="false" outlineLevel="0" collapsed="false">
      <c r="A25" s="7" t="s">
        <v>52</v>
      </c>
      <c r="B25" s="8" t="n">
        <v>120</v>
      </c>
      <c r="C25" s="9" t="s">
        <v>5</v>
      </c>
      <c r="D25" s="9"/>
      <c r="E25" s="9" t="s">
        <v>53</v>
      </c>
      <c r="F25" s="9"/>
      <c r="G25" s="10" t="s">
        <v>45</v>
      </c>
      <c r="H25" s="9" t="n">
        <f aca="false">ROUNDUP(R25*$S$1,0)</f>
        <v>17</v>
      </c>
      <c r="I25" s="11"/>
      <c r="J25" s="0"/>
      <c r="K25" s="0"/>
      <c r="L25" s="0"/>
      <c r="M25" s="9" t="s">
        <v>46</v>
      </c>
      <c r="N25" s="9" t="n">
        <f aca="false">H25-8</f>
        <v>9</v>
      </c>
      <c r="O25" s="0"/>
      <c r="P25" s="0"/>
      <c r="Q25" s="0"/>
      <c r="R25" s="12" t="n">
        <f aca="false">SUM(S25:W25)</f>
        <v>15.1</v>
      </c>
      <c r="S25" s="12" t="n">
        <v>12.5</v>
      </c>
      <c r="T25" s="0" t="n">
        <v>1</v>
      </c>
      <c r="U25" s="0" t="n">
        <v>1.6</v>
      </c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2.95" hidden="false" customHeight="false" outlineLevel="0" collapsed="false">
      <c r="A26" s="7" t="s">
        <v>54</v>
      </c>
      <c r="B26" s="8" t="n">
        <v>120</v>
      </c>
      <c r="C26" s="9" t="s">
        <v>5</v>
      </c>
      <c r="D26" s="9"/>
      <c r="E26" s="9" t="s">
        <v>55</v>
      </c>
      <c r="F26" s="9"/>
      <c r="G26" s="10" t="s">
        <v>45</v>
      </c>
      <c r="H26" s="9" t="n">
        <f aca="false">ROUNDUP(R26*$S$1,0)</f>
        <v>18</v>
      </c>
      <c r="I26" s="11"/>
      <c r="J26" s="0"/>
      <c r="K26" s="0"/>
      <c r="L26" s="0"/>
      <c r="M26" s="9" t="s">
        <v>46</v>
      </c>
      <c r="N26" s="9" t="n">
        <f aca="false">H26-8</f>
        <v>10</v>
      </c>
      <c r="O26" s="0"/>
      <c r="P26" s="0"/>
      <c r="Q26" s="0"/>
      <c r="R26" s="12" t="n">
        <f aca="false">SUM(S26:W26)</f>
        <v>16.3</v>
      </c>
      <c r="S26" s="12" t="n">
        <v>13.7</v>
      </c>
      <c r="T26" s="0" t="n">
        <v>1</v>
      </c>
      <c r="U26" s="0" t="n">
        <v>1.6</v>
      </c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2.95" hidden="false" customHeight="false" outlineLevel="0" collapsed="false">
      <c r="A27" s="7" t="s">
        <v>56</v>
      </c>
      <c r="B27" s="8" t="n">
        <v>120</v>
      </c>
      <c r="C27" s="9" t="s">
        <v>5</v>
      </c>
      <c r="D27" s="9"/>
      <c r="E27" s="9" t="s">
        <v>57</v>
      </c>
      <c r="F27" s="9"/>
      <c r="G27" s="10" t="s">
        <v>58</v>
      </c>
      <c r="H27" s="9" t="n">
        <f aca="false">ROUNDUP(R27*$S$1,0)</f>
        <v>17</v>
      </c>
      <c r="I27" s="11"/>
      <c r="J27" s="0"/>
      <c r="K27" s="0"/>
      <c r="L27" s="0"/>
      <c r="M27" s="9" t="s">
        <v>46</v>
      </c>
      <c r="N27" s="9" t="n">
        <f aca="false">H27-8</f>
        <v>9</v>
      </c>
      <c r="O27" s="0"/>
      <c r="P27" s="0"/>
      <c r="Q27" s="0"/>
      <c r="R27" s="12" t="n">
        <f aca="false">SUM(S27:W27)</f>
        <v>15.3</v>
      </c>
      <c r="S27" s="12" t="n">
        <v>12</v>
      </c>
      <c r="T27" s="0" t="n">
        <v>1</v>
      </c>
      <c r="U27" s="0" t="n">
        <v>2.3</v>
      </c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2.95" hidden="false" customHeight="false" outlineLevel="0" collapsed="false">
      <c r="A28" s="7" t="s">
        <v>59</v>
      </c>
      <c r="B28" s="8" t="n">
        <v>120</v>
      </c>
      <c r="C28" s="9" t="s">
        <v>5</v>
      </c>
      <c r="D28" s="9"/>
      <c r="E28" s="9" t="s">
        <v>60</v>
      </c>
      <c r="F28" s="9"/>
      <c r="G28" s="10" t="s">
        <v>58</v>
      </c>
      <c r="H28" s="9" t="n">
        <f aca="false">ROUNDUP(R28*$S$1,0)</f>
        <v>20</v>
      </c>
      <c r="I28" s="11"/>
      <c r="J28" s="0"/>
      <c r="K28" s="0"/>
      <c r="L28" s="0"/>
      <c r="M28" s="9" t="s">
        <v>46</v>
      </c>
      <c r="N28" s="9" t="n">
        <f aca="false">H28-8</f>
        <v>12</v>
      </c>
      <c r="O28" s="0"/>
      <c r="P28" s="0"/>
      <c r="Q28" s="0"/>
      <c r="R28" s="12" t="n">
        <f aca="false">SUM(S28:W28)</f>
        <v>17.5</v>
      </c>
      <c r="S28" s="12" t="n">
        <v>14.2</v>
      </c>
      <c r="T28" s="0" t="n">
        <v>1</v>
      </c>
      <c r="U28" s="0" t="n">
        <v>2.3</v>
      </c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2.95" hidden="false" customHeight="false" outlineLevel="0" collapsed="false">
      <c r="A29" s="7" t="s">
        <v>61</v>
      </c>
      <c r="B29" s="8" t="n">
        <v>120</v>
      </c>
      <c r="C29" s="9" t="s">
        <v>5</v>
      </c>
      <c r="D29" s="9"/>
      <c r="E29" s="9" t="s">
        <v>62</v>
      </c>
      <c r="F29" s="9"/>
      <c r="G29" s="10" t="s">
        <v>58</v>
      </c>
      <c r="H29" s="9" t="n">
        <f aca="false">ROUNDUP(R29*$S$1,0)</f>
        <v>10</v>
      </c>
      <c r="I29" s="11"/>
      <c r="J29" s="0"/>
      <c r="K29" s="0"/>
      <c r="L29" s="0"/>
      <c r="M29" s="9" t="s">
        <v>46</v>
      </c>
      <c r="N29" s="9" t="n">
        <f aca="false">H29-8</f>
        <v>2</v>
      </c>
      <c r="O29" s="0"/>
      <c r="P29" s="0"/>
      <c r="Q29" s="0"/>
      <c r="R29" s="12" t="n">
        <f aca="false">SUM(S29:W29)</f>
        <v>9</v>
      </c>
      <c r="S29" s="12" t="n">
        <v>8</v>
      </c>
      <c r="T29" s="0" t="n">
        <v>1</v>
      </c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2.95" hidden="false" customHeight="false" outlineLevel="0" collapsed="false">
      <c r="A30" s="7" t="s">
        <v>63</v>
      </c>
      <c r="B30" s="8"/>
      <c r="C30" s="9" t="s">
        <v>62</v>
      </c>
      <c r="D30" s="9"/>
      <c r="E30" s="9" t="s">
        <v>64</v>
      </c>
      <c r="F30" s="9"/>
      <c r="G30" s="10" t="s">
        <v>58</v>
      </c>
      <c r="H30" s="9" t="n">
        <f aca="false">ROUNDUP(R30*$S$1,0)</f>
        <v>3</v>
      </c>
      <c r="I30" s="11"/>
      <c r="J30" s="0"/>
      <c r="K30" s="0"/>
      <c r="L30" s="0"/>
      <c r="M30" s="9" t="s">
        <v>46</v>
      </c>
      <c r="N30" s="9" t="n">
        <f aca="false">H30</f>
        <v>3</v>
      </c>
      <c r="O30" s="0"/>
      <c r="P30" s="0"/>
      <c r="Q30" s="0"/>
      <c r="R30" s="12" t="n">
        <f aca="false">SUM(S30:W30)</f>
        <v>1.9</v>
      </c>
      <c r="S30" s="12" t="n">
        <v>1.9</v>
      </c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2.95" hidden="false" customHeight="false" outlineLevel="0" collapsed="false">
      <c r="A31" s="7" t="s">
        <v>65</v>
      </c>
      <c r="B31" s="8"/>
      <c r="C31" s="9" t="s">
        <v>62</v>
      </c>
      <c r="D31" s="9"/>
      <c r="E31" s="9" t="s">
        <v>9</v>
      </c>
      <c r="F31" s="9"/>
      <c r="G31" s="10" t="s">
        <v>58</v>
      </c>
      <c r="H31" s="9" t="n">
        <f aca="false">ROUNDUP(R31*$S$1,0)</f>
        <v>5</v>
      </c>
      <c r="I31" s="11"/>
      <c r="J31" s="0"/>
      <c r="K31" s="0"/>
      <c r="L31" s="0"/>
      <c r="M31" s="9" t="s">
        <v>46</v>
      </c>
      <c r="N31" s="9" t="n">
        <f aca="false">H31</f>
        <v>5</v>
      </c>
      <c r="O31" s="0"/>
      <c r="P31" s="0"/>
      <c r="Q31" s="0"/>
      <c r="R31" s="12" t="n">
        <f aca="false">SUM(S31:W31)</f>
        <v>4</v>
      </c>
      <c r="S31" s="12" t="n">
        <v>4</v>
      </c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2.95" hidden="false" customHeight="false" outlineLevel="0" collapsed="false">
      <c r="A32" s="7" t="s">
        <v>66</v>
      </c>
      <c r="B32" s="8"/>
      <c r="C32" s="9" t="s">
        <v>9</v>
      </c>
      <c r="D32" s="9"/>
      <c r="E32" s="9" t="s">
        <v>57</v>
      </c>
      <c r="F32" s="9"/>
      <c r="G32" s="10" t="s">
        <v>58</v>
      </c>
      <c r="H32" s="9" t="n">
        <f aca="false">ROUNDUP(R32*$S$1,0)</f>
        <v>3</v>
      </c>
      <c r="I32" s="11"/>
      <c r="J32" s="0"/>
      <c r="K32" s="0"/>
      <c r="L32" s="0"/>
      <c r="M32" s="9" t="s">
        <v>46</v>
      </c>
      <c r="N32" s="9" t="n">
        <f aca="false">H32</f>
        <v>3</v>
      </c>
      <c r="O32" s="0"/>
      <c r="P32" s="0"/>
      <c r="Q32" s="0"/>
      <c r="R32" s="12" t="n">
        <f aca="false">SUM(S32:W32)</f>
        <v>2.3</v>
      </c>
      <c r="S32" s="12" t="n">
        <v>2.3</v>
      </c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2.95" hidden="false" customHeight="false" outlineLevel="0" collapsed="false">
      <c r="A33" s="7" t="s">
        <v>67</v>
      </c>
      <c r="B33" s="8"/>
      <c r="C33" s="9" t="s">
        <v>9</v>
      </c>
      <c r="D33" s="9"/>
      <c r="E33" s="9" t="s">
        <v>60</v>
      </c>
      <c r="F33" s="9"/>
      <c r="G33" s="10" t="s">
        <v>58</v>
      </c>
      <c r="H33" s="9" t="n">
        <f aca="false">ROUNDUP(R33*$S$1,0)</f>
        <v>5</v>
      </c>
      <c r="I33" s="11"/>
      <c r="J33" s="0"/>
      <c r="K33" s="0"/>
      <c r="L33" s="0"/>
      <c r="M33" s="9" t="s">
        <v>46</v>
      </c>
      <c r="N33" s="9" t="n">
        <f aca="false">H33</f>
        <v>5</v>
      </c>
      <c r="O33" s="0"/>
      <c r="P33" s="0"/>
      <c r="Q33" s="0"/>
      <c r="R33" s="12" t="n">
        <f aca="false">SUM(S33:W33)</f>
        <v>4.5</v>
      </c>
      <c r="S33" s="12" t="n">
        <v>2.2</v>
      </c>
      <c r="T33" s="0" t="n">
        <v>2.3</v>
      </c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4.65" hidden="false" customHeight="false" outlineLevel="0" collapsed="false">
      <c r="A34" s="0"/>
      <c r="B34" s="0"/>
      <c r="C34" s="0"/>
      <c r="D34" s="0"/>
      <c r="E34" s="0"/>
      <c r="F34" s="0"/>
      <c r="G34" s="13"/>
      <c r="H34" s="0"/>
      <c r="I34" s="0"/>
      <c r="J34" s="0"/>
      <c r="K34" s="0"/>
      <c r="L34" s="0"/>
      <c r="M34" s="0"/>
      <c r="N34" s="0"/>
      <c r="O34" s="0"/>
      <c r="P34" s="0"/>
      <c r="Q34" s="0"/>
      <c r="R34" s="14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s="9" customFormat="true" ht="15.5" hidden="false" customHeight="false" outlineLevel="0" collapsed="false">
      <c r="A35" s="7" t="s">
        <v>68</v>
      </c>
      <c r="B35" s="8" t="n">
        <v>120</v>
      </c>
      <c r="C35" s="9" t="s">
        <v>5</v>
      </c>
      <c r="E35" s="9" t="s">
        <v>69</v>
      </c>
      <c r="G35" s="10" t="s">
        <v>7</v>
      </c>
      <c r="H35" s="9" t="n">
        <f aca="false">ROUNDUP(R35*$S$1,0)</f>
        <v>9</v>
      </c>
      <c r="I35" s="11"/>
      <c r="R35" s="12" t="n">
        <f aca="false">SUM(S35:W35)</f>
        <v>8</v>
      </c>
      <c r="S35" s="12" t="n">
        <v>7</v>
      </c>
      <c r="T35" s="9" t="n">
        <v>1</v>
      </c>
    </row>
    <row r="36" customFormat="false" ht="14.9" hidden="false" customHeight="false" outlineLevel="0" collapsed="false">
      <c r="A36" s="7" t="s">
        <v>70</v>
      </c>
      <c r="B36" s="8"/>
      <c r="C36" s="9" t="s">
        <v>69</v>
      </c>
      <c r="D36" s="9"/>
      <c r="E36" s="9" t="s">
        <v>71</v>
      </c>
      <c r="F36" s="9"/>
      <c r="G36" s="10" t="s">
        <v>7</v>
      </c>
      <c r="H36" s="9" t="n">
        <f aca="false">ROUNDUP(R36*$S$1,0)</f>
        <v>2</v>
      </c>
      <c r="I36" s="11"/>
      <c r="J36" s="9"/>
      <c r="K36" s="9"/>
      <c r="L36" s="9"/>
      <c r="M36" s="9" t="s">
        <v>10</v>
      </c>
      <c r="N36" s="9" t="n">
        <f aca="false">H36</f>
        <v>2</v>
      </c>
      <c r="O36" s="0"/>
      <c r="P36" s="0"/>
      <c r="Q36" s="0"/>
      <c r="R36" s="12" t="n">
        <f aca="false">SUM(S36:W36)</f>
        <v>1.1</v>
      </c>
      <c r="S36" s="12" t="n">
        <v>1.1</v>
      </c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2.95" hidden="false" customHeight="false" outlineLevel="0" collapsed="false">
      <c r="A37" s="7" t="s">
        <v>72</v>
      </c>
      <c r="B37" s="8"/>
      <c r="C37" s="9" t="s">
        <v>69</v>
      </c>
      <c r="D37" s="9"/>
      <c r="E37" s="9" t="s">
        <v>73</v>
      </c>
      <c r="F37" s="9"/>
      <c r="G37" s="10" t="s">
        <v>7</v>
      </c>
      <c r="H37" s="9" t="n">
        <f aca="false">ROUNDUP(R37*$S$1,0)</f>
        <v>3</v>
      </c>
      <c r="I37" s="11"/>
      <c r="J37" s="9"/>
      <c r="K37" s="9"/>
      <c r="L37" s="9"/>
      <c r="M37" s="9" t="s">
        <v>10</v>
      </c>
      <c r="N37" s="9" t="n">
        <f aca="false">H37</f>
        <v>3</v>
      </c>
      <c r="O37" s="0"/>
      <c r="P37" s="0"/>
      <c r="Q37" s="0"/>
      <c r="R37" s="12" t="n">
        <f aca="false">SUM(S37:W37)</f>
        <v>2.7</v>
      </c>
      <c r="S37" s="12" t="n">
        <v>0.8</v>
      </c>
      <c r="T37" s="0" t="n">
        <v>1.9</v>
      </c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2.95" hidden="false" customHeight="false" outlineLevel="0" collapsed="false">
      <c r="A38" s="7" t="s">
        <v>74</v>
      </c>
      <c r="B38" s="8"/>
      <c r="C38" s="9" t="s">
        <v>71</v>
      </c>
      <c r="D38" s="9"/>
      <c r="E38" s="9" t="s">
        <v>75</v>
      </c>
      <c r="F38" s="9"/>
      <c r="G38" s="10" t="s">
        <v>7</v>
      </c>
      <c r="H38" s="9" t="n">
        <f aca="false">ROUNDUP(R38*$S$1,0)</f>
        <v>6</v>
      </c>
      <c r="I38" s="11"/>
      <c r="J38" s="9"/>
      <c r="K38" s="9"/>
      <c r="L38" s="9"/>
      <c r="M38" s="9" t="s">
        <v>10</v>
      </c>
      <c r="N38" s="9" t="n">
        <f aca="false">H38</f>
        <v>6</v>
      </c>
      <c r="O38" s="0"/>
      <c r="P38" s="0"/>
      <c r="Q38" s="0"/>
      <c r="R38" s="12" t="n">
        <f aca="false">SUM(S38:W38)</f>
        <v>4.7</v>
      </c>
      <c r="S38" s="12" t="n">
        <v>2.8</v>
      </c>
      <c r="T38" s="0" t="n">
        <v>1.9</v>
      </c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12.95" hidden="false" customHeight="false" outlineLevel="0" collapsed="false">
      <c r="A39" s="7" t="s">
        <v>76</v>
      </c>
      <c r="B39" s="8"/>
      <c r="C39" s="9" t="s">
        <v>71</v>
      </c>
      <c r="D39" s="9"/>
      <c r="E39" s="9" t="s">
        <v>77</v>
      </c>
      <c r="F39" s="9"/>
      <c r="G39" s="10" t="s">
        <v>7</v>
      </c>
      <c r="H39" s="9" t="n">
        <f aca="false">ROUNDUP(R39*$S$1,0)</f>
        <v>3</v>
      </c>
      <c r="I39" s="11"/>
      <c r="J39" s="9"/>
      <c r="K39" s="9"/>
      <c r="L39" s="9"/>
      <c r="M39" s="9" t="s">
        <v>10</v>
      </c>
      <c r="N39" s="9" t="n">
        <f aca="false">H39</f>
        <v>3</v>
      </c>
      <c r="O39" s="0"/>
      <c r="P39" s="0"/>
      <c r="Q39" s="0"/>
      <c r="R39" s="12" t="n">
        <f aca="false">SUM(S39:W39)</f>
        <v>2.5</v>
      </c>
      <c r="S39" s="12" t="n">
        <v>2.5</v>
      </c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4.65" hidden="false" customHeight="false" outlineLevel="0" collapsed="false">
      <c r="A40" s="0"/>
      <c r="B40" s="0"/>
      <c r="C40" s="0"/>
      <c r="D40" s="0"/>
      <c r="E40" s="0"/>
      <c r="F40" s="0"/>
      <c r="G40" s="13"/>
      <c r="H40" s="0"/>
      <c r="I40" s="0"/>
      <c r="J40" s="0"/>
      <c r="K40" s="0"/>
      <c r="L40" s="0"/>
      <c r="M40" s="0"/>
      <c r="N40" s="0"/>
      <c r="O40" s="0"/>
      <c r="P40" s="0"/>
      <c r="Q40" s="0"/>
      <c r="R40" s="14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s="9" customFormat="true" ht="15.5" hidden="false" customHeight="false" outlineLevel="0" collapsed="false">
      <c r="A41" s="7" t="s">
        <v>78</v>
      </c>
      <c r="B41" s="8" t="n">
        <v>120</v>
      </c>
      <c r="C41" s="9" t="s">
        <v>5</v>
      </c>
      <c r="E41" s="9" t="s">
        <v>79</v>
      </c>
      <c r="G41" s="10" t="s">
        <v>7</v>
      </c>
      <c r="H41" s="9" t="n">
        <f aca="false">ROUNDUP(R41*$S$1,0)</f>
        <v>13</v>
      </c>
      <c r="I41" s="11" t="n">
        <v>2.13</v>
      </c>
      <c r="J41" s="9" t="s">
        <v>80</v>
      </c>
      <c r="M41" s="9" t="s">
        <v>10</v>
      </c>
      <c r="N41" s="9" t="n">
        <v>5</v>
      </c>
      <c r="R41" s="12" t="n">
        <f aca="false">SUM(S41:W41)</f>
        <v>11</v>
      </c>
      <c r="S41" s="12" t="n">
        <v>10</v>
      </c>
      <c r="T41" s="9" t="n">
        <v>1</v>
      </c>
    </row>
    <row r="42" customFormat="false" ht="14.65" hidden="false" customHeight="false" outlineLevel="0" collapsed="false">
      <c r="A42" s="0"/>
      <c r="B42" s="0"/>
      <c r="C42" s="0"/>
      <c r="D42" s="0"/>
      <c r="E42" s="0"/>
      <c r="F42" s="0"/>
      <c r="G42" s="13"/>
      <c r="H42" s="0"/>
      <c r="I42" s="0"/>
      <c r="J42" s="0"/>
      <c r="K42" s="0"/>
      <c r="L42" s="0"/>
      <c r="M42" s="0"/>
      <c r="N42" s="0"/>
      <c r="O42" s="0"/>
      <c r="P42" s="0"/>
      <c r="Q42" s="0"/>
      <c r="R42" s="14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9" customFormat="true" ht="15.5" hidden="false" customHeight="false" outlineLevel="0" collapsed="false">
      <c r="A43" s="7" t="s">
        <v>81</v>
      </c>
      <c r="B43" s="8" t="n">
        <v>120</v>
      </c>
      <c r="C43" s="9" t="s">
        <v>5</v>
      </c>
      <c r="E43" s="9" t="s">
        <v>69</v>
      </c>
      <c r="G43" s="10" t="s">
        <v>45</v>
      </c>
      <c r="H43" s="9" t="n">
        <f aca="false">H35</f>
        <v>9</v>
      </c>
      <c r="I43" s="11"/>
      <c r="R43" s="12"/>
      <c r="S43" s="12"/>
    </row>
    <row r="44" customFormat="false" ht="14.9" hidden="false" customHeight="false" outlineLevel="0" collapsed="false">
      <c r="A44" s="7" t="s">
        <v>82</v>
      </c>
      <c r="B44" s="8"/>
      <c r="C44" s="9" t="s">
        <v>69</v>
      </c>
      <c r="D44" s="9"/>
      <c r="E44" s="9" t="s">
        <v>83</v>
      </c>
      <c r="F44" s="9"/>
      <c r="G44" s="10" t="s">
        <v>45</v>
      </c>
      <c r="H44" s="9" t="n">
        <f aca="false">ROUNDUP(R44*$S$1,0)</f>
        <v>3</v>
      </c>
      <c r="I44" s="11"/>
      <c r="J44" s="9"/>
      <c r="K44" s="9"/>
      <c r="L44" s="9"/>
      <c r="M44" s="9" t="s">
        <v>46</v>
      </c>
      <c r="N44" s="9" t="n">
        <f aca="false">H44</f>
        <v>3</v>
      </c>
      <c r="O44" s="0"/>
      <c r="P44" s="0"/>
      <c r="Q44" s="0"/>
      <c r="R44" s="12" t="n">
        <f aca="false">SUM(S44:W44)</f>
        <v>2.4</v>
      </c>
      <c r="S44" s="12" t="n">
        <v>2.4</v>
      </c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customFormat="false" ht="14.9" hidden="false" customHeight="false" outlineLevel="0" collapsed="false">
      <c r="A45" s="7" t="s">
        <v>84</v>
      </c>
      <c r="B45" s="8"/>
      <c r="C45" s="9" t="s">
        <v>69</v>
      </c>
      <c r="D45" s="9"/>
      <c r="E45" s="9" t="s">
        <v>85</v>
      </c>
      <c r="F45" s="9"/>
      <c r="G45" s="10" t="s">
        <v>45</v>
      </c>
      <c r="H45" s="9" t="n">
        <f aca="false">ROUNDUP(R45*$S$1,0)</f>
        <v>3</v>
      </c>
      <c r="I45" s="11"/>
      <c r="J45" s="9"/>
      <c r="K45" s="9"/>
      <c r="L45" s="9"/>
      <c r="M45" s="9" t="s">
        <v>46</v>
      </c>
      <c r="N45" s="9" t="n">
        <f aca="false">H45</f>
        <v>3</v>
      </c>
      <c r="O45" s="0"/>
      <c r="P45" s="0"/>
      <c r="Q45" s="0"/>
      <c r="R45" s="12" t="n">
        <f aca="false">SUM(S45:W45)</f>
        <v>1.9</v>
      </c>
      <c r="S45" s="12" t="n">
        <v>1.9</v>
      </c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customFormat="false" ht="15.5" hidden="false" customHeight="false" outlineLevel="0" collapsed="false">
      <c r="A46" s="7" t="s">
        <v>86</v>
      </c>
      <c r="B46" s="8" t="n">
        <v>120</v>
      </c>
      <c r="C46" s="9" t="s">
        <v>5</v>
      </c>
      <c r="D46" s="9"/>
      <c r="E46" s="9" t="s">
        <v>87</v>
      </c>
      <c r="F46" s="9"/>
      <c r="G46" s="10" t="s">
        <v>58</v>
      </c>
      <c r="H46" s="9" t="n">
        <f aca="false">ROUNDUP(R46*$S$1,0)</f>
        <v>12</v>
      </c>
      <c r="I46" s="11"/>
      <c r="J46" s="9"/>
      <c r="K46" s="9"/>
      <c r="L46" s="9"/>
      <c r="M46" s="9" t="s">
        <v>46</v>
      </c>
      <c r="N46" s="9" t="n">
        <v>3</v>
      </c>
      <c r="O46" s="0"/>
      <c r="P46" s="0"/>
      <c r="Q46" s="0"/>
      <c r="R46" s="12" t="n">
        <f aca="false">SUM(S46:W46)</f>
        <v>10.3</v>
      </c>
      <c r="S46" s="12" t="n">
        <v>7.4</v>
      </c>
      <c r="T46" s="9" t="n">
        <v>1</v>
      </c>
      <c r="U46" s="9" t="n">
        <v>1.9</v>
      </c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</row>
    <row r="47" customFormat="false" ht="14.65" hidden="false" customHeight="false" outlineLevel="0" collapsed="false">
      <c r="A47" s="0"/>
      <c r="B47" s="0"/>
      <c r="C47" s="0"/>
      <c r="D47" s="0"/>
      <c r="E47" s="0"/>
      <c r="F47" s="0"/>
      <c r="G47" s="13"/>
      <c r="H47" s="0"/>
      <c r="I47" s="0"/>
      <c r="J47" s="0"/>
      <c r="K47" s="0"/>
      <c r="L47" s="0"/>
      <c r="M47" s="0"/>
      <c r="N47" s="0"/>
      <c r="O47" s="0"/>
      <c r="P47" s="0"/>
      <c r="Q47" s="0"/>
      <c r="R47" s="14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</row>
    <row r="48" s="9" customFormat="true" ht="15.5" hidden="false" customHeight="false" outlineLevel="0" collapsed="false">
      <c r="A48" s="7" t="s">
        <v>88</v>
      </c>
      <c r="B48" s="8" t="n">
        <v>120</v>
      </c>
      <c r="C48" s="9" t="s">
        <v>5</v>
      </c>
      <c r="E48" s="9" t="s">
        <v>89</v>
      </c>
      <c r="G48" s="10" t="s">
        <v>7</v>
      </c>
      <c r="H48" s="9" t="n">
        <f aca="false">ROUNDUP(R48*$S$1,0)</f>
        <v>9</v>
      </c>
      <c r="I48" s="11"/>
      <c r="M48" s="9" t="s">
        <v>10</v>
      </c>
      <c r="N48" s="9" t="n">
        <v>1</v>
      </c>
      <c r="R48" s="12" t="n">
        <f aca="false">SUM(S48:W48)</f>
        <v>7.7</v>
      </c>
      <c r="S48" s="12" t="n">
        <v>6.7</v>
      </c>
      <c r="T48" s="9" t="n">
        <v>1</v>
      </c>
    </row>
    <row r="49" customFormat="false" ht="14.9" hidden="false" customHeight="false" outlineLevel="0" collapsed="false">
      <c r="A49" s="7" t="s">
        <v>90</v>
      </c>
      <c r="B49" s="8"/>
      <c r="C49" s="9" t="s">
        <v>89</v>
      </c>
      <c r="D49" s="9"/>
      <c r="E49" s="9" t="s">
        <v>91</v>
      </c>
      <c r="F49" s="9"/>
      <c r="G49" s="10" t="s">
        <v>7</v>
      </c>
      <c r="H49" s="9" t="n">
        <f aca="false">ROUNDUP(R49*$S$1,0)</f>
        <v>3</v>
      </c>
      <c r="I49" s="11"/>
      <c r="J49" s="9"/>
      <c r="K49" s="9"/>
      <c r="L49" s="9"/>
      <c r="M49" s="9" t="s">
        <v>10</v>
      </c>
      <c r="N49" s="9" t="n">
        <f aca="false">H49</f>
        <v>3</v>
      </c>
      <c r="O49" s="9"/>
      <c r="P49" s="9"/>
      <c r="Q49" s="9"/>
      <c r="R49" s="12" t="n">
        <f aca="false">SUM(S49:W49)</f>
        <v>2.6</v>
      </c>
      <c r="S49" s="12" t="n">
        <v>2.6</v>
      </c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</row>
    <row r="50" customFormat="false" ht="12.95" hidden="false" customHeight="false" outlineLevel="0" collapsed="false">
      <c r="A50" s="7" t="s">
        <v>92</v>
      </c>
      <c r="B50" s="8"/>
      <c r="C50" s="9" t="s">
        <v>89</v>
      </c>
      <c r="D50" s="0"/>
      <c r="E50" s="9" t="s">
        <v>93</v>
      </c>
      <c r="F50" s="0"/>
      <c r="G50" s="10" t="s">
        <v>7</v>
      </c>
      <c r="H50" s="9" t="n">
        <f aca="false">ROUNDUP(R50*$S$1,0)</f>
        <v>4</v>
      </c>
      <c r="I50" s="11"/>
      <c r="J50" s="0"/>
      <c r="K50" s="0"/>
      <c r="L50" s="0"/>
      <c r="M50" s="9" t="s">
        <v>10</v>
      </c>
      <c r="N50" s="9" t="n">
        <f aca="false">H50</f>
        <v>4</v>
      </c>
      <c r="O50" s="0"/>
      <c r="P50" s="0"/>
      <c r="Q50" s="0"/>
      <c r="R50" s="12" t="n">
        <f aca="false">SUM(S50:W50)</f>
        <v>3.4</v>
      </c>
      <c r="S50" s="12" t="n">
        <v>1.5</v>
      </c>
      <c r="T50" s="0" t="n">
        <v>1.9</v>
      </c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</row>
    <row r="51" customFormat="false" ht="12.95" hidden="false" customHeight="false" outlineLevel="0" collapsed="false">
      <c r="A51" s="7" t="s">
        <v>94</v>
      </c>
      <c r="B51" s="8"/>
      <c r="C51" s="9" t="s">
        <v>89</v>
      </c>
      <c r="D51" s="0"/>
      <c r="E51" s="9" t="s">
        <v>95</v>
      </c>
      <c r="F51" s="0"/>
      <c r="G51" s="10" t="s">
        <v>7</v>
      </c>
      <c r="H51" s="9" t="n">
        <f aca="false">ROUNDUP(R51*$S$1,0)</f>
        <v>3</v>
      </c>
      <c r="I51" s="11"/>
      <c r="J51" s="0"/>
      <c r="K51" s="0"/>
      <c r="L51" s="0"/>
      <c r="M51" s="9" t="s">
        <v>10</v>
      </c>
      <c r="N51" s="9" t="n">
        <f aca="false">H51</f>
        <v>3</v>
      </c>
      <c r="O51" s="0"/>
      <c r="P51" s="0"/>
      <c r="Q51" s="0"/>
      <c r="R51" s="12" t="n">
        <f aca="false">SUM(S51:W51)</f>
        <v>2.6</v>
      </c>
      <c r="S51" s="12" t="n">
        <v>2.6</v>
      </c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</row>
    <row r="52" customFormat="false" ht="12.95" hidden="false" customHeight="false" outlineLevel="0" collapsed="false">
      <c r="A52" s="7" t="s">
        <v>96</v>
      </c>
      <c r="B52" s="8"/>
      <c r="C52" s="9" t="s">
        <v>95</v>
      </c>
      <c r="D52" s="0"/>
      <c r="E52" s="9" t="s">
        <v>97</v>
      </c>
      <c r="F52" s="0"/>
      <c r="G52" s="10" t="s">
        <v>7</v>
      </c>
      <c r="H52" s="9" t="n">
        <f aca="false">ROUNDUP(R52*$S$1,0)</f>
        <v>2</v>
      </c>
      <c r="I52" s="11"/>
      <c r="J52" s="0"/>
      <c r="K52" s="0"/>
      <c r="L52" s="0"/>
      <c r="M52" s="9" t="s">
        <v>10</v>
      </c>
      <c r="N52" s="9" t="n">
        <f aca="false">H52</f>
        <v>2</v>
      </c>
      <c r="O52" s="0"/>
      <c r="P52" s="0"/>
      <c r="Q52" s="0"/>
      <c r="R52" s="12" t="n">
        <f aca="false">SUM(S52:W52)</f>
        <v>1.4</v>
      </c>
      <c r="S52" s="12" t="n">
        <v>1.4</v>
      </c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</row>
    <row r="53" customFormat="false" ht="12.95" hidden="false" customHeight="false" outlineLevel="0" collapsed="false">
      <c r="A53" s="7" t="s">
        <v>98</v>
      </c>
      <c r="B53" s="8"/>
      <c r="C53" s="9" t="s">
        <v>95</v>
      </c>
      <c r="D53" s="0"/>
      <c r="E53" s="9" t="s">
        <v>99</v>
      </c>
      <c r="F53" s="0"/>
      <c r="G53" s="10" t="s">
        <v>7</v>
      </c>
      <c r="H53" s="9" t="n">
        <f aca="false">ROUNDUP(R53*$S$1,0)</f>
        <v>2</v>
      </c>
      <c r="I53" s="11"/>
      <c r="J53" s="0"/>
      <c r="K53" s="0"/>
      <c r="L53" s="0"/>
      <c r="M53" s="9" t="s">
        <v>10</v>
      </c>
      <c r="N53" s="9" t="n">
        <f aca="false">H53</f>
        <v>2</v>
      </c>
      <c r="O53" s="0"/>
      <c r="P53" s="0"/>
      <c r="Q53" s="0"/>
      <c r="R53" s="12" t="n">
        <f aca="false">SUM(S53:W53)</f>
        <v>1.5</v>
      </c>
      <c r="S53" s="12" t="n">
        <v>1.5</v>
      </c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</row>
    <row r="54" customFormat="false" ht="12.95" hidden="false" customHeight="false" outlineLevel="0" collapsed="false">
      <c r="A54" s="7" t="s">
        <v>100</v>
      </c>
      <c r="B54" s="8"/>
      <c r="C54" s="9" t="s">
        <v>99</v>
      </c>
      <c r="D54" s="0"/>
      <c r="E54" s="9" t="s">
        <v>101</v>
      </c>
      <c r="F54" s="0"/>
      <c r="G54" s="10" t="s">
        <v>7</v>
      </c>
      <c r="H54" s="9" t="n">
        <f aca="false">ROUNDUP(R54*$S$1,0)</f>
        <v>3</v>
      </c>
      <c r="I54" s="11"/>
      <c r="J54" s="0"/>
      <c r="K54" s="0"/>
      <c r="L54" s="0"/>
      <c r="M54" s="9" t="s">
        <v>10</v>
      </c>
      <c r="N54" s="9" t="n">
        <f aca="false">H54</f>
        <v>3</v>
      </c>
      <c r="O54" s="0"/>
      <c r="P54" s="0"/>
      <c r="Q54" s="0"/>
      <c r="R54" s="12" t="n">
        <f aca="false">SUM(S54:W54)</f>
        <v>2</v>
      </c>
      <c r="S54" s="12" t="n">
        <v>2</v>
      </c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</row>
    <row r="55" customFormat="false" ht="12.95" hidden="false" customHeight="false" outlineLevel="0" collapsed="false">
      <c r="A55" s="7" t="s">
        <v>102</v>
      </c>
      <c r="B55" s="8"/>
      <c r="C55" s="9" t="s">
        <v>99</v>
      </c>
      <c r="D55" s="0"/>
      <c r="E55" s="9" t="s">
        <v>103</v>
      </c>
      <c r="F55" s="0"/>
      <c r="G55" s="10" t="s">
        <v>7</v>
      </c>
      <c r="H55" s="9" t="n">
        <f aca="false">ROUNDUP(R55*$S$1,0)</f>
        <v>5</v>
      </c>
      <c r="I55" s="11"/>
      <c r="J55" s="0"/>
      <c r="K55" s="0"/>
      <c r="L55" s="0"/>
      <c r="M55" s="9" t="s">
        <v>10</v>
      </c>
      <c r="N55" s="9" t="n">
        <f aca="false">H55</f>
        <v>5</v>
      </c>
      <c r="O55" s="0"/>
      <c r="P55" s="0"/>
      <c r="Q55" s="0"/>
      <c r="R55" s="12" t="n">
        <f aca="false">SUM(S55:W55)</f>
        <v>3.8</v>
      </c>
      <c r="S55" s="12" t="n">
        <v>2.3</v>
      </c>
      <c r="T55" s="0" t="n">
        <v>1.5</v>
      </c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</row>
    <row r="56" customFormat="false" ht="12.95" hidden="false" customHeight="false" outlineLevel="0" collapsed="false">
      <c r="A56" s="7" t="s">
        <v>104</v>
      </c>
      <c r="B56" s="8" t="n">
        <v>350</v>
      </c>
      <c r="C56" s="9" t="s">
        <v>5</v>
      </c>
      <c r="D56" s="0"/>
      <c r="E56" s="9" t="s">
        <v>105</v>
      </c>
      <c r="F56" s="0"/>
      <c r="G56" s="10" t="s">
        <v>7</v>
      </c>
      <c r="H56" s="9" t="n">
        <f aca="false">H48+H51+H53+2.5</f>
        <v>16.5</v>
      </c>
      <c r="I56" s="11"/>
      <c r="J56" s="0"/>
      <c r="K56" s="0"/>
      <c r="L56" s="0"/>
      <c r="M56" s="9" t="s">
        <v>10</v>
      </c>
      <c r="N56" s="0"/>
      <c r="O56" s="0"/>
      <c r="P56" s="0"/>
      <c r="Q56" s="0"/>
      <c r="R56" s="12" t="n">
        <f aca="false">SUM(S56:W56)</f>
        <v>2.6</v>
      </c>
      <c r="S56" s="12" t="n">
        <v>2.6</v>
      </c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</row>
    <row r="57" customFormat="false" ht="14.65" hidden="false" customHeight="false" outlineLevel="0" collapsed="false">
      <c r="A57" s="0"/>
      <c r="B57" s="0"/>
      <c r="C57" s="0"/>
      <c r="D57" s="0"/>
      <c r="E57" s="0"/>
      <c r="F57" s="0"/>
      <c r="G57" s="13"/>
      <c r="H57" s="0"/>
      <c r="I57" s="0"/>
      <c r="J57" s="0"/>
      <c r="K57" s="0"/>
      <c r="L57" s="0"/>
      <c r="M57" s="0"/>
      <c r="N57" s="0"/>
      <c r="O57" s="0"/>
      <c r="P57" s="0"/>
      <c r="Q57" s="0"/>
      <c r="R57" s="14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</row>
    <row r="58" s="9" customFormat="true" ht="15.5" hidden="false" customHeight="false" outlineLevel="0" collapsed="false">
      <c r="A58" s="7" t="s">
        <v>106</v>
      </c>
      <c r="B58" s="8" t="n">
        <v>120</v>
      </c>
      <c r="C58" s="9" t="s">
        <v>5</v>
      </c>
      <c r="E58" s="9" t="s">
        <v>107</v>
      </c>
      <c r="G58" s="10" t="s">
        <v>45</v>
      </c>
      <c r="H58" s="9" t="n">
        <f aca="false">ROUNDUP(R58*$S$1,0)</f>
        <v>14</v>
      </c>
      <c r="I58" s="11"/>
      <c r="M58" s="9" t="s">
        <v>46</v>
      </c>
      <c r="N58" s="9" t="n">
        <v>6</v>
      </c>
      <c r="R58" s="12" t="n">
        <f aca="false">SUM(S58:W58)</f>
        <v>12.2</v>
      </c>
      <c r="S58" s="12" t="n">
        <v>11.2</v>
      </c>
      <c r="T58" s="9" t="n">
        <v>1</v>
      </c>
    </row>
    <row r="59" s="9" customFormat="true" ht="15.5" hidden="false" customHeight="false" outlineLevel="0" collapsed="false">
      <c r="A59" s="7" t="s">
        <v>108</v>
      </c>
      <c r="B59" s="8" t="n">
        <v>120</v>
      </c>
      <c r="C59" s="9" t="s">
        <v>5</v>
      </c>
      <c r="E59" s="9" t="s">
        <v>109</v>
      </c>
      <c r="G59" s="10" t="s">
        <v>45</v>
      </c>
      <c r="H59" s="9" t="n">
        <f aca="false">ROUNDUP(R59*$S$1,0)</f>
        <v>11</v>
      </c>
      <c r="I59" s="11"/>
      <c r="M59" s="9" t="s">
        <v>46</v>
      </c>
      <c r="N59" s="9" t="n">
        <v>3</v>
      </c>
      <c r="R59" s="12" t="n">
        <f aca="false">SUM(S59:W59)</f>
        <v>9.1</v>
      </c>
      <c r="S59" s="12" t="n">
        <v>8.1</v>
      </c>
      <c r="T59" s="9" t="n">
        <v>1</v>
      </c>
    </row>
    <row r="60" customFormat="false" ht="14.9" hidden="false" customHeight="false" outlineLevel="0" collapsed="false">
      <c r="A60" s="7" t="s">
        <v>110</v>
      </c>
      <c r="B60" s="8"/>
      <c r="C60" s="9" t="s">
        <v>109</v>
      </c>
      <c r="D60" s="9"/>
      <c r="E60" s="9" t="s">
        <v>111</v>
      </c>
      <c r="F60" s="9"/>
      <c r="G60" s="10" t="s">
        <v>45</v>
      </c>
      <c r="H60" s="9" t="n">
        <f aca="false">ROUNDUP(R60*$S$1,0)</f>
        <v>2</v>
      </c>
      <c r="I60" s="11"/>
      <c r="J60" s="9"/>
      <c r="K60" s="9"/>
      <c r="L60" s="9"/>
      <c r="M60" s="9" t="s">
        <v>46</v>
      </c>
      <c r="N60" s="9" t="n">
        <f aca="false">H60</f>
        <v>2</v>
      </c>
      <c r="O60" s="9"/>
      <c r="P60" s="9"/>
      <c r="Q60" s="9"/>
      <c r="R60" s="12" t="n">
        <f aca="false">SUM(S60:W60)</f>
        <v>1.7</v>
      </c>
      <c r="S60" s="12" t="n">
        <v>1.7</v>
      </c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</row>
    <row r="61" customFormat="false" ht="12.95" hidden="false" customHeight="false" outlineLevel="0" collapsed="false">
      <c r="A61" s="7" t="s">
        <v>112</v>
      </c>
      <c r="B61" s="8"/>
      <c r="C61" s="9" t="s">
        <v>109</v>
      </c>
      <c r="D61" s="9"/>
      <c r="E61" s="9" t="s">
        <v>113</v>
      </c>
      <c r="F61" s="0"/>
      <c r="G61" s="10" t="s">
        <v>45</v>
      </c>
      <c r="H61" s="9" t="n">
        <f aca="false">ROUNDUP(R61*$S$1,0)</f>
        <v>2</v>
      </c>
      <c r="I61" s="11"/>
      <c r="J61" s="0"/>
      <c r="K61" s="0"/>
      <c r="L61" s="0"/>
      <c r="M61" s="9" t="s">
        <v>46</v>
      </c>
      <c r="N61" s="9" t="n">
        <f aca="false">H61</f>
        <v>2</v>
      </c>
      <c r="O61" s="0"/>
      <c r="P61" s="0"/>
      <c r="Q61" s="0"/>
      <c r="R61" s="12" t="n">
        <f aca="false">SUM(S61:W61)</f>
        <v>1.4</v>
      </c>
      <c r="S61" s="12" t="n">
        <v>1.4</v>
      </c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</row>
    <row r="62" customFormat="false" ht="12.95" hidden="false" customHeight="false" outlineLevel="0" collapsed="false">
      <c r="A62" s="7" t="s">
        <v>114</v>
      </c>
      <c r="B62" s="8" t="n">
        <v>120</v>
      </c>
      <c r="C62" s="9" t="s">
        <v>5</v>
      </c>
      <c r="D62" s="9"/>
      <c r="E62" s="9" t="s">
        <v>115</v>
      </c>
      <c r="F62" s="0"/>
      <c r="G62" s="10" t="s">
        <v>45</v>
      </c>
      <c r="H62" s="9" t="n">
        <f aca="false">ROUNDUP(R62*$S$1,0)</f>
        <v>16</v>
      </c>
      <c r="I62" s="11"/>
      <c r="J62" s="0"/>
      <c r="K62" s="0"/>
      <c r="L62" s="0"/>
      <c r="M62" s="9" t="s">
        <v>46</v>
      </c>
      <c r="N62" s="9" t="n">
        <v>8</v>
      </c>
      <c r="O62" s="0"/>
      <c r="P62" s="0"/>
      <c r="Q62" s="0"/>
      <c r="R62" s="12" t="n">
        <f aca="false">SUM(S62:W62)</f>
        <v>14.4</v>
      </c>
      <c r="S62" s="12" t="n">
        <v>2.2</v>
      </c>
      <c r="T62" s="0" t="n">
        <v>11.2</v>
      </c>
      <c r="U62" s="9" t="n">
        <v>1</v>
      </c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</row>
    <row r="63" customFormat="false" ht="12.95" hidden="false" customHeight="false" outlineLevel="0" collapsed="false">
      <c r="A63" s="7" t="s">
        <v>116</v>
      </c>
      <c r="B63" s="8" t="n">
        <v>120</v>
      </c>
      <c r="C63" s="9" t="s">
        <v>5</v>
      </c>
      <c r="D63" s="9"/>
      <c r="E63" s="9" t="s">
        <v>89</v>
      </c>
      <c r="F63" s="0"/>
      <c r="G63" s="10" t="s">
        <v>58</v>
      </c>
      <c r="H63" s="9" t="n">
        <f aca="false">H48</f>
        <v>9</v>
      </c>
      <c r="I63" s="11"/>
      <c r="J63" s="0"/>
      <c r="K63" s="0"/>
      <c r="L63" s="0"/>
      <c r="M63" s="9" t="s">
        <v>46</v>
      </c>
      <c r="N63" s="9" t="n">
        <v>1</v>
      </c>
      <c r="O63" s="0"/>
      <c r="P63" s="0"/>
      <c r="Q63" s="0"/>
      <c r="R63" s="12"/>
      <c r="S63" s="12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</row>
    <row r="64" customFormat="false" ht="12.95" hidden="false" customHeight="false" outlineLevel="0" collapsed="false">
      <c r="A64" s="7" t="s">
        <v>117</v>
      </c>
      <c r="B64" s="8"/>
      <c r="C64" s="9" t="s">
        <v>89</v>
      </c>
      <c r="D64" s="0"/>
      <c r="E64" s="9" t="s">
        <v>118</v>
      </c>
      <c r="F64" s="0"/>
      <c r="G64" s="10" t="s">
        <v>58</v>
      </c>
      <c r="H64" s="9" t="n">
        <f aca="false">ROUNDUP(R64*$S$1,0)</f>
        <v>3</v>
      </c>
      <c r="I64" s="11"/>
      <c r="J64" s="0"/>
      <c r="K64" s="0"/>
      <c r="L64" s="0"/>
      <c r="M64" s="9" t="s">
        <v>46</v>
      </c>
      <c r="N64" s="9" t="n">
        <f aca="false">H64</f>
        <v>3</v>
      </c>
      <c r="O64" s="0"/>
      <c r="P64" s="0"/>
      <c r="Q64" s="0"/>
      <c r="R64" s="12" t="n">
        <f aca="false">SUM(S64:W64)</f>
        <v>1.9</v>
      </c>
      <c r="S64" s="12" t="n">
        <v>1.9</v>
      </c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</row>
    <row r="65" customFormat="false" ht="12.95" hidden="false" customHeight="false" outlineLevel="0" collapsed="false">
      <c r="A65" s="7" t="s">
        <v>119</v>
      </c>
      <c r="B65" s="8"/>
      <c r="C65" s="9" t="s">
        <v>89</v>
      </c>
      <c r="D65" s="0"/>
      <c r="E65" s="9" t="s">
        <v>120</v>
      </c>
      <c r="F65" s="0"/>
      <c r="G65" s="10" t="s">
        <v>58</v>
      </c>
      <c r="H65" s="9" t="n">
        <f aca="false">ROUNDUP(R65*$S$1,0)</f>
        <v>4</v>
      </c>
      <c r="I65" s="11"/>
      <c r="J65" s="0"/>
      <c r="K65" s="0"/>
      <c r="L65" s="0"/>
      <c r="M65" s="9" t="s">
        <v>46</v>
      </c>
      <c r="N65" s="9" t="n">
        <f aca="false">H65</f>
        <v>4</v>
      </c>
      <c r="O65" s="0"/>
      <c r="P65" s="0"/>
      <c r="Q65" s="0"/>
      <c r="R65" s="12" t="n">
        <f aca="false">SUM(S65:W65)</f>
        <v>3.5</v>
      </c>
      <c r="S65" s="12" t="n">
        <v>1.5</v>
      </c>
      <c r="T65" s="0" t="n">
        <v>2</v>
      </c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</row>
    <row r="66" customFormat="false" ht="12.95" hidden="false" customHeight="false" outlineLevel="0" collapsed="false">
      <c r="A66" s="7" t="s">
        <v>121</v>
      </c>
      <c r="B66" s="8" t="n">
        <v>120</v>
      </c>
      <c r="C66" s="9" t="s">
        <v>5</v>
      </c>
      <c r="D66" s="0"/>
      <c r="E66" s="9" t="s">
        <v>120</v>
      </c>
      <c r="F66" s="0"/>
      <c r="G66" s="10" t="s">
        <v>58</v>
      </c>
      <c r="H66" s="9" t="n">
        <f aca="false">ROUNDUP(R66*$S$1,0)</f>
        <v>12</v>
      </c>
      <c r="I66" s="11"/>
      <c r="J66" s="0"/>
      <c r="K66" s="0"/>
      <c r="L66" s="0"/>
      <c r="M66" s="9" t="s">
        <v>46</v>
      </c>
      <c r="N66" s="9" t="n">
        <v>4</v>
      </c>
      <c r="O66" s="0"/>
      <c r="P66" s="0"/>
      <c r="Q66" s="0"/>
      <c r="R66" s="12" t="n">
        <f aca="false">SUM(S66:W66)</f>
        <v>10.1</v>
      </c>
      <c r="S66" s="12" t="n">
        <v>8.1</v>
      </c>
      <c r="T66" s="0" t="n">
        <v>2</v>
      </c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</row>
    <row r="67" customFormat="false" ht="12.95" hidden="false" customHeight="false" outlineLevel="0" collapsed="false">
      <c r="A67" s="7" t="s">
        <v>122</v>
      </c>
      <c r="B67" s="8"/>
      <c r="C67" s="9" t="s">
        <v>89</v>
      </c>
      <c r="D67" s="0"/>
      <c r="E67" s="9" t="s">
        <v>123</v>
      </c>
      <c r="F67" s="0"/>
      <c r="G67" s="10" t="s">
        <v>58</v>
      </c>
      <c r="H67" s="9" t="n">
        <f aca="false">ROUNDUP(R67*$S$1,0)</f>
        <v>9</v>
      </c>
      <c r="I67" s="11"/>
      <c r="J67" s="0"/>
      <c r="K67" s="0"/>
      <c r="L67" s="0"/>
      <c r="M67" s="9" t="s">
        <v>46</v>
      </c>
      <c r="N67" s="9" t="n">
        <f aca="false">H67</f>
        <v>9</v>
      </c>
      <c r="O67" s="0"/>
      <c r="P67" s="0"/>
      <c r="Q67" s="0"/>
      <c r="R67" s="12" t="n">
        <f aca="false">SUM(S67:W67)</f>
        <v>8.1</v>
      </c>
      <c r="S67" s="12" t="n">
        <v>6.2</v>
      </c>
      <c r="T67" s="0" t="n">
        <v>1.9</v>
      </c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</row>
    <row r="68" customFormat="false" ht="12.95" hidden="false" customHeight="false" outlineLevel="0" collapsed="false">
      <c r="A68" s="7" t="s">
        <v>124</v>
      </c>
      <c r="B68" s="8" t="n">
        <v>120</v>
      </c>
      <c r="C68" s="9" t="s">
        <v>5</v>
      </c>
      <c r="D68" s="0"/>
      <c r="E68" s="9" t="s">
        <v>123</v>
      </c>
      <c r="F68" s="0"/>
      <c r="G68" s="10" t="s">
        <v>58</v>
      </c>
      <c r="H68" s="9" t="n">
        <f aca="false">ROUNDUP(R68*$S$1,0)</f>
        <v>16</v>
      </c>
      <c r="I68" s="11"/>
      <c r="J68" s="0"/>
      <c r="K68" s="0"/>
      <c r="L68" s="0"/>
      <c r="M68" s="9" t="s">
        <v>46</v>
      </c>
      <c r="N68" s="9" t="n">
        <v>8</v>
      </c>
      <c r="O68" s="0"/>
      <c r="P68" s="0"/>
      <c r="Q68" s="0"/>
      <c r="R68" s="12" t="n">
        <f aca="false">SUM(S68:W68)</f>
        <v>14.2</v>
      </c>
      <c r="S68" s="12" t="n">
        <v>12.3</v>
      </c>
      <c r="T68" s="0" t="n">
        <v>1.9</v>
      </c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</row>
    <row r="69" customFormat="false" ht="14.65" hidden="false" customHeight="false" outlineLevel="0" collapsed="false">
      <c r="A69" s="0"/>
      <c r="B69" s="0"/>
      <c r="C69" s="0"/>
      <c r="D69" s="0"/>
      <c r="E69" s="0"/>
      <c r="F69" s="0"/>
      <c r="G69" s="13"/>
      <c r="H69" s="0"/>
      <c r="I69" s="0"/>
      <c r="J69" s="0"/>
      <c r="K69" s="0"/>
      <c r="L69" s="0"/>
      <c r="M69" s="0"/>
      <c r="N69" s="0"/>
      <c r="O69" s="0"/>
      <c r="P69" s="0"/>
      <c r="Q69" s="0"/>
      <c r="R69" s="14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</row>
    <row r="70" s="9" customFormat="true" ht="14.9" hidden="false" customHeight="false" outlineLevel="0" collapsed="false">
      <c r="A70" s="7" t="s">
        <v>125</v>
      </c>
      <c r="B70" s="8" t="n">
        <v>120</v>
      </c>
      <c r="C70" s="9" t="s">
        <v>5</v>
      </c>
      <c r="E70" s="9" t="s">
        <v>126</v>
      </c>
      <c r="G70" s="10" t="s">
        <v>7</v>
      </c>
      <c r="H70" s="9" t="n">
        <f aca="false">ROUNDUP(R70*$S$1,0)</f>
        <v>5</v>
      </c>
      <c r="I70" s="11"/>
      <c r="R70" s="12" t="n">
        <f aca="false">SUM(S70:W70)</f>
        <v>4</v>
      </c>
      <c r="S70" s="12" t="n">
        <v>3</v>
      </c>
      <c r="T70" s="9" t="n">
        <v>1</v>
      </c>
    </row>
    <row r="71" customFormat="false" ht="14.9" hidden="false" customHeight="false" outlineLevel="0" collapsed="false">
      <c r="A71" s="7" t="s">
        <v>127</v>
      </c>
      <c r="B71" s="8"/>
      <c r="C71" s="9" t="s">
        <v>126</v>
      </c>
      <c r="D71" s="9"/>
      <c r="E71" s="9" t="s">
        <v>128</v>
      </c>
      <c r="F71" s="9"/>
      <c r="G71" s="10" t="s">
        <v>7</v>
      </c>
      <c r="H71" s="9" t="n">
        <f aca="false">ROUNDUP(R71*$S$1,0)</f>
        <v>2</v>
      </c>
      <c r="I71" s="11"/>
      <c r="J71" s="9"/>
      <c r="K71" s="9"/>
      <c r="L71" s="9"/>
      <c r="M71" s="9" t="s">
        <v>10</v>
      </c>
      <c r="N71" s="9" t="n">
        <f aca="false">H71</f>
        <v>2</v>
      </c>
      <c r="O71" s="0"/>
      <c r="P71" s="0"/>
      <c r="Q71" s="0"/>
      <c r="R71" s="12" t="n">
        <f aca="false">SUM(S71:W71)</f>
        <v>1.8</v>
      </c>
      <c r="S71" s="12" t="n">
        <v>1.8</v>
      </c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</row>
    <row r="72" customFormat="false" ht="12.95" hidden="false" customHeight="false" outlineLevel="0" collapsed="false">
      <c r="A72" s="7" t="s">
        <v>129</v>
      </c>
      <c r="B72" s="8"/>
      <c r="C72" s="9" t="s">
        <v>128</v>
      </c>
      <c r="D72" s="9"/>
      <c r="E72" s="9" t="s">
        <v>130</v>
      </c>
      <c r="F72" s="9"/>
      <c r="G72" s="10" t="s">
        <v>7</v>
      </c>
      <c r="H72" s="9" t="n">
        <f aca="false">ROUNDUP(R72*$S$1,0)</f>
        <v>3</v>
      </c>
      <c r="I72" s="11"/>
      <c r="J72" s="9"/>
      <c r="K72" s="9"/>
      <c r="L72" s="9"/>
      <c r="M72" s="9" t="s">
        <v>10</v>
      </c>
      <c r="N72" s="9" t="n">
        <f aca="false">H72</f>
        <v>3</v>
      </c>
      <c r="O72" s="0"/>
      <c r="P72" s="0"/>
      <c r="Q72" s="0"/>
      <c r="R72" s="12" t="n">
        <f aca="false">SUM(S72:W72)</f>
        <v>2.6</v>
      </c>
      <c r="S72" s="12" t="n">
        <v>2.6</v>
      </c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</row>
    <row r="73" customFormat="false" ht="12.95" hidden="false" customHeight="false" outlineLevel="0" collapsed="false">
      <c r="A73" s="7" t="s">
        <v>131</v>
      </c>
      <c r="B73" s="8"/>
      <c r="C73" s="9" t="s">
        <v>128</v>
      </c>
      <c r="D73" s="9"/>
      <c r="E73" s="9" t="s">
        <v>132</v>
      </c>
      <c r="F73" s="9"/>
      <c r="G73" s="10" t="s">
        <v>7</v>
      </c>
      <c r="H73" s="9" t="n">
        <f aca="false">ROUNDUP(R73*$S$1,0)</f>
        <v>4</v>
      </c>
      <c r="I73" s="11"/>
      <c r="J73" s="9"/>
      <c r="K73" s="9"/>
      <c r="L73" s="9"/>
      <c r="M73" s="9" t="s">
        <v>10</v>
      </c>
      <c r="N73" s="9" t="n">
        <f aca="false">H73</f>
        <v>4</v>
      </c>
      <c r="O73" s="0"/>
      <c r="P73" s="0"/>
      <c r="Q73" s="0"/>
      <c r="R73" s="12" t="n">
        <f aca="false">SUM(S73:W73)</f>
        <v>3.1</v>
      </c>
      <c r="S73" s="12" t="n">
        <v>3.1</v>
      </c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</row>
    <row r="74" customFormat="false" ht="12.95" hidden="false" customHeight="false" outlineLevel="0" collapsed="false">
      <c r="A74" s="7" t="s">
        <v>133</v>
      </c>
      <c r="B74" s="8"/>
      <c r="C74" s="9" t="s">
        <v>132</v>
      </c>
      <c r="D74" s="9"/>
      <c r="E74" s="9" t="s">
        <v>134</v>
      </c>
      <c r="F74" s="9"/>
      <c r="G74" s="10" t="s">
        <v>7</v>
      </c>
      <c r="H74" s="9" t="n">
        <f aca="false">ROUNDUP(R74*$S$1,0)</f>
        <v>3</v>
      </c>
      <c r="I74" s="11"/>
      <c r="J74" s="9"/>
      <c r="K74" s="9"/>
      <c r="L74" s="9"/>
      <c r="M74" s="9" t="s">
        <v>10</v>
      </c>
      <c r="N74" s="9" t="n">
        <f aca="false">H74</f>
        <v>3</v>
      </c>
      <c r="O74" s="0"/>
      <c r="P74" s="0"/>
      <c r="Q74" s="0"/>
      <c r="R74" s="12" t="n">
        <f aca="false">SUM(S74:W74)</f>
        <v>2.5</v>
      </c>
      <c r="S74" s="12" t="n">
        <v>2.5</v>
      </c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</row>
    <row r="75" customFormat="false" ht="12.95" hidden="false" customHeight="false" outlineLevel="0" collapsed="false">
      <c r="A75" s="7" t="s">
        <v>135</v>
      </c>
      <c r="B75" s="8"/>
      <c r="C75" s="9" t="s">
        <v>132</v>
      </c>
      <c r="D75" s="9"/>
      <c r="E75" s="9" t="s">
        <v>136</v>
      </c>
      <c r="F75" s="9"/>
      <c r="G75" s="10" t="s">
        <v>7</v>
      </c>
      <c r="H75" s="9" t="n">
        <f aca="false">ROUNDUP(R75*$S$1,0)</f>
        <v>3</v>
      </c>
      <c r="I75" s="11"/>
      <c r="J75" s="9"/>
      <c r="K75" s="9"/>
      <c r="L75" s="9"/>
      <c r="M75" s="9" t="s">
        <v>10</v>
      </c>
      <c r="N75" s="9" t="n">
        <f aca="false">H75</f>
        <v>3</v>
      </c>
      <c r="O75" s="0"/>
      <c r="P75" s="0"/>
      <c r="Q75" s="0"/>
      <c r="R75" s="12" t="n">
        <f aca="false">SUM(S75:W75)</f>
        <v>2.3</v>
      </c>
      <c r="S75" s="12" t="n">
        <v>2.3</v>
      </c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</row>
    <row r="76" customFormat="false" ht="12.95" hidden="false" customHeight="false" outlineLevel="0" collapsed="false">
      <c r="A76" s="7" t="s">
        <v>137</v>
      </c>
      <c r="B76" s="8"/>
      <c r="C76" s="9" t="s">
        <v>136</v>
      </c>
      <c r="D76" s="9"/>
      <c r="E76" s="9" t="s">
        <v>138</v>
      </c>
      <c r="F76" s="9"/>
      <c r="G76" s="10" t="s">
        <v>7</v>
      </c>
      <c r="H76" s="9" t="n">
        <f aca="false">ROUNDUP(R76*$S$1,0)</f>
        <v>3</v>
      </c>
      <c r="I76" s="11"/>
      <c r="J76" s="9"/>
      <c r="K76" s="9"/>
      <c r="L76" s="9"/>
      <c r="M76" s="9" t="s">
        <v>10</v>
      </c>
      <c r="N76" s="9" t="n">
        <f aca="false">H76</f>
        <v>3</v>
      </c>
      <c r="O76" s="0"/>
      <c r="P76" s="0"/>
      <c r="Q76" s="0"/>
      <c r="R76" s="12" t="n">
        <f aca="false">SUM(S76:W76)</f>
        <v>2</v>
      </c>
      <c r="S76" s="12" t="n">
        <v>2</v>
      </c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</row>
    <row r="77" customFormat="false" ht="12.95" hidden="false" customHeight="false" outlineLevel="0" collapsed="false">
      <c r="A77" s="7" t="s">
        <v>139</v>
      </c>
      <c r="B77" s="8"/>
      <c r="C77" s="9" t="s">
        <v>136</v>
      </c>
      <c r="D77" s="9"/>
      <c r="E77" s="9" t="s">
        <v>140</v>
      </c>
      <c r="F77" s="9"/>
      <c r="G77" s="10" t="s">
        <v>7</v>
      </c>
      <c r="H77" s="9" t="n">
        <f aca="false">ROUNDUP(R77*$S$1,0)</f>
        <v>4</v>
      </c>
      <c r="I77" s="11"/>
      <c r="J77" s="9"/>
      <c r="K77" s="9"/>
      <c r="L77" s="9"/>
      <c r="M77" s="9" t="s">
        <v>10</v>
      </c>
      <c r="N77" s="9" t="n">
        <f aca="false">H77</f>
        <v>4</v>
      </c>
      <c r="O77" s="0"/>
      <c r="P77" s="0"/>
      <c r="Q77" s="0"/>
      <c r="R77" s="12" t="n">
        <f aca="false">SUM(S77:W77)</f>
        <v>2.9</v>
      </c>
      <c r="S77" s="12" t="n">
        <v>1.4</v>
      </c>
      <c r="T77" s="0" t="n">
        <v>1.5</v>
      </c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</row>
    <row r="78" customFormat="false" ht="12.95" hidden="false" customHeight="false" outlineLevel="0" collapsed="false">
      <c r="A78" s="7" t="s">
        <v>141</v>
      </c>
      <c r="B78" s="8"/>
      <c r="C78" s="9" t="s">
        <v>126</v>
      </c>
      <c r="D78" s="9"/>
      <c r="E78" s="9" t="s">
        <v>142</v>
      </c>
      <c r="F78" s="9"/>
      <c r="G78" s="10" t="s">
        <v>7</v>
      </c>
      <c r="H78" s="9" t="n">
        <f aca="false">ROUNDUP(R78*$S$1,0)</f>
        <v>2</v>
      </c>
      <c r="I78" s="11"/>
      <c r="J78" s="9"/>
      <c r="K78" s="9"/>
      <c r="L78" s="9"/>
      <c r="M78" s="9" t="s">
        <v>10</v>
      </c>
      <c r="N78" s="9" t="n">
        <f aca="false">H78</f>
        <v>2</v>
      </c>
      <c r="O78" s="0"/>
      <c r="P78" s="0"/>
      <c r="Q78" s="0"/>
      <c r="R78" s="12" t="n">
        <f aca="false">SUM(S78:W78)</f>
        <v>1.3</v>
      </c>
      <c r="S78" s="12" t="n">
        <v>1.3</v>
      </c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</row>
    <row r="79" customFormat="false" ht="12.95" hidden="false" customHeight="false" outlineLevel="0" collapsed="false">
      <c r="A79" s="7" t="s">
        <v>143</v>
      </c>
      <c r="B79" s="8"/>
      <c r="C79" s="9" t="s">
        <v>142</v>
      </c>
      <c r="D79" s="9"/>
      <c r="E79" s="9" t="s">
        <v>144</v>
      </c>
      <c r="F79" s="9"/>
      <c r="G79" s="10" t="s">
        <v>7</v>
      </c>
      <c r="H79" s="9" t="n">
        <f aca="false">ROUNDUP(R79*$S$1,0)</f>
        <v>3</v>
      </c>
      <c r="I79" s="11"/>
      <c r="J79" s="9"/>
      <c r="K79" s="9"/>
      <c r="L79" s="9"/>
      <c r="M79" s="9" t="s">
        <v>10</v>
      </c>
      <c r="N79" s="9" t="n">
        <f aca="false">H79</f>
        <v>3</v>
      </c>
      <c r="O79" s="0"/>
      <c r="P79" s="0"/>
      <c r="Q79" s="0"/>
      <c r="R79" s="12" t="n">
        <f aca="false">SUM(S79:W79)</f>
        <v>2.5</v>
      </c>
      <c r="S79" s="12" t="n">
        <v>2.5</v>
      </c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</row>
    <row r="80" customFormat="false" ht="12.95" hidden="false" customHeight="false" outlineLevel="0" collapsed="false">
      <c r="A80" s="7" t="s">
        <v>145</v>
      </c>
      <c r="B80" s="8"/>
      <c r="C80" s="9" t="s">
        <v>142</v>
      </c>
      <c r="D80" s="9"/>
      <c r="E80" s="9" t="s">
        <v>146</v>
      </c>
      <c r="F80" s="9"/>
      <c r="G80" s="10" t="s">
        <v>7</v>
      </c>
      <c r="H80" s="9" t="n">
        <f aca="false">ROUNDUP(R80*$S$1,0)</f>
        <v>3</v>
      </c>
      <c r="I80" s="11"/>
      <c r="J80" s="9"/>
      <c r="K80" s="9"/>
      <c r="L80" s="9"/>
      <c r="M80" s="9" t="s">
        <v>10</v>
      </c>
      <c r="N80" s="9" t="n">
        <f aca="false">H80</f>
        <v>3</v>
      </c>
      <c r="O80" s="0"/>
      <c r="P80" s="0"/>
      <c r="Q80" s="0"/>
      <c r="R80" s="12" t="n">
        <f aca="false">SUM(S80:W80)</f>
        <v>2.5</v>
      </c>
      <c r="S80" s="12" t="n">
        <v>2.5</v>
      </c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</row>
    <row r="81" customFormat="false" ht="12.95" hidden="false" customHeight="false" outlineLevel="0" collapsed="false">
      <c r="A81" s="7" t="s">
        <v>147</v>
      </c>
      <c r="B81" s="8"/>
      <c r="C81" s="9" t="s">
        <v>146</v>
      </c>
      <c r="D81" s="9"/>
      <c r="E81" s="9" t="s">
        <v>148</v>
      </c>
      <c r="F81" s="9"/>
      <c r="G81" s="10" t="s">
        <v>7</v>
      </c>
      <c r="H81" s="9" t="n">
        <f aca="false">ROUNDUP(R81*$S$1,0)</f>
        <v>3</v>
      </c>
      <c r="I81" s="11"/>
      <c r="J81" s="9"/>
      <c r="K81" s="9"/>
      <c r="L81" s="9"/>
      <c r="M81" s="9" t="s">
        <v>10</v>
      </c>
      <c r="N81" s="9" t="n">
        <f aca="false">H81</f>
        <v>3</v>
      </c>
      <c r="O81" s="0"/>
      <c r="P81" s="0"/>
      <c r="Q81" s="0"/>
      <c r="R81" s="12" t="n">
        <f aca="false">SUM(S81:W81)</f>
        <v>2.5</v>
      </c>
      <c r="S81" s="12" t="n">
        <v>2</v>
      </c>
      <c r="T81" s="0" t="n">
        <v>0.5</v>
      </c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</row>
    <row r="82" customFormat="false" ht="12.95" hidden="false" customHeight="false" outlineLevel="0" collapsed="false">
      <c r="A82" s="7" t="s">
        <v>149</v>
      </c>
      <c r="B82" s="8"/>
      <c r="C82" s="9" t="s">
        <v>146</v>
      </c>
      <c r="D82" s="9"/>
      <c r="E82" s="9" t="s">
        <v>150</v>
      </c>
      <c r="F82" s="9"/>
      <c r="G82" s="10" t="s">
        <v>7</v>
      </c>
      <c r="H82" s="9" t="n">
        <f aca="false">ROUNDUP(R82*$S$1,0)</f>
        <v>4</v>
      </c>
      <c r="I82" s="11"/>
      <c r="J82" s="9"/>
      <c r="K82" s="9"/>
      <c r="L82" s="9"/>
      <c r="M82" s="9" t="s">
        <v>10</v>
      </c>
      <c r="N82" s="9" t="n">
        <f aca="false">H82</f>
        <v>4</v>
      </c>
      <c r="O82" s="0"/>
      <c r="P82" s="0"/>
      <c r="Q82" s="0"/>
      <c r="R82" s="12" t="n">
        <f aca="false">SUM(S82:W82)</f>
        <v>3</v>
      </c>
      <c r="S82" s="12" t="n">
        <v>2.5</v>
      </c>
      <c r="T82" s="0" t="n">
        <v>0.5</v>
      </c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</row>
    <row r="83" customFormat="false" ht="12.95" hidden="false" customHeight="false" outlineLevel="0" collapsed="false">
      <c r="A83" s="7" t="s">
        <v>151</v>
      </c>
      <c r="B83" s="8"/>
      <c r="C83" s="9" t="s">
        <v>146</v>
      </c>
      <c r="D83" s="9"/>
      <c r="E83" s="9" t="s">
        <v>152</v>
      </c>
      <c r="F83" s="9"/>
      <c r="G83" s="10" t="s">
        <v>7</v>
      </c>
      <c r="H83" s="9" t="n">
        <f aca="false">ROUNDUP(R83*$S$1,0)</f>
        <v>4</v>
      </c>
      <c r="I83" s="11"/>
      <c r="J83" s="9"/>
      <c r="K83" s="9"/>
      <c r="L83" s="9"/>
      <c r="M83" s="9" t="s">
        <v>10</v>
      </c>
      <c r="N83" s="9" t="n">
        <f aca="false">H83</f>
        <v>4</v>
      </c>
      <c r="O83" s="0"/>
      <c r="P83" s="0"/>
      <c r="Q83" s="0"/>
      <c r="R83" s="12" t="n">
        <f aca="false">SUM(S83:W83)</f>
        <v>3.1</v>
      </c>
      <c r="S83" s="12" t="n">
        <v>2.6</v>
      </c>
      <c r="T83" s="0" t="n">
        <v>0.5</v>
      </c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</row>
    <row r="84" customFormat="false" ht="14.65" hidden="false" customHeight="false" outlineLevel="0" collapsed="false">
      <c r="A84" s="0"/>
      <c r="B84" s="0"/>
      <c r="C84" s="0"/>
      <c r="D84" s="0"/>
      <c r="E84" s="0"/>
      <c r="F84" s="0"/>
      <c r="G84" s="13"/>
      <c r="H84" s="0"/>
      <c r="I84" s="0"/>
      <c r="J84" s="0"/>
      <c r="K84" s="0"/>
      <c r="L84" s="0"/>
      <c r="M84" s="0"/>
      <c r="N84" s="0"/>
      <c r="O84" s="0"/>
      <c r="P84" s="0"/>
      <c r="Q84" s="0"/>
      <c r="R84" s="14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</row>
    <row r="85" s="9" customFormat="true" ht="14.9" hidden="false" customHeight="false" outlineLevel="0" collapsed="false">
      <c r="A85" s="7" t="s">
        <v>153</v>
      </c>
      <c r="B85" s="8" t="n">
        <v>120</v>
      </c>
      <c r="C85" s="9" t="s">
        <v>5</v>
      </c>
      <c r="E85" s="9" t="s">
        <v>154</v>
      </c>
      <c r="G85" s="10" t="s">
        <v>45</v>
      </c>
      <c r="H85" s="9" t="n">
        <f aca="false">ROUNDUP(R85*$S$1,0)</f>
        <v>9</v>
      </c>
      <c r="I85" s="11"/>
      <c r="M85" s="9" t="s">
        <v>46</v>
      </c>
      <c r="N85" s="9" t="n">
        <f aca="false">H85-5</f>
        <v>4</v>
      </c>
      <c r="R85" s="12" t="n">
        <f aca="false">SUM(S85:W85)</f>
        <v>7.5</v>
      </c>
      <c r="S85" s="12" t="n">
        <v>6.5</v>
      </c>
      <c r="T85" s="9" t="n">
        <v>1</v>
      </c>
    </row>
    <row r="86" customFormat="false" ht="12.95" hidden="false" customHeight="false" outlineLevel="0" collapsed="false">
      <c r="A86" s="7" t="s">
        <v>155</v>
      </c>
      <c r="B86" s="8" t="n">
        <v>120</v>
      </c>
      <c r="C86" s="9" t="s">
        <v>5</v>
      </c>
      <c r="D86" s="9"/>
      <c r="E86" s="9" t="s">
        <v>156</v>
      </c>
      <c r="F86" s="9"/>
      <c r="G86" s="10" t="s">
        <v>45</v>
      </c>
      <c r="H86" s="9" t="n">
        <f aca="false">ROUNDUP(R86*$S$1,0)</f>
        <v>14</v>
      </c>
      <c r="I86" s="11"/>
      <c r="J86" s="9"/>
      <c r="K86" s="9"/>
      <c r="L86" s="9"/>
      <c r="M86" s="9" t="s">
        <v>46</v>
      </c>
      <c r="N86" s="9" t="n">
        <f aca="false">H86-5</f>
        <v>9</v>
      </c>
      <c r="O86" s="9"/>
      <c r="P86" s="9"/>
      <c r="Q86" s="9"/>
      <c r="R86" s="12" t="n">
        <f aca="false">SUM(S86:W86)</f>
        <v>12.6</v>
      </c>
      <c r="S86" s="12" t="n">
        <v>10</v>
      </c>
      <c r="T86" s="9" t="n">
        <v>1</v>
      </c>
      <c r="U86" s="9" t="n">
        <v>1.6</v>
      </c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</row>
    <row r="87" customFormat="false" ht="12.95" hidden="false" customHeight="false" outlineLevel="0" collapsed="false">
      <c r="A87" s="7" t="s">
        <v>157</v>
      </c>
      <c r="B87" s="8" t="n">
        <v>120</v>
      </c>
      <c r="C87" s="9" t="s">
        <v>5</v>
      </c>
      <c r="D87" s="9"/>
      <c r="E87" s="9" t="s">
        <v>158</v>
      </c>
      <c r="F87" s="9"/>
      <c r="G87" s="10" t="s">
        <v>45</v>
      </c>
      <c r="H87" s="9" t="n">
        <f aca="false">ROUNDUP(R87*$S$1,0)</f>
        <v>11</v>
      </c>
      <c r="I87" s="11"/>
      <c r="J87" s="9"/>
      <c r="K87" s="9"/>
      <c r="L87" s="9"/>
      <c r="M87" s="9" t="s">
        <v>46</v>
      </c>
      <c r="N87" s="9" t="n">
        <f aca="false">H87-5</f>
        <v>6</v>
      </c>
      <c r="O87" s="9"/>
      <c r="P87" s="9"/>
      <c r="Q87" s="9"/>
      <c r="R87" s="12" t="n">
        <f aca="false">SUM(S87:W87)</f>
        <v>9.1</v>
      </c>
      <c r="S87" s="12" t="n">
        <v>6.5</v>
      </c>
      <c r="T87" s="9" t="n">
        <v>1</v>
      </c>
      <c r="U87" s="9" t="n">
        <v>1.6</v>
      </c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</row>
    <row r="88" customFormat="false" ht="12.95" hidden="false" customHeight="false" outlineLevel="0" collapsed="false">
      <c r="A88" s="7" t="s">
        <v>159</v>
      </c>
      <c r="B88" s="8" t="n">
        <v>120</v>
      </c>
      <c r="C88" s="9" t="s">
        <v>5</v>
      </c>
      <c r="D88" s="9"/>
      <c r="E88" s="9" t="s">
        <v>126</v>
      </c>
      <c r="F88" s="9"/>
      <c r="G88" s="10" t="s">
        <v>58</v>
      </c>
      <c r="H88" s="9" t="n">
        <f aca="false">H70</f>
        <v>5</v>
      </c>
      <c r="I88" s="11"/>
      <c r="J88" s="9"/>
      <c r="K88" s="9"/>
      <c r="L88" s="9"/>
      <c r="M88" s="0"/>
      <c r="N88" s="0"/>
      <c r="O88" s="0"/>
      <c r="P88" s="0"/>
      <c r="Q88" s="0"/>
      <c r="R88" s="12"/>
      <c r="S88" s="12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</row>
    <row r="89" customFormat="false" ht="12.95" hidden="false" customHeight="false" outlineLevel="0" collapsed="false">
      <c r="A89" s="7" t="s">
        <v>160</v>
      </c>
      <c r="B89" s="8"/>
      <c r="C89" s="9" t="s">
        <v>126</v>
      </c>
      <c r="D89" s="9"/>
      <c r="E89" s="9" t="s">
        <v>161</v>
      </c>
      <c r="F89" s="9"/>
      <c r="G89" s="10" t="s">
        <v>58</v>
      </c>
      <c r="H89" s="9" t="n">
        <f aca="false">ROUNDUP(R89*$S$1,0)</f>
        <v>7</v>
      </c>
      <c r="I89" s="11"/>
      <c r="J89" s="0"/>
      <c r="K89" s="0"/>
      <c r="L89" s="0"/>
      <c r="M89" s="9" t="s">
        <v>46</v>
      </c>
      <c r="N89" s="9" t="n">
        <f aca="false">H89</f>
        <v>7</v>
      </c>
      <c r="O89" s="0"/>
      <c r="P89" s="0"/>
      <c r="Q89" s="0"/>
      <c r="R89" s="12" t="n">
        <f aca="false">SUM(S89:W89)</f>
        <v>6.2</v>
      </c>
      <c r="S89" s="12" t="n">
        <v>4.2</v>
      </c>
      <c r="T89" s="9" t="n">
        <v>2</v>
      </c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</row>
    <row r="90" customFormat="false" ht="12.95" hidden="false" customHeight="false" outlineLevel="0" collapsed="false">
      <c r="A90" s="7" t="s">
        <v>162</v>
      </c>
      <c r="B90" s="8"/>
      <c r="C90" s="9" t="s">
        <v>126</v>
      </c>
      <c r="D90" s="9"/>
      <c r="E90" s="9" t="s">
        <v>142</v>
      </c>
      <c r="F90" s="9"/>
      <c r="G90" s="10" t="s">
        <v>58</v>
      </c>
      <c r="H90" s="9" t="n">
        <f aca="false">H78</f>
        <v>2</v>
      </c>
      <c r="I90" s="11"/>
      <c r="J90" s="0"/>
      <c r="K90" s="0"/>
      <c r="L90" s="0"/>
      <c r="M90" s="9" t="s">
        <v>46</v>
      </c>
      <c r="N90" s="9" t="n">
        <f aca="false">H90</f>
        <v>2</v>
      </c>
      <c r="O90" s="0"/>
      <c r="P90" s="0"/>
      <c r="Q90" s="0"/>
      <c r="R90" s="12"/>
      <c r="S90" s="12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</row>
    <row r="91" customFormat="false" ht="12.95" hidden="false" customHeight="false" outlineLevel="0" collapsed="false">
      <c r="A91" s="7" t="s">
        <v>163</v>
      </c>
      <c r="B91" s="8"/>
      <c r="C91" s="9" t="s">
        <v>142</v>
      </c>
      <c r="D91" s="9"/>
      <c r="E91" s="9" t="s">
        <v>164</v>
      </c>
      <c r="F91" s="0"/>
      <c r="G91" s="10" t="s">
        <v>58</v>
      </c>
      <c r="H91" s="9" t="n">
        <f aca="false">ROUNDUP(R91*$S$1,0)</f>
        <v>3</v>
      </c>
      <c r="I91" s="11"/>
      <c r="J91" s="0"/>
      <c r="K91" s="0"/>
      <c r="L91" s="0"/>
      <c r="M91" s="9" t="s">
        <v>46</v>
      </c>
      <c r="N91" s="9" t="n">
        <f aca="false">H91</f>
        <v>3</v>
      </c>
      <c r="O91" s="0"/>
      <c r="P91" s="0"/>
      <c r="Q91" s="0"/>
      <c r="R91" s="12" t="n">
        <f aca="false">SUM(S91:W91)</f>
        <v>1.9</v>
      </c>
      <c r="S91" s="12" t="n">
        <v>1.9</v>
      </c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</row>
    <row r="92" customFormat="false" ht="12.95" hidden="false" customHeight="false" outlineLevel="0" collapsed="false">
      <c r="A92" s="7" t="s">
        <v>165</v>
      </c>
      <c r="B92" s="8" t="n">
        <v>120</v>
      </c>
      <c r="C92" s="9" t="s">
        <v>5</v>
      </c>
      <c r="D92" s="9"/>
      <c r="E92" s="9" t="s">
        <v>161</v>
      </c>
      <c r="F92" s="0"/>
      <c r="G92" s="10" t="s">
        <v>58</v>
      </c>
      <c r="H92" s="9" t="n">
        <f aca="false">ROUNDUP(R92*$S$1,0)</f>
        <v>15</v>
      </c>
      <c r="I92" s="11"/>
      <c r="J92" s="0"/>
      <c r="K92" s="0"/>
      <c r="L92" s="0"/>
      <c r="M92" s="9" t="s">
        <v>46</v>
      </c>
      <c r="N92" s="9" t="n">
        <f aca="false">H92-5</f>
        <v>10</v>
      </c>
      <c r="O92" s="0"/>
      <c r="P92" s="0"/>
      <c r="Q92" s="0"/>
      <c r="R92" s="12" t="n">
        <f aca="false">SUM(S92:W92)</f>
        <v>12.9</v>
      </c>
      <c r="S92" s="12" t="n">
        <v>10</v>
      </c>
      <c r="T92" s="9" t="n">
        <v>1</v>
      </c>
      <c r="U92" s="9" t="n">
        <v>1.9</v>
      </c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</row>
    <row r="93" customFormat="false" ht="12.95" hidden="false" customHeight="false" outlineLevel="0" collapsed="false">
      <c r="A93" s="7" t="s">
        <v>166</v>
      </c>
      <c r="B93" s="8"/>
      <c r="C93" s="9" t="s">
        <v>142</v>
      </c>
      <c r="D93" s="9"/>
      <c r="E93" s="9" t="s">
        <v>167</v>
      </c>
      <c r="F93" s="0"/>
      <c r="G93" s="10" t="s">
        <v>58</v>
      </c>
      <c r="H93" s="9" t="n">
        <f aca="false">ROUNDUP(R93*$S$1,0)</f>
        <v>5</v>
      </c>
      <c r="I93" s="11"/>
      <c r="J93" s="0"/>
      <c r="K93" s="0"/>
      <c r="L93" s="0"/>
      <c r="M93" s="9" t="s">
        <v>46</v>
      </c>
      <c r="N93" s="9" t="n">
        <f aca="false">H93</f>
        <v>5</v>
      </c>
      <c r="O93" s="0"/>
      <c r="P93" s="0"/>
      <c r="Q93" s="0"/>
      <c r="R93" s="12" t="n">
        <f aca="false">SUM(S93:W93)</f>
        <v>4.2</v>
      </c>
      <c r="S93" s="12" t="n">
        <v>2.3</v>
      </c>
      <c r="T93" s="9" t="n">
        <v>1.9</v>
      </c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</row>
    <row r="94" customFormat="false" ht="12.95" hidden="false" customHeight="false" outlineLevel="0" collapsed="false">
      <c r="A94" s="7" t="s">
        <v>168</v>
      </c>
      <c r="B94" s="8" t="n">
        <v>120</v>
      </c>
      <c r="C94" s="9" t="s">
        <v>5</v>
      </c>
      <c r="D94" s="0"/>
      <c r="E94" s="9" t="s">
        <v>167</v>
      </c>
      <c r="F94" s="0"/>
      <c r="G94" s="10" t="s">
        <v>58</v>
      </c>
      <c r="H94" s="9" t="n">
        <f aca="false">ROUNDUP(R94*$S$1,0)</f>
        <v>9</v>
      </c>
      <c r="I94" s="11"/>
      <c r="J94" s="0"/>
      <c r="K94" s="0"/>
      <c r="L94" s="0"/>
      <c r="M94" s="9" t="s">
        <v>46</v>
      </c>
      <c r="N94" s="9" t="n">
        <f aca="false">H94-5</f>
        <v>4</v>
      </c>
      <c r="O94" s="0"/>
      <c r="P94" s="0"/>
      <c r="Q94" s="0"/>
      <c r="R94" s="12" t="n">
        <f aca="false">SUM(S94:W94)</f>
        <v>7.4</v>
      </c>
      <c r="S94" s="12" t="n">
        <v>6.4</v>
      </c>
      <c r="T94" s="9" t="n">
        <v>1</v>
      </c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</row>
    <row r="95" customFormat="false" ht="14.65" hidden="false" customHeight="false" outlineLevel="0" collapsed="false">
      <c r="A95" s="0"/>
      <c r="B95" s="0"/>
      <c r="C95" s="0"/>
      <c r="D95" s="0"/>
      <c r="E95" s="0"/>
      <c r="F95" s="0"/>
      <c r="G95" s="13"/>
      <c r="H95" s="0"/>
      <c r="I95" s="0"/>
      <c r="J95" s="0"/>
      <c r="K95" s="0"/>
      <c r="L95" s="0"/>
      <c r="M95" s="0"/>
      <c r="N95" s="0"/>
      <c r="O95" s="0"/>
      <c r="P95" s="0"/>
      <c r="Q95" s="0"/>
      <c r="R95" s="14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</row>
    <row r="96" s="9" customFormat="true" ht="14.9" hidden="false" customHeight="false" outlineLevel="0" collapsed="false">
      <c r="A96" s="7" t="s">
        <v>169</v>
      </c>
      <c r="B96" s="8" t="n">
        <v>120</v>
      </c>
      <c r="C96" s="9" t="s">
        <v>5</v>
      </c>
      <c r="E96" s="9" t="s">
        <v>170</v>
      </c>
      <c r="G96" s="10" t="s">
        <v>171</v>
      </c>
      <c r="H96" s="9" t="n">
        <f aca="false">ROUNDUP(R96*$S$1,0)</f>
        <v>10</v>
      </c>
      <c r="I96" s="11" t="s">
        <v>172</v>
      </c>
      <c r="J96" s="9" t="s">
        <v>173</v>
      </c>
      <c r="M96" s="9" t="s">
        <v>174</v>
      </c>
      <c r="N96" s="9" t="n">
        <v>1</v>
      </c>
      <c r="R96" s="12" t="n">
        <f aca="false">SUM(S96:W96)</f>
        <v>9</v>
      </c>
      <c r="S96" s="12" t="n">
        <v>5.3</v>
      </c>
      <c r="T96" s="9" t="n">
        <v>1</v>
      </c>
      <c r="U96" s="9" t="n">
        <v>2.7</v>
      </c>
    </row>
    <row r="97" customFormat="false" ht="14.9" hidden="false" customHeight="false" outlineLevel="0" collapsed="false">
      <c r="A97" s="7" t="s">
        <v>175</v>
      </c>
      <c r="B97" s="8" t="n">
        <v>120</v>
      </c>
      <c r="C97" s="9" t="s">
        <v>5</v>
      </c>
      <c r="D97" s="9"/>
      <c r="E97" s="9" t="s">
        <v>176</v>
      </c>
      <c r="F97" s="9"/>
      <c r="G97" s="10" t="s">
        <v>177</v>
      </c>
      <c r="H97" s="9" t="n">
        <f aca="false">H96</f>
        <v>10</v>
      </c>
      <c r="I97" s="11" t="s">
        <v>178</v>
      </c>
      <c r="J97" s="9" t="s">
        <v>179</v>
      </c>
      <c r="K97" s="9"/>
      <c r="L97" s="9"/>
      <c r="M97" s="9" t="s">
        <v>174</v>
      </c>
      <c r="N97" s="9" t="n">
        <v>1</v>
      </c>
      <c r="O97" s="9"/>
      <c r="P97" s="9"/>
      <c r="Q97" s="9"/>
      <c r="R97" s="12"/>
      <c r="S97" s="12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</row>
    <row r="98" customFormat="false" ht="12.95" hidden="false" customHeight="false" outlineLevel="0" collapsed="false">
      <c r="A98" s="7" t="s">
        <v>180</v>
      </c>
      <c r="B98" s="8" t="n">
        <v>120</v>
      </c>
      <c r="C98" s="9" t="s">
        <v>5</v>
      </c>
      <c r="D98" s="9"/>
      <c r="E98" s="9" t="s">
        <v>181</v>
      </c>
      <c r="F98" s="0"/>
      <c r="G98" s="10" t="s">
        <v>7</v>
      </c>
      <c r="H98" s="9" t="n">
        <f aca="false">ROUNDUP(R98*$S$1,0)</f>
        <v>7</v>
      </c>
      <c r="I98" s="11"/>
      <c r="J98" s="0"/>
      <c r="K98" s="0"/>
      <c r="L98" s="0"/>
      <c r="M98" s="0"/>
      <c r="N98" s="0"/>
      <c r="O98" s="0"/>
      <c r="P98" s="0"/>
      <c r="Q98" s="0"/>
      <c r="R98" s="12" t="n">
        <f aca="false">SUM(S98:W98)</f>
        <v>5.8</v>
      </c>
      <c r="S98" s="12" t="n">
        <v>4.8</v>
      </c>
      <c r="T98" s="0" t="n">
        <v>1</v>
      </c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</row>
    <row r="99" customFormat="false" ht="12.95" hidden="false" customHeight="false" outlineLevel="0" collapsed="false">
      <c r="A99" s="7" t="s">
        <v>182</v>
      </c>
      <c r="B99" s="8"/>
      <c r="C99" s="9" t="s">
        <v>181</v>
      </c>
      <c r="D99" s="9"/>
      <c r="E99" s="9" t="s">
        <v>183</v>
      </c>
      <c r="F99" s="0"/>
      <c r="G99" s="10" t="s">
        <v>7</v>
      </c>
      <c r="H99" s="9" t="n">
        <f aca="false">ROUNDUP(R99*$S$1,0)</f>
        <v>4</v>
      </c>
      <c r="I99" s="11"/>
      <c r="J99" s="0"/>
      <c r="K99" s="0"/>
      <c r="L99" s="0"/>
      <c r="M99" s="9" t="s">
        <v>10</v>
      </c>
      <c r="N99" s="9" t="n">
        <f aca="false">H99</f>
        <v>4</v>
      </c>
      <c r="O99" s="0"/>
      <c r="P99" s="0"/>
      <c r="Q99" s="0"/>
      <c r="R99" s="12" t="n">
        <f aca="false">SUM(S99:W99)</f>
        <v>2.9</v>
      </c>
      <c r="S99" s="12" t="n">
        <v>2.9</v>
      </c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</row>
    <row r="100" customFormat="false" ht="12.95" hidden="false" customHeight="false" outlineLevel="0" collapsed="false">
      <c r="A100" s="7" t="s">
        <v>184</v>
      </c>
      <c r="B100" s="8"/>
      <c r="C100" s="9" t="s">
        <v>183</v>
      </c>
      <c r="D100" s="9"/>
      <c r="E100" s="9" t="s">
        <v>185</v>
      </c>
      <c r="F100" s="0"/>
      <c r="G100" s="10" t="s">
        <v>7</v>
      </c>
      <c r="H100" s="9" t="n">
        <f aca="false">ROUNDUP(R100*$S$1,0)</f>
        <v>2</v>
      </c>
      <c r="I100" s="11"/>
      <c r="J100" s="0"/>
      <c r="K100" s="0"/>
      <c r="L100" s="0"/>
      <c r="M100" s="9" t="s">
        <v>10</v>
      </c>
      <c r="N100" s="9" t="n">
        <f aca="false">H100</f>
        <v>2</v>
      </c>
      <c r="O100" s="0"/>
      <c r="P100" s="0"/>
      <c r="Q100" s="0"/>
      <c r="R100" s="12" t="n">
        <f aca="false">SUM(S100:W100)</f>
        <v>1.6</v>
      </c>
      <c r="S100" s="12" t="n">
        <v>1.6</v>
      </c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</row>
    <row r="101" customFormat="false" ht="12.95" hidden="false" customHeight="false" outlineLevel="0" collapsed="false">
      <c r="A101" s="7" t="s">
        <v>186</v>
      </c>
      <c r="B101" s="8"/>
      <c r="C101" s="9" t="s">
        <v>183</v>
      </c>
      <c r="D101" s="9"/>
      <c r="E101" s="9" t="s">
        <v>187</v>
      </c>
      <c r="F101" s="0"/>
      <c r="G101" s="10" t="s">
        <v>7</v>
      </c>
      <c r="H101" s="9" t="n">
        <f aca="false">ROUNDUP(R101*$S$1,0)</f>
        <v>1</v>
      </c>
      <c r="I101" s="11"/>
      <c r="J101" s="0"/>
      <c r="K101" s="0"/>
      <c r="L101" s="0"/>
      <c r="M101" s="9" t="s">
        <v>10</v>
      </c>
      <c r="N101" s="9" t="n">
        <f aca="false">H101</f>
        <v>1</v>
      </c>
      <c r="O101" s="0"/>
      <c r="P101" s="0"/>
      <c r="Q101" s="0"/>
      <c r="R101" s="12" t="n">
        <f aca="false">SUM(S101:W101)</f>
        <v>0.8</v>
      </c>
      <c r="S101" s="12" t="n">
        <v>0.8</v>
      </c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</row>
    <row r="102" customFormat="false" ht="12.95" hidden="false" customHeight="false" outlineLevel="0" collapsed="false">
      <c r="A102" s="7" t="s">
        <v>188</v>
      </c>
      <c r="B102" s="8"/>
      <c r="C102" s="9" t="s">
        <v>187</v>
      </c>
      <c r="D102" s="9"/>
      <c r="E102" s="9" t="s">
        <v>189</v>
      </c>
      <c r="F102" s="0"/>
      <c r="G102" s="10" t="s">
        <v>7</v>
      </c>
      <c r="H102" s="9" t="n">
        <f aca="false">ROUNDUP(R102*$S$1,0)</f>
        <v>2</v>
      </c>
      <c r="I102" s="11"/>
      <c r="J102" s="0"/>
      <c r="K102" s="0"/>
      <c r="L102" s="0"/>
      <c r="M102" s="9" t="s">
        <v>10</v>
      </c>
      <c r="N102" s="9" t="n">
        <f aca="false">H102</f>
        <v>2</v>
      </c>
      <c r="O102" s="0"/>
      <c r="P102" s="0"/>
      <c r="Q102" s="0"/>
      <c r="R102" s="12" t="n">
        <f aca="false">SUM(S102:W102)</f>
        <v>1.8</v>
      </c>
      <c r="S102" s="12" t="n">
        <v>1.8</v>
      </c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</row>
    <row r="103" customFormat="false" ht="12.95" hidden="false" customHeight="false" outlineLevel="0" collapsed="false">
      <c r="A103" s="7" t="s">
        <v>190</v>
      </c>
      <c r="B103" s="8"/>
      <c r="C103" s="9" t="s">
        <v>187</v>
      </c>
      <c r="D103" s="9"/>
      <c r="E103" s="9" t="s">
        <v>191</v>
      </c>
      <c r="F103" s="0"/>
      <c r="G103" s="10" t="s">
        <v>7</v>
      </c>
      <c r="H103" s="9" t="n">
        <f aca="false">ROUNDUP(R103*$S$1,0)</f>
        <v>3</v>
      </c>
      <c r="I103" s="11"/>
      <c r="J103" s="0"/>
      <c r="K103" s="0"/>
      <c r="L103" s="0"/>
      <c r="M103" s="9" t="s">
        <v>10</v>
      </c>
      <c r="N103" s="9" t="n">
        <f aca="false">H103</f>
        <v>3</v>
      </c>
      <c r="O103" s="0"/>
      <c r="P103" s="0"/>
      <c r="Q103" s="0"/>
      <c r="R103" s="12" t="n">
        <f aca="false">SUM(S103:W103)</f>
        <v>2.6</v>
      </c>
      <c r="S103" s="12" t="n">
        <v>1</v>
      </c>
      <c r="T103" s="0" t="n">
        <v>1.6</v>
      </c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</row>
    <row r="104" customFormat="false" ht="12.95" hidden="false" customHeight="false" outlineLevel="0" collapsed="false">
      <c r="A104" s="7" t="s">
        <v>192</v>
      </c>
      <c r="B104" s="8"/>
      <c r="C104" s="9" t="s">
        <v>181</v>
      </c>
      <c r="D104" s="9"/>
      <c r="E104" s="9" t="s">
        <v>193</v>
      </c>
      <c r="F104" s="0"/>
      <c r="G104" s="10" t="s">
        <v>7</v>
      </c>
      <c r="H104" s="9" t="n">
        <f aca="false">ROUNDUP(R104*$S$1,0)</f>
        <v>2</v>
      </c>
      <c r="I104" s="11"/>
      <c r="J104" s="0"/>
      <c r="K104" s="0"/>
      <c r="L104" s="0"/>
      <c r="M104" s="0"/>
      <c r="N104" s="0"/>
      <c r="O104" s="0"/>
      <c r="P104" s="0"/>
      <c r="Q104" s="0"/>
      <c r="R104" s="12" t="n">
        <f aca="false">SUM(S104:W104)</f>
        <v>1.5</v>
      </c>
      <c r="S104" s="12"/>
      <c r="T104" s="0" t="n">
        <v>1</v>
      </c>
      <c r="U104" s="0" t="n">
        <v>0.5</v>
      </c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</row>
    <row r="105" customFormat="false" ht="12.95" hidden="false" customHeight="false" outlineLevel="0" collapsed="false">
      <c r="A105" s="7" t="s">
        <v>194</v>
      </c>
      <c r="B105" s="8"/>
      <c r="C105" s="9" t="s">
        <v>181</v>
      </c>
      <c r="D105" s="0"/>
      <c r="E105" s="9" t="s">
        <v>195</v>
      </c>
      <c r="F105" s="0"/>
      <c r="G105" s="10" t="s">
        <v>7</v>
      </c>
      <c r="H105" s="9" t="n">
        <f aca="false">ROUNDUP(R105*$S$1,0)</f>
        <v>6</v>
      </c>
      <c r="I105" s="11"/>
      <c r="J105" s="0"/>
      <c r="K105" s="0"/>
      <c r="L105" s="0"/>
      <c r="M105" s="0"/>
      <c r="N105" s="0"/>
      <c r="O105" s="0"/>
      <c r="P105" s="0"/>
      <c r="Q105" s="0"/>
      <c r="R105" s="12" t="n">
        <f aca="false">SUM(S105:W105)</f>
        <v>5</v>
      </c>
      <c r="S105" s="12" t="n">
        <v>2</v>
      </c>
      <c r="T105" s="0" t="n">
        <v>3</v>
      </c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</row>
    <row r="106" customFormat="false" ht="12.95" hidden="false" customHeight="false" outlineLevel="0" collapsed="false">
      <c r="A106" s="7" t="s">
        <v>196</v>
      </c>
      <c r="B106" s="8"/>
      <c r="C106" s="9" t="s">
        <v>181</v>
      </c>
      <c r="D106" s="0"/>
      <c r="E106" s="9" t="s">
        <v>197</v>
      </c>
      <c r="F106" s="0"/>
      <c r="G106" s="10" t="s">
        <v>7</v>
      </c>
      <c r="H106" s="9" t="n">
        <f aca="false">ROUNDUP(R106*$S$1,0)</f>
        <v>6</v>
      </c>
      <c r="I106" s="11"/>
      <c r="J106" s="0"/>
      <c r="K106" s="0"/>
      <c r="L106" s="0"/>
      <c r="M106" s="0"/>
      <c r="N106" s="0"/>
      <c r="O106" s="0"/>
      <c r="P106" s="0"/>
      <c r="Q106" s="0"/>
      <c r="R106" s="12" t="n">
        <f aca="false">SUM(S106:W106)</f>
        <v>5.3</v>
      </c>
      <c r="S106" s="12" t="n">
        <v>3.3</v>
      </c>
      <c r="T106" s="0" t="n">
        <v>2</v>
      </c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</row>
    <row r="107" customFormat="false" ht="12.95" hidden="false" customHeight="false" outlineLevel="0" collapsed="false">
      <c r="A107" s="7" t="s">
        <v>198</v>
      </c>
      <c r="B107" s="8"/>
      <c r="C107" s="9" t="s">
        <v>181</v>
      </c>
      <c r="D107" s="0"/>
      <c r="E107" s="9" t="s">
        <v>199</v>
      </c>
      <c r="F107" s="0"/>
      <c r="G107" s="10" t="s">
        <v>7</v>
      </c>
      <c r="H107" s="9" t="n">
        <f aca="false">ROUNDUP(R107*$S$1,0)</f>
        <v>8</v>
      </c>
      <c r="I107" s="11"/>
      <c r="J107" s="0"/>
      <c r="K107" s="0"/>
      <c r="L107" s="0"/>
      <c r="M107" s="0"/>
      <c r="N107" s="0"/>
      <c r="O107" s="0"/>
      <c r="P107" s="0"/>
      <c r="Q107" s="0"/>
      <c r="R107" s="12" t="n">
        <f aca="false">SUM(S107:W107)</f>
        <v>7</v>
      </c>
      <c r="S107" s="12" t="n">
        <v>4</v>
      </c>
      <c r="T107" s="0" t="n">
        <v>3</v>
      </c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</row>
    <row r="108" customFormat="false" ht="12.95" hidden="false" customHeight="false" outlineLevel="0" collapsed="false">
      <c r="A108" s="7" t="s">
        <v>200</v>
      </c>
      <c r="B108" s="8"/>
      <c r="C108" s="9" t="s">
        <v>187</v>
      </c>
      <c r="D108" s="0"/>
      <c r="E108" s="9" t="s">
        <v>201</v>
      </c>
      <c r="F108" s="0"/>
      <c r="G108" s="10" t="s">
        <v>7</v>
      </c>
      <c r="H108" s="9" t="n">
        <f aca="false">ROUNDUP(R108*$S$1,0)</f>
        <v>5</v>
      </c>
      <c r="I108" s="11"/>
      <c r="J108" s="0"/>
      <c r="K108" s="0"/>
      <c r="L108" s="0"/>
      <c r="M108" s="9" t="s">
        <v>10</v>
      </c>
      <c r="N108" s="9" t="n">
        <f aca="false">H108</f>
        <v>5</v>
      </c>
      <c r="O108" s="0"/>
      <c r="P108" s="0"/>
      <c r="Q108" s="0"/>
      <c r="R108" s="12" t="n">
        <f aca="false">SUM(S108:W108)</f>
        <v>4.5</v>
      </c>
      <c r="S108" s="12" t="n">
        <v>2.9</v>
      </c>
      <c r="T108" s="0" t="n">
        <v>1.6</v>
      </c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</row>
    <row r="109" customFormat="false" ht="14.65" hidden="false" customHeight="false" outlineLevel="0" collapsed="false">
      <c r="A109" s="0"/>
      <c r="B109" s="0"/>
      <c r="C109" s="0"/>
      <c r="D109" s="0"/>
      <c r="E109" s="0"/>
      <c r="F109" s="0"/>
      <c r="G109" s="13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14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</row>
    <row r="110" s="9" customFormat="true" ht="12.8" hidden="false" customHeight="false" outlineLevel="0" collapsed="false">
      <c r="A110" s="7" t="s">
        <v>202</v>
      </c>
      <c r="B110" s="8" t="n">
        <v>120</v>
      </c>
      <c r="C110" s="9" t="s">
        <v>5</v>
      </c>
      <c r="E110" s="9" t="s">
        <v>203</v>
      </c>
      <c r="G110" s="10" t="s">
        <v>45</v>
      </c>
      <c r="H110" s="9" t="n">
        <f aca="false">ROUNDUP(R110*$S$1,0)</f>
        <v>11</v>
      </c>
      <c r="I110" s="11"/>
      <c r="M110" s="9" t="s">
        <v>46</v>
      </c>
      <c r="N110" s="9" t="n">
        <f aca="false">H110-7</f>
        <v>4</v>
      </c>
      <c r="R110" s="12" t="n">
        <f aca="false">SUM(S110:W110)</f>
        <v>9.6</v>
      </c>
      <c r="S110" s="12" t="n">
        <v>8.6</v>
      </c>
      <c r="T110" s="9" t="n">
        <v>1</v>
      </c>
    </row>
    <row r="111" customFormat="false" ht="12.8" hidden="false" customHeight="false" outlineLevel="0" collapsed="false">
      <c r="A111" s="7" t="s">
        <v>204</v>
      </c>
      <c r="B111" s="8" t="n">
        <v>120</v>
      </c>
      <c r="C111" s="9" t="s">
        <v>5</v>
      </c>
      <c r="D111" s="9"/>
      <c r="E111" s="9" t="s">
        <v>205</v>
      </c>
      <c r="F111" s="9"/>
      <c r="G111" s="10" t="s">
        <v>45</v>
      </c>
      <c r="H111" s="9" t="n">
        <f aca="false">H98</f>
        <v>7</v>
      </c>
      <c r="I111" s="11"/>
      <c r="J111" s="9"/>
      <c r="K111" s="9"/>
      <c r="L111" s="9"/>
      <c r="M111" s="9" t="s">
        <v>46</v>
      </c>
      <c r="N111" s="9" t="n">
        <v>1</v>
      </c>
      <c r="O111" s="9"/>
      <c r="P111" s="9"/>
      <c r="Q111" s="9"/>
      <c r="R111" s="12"/>
      <c r="S111" s="12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</row>
    <row r="112" s="9" customFormat="true" ht="14.9" hidden="false" customHeight="false" outlineLevel="0" collapsed="false">
      <c r="A112" s="7" t="s">
        <v>206</v>
      </c>
      <c r="B112" s="8" t="n">
        <v>120</v>
      </c>
      <c r="C112" s="9" t="s">
        <v>5</v>
      </c>
      <c r="E112" s="9" t="s">
        <v>207</v>
      </c>
      <c r="G112" s="10" t="s">
        <v>58</v>
      </c>
      <c r="H112" s="9" t="n">
        <f aca="false">ROUNDUP(R112*$S$1,0)</f>
        <v>8</v>
      </c>
      <c r="I112" s="11"/>
      <c r="M112" s="9" t="s">
        <v>46</v>
      </c>
      <c r="N112" s="9" t="n">
        <v>2</v>
      </c>
      <c r="R112" s="12" t="n">
        <f aca="false">SUM(S112:W112)</f>
        <v>6.6</v>
      </c>
      <c r="S112" s="12" t="n">
        <v>4.7</v>
      </c>
      <c r="T112" s="9" t="n">
        <v>1.9</v>
      </c>
    </row>
    <row r="113" s="9" customFormat="true" ht="12.8" hidden="false" customHeight="false" outlineLevel="0" collapsed="false">
      <c r="A113" s="7" t="s">
        <v>208</v>
      </c>
      <c r="B113" s="8" t="n">
        <v>120</v>
      </c>
      <c r="C113" s="9" t="s">
        <v>5</v>
      </c>
      <c r="E113" s="9" t="s">
        <v>209</v>
      </c>
      <c r="G113" s="10" t="s">
        <v>58</v>
      </c>
      <c r="H113" s="9" t="n">
        <f aca="false">ROUNDUP(R113*$S$1,0)</f>
        <v>9</v>
      </c>
      <c r="I113" s="11"/>
      <c r="M113" s="9" t="s">
        <v>46</v>
      </c>
      <c r="N113" s="9" t="n">
        <v>2</v>
      </c>
      <c r="R113" s="12" t="n">
        <f aca="false">SUM(S113:W113)</f>
        <v>7.6</v>
      </c>
      <c r="S113" s="12" t="n">
        <v>5.9</v>
      </c>
      <c r="T113" s="9" t="n">
        <v>1.7</v>
      </c>
    </row>
    <row r="114" customFormat="false" ht="14.65" hidden="false" customHeight="false" outlineLevel="0" collapsed="false">
      <c r="A114" s="0"/>
      <c r="B114" s="0"/>
      <c r="C114" s="0"/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</row>
    <row r="115" s="9" customFormat="true" ht="15.5" hidden="false" customHeight="false" outlineLevel="0" collapsed="false">
      <c r="A115" s="7" t="s">
        <v>210</v>
      </c>
      <c r="B115" s="8" t="n">
        <v>120</v>
      </c>
      <c r="C115" s="9" t="s">
        <v>5</v>
      </c>
      <c r="E115" s="9" t="s">
        <v>211</v>
      </c>
      <c r="G115" s="10" t="s">
        <v>7</v>
      </c>
      <c r="H115" s="9" t="n">
        <f aca="false">ROUNDUP(R115*$S$1,0)</f>
        <v>3</v>
      </c>
      <c r="I115" s="11"/>
      <c r="R115" s="12" t="n">
        <f aca="false">SUM(S115:W115)</f>
        <v>2.2</v>
      </c>
      <c r="S115" s="12" t="n">
        <v>1.2</v>
      </c>
      <c r="T115" s="9" t="n">
        <v>1</v>
      </c>
    </row>
    <row r="116" customFormat="false" ht="14.9" hidden="false" customHeight="false" outlineLevel="0" collapsed="false">
      <c r="A116" s="7" t="s">
        <v>212</v>
      </c>
      <c r="B116" s="8"/>
      <c r="C116" s="9" t="s">
        <v>211</v>
      </c>
      <c r="D116" s="9"/>
      <c r="E116" s="9" t="s">
        <v>213</v>
      </c>
      <c r="F116" s="9"/>
      <c r="G116" s="10" t="s">
        <v>7</v>
      </c>
      <c r="H116" s="9" t="n">
        <f aca="false">ROUNDUP(R116*$S$1,0)</f>
        <v>2</v>
      </c>
      <c r="I116" s="11"/>
      <c r="J116" s="9"/>
      <c r="K116" s="9"/>
      <c r="L116" s="9"/>
      <c r="M116" s="9" t="s">
        <v>10</v>
      </c>
      <c r="N116" s="9" t="n">
        <f aca="false">H116</f>
        <v>2</v>
      </c>
      <c r="O116" s="0"/>
      <c r="P116" s="0"/>
      <c r="Q116" s="0"/>
      <c r="R116" s="12" t="n">
        <f aca="false">SUM(S116:W116)</f>
        <v>1.5</v>
      </c>
      <c r="S116" s="12" t="n">
        <v>1.5</v>
      </c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</row>
    <row r="117" customFormat="false" ht="12.95" hidden="false" customHeight="false" outlineLevel="0" collapsed="false">
      <c r="A117" s="7" t="s">
        <v>214</v>
      </c>
      <c r="B117" s="8"/>
      <c r="C117" s="9" t="s">
        <v>213</v>
      </c>
      <c r="D117" s="9"/>
      <c r="E117" s="9" t="s">
        <v>215</v>
      </c>
      <c r="F117" s="9"/>
      <c r="G117" s="10" t="s">
        <v>7</v>
      </c>
      <c r="H117" s="9" t="n">
        <f aca="false">ROUNDUP(R117*$S$1,0)</f>
        <v>3</v>
      </c>
      <c r="I117" s="11"/>
      <c r="J117" s="9"/>
      <c r="K117" s="9"/>
      <c r="L117" s="9"/>
      <c r="M117" s="9" t="s">
        <v>10</v>
      </c>
      <c r="N117" s="9" t="n">
        <f aca="false">H117</f>
        <v>3</v>
      </c>
      <c r="O117" s="0"/>
      <c r="P117" s="0"/>
      <c r="Q117" s="0"/>
      <c r="R117" s="12" t="n">
        <f aca="false">SUM(S117:W117)</f>
        <v>2.7</v>
      </c>
      <c r="S117" s="12" t="n">
        <v>0.2</v>
      </c>
      <c r="T117" s="0" t="n">
        <v>2.5</v>
      </c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</row>
    <row r="118" customFormat="false" ht="12.95" hidden="false" customHeight="false" outlineLevel="0" collapsed="false">
      <c r="A118" s="7" t="s">
        <v>216</v>
      </c>
      <c r="B118" s="8"/>
      <c r="C118" s="9" t="s">
        <v>213</v>
      </c>
      <c r="D118" s="9"/>
      <c r="E118" s="9" t="s">
        <v>217</v>
      </c>
      <c r="F118" s="9"/>
      <c r="G118" s="10" t="s">
        <v>7</v>
      </c>
      <c r="H118" s="9" t="n">
        <f aca="false">ROUNDUP(R118*$S$1,0)</f>
        <v>5</v>
      </c>
      <c r="I118" s="11"/>
      <c r="J118" s="9"/>
      <c r="K118" s="9"/>
      <c r="L118" s="9"/>
      <c r="M118" s="9" t="s">
        <v>10</v>
      </c>
      <c r="N118" s="9" t="n">
        <f aca="false">H118</f>
        <v>5</v>
      </c>
      <c r="O118" s="0"/>
      <c r="P118" s="0"/>
      <c r="Q118" s="0"/>
      <c r="R118" s="12" t="n">
        <f aca="false">SUM(S118:W118)</f>
        <v>3.8</v>
      </c>
      <c r="S118" s="12" t="n">
        <v>1.3</v>
      </c>
      <c r="T118" s="0" t="n">
        <v>2.5</v>
      </c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</row>
    <row r="119" customFormat="false" ht="12.95" hidden="false" customHeight="false" outlineLevel="0" collapsed="false">
      <c r="A119" s="7" t="s">
        <v>218</v>
      </c>
      <c r="B119" s="8"/>
      <c r="C119" s="9" t="s">
        <v>211</v>
      </c>
      <c r="D119" s="9"/>
      <c r="E119" s="9" t="s">
        <v>219</v>
      </c>
      <c r="F119" s="9"/>
      <c r="G119" s="10" t="s">
        <v>7</v>
      </c>
      <c r="H119" s="9" t="n">
        <f aca="false">ROUNDUP(R119*$S$1,0)</f>
        <v>5</v>
      </c>
      <c r="I119" s="11"/>
      <c r="J119" s="9"/>
      <c r="K119" s="9"/>
      <c r="L119" s="9"/>
      <c r="M119" s="9"/>
      <c r="N119" s="9"/>
      <c r="O119" s="0"/>
      <c r="P119" s="0"/>
      <c r="Q119" s="0"/>
      <c r="R119" s="12" t="n">
        <f aca="false">SUM(S119:W119)</f>
        <v>4.4</v>
      </c>
      <c r="S119" s="12" t="n">
        <v>4.4</v>
      </c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</row>
    <row r="120" customFormat="false" ht="12.95" hidden="false" customHeight="false" outlineLevel="0" collapsed="false">
      <c r="A120" s="7" t="s">
        <v>220</v>
      </c>
      <c r="B120" s="8"/>
      <c r="C120" s="9" t="s">
        <v>219</v>
      </c>
      <c r="D120" s="9"/>
      <c r="E120" s="9" t="s">
        <v>221</v>
      </c>
      <c r="F120" s="9"/>
      <c r="G120" s="10" t="s">
        <v>7</v>
      </c>
      <c r="H120" s="9" t="n">
        <f aca="false">ROUNDUP(R120*$S$1,0)</f>
        <v>4</v>
      </c>
      <c r="I120" s="11"/>
      <c r="J120" s="9"/>
      <c r="K120" s="9"/>
      <c r="L120" s="9"/>
      <c r="M120" s="9" t="s">
        <v>10</v>
      </c>
      <c r="N120" s="9" t="n">
        <f aca="false">H120</f>
        <v>4</v>
      </c>
      <c r="O120" s="0"/>
      <c r="P120" s="0"/>
      <c r="Q120" s="0"/>
      <c r="R120" s="12" t="n">
        <f aca="false">SUM(S120:W120)</f>
        <v>3.1</v>
      </c>
      <c r="S120" s="12" t="n">
        <v>0.6</v>
      </c>
      <c r="T120" s="0" t="n">
        <v>2.5</v>
      </c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</row>
    <row r="121" customFormat="false" ht="12.95" hidden="false" customHeight="false" outlineLevel="0" collapsed="false">
      <c r="A121" s="7" t="s">
        <v>222</v>
      </c>
      <c r="B121" s="8"/>
      <c r="C121" s="9" t="s">
        <v>219</v>
      </c>
      <c r="D121" s="9"/>
      <c r="E121" s="9" t="s">
        <v>223</v>
      </c>
      <c r="F121" s="9"/>
      <c r="G121" s="10" t="s">
        <v>7</v>
      </c>
      <c r="H121" s="9" t="n">
        <f aca="false">ROUNDUP(R121*$S$1,0)</f>
        <v>5</v>
      </c>
      <c r="I121" s="11"/>
      <c r="J121" s="9"/>
      <c r="K121" s="9"/>
      <c r="L121" s="9"/>
      <c r="M121" s="9" t="s">
        <v>10</v>
      </c>
      <c r="N121" s="9" t="n">
        <v>3</v>
      </c>
      <c r="O121" s="0"/>
      <c r="P121" s="0"/>
      <c r="Q121" s="0"/>
      <c r="R121" s="12" t="n">
        <f aca="false">SUM(S121:W121)</f>
        <v>4.2</v>
      </c>
      <c r="S121" s="12" t="n">
        <v>1.7</v>
      </c>
      <c r="T121" s="0" t="n">
        <v>2.5</v>
      </c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</row>
    <row r="122" s="17" customFormat="true" ht="14.9" hidden="false" customHeight="false" outlineLevel="0" collapsed="false">
      <c r="A122" s="15" t="s">
        <v>224</v>
      </c>
      <c r="B122" s="16" t="s">
        <v>225</v>
      </c>
      <c r="C122" s="17" t="s">
        <v>5</v>
      </c>
      <c r="E122" s="17" t="s">
        <v>226</v>
      </c>
      <c r="G122" s="18" t="s">
        <v>227</v>
      </c>
      <c r="H122" s="17" t="n">
        <f aca="false">ROUNDUP(R122*$S$1,0)</f>
        <v>3</v>
      </c>
      <c r="R122" s="19" t="n">
        <f aca="false">SUM(S122:W122)</f>
        <v>2</v>
      </c>
      <c r="S122" s="20" t="n">
        <v>2</v>
      </c>
    </row>
    <row r="123" s="9" customFormat="true" ht="14.9" hidden="false" customHeight="false" outlineLevel="0" collapsed="false">
      <c r="A123" s="7" t="s">
        <v>228</v>
      </c>
      <c r="B123" s="8" t="n">
        <v>120</v>
      </c>
      <c r="C123" s="9" t="s">
        <v>5</v>
      </c>
      <c r="E123" s="9" t="s">
        <v>229</v>
      </c>
      <c r="G123" s="10" t="s">
        <v>7</v>
      </c>
      <c r="H123" s="9" t="n">
        <f aca="false">ROUNDUP(R123*$S$1,0)</f>
        <v>8</v>
      </c>
      <c r="I123" s="11"/>
      <c r="M123" s="9" t="s">
        <v>10</v>
      </c>
      <c r="N123" s="9" t="n">
        <v>3</v>
      </c>
      <c r="R123" s="12" t="n">
        <f aca="false">SUM(S123:W123)</f>
        <v>7</v>
      </c>
      <c r="S123" s="12" t="n">
        <v>4.5</v>
      </c>
      <c r="T123" s="9" t="n">
        <v>2.5</v>
      </c>
    </row>
    <row r="124" customFormat="false" ht="14.65" hidden="false" customHeight="false" outlineLevel="0" collapsed="false">
      <c r="A124" s="0"/>
      <c r="B124" s="0"/>
      <c r="C124" s="0"/>
      <c r="D124" s="0"/>
      <c r="E124" s="0"/>
      <c r="F124" s="0"/>
      <c r="G124" s="13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</row>
    <row r="125" s="9" customFormat="true" ht="14.9" hidden="false" customHeight="false" outlineLevel="0" collapsed="false">
      <c r="A125" s="7" t="s">
        <v>230</v>
      </c>
      <c r="B125" s="8" t="n">
        <v>120</v>
      </c>
      <c r="C125" s="9" t="s">
        <v>5</v>
      </c>
      <c r="E125" s="9" t="s">
        <v>211</v>
      </c>
      <c r="G125" s="10" t="s">
        <v>45</v>
      </c>
      <c r="H125" s="9" t="n">
        <f aca="false">H115</f>
        <v>3</v>
      </c>
      <c r="I125" s="11"/>
      <c r="R125" s="12"/>
      <c r="S125" s="12"/>
    </row>
    <row r="126" customFormat="false" ht="14.9" hidden="false" customHeight="false" outlineLevel="0" collapsed="false">
      <c r="A126" s="7" t="s">
        <v>231</v>
      </c>
      <c r="B126" s="8"/>
      <c r="C126" s="9" t="s">
        <v>211</v>
      </c>
      <c r="D126" s="9"/>
      <c r="E126" s="9" t="s">
        <v>232</v>
      </c>
      <c r="F126" s="9"/>
      <c r="G126" s="10" t="s">
        <v>45</v>
      </c>
      <c r="H126" s="9" t="n">
        <f aca="false">ROUNDUP(R126*$S$1,0)</f>
        <v>6</v>
      </c>
      <c r="I126" s="11"/>
      <c r="J126" s="9"/>
      <c r="K126" s="9"/>
      <c r="L126" s="9"/>
      <c r="M126" s="9" t="s">
        <v>46</v>
      </c>
      <c r="N126" s="9" t="n">
        <v>1</v>
      </c>
      <c r="O126" s="0"/>
      <c r="P126" s="0"/>
      <c r="Q126" s="0"/>
      <c r="R126" s="12" t="n">
        <f aca="false">SUM(S126:W126)</f>
        <v>4.8</v>
      </c>
      <c r="S126" s="12" t="n">
        <v>4.8</v>
      </c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</row>
    <row r="127" customFormat="false" ht="14.9" hidden="false" customHeight="false" outlineLevel="0" collapsed="false">
      <c r="A127" s="7" t="s">
        <v>233</v>
      </c>
      <c r="B127" s="8"/>
      <c r="C127" s="9" t="s">
        <v>211</v>
      </c>
      <c r="D127" s="9"/>
      <c r="E127" s="9" t="s">
        <v>234</v>
      </c>
      <c r="F127" s="9"/>
      <c r="G127" s="10" t="s">
        <v>45</v>
      </c>
      <c r="H127" s="9" t="n">
        <f aca="false">ROUNDUP(R127*$S$1,0)</f>
        <v>1</v>
      </c>
      <c r="I127" s="11"/>
      <c r="J127" s="9"/>
      <c r="K127" s="9"/>
      <c r="L127" s="9"/>
      <c r="M127" s="9" t="s">
        <v>46</v>
      </c>
      <c r="N127" s="9" t="n">
        <v>1</v>
      </c>
      <c r="O127" s="0"/>
      <c r="P127" s="0"/>
      <c r="Q127" s="0"/>
      <c r="R127" s="12" t="n">
        <f aca="false">SUM(S127:W127)</f>
        <v>0.5</v>
      </c>
      <c r="S127" s="12" t="n">
        <v>0.5</v>
      </c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</row>
    <row r="128" customFormat="false" ht="14.9" hidden="false" customHeight="false" outlineLevel="0" collapsed="false">
      <c r="A128" s="7" t="s">
        <v>235</v>
      </c>
      <c r="B128" s="8" t="n">
        <v>120</v>
      </c>
      <c r="C128" s="9" t="s">
        <v>5</v>
      </c>
      <c r="D128" s="9"/>
      <c r="E128" s="9" t="s">
        <v>236</v>
      </c>
      <c r="F128" s="9"/>
      <c r="G128" s="10" t="s">
        <v>45</v>
      </c>
      <c r="H128" s="9" t="n">
        <f aca="false">ROUNDUP(R128*$S$1,0)</f>
        <v>6</v>
      </c>
      <c r="I128" s="11"/>
      <c r="J128" s="9"/>
      <c r="K128" s="9"/>
      <c r="L128" s="9"/>
      <c r="M128" s="9" t="s">
        <v>46</v>
      </c>
      <c r="N128" s="9" t="n">
        <v>1</v>
      </c>
      <c r="O128" s="0"/>
      <c r="P128" s="0"/>
      <c r="Q128" s="0"/>
      <c r="R128" s="12" t="n">
        <f aca="false">SUM(S128:W128)</f>
        <v>4.7</v>
      </c>
      <c r="S128" s="12" t="n">
        <v>3.7</v>
      </c>
      <c r="T128" s="9" t="n">
        <v>1</v>
      </c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</row>
    <row r="129" customFormat="false" ht="14.9" hidden="false" customHeight="false" outlineLevel="0" collapsed="false">
      <c r="A129" s="7" t="s">
        <v>237</v>
      </c>
      <c r="B129" s="8" t="n">
        <v>120</v>
      </c>
      <c r="C129" s="9" t="s">
        <v>5</v>
      </c>
      <c r="D129" s="9"/>
      <c r="E129" s="9" t="s">
        <v>238</v>
      </c>
      <c r="F129" s="9"/>
      <c r="G129" s="10" t="s">
        <v>58</v>
      </c>
      <c r="H129" s="9" t="n">
        <f aca="false">ROUNDUP(R129*$S$1,0)</f>
        <v>3</v>
      </c>
      <c r="I129" s="11"/>
      <c r="J129" s="9"/>
      <c r="K129" s="9"/>
      <c r="L129" s="9"/>
      <c r="M129" s="9" t="s">
        <v>46</v>
      </c>
      <c r="N129" s="9" t="n">
        <v>1</v>
      </c>
      <c r="O129" s="0"/>
      <c r="P129" s="0"/>
      <c r="Q129" s="0"/>
      <c r="R129" s="12" t="n">
        <f aca="false">SUM(S129:W129)</f>
        <v>2</v>
      </c>
      <c r="S129" s="12" t="n">
        <v>2</v>
      </c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</row>
    <row r="130" customFormat="false" ht="12.95" hidden="false" customHeight="false" outlineLevel="0" collapsed="false">
      <c r="A130" s="7" t="s">
        <v>239</v>
      </c>
      <c r="B130" s="8" t="n">
        <v>120</v>
      </c>
      <c r="C130" s="9" t="s">
        <v>5</v>
      </c>
      <c r="D130" s="9"/>
      <c r="E130" s="9" t="s">
        <v>219</v>
      </c>
      <c r="F130" s="9"/>
      <c r="G130" s="10" t="s">
        <v>58</v>
      </c>
      <c r="H130" s="9" t="n">
        <f aca="false">ROUNDUP(R130*$S$1,0)</f>
        <v>8</v>
      </c>
      <c r="I130" s="11"/>
      <c r="J130" s="9"/>
      <c r="K130" s="9"/>
      <c r="L130" s="9"/>
      <c r="M130" s="9"/>
      <c r="N130" s="9"/>
      <c r="O130" s="0"/>
      <c r="P130" s="0"/>
      <c r="Q130" s="0"/>
      <c r="R130" s="12" t="n">
        <f aca="false">SUM(S130:W130)</f>
        <v>6.5</v>
      </c>
      <c r="S130" s="12" t="n">
        <v>5.5</v>
      </c>
      <c r="T130" s="0" t="n">
        <v>1</v>
      </c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</row>
    <row r="131" customFormat="false" ht="12.95" hidden="false" customHeight="false" outlineLevel="0" collapsed="false">
      <c r="A131" s="7" t="s">
        <v>240</v>
      </c>
      <c r="B131" s="8"/>
      <c r="C131" s="9" t="s">
        <v>219</v>
      </c>
      <c r="D131" s="9"/>
      <c r="E131" s="9" t="s">
        <v>241</v>
      </c>
      <c r="F131" s="9"/>
      <c r="G131" s="10" t="s">
        <v>58</v>
      </c>
      <c r="H131" s="9" t="n">
        <f aca="false">ROUNDUP(R131*$S$1,0)</f>
        <v>4</v>
      </c>
      <c r="I131" s="11"/>
      <c r="J131" s="9"/>
      <c r="K131" s="9"/>
      <c r="L131" s="9"/>
      <c r="M131" s="9" t="s">
        <v>46</v>
      </c>
      <c r="N131" s="9" t="n">
        <v>3</v>
      </c>
      <c r="O131" s="0"/>
      <c r="P131" s="0"/>
      <c r="Q131" s="0"/>
      <c r="R131" s="12" t="n">
        <f aca="false">SUM(S131:W131)</f>
        <v>3.1</v>
      </c>
      <c r="S131" s="12" t="n">
        <v>1.2</v>
      </c>
      <c r="T131" s="0" t="n">
        <v>1.9</v>
      </c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</row>
    <row r="132" customFormat="false" ht="12.95" hidden="false" customHeight="false" outlineLevel="0" collapsed="false">
      <c r="A132" s="7" t="s">
        <v>242</v>
      </c>
      <c r="B132" s="8"/>
      <c r="C132" s="9" t="s">
        <v>219</v>
      </c>
      <c r="D132" s="9"/>
      <c r="E132" s="9" t="s">
        <v>243</v>
      </c>
      <c r="F132" s="9"/>
      <c r="G132" s="10" t="s">
        <v>58</v>
      </c>
      <c r="H132" s="9" t="n">
        <v>6</v>
      </c>
      <c r="I132" s="11"/>
      <c r="J132" s="9"/>
      <c r="K132" s="9"/>
      <c r="L132" s="9"/>
      <c r="M132" s="9"/>
      <c r="N132" s="9"/>
      <c r="O132" s="0"/>
      <c r="P132" s="0"/>
      <c r="Q132" s="0"/>
      <c r="R132" s="12" t="n">
        <f aca="false">SUM(S132:W132)</f>
        <v>1.2</v>
      </c>
      <c r="S132" s="12" t="n">
        <v>1.2</v>
      </c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</row>
    <row r="133" customFormat="false" ht="12.95" hidden="false" customHeight="false" outlineLevel="0" collapsed="false">
      <c r="A133" s="7" t="s">
        <v>244</v>
      </c>
      <c r="B133" s="8" t="n">
        <v>120</v>
      </c>
      <c r="C133" s="9" t="s">
        <v>5</v>
      </c>
      <c r="D133" s="9"/>
      <c r="E133" s="9" t="s">
        <v>245</v>
      </c>
      <c r="F133" s="9"/>
      <c r="G133" s="10" t="s">
        <v>58</v>
      </c>
      <c r="H133" s="9" t="n">
        <f aca="false">ROUNDUP(R133*$S$1,0)</f>
        <v>5</v>
      </c>
      <c r="I133" s="11"/>
      <c r="J133" s="9"/>
      <c r="K133" s="9"/>
      <c r="L133" s="9"/>
      <c r="M133" s="9" t="s">
        <v>46</v>
      </c>
      <c r="N133" s="9" t="n">
        <v>1</v>
      </c>
      <c r="O133" s="0"/>
      <c r="P133" s="0"/>
      <c r="Q133" s="0"/>
      <c r="R133" s="12" t="n">
        <f aca="false">SUM(S133:W133)</f>
        <v>4</v>
      </c>
      <c r="S133" s="12" t="n">
        <v>3</v>
      </c>
      <c r="T133" s="0" t="n">
        <v>1</v>
      </c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</row>
    <row r="134" customFormat="false" ht="12.95" hidden="false" customHeight="false" outlineLevel="0" collapsed="false">
      <c r="A134" s="7" t="s">
        <v>246</v>
      </c>
      <c r="B134" s="8"/>
      <c r="C134" s="9" t="s">
        <v>245</v>
      </c>
      <c r="D134" s="9"/>
      <c r="E134" s="9" t="s">
        <v>247</v>
      </c>
      <c r="F134" s="9"/>
      <c r="G134" s="10" t="s">
        <v>58</v>
      </c>
      <c r="H134" s="9" t="n">
        <f aca="false">ROUNDUP(R134*$S$1,0)</f>
        <v>5</v>
      </c>
      <c r="I134" s="11"/>
      <c r="J134" s="9"/>
      <c r="K134" s="9"/>
      <c r="L134" s="9"/>
      <c r="M134" s="9" t="s">
        <v>46</v>
      </c>
      <c r="N134" s="9" t="n">
        <f aca="false">H134</f>
        <v>5</v>
      </c>
      <c r="O134" s="0"/>
      <c r="P134" s="0"/>
      <c r="Q134" s="0"/>
      <c r="R134" s="12" t="n">
        <f aca="false">SUM(S134:W134)</f>
        <v>3.7</v>
      </c>
      <c r="S134" s="12" t="n">
        <v>1.8</v>
      </c>
      <c r="T134" s="0" t="n">
        <v>1.9</v>
      </c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</row>
    <row r="135" customFormat="false" ht="12.95" hidden="false" customHeight="false" outlineLevel="0" collapsed="false">
      <c r="A135" s="7" t="s">
        <v>248</v>
      </c>
      <c r="B135" s="8"/>
      <c r="C135" s="9" t="s">
        <v>245</v>
      </c>
      <c r="D135" s="9"/>
      <c r="E135" s="9" t="s">
        <v>249</v>
      </c>
      <c r="F135" s="9"/>
      <c r="G135" s="10" t="s">
        <v>58</v>
      </c>
      <c r="H135" s="9" t="n">
        <f aca="false">ROUNDUP(R135*$S$1,0)</f>
        <v>5</v>
      </c>
      <c r="I135" s="11"/>
      <c r="J135" s="9"/>
      <c r="K135" s="9"/>
      <c r="L135" s="9"/>
      <c r="M135" s="9" t="s">
        <v>46</v>
      </c>
      <c r="N135" s="9" t="n">
        <v>2</v>
      </c>
      <c r="O135" s="0"/>
      <c r="P135" s="0"/>
      <c r="Q135" s="0"/>
      <c r="R135" s="12" t="n">
        <f aca="false">SUM(S135:W135)</f>
        <v>3.8</v>
      </c>
      <c r="S135" s="12" t="n">
        <v>1.9</v>
      </c>
      <c r="T135" s="0" t="n">
        <v>1.9</v>
      </c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</row>
    <row r="136" customFormat="false" ht="12.95" hidden="false" customHeight="false" outlineLevel="0" collapsed="false">
      <c r="A136" s="7" t="s">
        <v>250</v>
      </c>
      <c r="B136" s="8" t="n">
        <v>120</v>
      </c>
      <c r="C136" s="9" t="s">
        <v>5</v>
      </c>
      <c r="D136" s="9"/>
      <c r="E136" s="9" t="s">
        <v>251</v>
      </c>
      <c r="F136" s="9"/>
      <c r="G136" s="10" t="s">
        <v>58</v>
      </c>
      <c r="H136" s="9" t="n">
        <f aca="false">H129</f>
        <v>3</v>
      </c>
      <c r="I136" s="11"/>
      <c r="J136" s="9"/>
      <c r="K136" s="9"/>
      <c r="L136" s="9"/>
      <c r="M136" s="9" t="s">
        <v>46</v>
      </c>
      <c r="N136" s="9" t="n">
        <v>1</v>
      </c>
      <c r="O136" s="0"/>
      <c r="P136" s="0"/>
      <c r="Q136" s="0"/>
      <c r="R136" s="12"/>
      <c r="S136" s="12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</row>
    <row r="137" s="17" customFormat="true" ht="14.9" hidden="false" customHeight="false" outlineLevel="0" collapsed="false">
      <c r="A137" s="15" t="s">
        <v>252</v>
      </c>
      <c r="B137" s="16" t="s">
        <v>225</v>
      </c>
      <c r="C137" s="17" t="s">
        <v>5</v>
      </c>
      <c r="E137" s="17" t="s">
        <v>253</v>
      </c>
      <c r="G137" s="18" t="s">
        <v>227</v>
      </c>
      <c r="H137" s="17" t="n">
        <f aca="false">ROUNDUP(R137*$S$1,0)</f>
        <v>2</v>
      </c>
      <c r="R137" s="19" t="n">
        <f aca="false">SUM(S137:W137)</f>
        <v>1</v>
      </c>
      <c r="S137" s="20" t="n">
        <v>1</v>
      </c>
    </row>
    <row r="138" s="17" customFormat="true" ht="14.9" hidden="false" customHeight="false" outlineLevel="0" collapsed="false">
      <c r="A138" s="15" t="s">
        <v>254</v>
      </c>
      <c r="B138" s="16" t="s">
        <v>225</v>
      </c>
      <c r="C138" s="17" t="s">
        <v>5</v>
      </c>
      <c r="E138" s="17" t="s">
        <v>255</v>
      </c>
      <c r="G138" s="18" t="s">
        <v>58</v>
      </c>
      <c r="H138" s="17" t="n">
        <f aca="false">ROUNDUP(R138*$S$1,0)</f>
        <v>2</v>
      </c>
      <c r="R138" s="19" t="n">
        <f aca="false">SUM(S138:W138)</f>
        <v>1</v>
      </c>
      <c r="S138" s="20" t="n">
        <v>1</v>
      </c>
    </row>
    <row r="139" s="9" customFormat="true" ht="14.9" hidden="false" customHeight="false" outlineLevel="0" collapsed="false">
      <c r="A139" s="7" t="s">
        <v>256</v>
      </c>
      <c r="B139" s="8" t="n">
        <v>120</v>
      </c>
      <c r="C139" s="9" t="s">
        <v>5</v>
      </c>
      <c r="E139" s="9" t="s">
        <v>257</v>
      </c>
      <c r="G139" s="10" t="s">
        <v>58</v>
      </c>
      <c r="H139" s="9" t="n">
        <f aca="false">ROUNDUP(R139*$S$1,0)</f>
        <v>5</v>
      </c>
      <c r="I139" s="11"/>
      <c r="M139" s="9" t="s">
        <v>46</v>
      </c>
      <c r="N139" s="9" t="n">
        <v>2</v>
      </c>
      <c r="R139" s="12" t="n">
        <f aca="false">SUM(S139:W139)</f>
        <v>4</v>
      </c>
      <c r="S139" s="12" t="n">
        <v>3</v>
      </c>
      <c r="T139" s="9" t="n">
        <v>1</v>
      </c>
    </row>
    <row r="140" customFormat="false" ht="14.9" hidden="false" customHeight="false" outlineLevel="0" collapsed="false">
      <c r="A140" s="7" t="s">
        <v>258</v>
      </c>
      <c r="B140" s="8" t="n">
        <v>120</v>
      </c>
      <c r="C140" s="9" t="s">
        <v>5</v>
      </c>
      <c r="D140" s="9"/>
      <c r="E140" s="9" t="s">
        <v>257</v>
      </c>
      <c r="F140" s="9"/>
      <c r="G140" s="10" t="s">
        <v>58</v>
      </c>
      <c r="H140" s="9" t="n">
        <f aca="false">H139</f>
        <v>5</v>
      </c>
      <c r="I140" s="11"/>
      <c r="J140" s="9"/>
      <c r="K140" s="9"/>
      <c r="L140" s="9"/>
      <c r="M140" s="9" t="s">
        <v>46</v>
      </c>
      <c r="N140" s="9" t="n">
        <v>2</v>
      </c>
      <c r="O140" s="9"/>
      <c r="P140" s="9"/>
      <c r="Q140" s="9"/>
      <c r="R140" s="12"/>
      <c r="S140" s="12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</row>
    <row r="141" customFormat="false" ht="12.95" hidden="false" customHeight="false" outlineLevel="0" collapsed="false">
      <c r="A141" s="7" t="s">
        <v>259</v>
      </c>
      <c r="B141" s="8" t="n">
        <v>120</v>
      </c>
      <c r="C141" s="9" t="s">
        <v>5</v>
      </c>
      <c r="D141" s="0"/>
      <c r="E141" s="9" t="s">
        <v>260</v>
      </c>
      <c r="F141" s="0"/>
      <c r="G141" s="10" t="s">
        <v>45</v>
      </c>
      <c r="H141" s="9" t="n">
        <f aca="false">ROUNDUP(R141*$S$1,0)</f>
        <v>11</v>
      </c>
      <c r="I141" s="11"/>
      <c r="J141" s="0"/>
      <c r="K141" s="0"/>
      <c r="L141" s="0"/>
      <c r="M141" s="9" t="s">
        <v>46</v>
      </c>
      <c r="N141" s="9" t="n">
        <v>3</v>
      </c>
      <c r="O141" s="0"/>
      <c r="P141" s="0"/>
      <c r="Q141" s="0"/>
      <c r="R141" s="12" t="n">
        <f aca="false">SUM(S141:W141)</f>
        <v>9.1</v>
      </c>
      <c r="S141" s="12" t="n">
        <v>7.2</v>
      </c>
      <c r="T141" s="9" t="n">
        <v>1.9</v>
      </c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</row>
    <row r="142" customFormat="false" ht="12.95" hidden="false" customHeight="false" outlineLevel="0" collapsed="false">
      <c r="A142" s="7" t="s">
        <v>261</v>
      </c>
      <c r="B142" s="8" t="n">
        <v>120</v>
      </c>
      <c r="C142" s="9" t="s">
        <v>5</v>
      </c>
      <c r="D142" s="0"/>
      <c r="E142" s="9" t="s">
        <v>262</v>
      </c>
      <c r="F142" s="0"/>
      <c r="G142" s="10" t="s">
        <v>45</v>
      </c>
      <c r="H142" s="9" t="n">
        <f aca="false">H139</f>
        <v>5</v>
      </c>
      <c r="I142" s="11"/>
      <c r="J142" s="0"/>
      <c r="K142" s="0"/>
      <c r="L142" s="0"/>
      <c r="M142" s="9" t="s">
        <v>46</v>
      </c>
      <c r="N142" s="9" t="n">
        <f aca="false">N140</f>
        <v>2</v>
      </c>
      <c r="O142" s="0"/>
      <c r="P142" s="0"/>
      <c r="Q142" s="0"/>
      <c r="R142" s="12"/>
      <c r="S142" s="12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</row>
    <row r="143" customFormat="false" ht="14.65" hidden="false" customHeight="false" outlineLevel="0" collapsed="false">
      <c r="A143" s="0"/>
      <c r="B143" s="0"/>
      <c r="C143" s="0"/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</row>
    <row r="144" s="9" customFormat="true" ht="14.9" hidden="false" customHeight="false" outlineLevel="0" collapsed="false">
      <c r="A144" s="7" t="s">
        <v>263</v>
      </c>
      <c r="B144" s="8" t="n">
        <v>120</v>
      </c>
      <c r="C144" s="9" t="s">
        <v>5</v>
      </c>
      <c r="E144" s="9" t="s">
        <v>264</v>
      </c>
      <c r="G144" s="10" t="s">
        <v>7</v>
      </c>
      <c r="H144" s="9" t="n">
        <f aca="false">ROUNDUP(R144*$S$1,0)</f>
        <v>8</v>
      </c>
      <c r="I144" s="11"/>
      <c r="M144" s="9" t="s">
        <v>10</v>
      </c>
      <c r="N144" s="9" t="n">
        <v>3</v>
      </c>
      <c r="R144" s="12" t="n">
        <f aca="false">SUM(S144:W144)</f>
        <v>6.6</v>
      </c>
      <c r="S144" s="12" t="n">
        <v>3.1</v>
      </c>
      <c r="T144" s="9" t="n">
        <v>1</v>
      </c>
      <c r="U144" s="9" t="n">
        <v>2.5</v>
      </c>
    </row>
    <row r="145" customFormat="false" ht="14.9" hidden="false" customHeight="false" outlineLevel="0" collapsed="false">
      <c r="A145" s="7" t="s">
        <v>265</v>
      </c>
      <c r="B145" s="8" t="n">
        <v>120</v>
      </c>
      <c r="C145" s="9" t="s">
        <v>5</v>
      </c>
      <c r="D145" s="9"/>
      <c r="E145" s="9" t="s">
        <v>266</v>
      </c>
      <c r="F145" s="9"/>
      <c r="G145" s="10" t="s">
        <v>7</v>
      </c>
      <c r="H145" s="9" t="n">
        <f aca="false">H144</f>
        <v>8</v>
      </c>
      <c r="I145" s="11"/>
      <c r="J145" s="9"/>
      <c r="K145" s="9"/>
      <c r="L145" s="9"/>
      <c r="M145" s="9" t="s">
        <v>10</v>
      </c>
      <c r="N145" s="9" t="n">
        <v>3</v>
      </c>
      <c r="O145" s="9"/>
      <c r="P145" s="9"/>
      <c r="Q145" s="9"/>
      <c r="R145" s="12"/>
      <c r="S145" s="12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</row>
    <row r="146" customFormat="false" ht="12.95" hidden="false" customHeight="false" outlineLevel="0" collapsed="false">
      <c r="A146" s="7" t="s">
        <v>267</v>
      </c>
      <c r="B146" s="8" t="n">
        <v>120</v>
      </c>
      <c r="C146" s="9" t="s">
        <v>5</v>
      </c>
      <c r="D146" s="0"/>
      <c r="E146" s="9" t="s">
        <v>268</v>
      </c>
      <c r="F146" s="0"/>
      <c r="G146" s="10" t="s">
        <v>7</v>
      </c>
      <c r="H146" s="9" t="n">
        <f aca="false">ROUNDUP(R146*$S$1,0)</f>
        <v>8</v>
      </c>
      <c r="I146" s="11"/>
      <c r="J146" s="0"/>
      <c r="K146" s="0"/>
      <c r="L146" s="0"/>
      <c r="M146" s="9" t="s">
        <v>10</v>
      </c>
      <c r="N146" s="9" t="n">
        <v>3</v>
      </c>
      <c r="O146" s="0"/>
      <c r="P146" s="0"/>
      <c r="Q146" s="0"/>
      <c r="R146" s="12" t="n">
        <f aca="false">SUM(S146:W146)</f>
        <v>6.6</v>
      </c>
      <c r="S146" s="12" t="n">
        <v>4.6</v>
      </c>
      <c r="T146" s="9" t="n">
        <v>1</v>
      </c>
      <c r="U146" s="9" t="n">
        <v>1</v>
      </c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</row>
    <row r="147" customFormat="false" ht="14.65" hidden="false" customHeight="false" outlineLevel="0" collapsed="false">
      <c r="A147" s="0"/>
      <c r="B147" s="0"/>
      <c r="C147" s="0"/>
      <c r="D147" s="0"/>
      <c r="E147" s="0"/>
      <c r="F147" s="0"/>
      <c r="G147" s="13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14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</row>
    <row r="148" s="9" customFormat="true" ht="14.9" hidden="false" customHeight="false" outlineLevel="0" collapsed="false">
      <c r="A148" s="7" t="s">
        <v>269</v>
      </c>
      <c r="B148" s="8" t="n">
        <v>120</v>
      </c>
      <c r="C148" s="9" t="s">
        <v>5</v>
      </c>
      <c r="E148" s="9" t="s">
        <v>270</v>
      </c>
      <c r="G148" s="10" t="s">
        <v>45</v>
      </c>
      <c r="H148" s="9" t="n">
        <f aca="false">ROUNDUP(R148*$S$1,0)</f>
        <v>7</v>
      </c>
      <c r="I148" s="11"/>
      <c r="M148" s="9" t="s">
        <v>46</v>
      </c>
      <c r="N148" s="9" t="n">
        <v>1</v>
      </c>
      <c r="R148" s="12" t="n">
        <f aca="false">SUM(S148:W148)</f>
        <v>5.8</v>
      </c>
      <c r="S148" s="12" t="n">
        <v>4.6</v>
      </c>
      <c r="T148" s="9" t="n">
        <f aca="false">B148/100</f>
        <v>1.2</v>
      </c>
    </row>
    <row r="149" s="17" customFormat="true" ht="14.9" hidden="false" customHeight="false" outlineLevel="0" collapsed="false">
      <c r="A149" s="15" t="s">
        <v>271</v>
      </c>
      <c r="B149" s="16"/>
      <c r="C149" s="17" t="s">
        <v>272</v>
      </c>
      <c r="E149" s="17" t="s">
        <v>273</v>
      </c>
      <c r="G149" s="18" t="s">
        <v>58</v>
      </c>
      <c r="H149" s="17" t="n">
        <f aca="false">ROUNDUP(R149*$S$1,0)</f>
        <v>2</v>
      </c>
      <c r="M149" s="17" t="s">
        <v>46</v>
      </c>
      <c r="N149" s="17" t="n">
        <f aca="false">H149</f>
        <v>2</v>
      </c>
      <c r="R149" s="19" t="n">
        <f aca="false">SUM(S149:W149)</f>
        <v>1</v>
      </c>
      <c r="S149" s="20" t="n">
        <v>1</v>
      </c>
    </row>
    <row r="150" s="9" customFormat="true" ht="14.65" hidden="false" customHeight="false" outlineLevel="0" collapsed="false">
      <c r="A150" s="7" t="s">
        <v>274</v>
      </c>
      <c r="B150" s="8" t="n">
        <v>120</v>
      </c>
      <c r="C150" s="9" t="s">
        <v>5</v>
      </c>
      <c r="E150" s="9" t="s">
        <v>275</v>
      </c>
      <c r="G150" s="10" t="s">
        <v>45</v>
      </c>
      <c r="H150" s="9" t="n">
        <f aca="false">ROUNDUP(R150*$S$1,0)</f>
        <v>7</v>
      </c>
      <c r="I150" s="11"/>
      <c r="M150" s="9" t="s">
        <v>46</v>
      </c>
      <c r="N150" s="9" t="n">
        <v>2</v>
      </c>
      <c r="R150" s="12" t="n">
        <f aca="false">SUM(S150:W150)</f>
        <v>6</v>
      </c>
      <c r="S150" s="12" t="n">
        <v>5</v>
      </c>
      <c r="T150" s="9" t="n">
        <v>1</v>
      </c>
    </row>
    <row r="151" s="17" customFormat="true" ht="14.65" hidden="false" customHeight="false" outlineLevel="0" collapsed="false">
      <c r="A151" s="15" t="s">
        <v>276</v>
      </c>
      <c r="B151" s="16"/>
      <c r="C151" s="17" t="s">
        <v>277</v>
      </c>
      <c r="E151" s="17" t="s">
        <v>278</v>
      </c>
      <c r="G151" s="18" t="s">
        <v>58</v>
      </c>
      <c r="H151" s="17" t="n">
        <f aca="false">ROUNDUP(R151*$S$1,0)</f>
        <v>2</v>
      </c>
      <c r="M151" s="17" t="s">
        <v>46</v>
      </c>
      <c r="N151" s="17" t="n">
        <f aca="false">H151</f>
        <v>2</v>
      </c>
      <c r="R151" s="19" t="n">
        <f aca="false">SUM(S151:W151)</f>
        <v>1</v>
      </c>
      <c r="S151" s="20" t="n">
        <v>1</v>
      </c>
    </row>
    <row r="153" s="9" customFormat="true" ht="14.9" hidden="false" customHeight="false" outlineLevel="0" collapsed="false">
      <c r="A153" s="7" t="s">
        <v>279</v>
      </c>
      <c r="B153" s="8" t="n">
        <v>120</v>
      </c>
      <c r="C153" s="9" t="s">
        <v>5</v>
      </c>
      <c r="E153" s="9" t="s">
        <v>280</v>
      </c>
      <c r="G153" s="10" t="s">
        <v>7</v>
      </c>
      <c r="H153" s="9" t="n">
        <f aca="false">ROUNDUP(R153*$S$1,0)</f>
        <v>8</v>
      </c>
      <c r="I153" s="11"/>
      <c r="M153" s="9" t="s">
        <v>10</v>
      </c>
      <c r="N153" s="9" t="n">
        <v>5</v>
      </c>
      <c r="R153" s="12" t="n">
        <f aca="false">SUM(S153:W153)</f>
        <v>6.5</v>
      </c>
      <c r="S153" s="12" t="n">
        <v>4.2</v>
      </c>
      <c r="T153" s="9" t="n">
        <v>1</v>
      </c>
      <c r="U153" s="9" t="n">
        <v>1.3</v>
      </c>
    </row>
    <row r="154" customFormat="false" ht="14.65" hidden="false" customHeight="false" outlineLevel="0" collapsed="false">
      <c r="A154" s="0"/>
      <c r="B154" s="0"/>
      <c r="C154" s="0"/>
      <c r="D154" s="0"/>
      <c r="E154" s="0"/>
      <c r="F154" s="0"/>
      <c r="G154" s="13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14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</row>
    <row r="155" s="9" customFormat="true" ht="14.9" hidden="false" customHeight="false" outlineLevel="0" collapsed="false">
      <c r="A155" s="7" t="s">
        <v>281</v>
      </c>
      <c r="B155" s="8" t="n">
        <v>120</v>
      </c>
      <c r="C155" s="9" t="s">
        <v>5</v>
      </c>
      <c r="E155" s="9" t="s">
        <v>282</v>
      </c>
      <c r="G155" s="10" t="s">
        <v>45</v>
      </c>
      <c r="H155" s="9" t="n">
        <f aca="false">ROUNDUP(R155*$S$1,0)</f>
        <v>7</v>
      </c>
      <c r="I155" s="11" t="n">
        <v>0.05</v>
      </c>
      <c r="J155" s="9" t="s">
        <v>283</v>
      </c>
      <c r="M155" s="9" t="s">
        <v>46</v>
      </c>
      <c r="N155" s="9" t="n">
        <v>5</v>
      </c>
      <c r="R155" s="12" t="n">
        <f aca="false">SUM(S155:W155)</f>
        <v>6.2</v>
      </c>
      <c r="S155" s="12" t="n">
        <v>4.2</v>
      </c>
      <c r="T155" s="9" t="n">
        <v>1</v>
      </c>
      <c r="U155" s="9" t="n">
        <v>1</v>
      </c>
    </row>
    <row r="156" s="9" customFormat="true" ht="14.9" hidden="false" customHeight="false" outlineLevel="0" collapsed="false">
      <c r="A156" s="7" t="s">
        <v>284</v>
      </c>
      <c r="B156" s="8" t="n">
        <v>120</v>
      </c>
      <c r="C156" s="9" t="s">
        <v>5</v>
      </c>
      <c r="E156" s="9" t="s">
        <v>285</v>
      </c>
      <c r="G156" s="10" t="s">
        <v>171</v>
      </c>
      <c r="H156" s="9" t="n">
        <f aca="false">ROUNDUP(R156*$S$1,0)</f>
        <v>10</v>
      </c>
      <c r="I156" s="11" t="n">
        <v>6</v>
      </c>
      <c r="J156" s="9" t="s">
        <v>286</v>
      </c>
      <c r="M156" s="9" t="s">
        <v>174</v>
      </c>
      <c r="N156" s="9" t="n">
        <v>7</v>
      </c>
      <c r="R156" s="12" t="n">
        <f aca="false">SUM(S156:W156)</f>
        <v>8.2</v>
      </c>
      <c r="S156" s="12" t="n">
        <v>4.2</v>
      </c>
      <c r="T156" s="9" t="n">
        <v>1</v>
      </c>
      <c r="U156" s="9" t="n">
        <v>3</v>
      </c>
    </row>
    <row r="157" customFormat="false" ht="14.9" hidden="false" customHeight="false" outlineLevel="0" collapsed="false">
      <c r="A157" s="7" t="s">
        <v>287</v>
      </c>
      <c r="B157" s="8" t="n">
        <v>220</v>
      </c>
      <c r="C157" s="9" t="s">
        <v>5</v>
      </c>
      <c r="D157" s="9"/>
      <c r="E157" s="9" t="s">
        <v>282</v>
      </c>
      <c r="F157" s="9"/>
      <c r="G157" s="10" t="s">
        <v>58</v>
      </c>
      <c r="H157" s="9" t="n">
        <f aca="false">H155</f>
        <v>7</v>
      </c>
      <c r="I157" s="11" t="n">
        <v>0.05</v>
      </c>
      <c r="J157" s="9" t="s">
        <v>283</v>
      </c>
      <c r="K157" s="9"/>
      <c r="L157" s="9"/>
      <c r="M157" s="9" t="s">
        <v>46</v>
      </c>
      <c r="N157" s="9" t="n">
        <v>5</v>
      </c>
      <c r="O157" s="9"/>
      <c r="P157" s="9"/>
      <c r="Q157" s="9"/>
      <c r="R157" s="12"/>
      <c r="S157" s="12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</row>
    <row r="158" customFormat="false" ht="14.65" hidden="false" customHeight="false" outlineLevel="0" collapsed="false">
      <c r="A158" s="0"/>
      <c r="B158" s="0"/>
      <c r="C158" s="0"/>
      <c r="D158" s="0"/>
      <c r="E158" s="0"/>
      <c r="F158" s="0"/>
      <c r="G158" s="13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14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</row>
    <row r="159" s="9" customFormat="true" ht="14.9" hidden="false" customHeight="false" outlineLevel="0" collapsed="false">
      <c r="A159" s="7" t="s">
        <v>288</v>
      </c>
      <c r="B159" s="8" t="n">
        <v>120</v>
      </c>
      <c r="C159" s="9" t="s">
        <v>5</v>
      </c>
      <c r="E159" s="9" t="s">
        <v>289</v>
      </c>
      <c r="G159" s="10" t="s">
        <v>45</v>
      </c>
      <c r="H159" s="9" t="n">
        <f aca="false">ROUNDUP(R159*$S$1,0)</f>
        <v>5</v>
      </c>
      <c r="I159" s="11"/>
      <c r="M159" s="9" t="s">
        <v>46</v>
      </c>
      <c r="N159" s="9" t="n">
        <v>1</v>
      </c>
      <c r="R159" s="12" t="n">
        <f aca="false">SUM(S159:W159)</f>
        <v>3.8</v>
      </c>
      <c r="S159" s="12" t="n">
        <v>2.6</v>
      </c>
      <c r="T159" s="9" t="n">
        <f aca="false">B159/100</f>
        <v>1.2</v>
      </c>
    </row>
    <row r="160" s="17" customFormat="true" ht="14.9" hidden="false" customHeight="false" outlineLevel="0" collapsed="false">
      <c r="A160" s="15" t="s">
        <v>290</v>
      </c>
      <c r="B160" s="16"/>
      <c r="C160" s="17" t="s">
        <v>291</v>
      </c>
      <c r="E160" s="17" t="s">
        <v>292</v>
      </c>
      <c r="G160" s="18" t="s">
        <v>58</v>
      </c>
      <c r="H160" s="17" t="n">
        <f aca="false">ROUNDUP(R160*$S$1,0)</f>
        <v>1</v>
      </c>
      <c r="M160" s="17" t="s">
        <v>46</v>
      </c>
      <c r="N160" s="17" t="n">
        <f aca="false">H160</f>
        <v>1</v>
      </c>
      <c r="R160" s="19" t="n">
        <f aca="false">SUM(S160:W160)</f>
        <v>0.4</v>
      </c>
      <c r="S160" s="20" t="n">
        <v>0.4</v>
      </c>
    </row>
    <row r="161" s="9" customFormat="true" ht="14.9" hidden="false" customHeight="false" outlineLevel="0" collapsed="false">
      <c r="A161" s="7" t="s">
        <v>293</v>
      </c>
      <c r="B161" s="8" t="n">
        <v>120</v>
      </c>
      <c r="C161" s="9" t="s">
        <v>5</v>
      </c>
      <c r="E161" s="9" t="s">
        <v>294</v>
      </c>
      <c r="G161" s="10" t="s">
        <v>45</v>
      </c>
      <c r="H161" s="9" t="n">
        <f aca="false">ROUNDUP(R161*$S$1,0)</f>
        <v>7</v>
      </c>
      <c r="I161" s="11"/>
      <c r="M161" s="9" t="s">
        <v>46</v>
      </c>
      <c r="N161" s="9" t="n">
        <v>4</v>
      </c>
      <c r="R161" s="12" t="n">
        <f aca="false">SUM(S161:W161)</f>
        <v>6.2</v>
      </c>
      <c r="S161" s="12" t="n">
        <v>4.2</v>
      </c>
      <c r="T161" s="9" t="n">
        <v>1</v>
      </c>
      <c r="U161" s="9" t="n">
        <v>1</v>
      </c>
    </row>
    <row r="162" s="9" customFormat="true" ht="14.9" hidden="false" customHeight="false" outlineLevel="0" collapsed="false">
      <c r="A162" s="7" t="s">
        <v>295</v>
      </c>
      <c r="B162" s="8" t="n">
        <v>120</v>
      </c>
      <c r="C162" s="9" t="s">
        <v>5</v>
      </c>
      <c r="E162" s="9" t="s">
        <v>296</v>
      </c>
      <c r="G162" s="10" t="s">
        <v>58</v>
      </c>
      <c r="H162" s="9" t="n">
        <f aca="false">ROUNDUP(R162*$S$1,0)</f>
        <v>8</v>
      </c>
      <c r="I162" s="11"/>
      <c r="M162" s="9" t="s">
        <v>46</v>
      </c>
      <c r="N162" s="9" t="n">
        <v>5</v>
      </c>
      <c r="R162" s="12" t="n">
        <f aca="false">SUM(S162:W162)</f>
        <v>7.1</v>
      </c>
      <c r="S162" s="12" t="n">
        <v>4.2</v>
      </c>
      <c r="T162" s="9" t="n">
        <v>1</v>
      </c>
      <c r="U162" s="9" t="n">
        <v>1.9</v>
      </c>
    </row>
    <row r="163" customFormat="false" ht="36.8" hidden="false" customHeight="true" outlineLevel="0" collapsed="false">
      <c r="A163" s="7" t="s">
        <v>297</v>
      </c>
      <c r="B163" s="8"/>
      <c r="C163" s="9" t="s">
        <v>289</v>
      </c>
      <c r="D163" s="9"/>
      <c r="E163" s="21" t="s">
        <v>298</v>
      </c>
      <c r="F163" s="0"/>
      <c r="G163" s="10" t="s">
        <v>45</v>
      </c>
      <c r="H163" s="9" t="n">
        <v>5</v>
      </c>
      <c r="I163" s="11"/>
      <c r="J163" s="0"/>
      <c r="K163" s="0"/>
      <c r="L163" s="0"/>
      <c r="M163" s="0"/>
      <c r="N163" s="0"/>
      <c r="O163" s="0"/>
      <c r="P163" s="0"/>
      <c r="Q163" s="0"/>
      <c r="R163" s="12"/>
      <c r="S163" s="12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</row>
    <row r="164" customFormat="false" ht="14.65" hidden="false" customHeight="false" outlineLevel="0" collapsed="false">
      <c r="A164" s="0"/>
      <c r="B164" s="0"/>
      <c r="C164" s="0"/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</row>
    <row r="165" s="9" customFormat="true" ht="15.5" hidden="false" customHeight="false" outlineLevel="0" collapsed="false">
      <c r="A165" s="7" t="s">
        <v>299</v>
      </c>
      <c r="B165" s="8" t="n">
        <v>120</v>
      </c>
      <c r="C165" s="9" t="s">
        <v>5</v>
      </c>
      <c r="E165" s="9" t="s">
        <v>300</v>
      </c>
      <c r="G165" s="10" t="s">
        <v>7</v>
      </c>
      <c r="H165" s="9" t="n">
        <f aca="false">ROUNDUP(R165*$S$1,0)</f>
        <v>18</v>
      </c>
      <c r="I165" s="11"/>
      <c r="M165" s="9" t="s">
        <v>10</v>
      </c>
      <c r="N165" s="9" t="n">
        <f aca="false">H165-9</f>
        <v>9</v>
      </c>
      <c r="R165" s="12" t="n">
        <f aca="false">SUM(S165:W165)</f>
        <v>15.6</v>
      </c>
      <c r="S165" s="12" t="n">
        <v>12.1</v>
      </c>
      <c r="T165" s="9" t="n">
        <v>1</v>
      </c>
      <c r="U165" s="9" t="n">
        <v>2.5</v>
      </c>
    </row>
    <row r="166" customFormat="false" ht="14.65" hidden="false" customHeight="false" outlineLevel="0" collapsed="false">
      <c r="A166" s="0"/>
      <c r="B166" s="0"/>
      <c r="C166" s="0"/>
      <c r="D166" s="0"/>
      <c r="E166" s="0"/>
      <c r="F166" s="0"/>
      <c r="G166" s="13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14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</row>
    <row r="167" s="9" customFormat="true" ht="15.5" hidden="false" customHeight="false" outlineLevel="0" collapsed="false">
      <c r="A167" s="7" t="s">
        <v>301</v>
      </c>
      <c r="B167" s="8" t="n">
        <v>120</v>
      </c>
      <c r="C167" s="9" t="s">
        <v>5</v>
      </c>
      <c r="E167" s="9" t="s">
        <v>302</v>
      </c>
      <c r="G167" s="10" t="s">
        <v>7</v>
      </c>
      <c r="H167" s="9" t="n">
        <f aca="false">ROUNDUP(R167*$S$1,0)</f>
        <v>18</v>
      </c>
      <c r="I167" s="11" t="n">
        <v>0.6</v>
      </c>
      <c r="J167" s="9" t="s">
        <v>303</v>
      </c>
      <c r="M167" s="9" t="s">
        <v>10</v>
      </c>
      <c r="N167" s="9" t="n">
        <f aca="false">H167-9</f>
        <v>9</v>
      </c>
      <c r="R167" s="12" t="n">
        <f aca="false">SUM(S167:W167)</f>
        <v>15.6</v>
      </c>
      <c r="S167" s="12" t="n">
        <v>11.8</v>
      </c>
      <c r="T167" s="9" t="n">
        <v>1</v>
      </c>
      <c r="U167" s="9" t="n">
        <v>2.8</v>
      </c>
    </row>
    <row r="168" customFormat="false" ht="14.6" hidden="false" customHeight="false" outlineLevel="0" collapsed="false">
      <c r="A168" s="0"/>
      <c r="B168" s="0"/>
      <c r="C168" s="0"/>
      <c r="D168" s="0"/>
      <c r="E168" s="0"/>
      <c r="F168" s="0"/>
      <c r="G168" s="13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14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</row>
    <row r="169" s="9" customFormat="true" ht="15.5" hidden="false" customHeight="false" outlineLevel="0" collapsed="false">
      <c r="A169" s="7" t="s">
        <v>304</v>
      </c>
      <c r="B169" s="8" t="n">
        <v>120</v>
      </c>
      <c r="C169" s="9" t="s">
        <v>5</v>
      </c>
      <c r="E169" s="9" t="s">
        <v>305</v>
      </c>
      <c r="G169" s="10" t="s">
        <v>45</v>
      </c>
      <c r="H169" s="9" t="n">
        <f aca="false">ROUNDUP(R169*$S$1,0)</f>
        <v>16</v>
      </c>
      <c r="I169" s="11"/>
      <c r="M169" s="9" t="s">
        <v>46</v>
      </c>
      <c r="N169" s="9" t="n">
        <f aca="false">H169-9</f>
        <v>7</v>
      </c>
      <c r="R169" s="12" t="n">
        <f aca="false">SUM(S169:W169)</f>
        <v>14.3</v>
      </c>
      <c r="S169" s="12" t="n">
        <v>13.3</v>
      </c>
      <c r="T169" s="9" t="n">
        <v>1</v>
      </c>
    </row>
    <row r="170" customFormat="false" ht="14.9" hidden="false" customHeight="false" outlineLevel="0" collapsed="false">
      <c r="A170" s="7" t="s">
        <v>306</v>
      </c>
      <c r="B170" s="8"/>
      <c r="C170" s="9" t="s">
        <v>305</v>
      </c>
      <c r="D170" s="9"/>
      <c r="E170" s="9" t="s">
        <v>307</v>
      </c>
      <c r="F170" s="9"/>
      <c r="G170" s="10" t="s">
        <v>45</v>
      </c>
      <c r="H170" s="9" t="n">
        <f aca="false">ROUNDUP(R170*$S$1,0)</f>
        <v>2</v>
      </c>
      <c r="I170" s="11"/>
      <c r="J170" s="9"/>
      <c r="K170" s="9"/>
      <c r="L170" s="9"/>
      <c r="M170" s="9" t="s">
        <v>46</v>
      </c>
      <c r="N170" s="9" t="n">
        <f aca="false">H170</f>
        <v>2</v>
      </c>
      <c r="O170" s="9"/>
      <c r="P170" s="9"/>
      <c r="Q170" s="9"/>
      <c r="R170" s="12" t="n">
        <f aca="false">SUM(S170:W170)</f>
        <v>1.7</v>
      </c>
      <c r="S170" s="12" t="n">
        <v>1.7</v>
      </c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</row>
    <row r="171" customFormat="false" ht="12.95" hidden="false" customHeight="false" outlineLevel="0" collapsed="false">
      <c r="A171" s="7" t="s">
        <v>308</v>
      </c>
      <c r="B171" s="8" t="n">
        <v>120</v>
      </c>
      <c r="C171" s="9" t="s">
        <v>5</v>
      </c>
      <c r="D171" s="0"/>
      <c r="E171" s="9" t="s">
        <v>309</v>
      </c>
      <c r="F171" s="0"/>
      <c r="G171" s="10" t="s">
        <v>58</v>
      </c>
      <c r="H171" s="9" t="n">
        <f aca="false">ROUNDUP(R171*$S$1,0)</f>
        <v>18</v>
      </c>
      <c r="I171" s="11"/>
      <c r="J171" s="0"/>
      <c r="K171" s="0"/>
      <c r="L171" s="0"/>
      <c r="M171" s="9" t="s">
        <v>46</v>
      </c>
      <c r="N171" s="9" t="n">
        <f aca="false">H171-9</f>
        <v>9</v>
      </c>
      <c r="O171" s="0"/>
      <c r="P171" s="0"/>
      <c r="Q171" s="0"/>
      <c r="R171" s="12" t="n">
        <f aca="false">SUM(S171:W171)</f>
        <v>15.7</v>
      </c>
      <c r="S171" s="12" t="n">
        <v>12.8</v>
      </c>
      <c r="T171" s="0" t="n">
        <v>1</v>
      </c>
      <c r="U171" s="9" t="n">
        <v>1.9</v>
      </c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</row>
    <row r="172" customFormat="false" ht="14.65" hidden="false" customHeight="fals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</row>
    <row r="173" s="9" customFormat="true" ht="15.5" hidden="false" customHeight="false" outlineLevel="0" collapsed="false">
      <c r="A173" s="7" t="s">
        <v>310</v>
      </c>
      <c r="B173" s="8" t="n">
        <v>120</v>
      </c>
      <c r="C173" s="9" t="s">
        <v>5</v>
      </c>
      <c r="E173" s="9" t="s">
        <v>311</v>
      </c>
      <c r="G173" s="10" t="s">
        <v>45</v>
      </c>
      <c r="H173" s="9" t="n">
        <f aca="false">ROUNDUP(R173*$S$1,0)</f>
        <v>11</v>
      </c>
      <c r="I173" s="11"/>
      <c r="M173" s="9" t="s">
        <v>46</v>
      </c>
      <c r="N173" s="9" t="n">
        <f aca="false">H173-9</f>
        <v>2</v>
      </c>
      <c r="R173" s="12" t="n">
        <f aca="false">SUM(S173:W173)</f>
        <v>10</v>
      </c>
      <c r="S173" s="12" t="n">
        <v>9</v>
      </c>
      <c r="T173" s="9" t="n">
        <v>1</v>
      </c>
    </row>
    <row r="174" s="9" customFormat="true" ht="14.9" hidden="false" customHeight="false" outlineLevel="0" collapsed="false">
      <c r="A174" s="7" t="s">
        <v>312</v>
      </c>
      <c r="B174" s="8" t="n">
        <v>120</v>
      </c>
      <c r="C174" s="9" t="s">
        <v>5</v>
      </c>
      <c r="E174" s="9" t="s">
        <v>313</v>
      </c>
      <c r="G174" s="10" t="s">
        <v>45</v>
      </c>
      <c r="H174" s="9" t="n">
        <f aca="false">ROUNDUP(R174*$S$1,0)</f>
        <v>7</v>
      </c>
      <c r="I174" s="11"/>
      <c r="M174" s="9" t="s">
        <v>46</v>
      </c>
      <c r="N174" s="9" t="n">
        <v>2</v>
      </c>
      <c r="R174" s="12" t="n">
        <f aca="false">SUM(S174:W174)</f>
        <v>5.9</v>
      </c>
      <c r="S174" s="12" t="n">
        <v>4.9</v>
      </c>
      <c r="T174" s="9" t="n">
        <v>1</v>
      </c>
    </row>
    <row r="175" customFormat="false" ht="14.9" hidden="false" customHeight="false" outlineLevel="0" collapsed="false">
      <c r="A175" s="7" t="s">
        <v>314</v>
      </c>
      <c r="B175" s="8" t="n">
        <v>120</v>
      </c>
      <c r="C175" s="9" t="s">
        <v>5</v>
      </c>
      <c r="D175" s="9"/>
      <c r="E175" s="9" t="s">
        <v>315</v>
      </c>
      <c r="F175" s="9"/>
      <c r="G175" s="10" t="s">
        <v>45</v>
      </c>
      <c r="H175" s="9" t="n">
        <f aca="false">ROUNDUP(R175*$S$1,0)</f>
        <v>6</v>
      </c>
      <c r="I175" s="11"/>
      <c r="J175" s="9"/>
      <c r="K175" s="9"/>
      <c r="L175" s="9"/>
      <c r="M175" s="9" t="s">
        <v>46</v>
      </c>
      <c r="N175" s="9" t="n">
        <v>1</v>
      </c>
      <c r="O175" s="9"/>
      <c r="P175" s="9"/>
      <c r="Q175" s="9"/>
      <c r="R175" s="12" t="n">
        <f aca="false">SUM(S175:W175)</f>
        <v>4.8</v>
      </c>
      <c r="S175" s="12" t="n">
        <v>4.8</v>
      </c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</row>
    <row r="176" customFormat="false" ht="16.35" hidden="false" customHeight="true" outlineLevel="0" collapsed="false">
      <c r="A176" s="7" t="s">
        <v>316</v>
      </c>
      <c r="B176" s="8" t="n">
        <v>120</v>
      </c>
      <c r="C176" s="9" t="s">
        <v>5</v>
      </c>
      <c r="D176" s="0"/>
      <c r="E176" s="9" t="s">
        <v>317</v>
      </c>
      <c r="F176" s="0"/>
      <c r="G176" s="10" t="s">
        <v>58</v>
      </c>
      <c r="H176" s="9" t="n">
        <f aca="false">ROUNDUP(R176*$S$1,0)</f>
        <v>5</v>
      </c>
      <c r="I176" s="11"/>
      <c r="J176" s="0"/>
      <c r="K176" s="0"/>
      <c r="L176" s="0"/>
      <c r="M176" s="9" t="s">
        <v>46</v>
      </c>
      <c r="N176" s="9" t="n">
        <v>3</v>
      </c>
      <c r="O176" s="0"/>
      <c r="P176" s="0"/>
      <c r="Q176" s="0"/>
      <c r="R176" s="12" t="n">
        <f aca="false">SUM(S176:W176)</f>
        <v>3.9</v>
      </c>
      <c r="S176" s="12" t="n">
        <v>1.6</v>
      </c>
      <c r="T176" s="0" t="n">
        <v>1</v>
      </c>
      <c r="U176" s="9" t="n">
        <v>1.3</v>
      </c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</row>
    <row r="177" s="17" customFormat="true" ht="14.9" hidden="false" customHeight="false" outlineLevel="0" collapsed="false">
      <c r="A177" s="15" t="s">
        <v>318</v>
      </c>
      <c r="B177" s="16" t="n">
        <v>120</v>
      </c>
      <c r="C177" s="17" t="s">
        <v>5</v>
      </c>
      <c r="E177" s="17" t="s">
        <v>319</v>
      </c>
      <c r="G177" s="18" t="s">
        <v>58</v>
      </c>
      <c r="H177" s="17" t="n">
        <v>1</v>
      </c>
      <c r="R177" s="19"/>
      <c r="S177" s="20"/>
    </row>
    <row r="178" customFormat="false" ht="14.65" hidden="false" customHeight="false" outlineLevel="0" collapsed="false">
      <c r="A178" s="0"/>
      <c r="B178" s="0"/>
      <c r="C178" s="0"/>
      <c r="D178" s="0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</row>
    <row r="179" s="9" customFormat="true" ht="14.9" hidden="false" customHeight="false" outlineLevel="0" collapsed="false">
      <c r="A179" s="7" t="s">
        <v>320</v>
      </c>
      <c r="B179" s="8" t="n">
        <v>250</v>
      </c>
      <c r="C179" s="9" t="s">
        <v>5</v>
      </c>
      <c r="E179" s="9" t="s">
        <v>321</v>
      </c>
      <c r="G179" s="10" t="s">
        <v>322</v>
      </c>
      <c r="H179" s="9" t="n">
        <f aca="false">ROUNDUP(R179*$S$1,0)</f>
        <v>11</v>
      </c>
      <c r="I179" s="11"/>
      <c r="R179" s="12" t="n">
        <f aca="false">SUM(S179:W179)</f>
        <v>9.9</v>
      </c>
      <c r="S179" s="12" t="n">
        <v>4.4</v>
      </c>
      <c r="T179" s="9" t="n">
        <v>2.5</v>
      </c>
      <c r="U179" s="9" t="n">
        <v>3</v>
      </c>
    </row>
    <row r="180" s="17" customFormat="true" ht="14.9" hidden="false" customHeight="false" outlineLevel="0" collapsed="false">
      <c r="A180" s="15" t="s">
        <v>323</v>
      </c>
      <c r="B180" s="16"/>
      <c r="C180" s="17" t="s">
        <v>321</v>
      </c>
      <c r="E180" s="17" t="s">
        <v>324</v>
      </c>
      <c r="G180" s="18" t="s">
        <v>325</v>
      </c>
      <c r="H180" s="17" t="n">
        <v>1</v>
      </c>
      <c r="R180" s="19"/>
      <c r="S180" s="20"/>
    </row>
    <row r="181" s="17" customFormat="true" ht="14.9" hidden="false" customHeight="false" outlineLevel="0" collapsed="false">
      <c r="A181" s="15" t="s">
        <v>326</v>
      </c>
      <c r="B181" s="16"/>
      <c r="C181" s="17" t="s">
        <v>321</v>
      </c>
      <c r="E181" s="17" t="s">
        <v>327</v>
      </c>
      <c r="G181" s="18" t="s">
        <v>325</v>
      </c>
      <c r="H181" s="17" t="n">
        <v>1</v>
      </c>
      <c r="R181" s="19"/>
      <c r="S181" s="20"/>
    </row>
    <row r="182" s="17" customFormat="true" ht="14.9" hidden="false" customHeight="false" outlineLevel="0" collapsed="false">
      <c r="A182" s="15" t="s">
        <v>328</v>
      </c>
      <c r="B182" s="16"/>
      <c r="C182" s="17" t="s">
        <v>321</v>
      </c>
      <c r="E182" s="17" t="s">
        <v>329</v>
      </c>
      <c r="G182" s="18" t="s">
        <v>325</v>
      </c>
      <c r="H182" s="17" t="n">
        <v>1</v>
      </c>
      <c r="R182" s="19"/>
      <c r="S182" s="20"/>
    </row>
    <row r="183" s="17" customFormat="true" ht="14.9" hidden="false" customHeight="false" outlineLevel="0" collapsed="false">
      <c r="A183" s="15" t="s">
        <v>330</v>
      </c>
      <c r="B183" s="16"/>
      <c r="C183" s="17" t="s">
        <v>321</v>
      </c>
      <c r="E183" s="17" t="s">
        <v>331</v>
      </c>
      <c r="G183" s="18" t="s">
        <v>325</v>
      </c>
      <c r="H183" s="17" t="n">
        <v>3</v>
      </c>
      <c r="R183" s="19"/>
      <c r="S183" s="20"/>
    </row>
    <row r="184" s="9" customFormat="true" ht="12.95" hidden="false" customHeight="false" outlineLevel="0" collapsed="false">
      <c r="A184" s="7" t="s">
        <v>332</v>
      </c>
      <c r="B184" s="8"/>
      <c r="C184" s="9" t="s">
        <v>321</v>
      </c>
      <c r="E184" s="9" t="s">
        <v>333</v>
      </c>
      <c r="G184" s="10" t="s">
        <v>325</v>
      </c>
      <c r="H184" s="9" t="n">
        <v>5</v>
      </c>
      <c r="I184" s="11"/>
      <c r="R184" s="12"/>
      <c r="S184" s="12"/>
    </row>
    <row r="185" customFormat="false" ht="12.95" hidden="false" customHeight="false" outlineLevel="0" collapsed="false">
      <c r="A185" s="15" t="s">
        <v>334</v>
      </c>
      <c r="B185" s="16"/>
      <c r="C185" s="17" t="s">
        <v>321</v>
      </c>
      <c r="D185" s="17"/>
      <c r="E185" s="17" t="s">
        <v>335</v>
      </c>
      <c r="F185" s="17"/>
      <c r="G185" s="18" t="s">
        <v>325</v>
      </c>
      <c r="H185" s="17" t="n">
        <f aca="false">ROUNDUP(R185*$S$1,0)</f>
        <v>5</v>
      </c>
      <c r="I185" s="17"/>
      <c r="J185" s="17"/>
      <c r="K185" s="17"/>
      <c r="L185" s="17"/>
      <c r="M185" s="17"/>
      <c r="N185" s="17"/>
      <c r="O185" s="17"/>
      <c r="P185" s="17"/>
      <c r="Q185" s="17"/>
      <c r="R185" s="19" t="n">
        <f aca="false">SUM(S185:W185)</f>
        <v>4.5</v>
      </c>
      <c r="S185" s="20" t="n">
        <v>3</v>
      </c>
      <c r="T185" s="17" t="n">
        <v>1.5</v>
      </c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  <c r="IK185" s="0"/>
      <c r="IL185" s="0"/>
      <c r="IM185" s="0"/>
      <c r="IN185" s="0"/>
      <c r="IO185" s="0"/>
      <c r="IP185" s="0"/>
      <c r="IQ185" s="0"/>
      <c r="IR185" s="0"/>
      <c r="IS185" s="0"/>
      <c r="IT185" s="0"/>
      <c r="IU185" s="0"/>
      <c r="IV185" s="0"/>
      <c r="IW185" s="0"/>
    </row>
    <row r="186" customFormat="false" ht="14.65" hidden="false" customHeight="false" outlineLevel="0" collapsed="false">
      <c r="A186" s="0"/>
      <c r="B186" s="0"/>
      <c r="C186" s="0"/>
      <c r="D186" s="0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</row>
    <row r="187" s="9" customFormat="true" ht="14.9" hidden="false" customHeight="false" outlineLevel="0" collapsed="false">
      <c r="A187" s="7" t="s">
        <v>336</v>
      </c>
      <c r="B187" s="8" t="n">
        <v>250</v>
      </c>
      <c r="C187" s="9" t="s">
        <v>5</v>
      </c>
      <c r="E187" s="9" t="s">
        <v>337</v>
      </c>
      <c r="G187" s="10" t="s">
        <v>325</v>
      </c>
      <c r="H187" s="9" t="n">
        <f aca="false">ROUNDUP(R187*$S$1,0)</f>
        <v>10</v>
      </c>
      <c r="I187" s="11"/>
      <c r="R187" s="12" t="n">
        <f aca="false">SUM(S187:W187)</f>
        <v>8.3</v>
      </c>
      <c r="S187" s="12" t="n">
        <v>5.8</v>
      </c>
      <c r="T187" s="9" t="n">
        <v>2.5</v>
      </c>
    </row>
    <row r="188" s="9" customFormat="true" ht="14.9" hidden="false" customHeight="false" outlineLevel="0" collapsed="false">
      <c r="A188" s="7" t="s">
        <v>338</v>
      </c>
      <c r="B188" s="8" t="n">
        <v>250</v>
      </c>
      <c r="C188" s="9" t="s">
        <v>5</v>
      </c>
      <c r="E188" s="9" t="s">
        <v>337</v>
      </c>
      <c r="G188" s="10" t="s">
        <v>325</v>
      </c>
      <c r="H188" s="9" t="n">
        <f aca="false">ROUNDUP(R188*$S$1,0)</f>
        <v>7</v>
      </c>
      <c r="I188" s="11"/>
      <c r="R188" s="12" t="n">
        <f aca="false">SUM(S188:W188)</f>
        <v>5.5</v>
      </c>
      <c r="S188" s="12" t="n">
        <v>3</v>
      </c>
      <c r="T188" s="9" t="n">
        <v>2.5</v>
      </c>
    </row>
    <row r="189" s="9" customFormat="true" ht="14.9" hidden="false" customHeight="false" outlineLevel="0" collapsed="false">
      <c r="A189" s="7" t="s">
        <v>339</v>
      </c>
      <c r="B189" s="8" t="n">
        <v>250</v>
      </c>
      <c r="C189" s="9" t="s">
        <v>5</v>
      </c>
      <c r="E189" s="9" t="s">
        <v>340</v>
      </c>
      <c r="G189" s="10" t="s">
        <v>325</v>
      </c>
      <c r="H189" s="9" t="n">
        <f aca="false">ROUNDUP(R189*$S$1,0)</f>
        <v>12</v>
      </c>
      <c r="I189" s="11"/>
      <c r="R189" s="12" t="n">
        <f aca="false">SUM(S189:W189)</f>
        <v>10.2</v>
      </c>
      <c r="S189" s="12" t="n">
        <v>7.7</v>
      </c>
      <c r="T189" s="9" t="n">
        <v>2.5</v>
      </c>
    </row>
    <row r="190" customFormat="false" ht="14.9" hidden="false" customHeight="false" outlineLevel="0" collapsed="false">
      <c r="A190" s="7" t="s">
        <v>341</v>
      </c>
      <c r="B190" s="8"/>
      <c r="C190" s="9" t="s">
        <v>337</v>
      </c>
      <c r="D190" s="9"/>
      <c r="E190" s="9" t="s">
        <v>337</v>
      </c>
      <c r="F190" s="9"/>
      <c r="G190" s="10" t="s">
        <v>325</v>
      </c>
      <c r="H190" s="9" t="n">
        <f aca="false">ROUNDUP(R190*$S$1,0)</f>
        <v>3</v>
      </c>
      <c r="I190" s="11"/>
      <c r="J190" s="9"/>
      <c r="K190" s="9"/>
      <c r="L190" s="9"/>
      <c r="M190" s="9"/>
      <c r="N190" s="9"/>
      <c r="O190" s="9"/>
      <c r="P190" s="9"/>
      <c r="Q190" s="9"/>
      <c r="R190" s="12" t="n">
        <f aca="false">SUM(S190:W190)</f>
        <v>2.5</v>
      </c>
      <c r="S190" s="12" t="n">
        <v>2.5</v>
      </c>
    </row>
    <row r="191" customFormat="false" ht="12.95" hidden="false" customHeight="false" outlineLevel="0" collapsed="false">
      <c r="A191" s="7" t="s">
        <v>342</v>
      </c>
      <c r="B191" s="8"/>
      <c r="C191" s="9" t="s">
        <v>340</v>
      </c>
      <c r="E191" s="9" t="s">
        <v>340</v>
      </c>
      <c r="G191" s="10" t="s">
        <v>325</v>
      </c>
      <c r="H191" s="9" t="n">
        <f aca="false">ROUNDUP(R191*$S$1,0)</f>
        <v>9</v>
      </c>
      <c r="I191" s="11"/>
      <c r="R191" s="12" t="n">
        <f aca="false">SUM(S191:W191)</f>
        <v>7.6</v>
      </c>
      <c r="S191" s="12" t="n">
        <v>7.6</v>
      </c>
    </row>
    <row r="192" customFormat="false" ht="12.95" hidden="false" customHeight="false" outlineLevel="0" collapsed="false">
      <c r="A192" s="7" t="s">
        <v>343</v>
      </c>
      <c r="B192" s="8"/>
      <c r="C192" s="9" t="s">
        <v>340</v>
      </c>
      <c r="E192" s="9" t="s">
        <v>344</v>
      </c>
      <c r="G192" s="10" t="s">
        <v>325</v>
      </c>
      <c r="H192" s="9" t="n">
        <f aca="false">ROUNDUP(R192*$S$1,0)</f>
        <v>2</v>
      </c>
      <c r="I192" s="11"/>
      <c r="R192" s="12" t="n">
        <f aca="false">SUM(S192:W192)</f>
        <v>1.1</v>
      </c>
      <c r="S192" s="12" t="n">
        <v>1.1</v>
      </c>
    </row>
    <row r="193" customFormat="false" ht="12.95" hidden="false" customHeight="false" outlineLevel="0" collapsed="false">
      <c r="A193" s="7" t="s">
        <v>345</v>
      </c>
      <c r="B193" s="8"/>
      <c r="C193" s="9" t="s">
        <v>340</v>
      </c>
      <c r="E193" s="9" t="s">
        <v>340</v>
      </c>
      <c r="G193" s="10" t="s">
        <v>325</v>
      </c>
      <c r="H193" s="9" t="n">
        <f aca="false">ROUNDUP(R193*$S$1,0)</f>
        <v>8</v>
      </c>
      <c r="I193" s="11"/>
      <c r="R193" s="12" t="n">
        <f aca="false">SUM(S193:W193)</f>
        <v>6.5</v>
      </c>
      <c r="S193" s="12" t="n">
        <v>6.5</v>
      </c>
    </row>
    <row r="194" customFormat="false" ht="12.95" hidden="false" customHeight="false" outlineLevel="0" collapsed="false">
      <c r="A194" s="7" t="s">
        <v>346</v>
      </c>
      <c r="B194" s="8"/>
      <c r="C194" s="9" t="s">
        <v>340</v>
      </c>
      <c r="E194" s="9" t="s">
        <v>344</v>
      </c>
      <c r="G194" s="10" t="s">
        <v>325</v>
      </c>
      <c r="H194" s="9" t="n">
        <v>3</v>
      </c>
      <c r="I194" s="11"/>
      <c r="R194" s="12"/>
      <c r="S194" s="12"/>
    </row>
    <row r="195" customFormat="false" ht="12.95" hidden="false" customHeight="false" outlineLevel="0" collapsed="false">
      <c r="A195" s="7" t="s">
        <v>347</v>
      </c>
      <c r="B195" s="8"/>
      <c r="C195" s="9" t="s">
        <v>340</v>
      </c>
      <c r="E195" s="9" t="s">
        <v>344</v>
      </c>
      <c r="G195" s="10" t="s">
        <v>325</v>
      </c>
      <c r="H195" s="9" t="n">
        <v>2</v>
      </c>
      <c r="I195" s="11"/>
      <c r="R195" s="12"/>
      <c r="S195" s="12"/>
    </row>
    <row r="196" customFormat="false" ht="12.95" hidden="false" customHeight="false" outlineLevel="0" collapsed="false">
      <c r="A196" s="7" t="s">
        <v>348</v>
      </c>
      <c r="B196" s="8"/>
      <c r="C196" s="9" t="s">
        <v>340</v>
      </c>
      <c r="E196" s="9" t="s">
        <v>344</v>
      </c>
      <c r="G196" s="10" t="s">
        <v>325</v>
      </c>
      <c r="H196" s="9" t="n">
        <v>2</v>
      </c>
      <c r="I196" s="11"/>
      <c r="R196" s="12"/>
      <c r="S196" s="12"/>
    </row>
    <row r="197" customFormat="false" ht="12.95" hidden="false" customHeight="false" outlineLevel="0" collapsed="false">
      <c r="A197" s="7" t="s">
        <v>349</v>
      </c>
      <c r="B197" s="8"/>
      <c r="C197" s="9" t="s">
        <v>340</v>
      </c>
      <c r="E197" s="9" t="s">
        <v>340</v>
      </c>
      <c r="G197" s="10" t="s">
        <v>325</v>
      </c>
      <c r="H197" s="9" t="n">
        <f aca="false">ROUNDUP(R197*$S$1,0)</f>
        <v>4</v>
      </c>
      <c r="I197" s="11"/>
      <c r="R197" s="12" t="n">
        <f aca="false">SUM(S197:W197)</f>
        <v>3.4</v>
      </c>
      <c r="S197" s="12" t="n">
        <v>3.4</v>
      </c>
    </row>
    <row r="198" customFormat="false" ht="12.95" hidden="false" customHeight="false" outlineLevel="0" collapsed="false">
      <c r="A198" s="7" t="s">
        <v>350</v>
      </c>
      <c r="B198" s="8"/>
      <c r="C198" s="9" t="s">
        <v>340</v>
      </c>
      <c r="E198" s="9" t="s">
        <v>344</v>
      </c>
      <c r="G198" s="10" t="s">
        <v>325</v>
      </c>
      <c r="H198" s="9" t="n">
        <f aca="false">ROUNDUP(R198*$S$1,0)</f>
        <v>4</v>
      </c>
      <c r="I198" s="11"/>
      <c r="R198" s="12" t="n">
        <f aca="false">SUM(S198:W198)</f>
        <v>2.8</v>
      </c>
      <c r="S198" s="12" t="n">
        <v>2.8</v>
      </c>
    </row>
    <row r="199" customFormat="false" ht="12.95" hidden="false" customHeight="false" outlineLevel="0" collapsed="false">
      <c r="A199" s="7" t="s">
        <v>351</v>
      </c>
      <c r="B199" s="8"/>
      <c r="C199" s="9" t="s">
        <v>340</v>
      </c>
      <c r="E199" s="9" t="s">
        <v>344</v>
      </c>
      <c r="G199" s="10" t="s">
        <v>325</v>
      </c>
      <c r="H199" s="9" t="n">
        <v>1</v>
      </c>
      <c r="I199" s="11"/>
      <c r="R199" s="12"/>
      <c r="S199" s="12"/>
    </row>
    <row r="200" customFormat="false" ht="12.95" hidden="false" customHeight="false" outlineLevel="0" collapsed="false">
      <c r="A200" s="7" t="s">
        <v>352</v>
      </c>
      <c r="B200" s="8"/>
      <c r="C200" s="9" t="s">
        <v>340</v>
      </c>
      <c r="E200" s="9" t="s">
        <v>344</v>
      </c>
      <c r="G200" s="10" t="s">
        <v>325</v>
      </c>
      <c r="H200" s="9" t="n">
        <f aca="false">ROUNDUP(R200*$S$1,0)</f>
        <v>2</v>
      </c>
      <c r="I200" s="11"/>
      <c r="R200" s="12" t="n">
        <f aca="false">SUM(S200:W200)</f>
        <v>1.1</v>
      </c>
      <c r="S200" s="12" t="n">
        <v>1.1</v>
      </c>
    </row>
    <row r="201" customFormat="false" ht="12.95" hidden="false" customHeight="false" outlineLevel="0" collapsed="false">
      <c r="A201" s="7" t="s">
        <v>353</v>
      </c>
      <c r="B201" s="8"/>
      <c r="C201" s="9" t="s">
        <v>340</v>
      </c>
      <c r="E201" s="9" t="s">
        <v>340</v>
      </c>
      <c r="G201" s="10" t="s">
        <v>325</v>
      </c>
      <c r="H201" s="9" t="n">
        <f aca="false">ROUNDUP(R201*$S$1,0)</f>
        <v>5</v>
      </c>
      <c r="I201" s="11"/>
      <c r="R201" s="12" t="n">
        <f aca="false">SUM(S201:W201)</f>
        <v>4.5</v>
      </c>
      <c r="S201" s="12" t="n">
        <v>4.5</v>
      </c>
    </row>
    <row r="202" customFormat="false" ht="12.95" hidden="false" customHeight="false" outlineLevel="0" collapsed="false">
      <c r="A202" s="7" t="s">
        <v>354</v>
      </c>
      <c r="B202" s="8"/>
      <c r="C202" s="9" t="s">
        <v>340</v>
      </c>
      <c r="E202" s="9" t="s">
        <v>344</v>
      </c>
      <c r="G202" s="10" t="s">
        <v>325</v>
      </c>
      <c r="H202" s="9" t="n">
        <v>2</v>
      </c>
      <c r="I202" s="11"/>
      <c r="R202" s="12"/>
      <c r="S202" s="12"/>
    </row>
    <row r="203" customFormat="false" ht="12.95" hidden="false" customHeight="false" outlineLevel="0" collapsed="false">
      <c r="A203" s="7" t="s">
        <v>355</v>
      </c>
      <c r="B203" s="8"/>
      <c r="C203" s="9" t="s">
        <v>340</v>
      </c>
      <c r="E203" s="9" t="s">
        <v>344</v>
      </c>
      <c r="G203" s="10" t="s">
        <v>325</v>
      </c>
      <c r="H203" s="9" t="n">
        <v>2</v>
      </c>
      <c r="I203" s="11"/>
      <c r="R203" s="12"/>
      <c r="S203" s="12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88" colorId="64" zoomScale="140" zoomScaleNormal="140" zoomScalePageLayoutView="100" workbookViewId="0">
      <selection pane="topLeft" activeCell="A210" activeCellId="0" sqref="A210"/>
    </sheetView>
  </sheetViews>
  <sheetFormatPr defaultColWidth="8.5234375" defaultRowHeight="14.65" zeroHeight="false" outlineLevelRow="0" outlineLevelCol="0"/>
  <cols>
    <col collapsed="false" customWidth="true" hidden="false" outlineLevel="0" max="1" min="1" style="22" width="14.16"/>
    <col collapsed="false" customWidth="true" hidden="false" outlineLevel="0" max="2" min="2" style="23" width="15.8"/>
    <col collapsed="false" customWidth="true" hidden="false" outlineLevel="0" max="3" min="3" style="23" width="4.17"/>
    <col collapsed="false" customWidth="true" hidden="false" outlineLevel="0" max="4" min="4" style="23" width="15.8"/>
    <col collapsed="false" customWidth="true" hidden="false" outlineLevel="0" max="5" min="5" style="23" width="5.13"/>
    <col collapsed="false" customWidth="true" hidden="false" outlineLevel="0" max="6" min="6" style="23" width="28.21"/>
    <col collapsed="false" customWidth="false" hidden="false" outlineLevel="0" max="7" min="7" style="23" width="8.52"/>
    <col collapsed="false" customWidth="true" hidden="false" outlineLevel="0" max="8" min="8" style="23" width="4.98"/>
    <col collapsed="false" customWidth="true" hidden="false" outlineLevel="0" max="9" min="9" style="23" width="4.86"/>
    <col collapsed="false" customWidth="true" hidden="false" outlineLevel="0" max="11" min="10" style="23" width="4.98"/>
    <col collapsed="false" customWidth="true" hidden="false" outlineLevel="0" max="12" min="12" style="23" width="8.37"/>
    <col collapsed="false" customWidth="true" hidden="false" outlineLevel="0" max="13" min="13" style="24" width="7.68"/>
    <col collapsed="false" customWidth="true" hidden="false" outlineLevel="0" max="14" min="14" style="23" width="4.86"/>
    <col collapsed="false" customWidth="true" hidden="false" outlineLevel="0" max="15" min="15" style="23" width="4.98"/>
    <col collapsed="false" customWidth="true" hidden="false" outlineLevel="0" max="16" min="16" style="25" width="7.68"/>
    <col collapsed="false" customWidth="true" hidden="false" outlineLevel="0" max="17" min="17" style="26" width="5.4"/>
    <col collapsed="false" customWidth="true" hidden="false" outlineLevel="0" max="18" min="18" style="23" width="4.17"/>
    <col collapsed="false" customWidth="true" hidden="false" outlineLevel="0" max="19" min="19" style="23" width="4.05"/>
    <col collapsed="false" customWidth="true" hidden="false" outlineLevel="0" max="20" min="20" style="23" width="4.71"/>
    <col collapsed="false" customWidth="true" hidden="false" outlineLevel="0" max="257" min="21" style="23" width="8.79"/>
  </cols>
  <sheetData>
    <row r="1" customFormat="false" ht="14.65" hidden="false" customHeight="false" outlineLevel="0" collapsed="false">
      <c r="A1" s="0"/>
      <c r="B1" s="0"/>
      <c r="D1" s="0"/>
      <c r="F1" s="0"/>
      <c r="G1" s="0"/>
      <c r="H1" s="0"/>
      <c r="I1" s="0"/>
      <c r="J1" s="0"/>
      <c r="L1" s="27" t="s">
        <v>1</v>
      </c>
      <c r="M1" s="28" t="s">
        <v>2</v>
      </c>
      <c r="N1" s="0"/>
      <c r="O1" s="0"/>
      <c r="P1" s="27" t="s">
        <v>3</v>
      </c>
      <c r="Q1" s="29" t="n">
        <v>1.2</v>
      </c>
      <c r="R1" s="0"/>
      <c r="S1" s="0"/>
    </row>
    <row r="2" customFormat="false" ht="14.65" hidden="false" customHeight="false" outlineLevel="0" collapsed="false">
      <c r="A2" s="22" t="s">
        <v>356</v>
      </c>
      <c r="B2" s="23" t="s">
        <v>357</v>
      </c>
      <c r="D2" s="23" t="s">
        <v>358</v>
      </c>
      <c r="F2" s="25" t="s">
        <v>359</v>
      </c>
      <c r="G2" s="23" t="n">
        <f aca="false">ROUNDUP(P2*$Q$1,0)</f>
        <v>21</v>
      </c>
      <c r="H2" s="0"/>
      <c r="I2" s="0"/>
      <c r="J2" s="0"/>
      <c r="L2" s="23" t="s">
        <v>46</v>
      </c>
      <c r="M2" s="24" t="s">
        <v>360</v>
      </c>
      <c r="N2" s="0"/>
      <c r="O2" s="0"/>
      <c r="P2" s="30" t="n">
        <f aca="false">SUM(Q2:U2)</f>
        <v>17.5</v>
      </c>
      <c r="Q2" s="30" t="n">
        <v>13.8</v>
      </c>
      <c r="R2" s="23" t="n">
        <v>1.5</v>
      </c>
      <c r="S2" s="23" t="n">
        <v>2.2</v>
      </c>
    </row>
    <row r="3" customFormat="false" ht="14.65" hidden="false" customHeight="false" outlineLevel="0" collapsed="false">
      <c r="A3" s="22" t="s">
        <v>361</v>
      </c>
      <c r="B3" s="23" t="s">
        <v>357</v>
      </c>
      <c r="D3" s="23" t="s">
        <v>362</v>
      </c>
      <c r="F3" s="25" t="s">
        <v>359</v>
      </c>
      <c r="G3" s="23" t="n">
        <f aca="false">ROUNDUP(P3*$Q$1,0)</f>
        <v>24</v>
      </c>
      <c r="H3" s="0"/>
      <c r="I3" s="0"/>
      <c r="J3" s="0"/>
      <c r="L3" s="23" t="s">
        <v>46</v>
      </c>
      <c r="M3" s="24" t="s">
        <v>360</v>
      </c>
      <c r="N3" s="0"/>
      <c r="O3" s="0"/>
      <c r="P3" s="30" t="n">
        <f aca="false">SUM(Q3:U3)</f>
        <v>19.7</v>
      </c>
      <c r="Q3" s="30" t="n">
        <v>16</v>
      </c>
      <c r="R3" s="23" t="n">
        <v>1.5</v>
      </c>
      <c r="S3" s="23" t="n">
        <v>2.2</v>
      </c>
    </row>
    <row r="4" customFormat="false" ht="14.65" hidden="false" customHeight="false" outlineLevel="0" collapsed="false">
      <c r="A4" s="22" t="s">
        <v>363</v>
      </c>
      <c r="B4" s="23" t="s">
        <v>357</v>
      </c>
      <c r="D4" s="23" t="s">
        <v>364</v>
      </c>
      <c r="F4" s="25" t="s">
        <v>359</v>
      </c>
      <c r="G4" s="23" t="n">
        <f aca="false">ROUNDUP(P4*$Q$1,0)</f>
        <v>20</v>
      </c>
      <c r="H4" s="0"/>
      <c r="I4" s="0"/>
      <c r="J4" s="0"/>
      <c r="L4" s="23" t="s">
        <v>46</v>
      </c>
      <c r="M4" s="24" t="n">
        <v>4</v>
      </c>
      <c r="N4" s="0"/>
      <c r="O4" s="0"/>
      <c r="P4" s="30" t="n">
        <f aca="false">SUM(Q4:U4)</f>
        <v>15.9</v>
      </c>
      <c r="Q4" s="30" t="n">
        <v>13.3</v>
      </c>
      <c r="R4" s="23" t="n">
        <v>1.5</v>
      </c>
      <c r="S4" s="23" t="n">
        <v>1.1</v>
      </c>
    </row>
    <row r="5" customFormat="false" ht="14.65" hidden="false" customHeight="false" outlineLevel="0" collapsed="false">
      <c r="A5" s="22" t="s">
        <v>365</v>
      </c>
      <c r="B5" s="23" t="s">
        <v>357</v>
      </c>
      <c r="D5" s="23" t="s">
        <v>366</v>
      </c>
      <c r="F5" s="25" t="s">
        <v>367</v>
      </c>
      <c r="G5" s="23" t="n">
        <f aca="false">G4</f>
        <v>20</v>
      </c>
      <c r="H5" s="0"/>
      <c r="I5" s="0"/>
      <c r="J5" s="0"/>
      <c r="L5" s="23" t="s">
        <v>46</v>
      </c>
      <c r="M5" s="24" t="n">
        <v>4</v>
      </c>
      <c r="N5" s="0"/>
      <c r="O5" s="0"/>
      <c r="P5" s="30"/>
      <c r="Q5" s="30"/>
      <c r="R5" s="0"/>
      <c r="S5" s="0"/>
    </row>
    <row r="6" customFormat="false" ht="26.75" hidden="false" customHeight="false" outlineLevel="0" collapsed="false">
      <c r="A6" s="22" t="s">
        <v>368</v>
      </c>
      <c r="B6" s="23" t="s">
        <v>357</v>
      </c>
      <c r="D6" s="23" t="s">
        <v>369</v>
      </c>
      <c r="F6" s="31" t="s">
        <v>370</v>
      </c>
      <c r="G6" s="23" t="n">
        <f aca="false">ROUNDUP(P6*$Q$1,0)</f>
        <v>17</v>
      </c>
      <c r="H6" s="0"/>
      <c r="I6" s="0"/>
      <c r="J6" s="0"/>
      <c r="L6" s="23" t="s">
        <v>46</v>
      </c>
      <c r="M6" s="24" t="n">
        <v>2</v>
      </c>
      <c r="N6" s="0"/>
      <c r="O6" s="0"/>
      <c r="P6" s="30" t="n">
        <f aca="false">SUM(Q6:U6)</f>
        <v>14.1</v>
      </c>
      <c r="Q6" s="30" t="n">
        <v>12.1</v>
      </c>
      <c r="R6" s="23" t="n">
        <v>1.5</v>
      </c>
      <c r="S6" s="23" t="n">
        <v>0.5</v>
      </c>
    </row>
    <row r="7" customFormat="false" ht="26.75" hidden="false" customHeight="false" outlineLevel="0" collapsed="false">
      <c r="A7" s="22" t="s">
        <v>371</v>
      </c>
      <c r="B7" s="23" t="s">
        <v>357</v>
      </c>
      <c r="D7" s="23" t="s">
        <v>372</v>
      </c>
      <c r="F7" s="31" t="s">
        <v>370</v>
      </c>
      <c r="G7" s="23" t="n">
        <f aca="false">ROUNDUP(P7*$Q$1,0)</f>
        <v>20</v>
      </c>
      <c r="H7" s="0"/>
      <c r="I7" s="0"/>
      <c r="J7" s="0"/>
      <c r="L7" s="23" t="s">
        <v>46</v>
      </c>
      <c r="M7" s="24" t="n">
        <v>2</v>
      </c>
      <c r="N7" s="0"/>
      <c r="O7" s="0"/>
      <c r="P7" s="30" t="n">
        <f aca="false">SUM(Q7:U7)</f>
        <v>16.4</v>
      </c>
      <c r="Q7" s="30" t="n">
        <v>14.4</v>
      </c>
      <c r="R7" s="23" t="n">
        <v>1.5</v>
      </c>
      <c r="S7" s="23" t="n">
        <v>0.5</v>
      </c>
    </row>
    <row r="8" customFormat="false" ht="14.65" hidden="false" customHeight="false" outlineLevel="0" collapsed="false">
      <c r="A8" s="0"/>
      <c r="B8" s="0"/>
      <c r="D8" s="0"/>
      <c r="F8" s="25"/>
      <c r="G8" s="0"/>
      <c r="H8" s="0"/>
      <c r="I8" s="0"/>
      <c r="J8" s="0"/>
      <c r="L8" s="0"/>
      <c r="M8" s="0"/>
      <c r="N8" s="0"/>
      <c r="O8" s="0"/>
      <c r="P8" s="30"/>
      <c r="Q8" s="30"/>
      <c r="R8" s="0"/>
      <c r="S8" s="0"/>
    </row>
    <row r="9" customFormat="false" ht="14.65" hidden="false" customHeight="false" outlineLevel="0" collapsed="false">
      <c r="A9" s="22" t="s">
        <v>373</v>
      </c>
      <c r="B9" s="23" t="s">
        <v>357</v>
      </c>
      <c r="D9" s="23" t="s">
        <v>374</v>
      </c>
      <c r="F9" s="25" t="s">
        <v>359</v>
      </c>
      <c r="G9" s="23" t="n">
        <f aca="false">ROUNDUP(P9*$Q$1,0)</f>
        <v>17</v>
      </c>
      <c r="H9" s="0"/>
      <c r="I9" s="0"/>
      <c r="J9" s="0"/>
      <c r="L9" s="23" t="s">
        <v>46</v>
      </c>
      <c r="M9" s="24" t="n">
        <v>3</v>
      </c>
      <c r="N9" s="0"/>
      <c r="O9" s="0"/>
      <c r="P9" s="30" t="n">
        <f aca="false">SUM(Q9:U9)</f>
        <v>13.5</v>
      </c>
      <c r="Q9" s="30" t="n">
        <v>10.7</v>
      </c>
      <c r="R9" s="23" t="n">
        <v>1.5</v>
      </c>
      <c r="S9" s="23" t="n">
        <v>1.3</v>
      </c>
    </row>
    <row r="10" customFormat="false" ht="14.65" hidden="false" customHeight="false" outlineLevel="0" collapsed="false">
      <c r="A10" s="22" t="s">
        <v>375</v>
      </c>
      <c r="B10" s="23" t="s">
        <v>357</v>
      </c>
      <c r="D10" s="23" t="s">
        <v>376</v>
      </c>
      <c r="F10" s="25" t="s">
        <v>359</v>
      </c>
      <c r="G10" s="23" t="n">
        <f aca="false">ROUNDUP(P10*$Q$1,0)</f>
        <v>16</v>
      </c>
      <c r="H10" s="0"/>
      <c r="I10" s="0"/>
      <c r="J10" s="0"/>
      <c r="L10" s="23" t="s">
        <v>46</v>
      </c>
      <c r="M10" s="24" t="n">
        <v>4</v>
      </c>
      <c r="N10" s="0"/>
      <c r="O10" s="0"/>
      <c r="P10" s="30" t="n">
        <f aca="false">SUM(Q10:U10)</f>
        <v>12.8</v>
      </c>
      <c r="Q10" s="30" t="n">
        <v>9.4</v>
      </c>
      <c r="R10" s="23" t="n">
        <v>1.5</v>
      </c>
      <c r="S10" s="23" t="n">
        <v>1.9</v>
      </c>
    </row>
    <row r="11" customFormat="false" ht="14.65" hidden="false" customHeight="false" outlineLevel="0" collapsed="false">
      <c r="A11" s="0"/>
      <c r="B11" s="0"/>
      <c r="D11" s="0"/>
      <c r="F11" s="25"/>
      <c r="G11" s="0"/>
      <c r="H11" s="0"/>
      <c r="I11" s="0"/>
      <c r="J11" s="0"/>
      <c r="L11" s="0"/>
      <c r="M11" s="0"/>
      <c r="N11" s="0"/>
      <c r="O11" s="0"/>
      <c r="P11" s="30"/>
      <c r="Q11" s="30"/>
      <c r="R11" s="0"/>
      <c r="S11" s="0"/>
    </row>
    <row r="12" customFormat="false" ht="14.65" hidden="false" customHeight="false" outlineLevel="0" collapsed="false">
      <c r="A12" s="22" t="s">
        <v>377</v>
      </c>
      <c r="B12" s="23" t="s">
        <v>357</v>
      </c>
      <c r="D12" s="23" t="s">
        <v>378</v>
      </c>
      <c r="F12" s="25" t="s">
        <v>359</v>
      </c>
      <c r="G12" s="23" t="n">
        <f aca="false">ROUNDUP(P12*$Q$1,0)</f>
        <v>15</v>
      </c>
      <c r="H12" s="0"/>
      <c r="I12" s="0"/>
      <c r="J12" s="0"/>
      <c r="L12" s="23" t="s">
        <v>46</v>
      </c>
      <c r="M12" s="24" t="n">
        <v>4</v>
      </c>
      <c r="N12" s="0"/>
      <c r="O12" s="0"/>
      <c r="P12" s="30" t="n">
        <f aca="false">SUM(Q12:U12)</f>
        <v>11.8</v>
      </c>
      <c r="Q12" s="30" t="n">
        <v>8.5</v>
      </c>
      <c r="R12" s="23" t="n">
        <v>1.5</v>
      </c>
      <c r="S12" s="23" t="n">
        <v>1.8</v>
      </c>
    </row>
    <row r="13" customFormat="false" ht="14.65" hidden="false" customHeight="false" outlineLevel="0" collapsed="false">
      <c r="A13" s="22" t="s">
        <v>379</v>
      </c>
      <c r="B13" s="23" t="s">
        <v>357</v>
      </c>
      <c r="D13" s="23" t="s">
        <v>380</v>
      </c>
      <c r="F13" s="25" t="s">
        <v>359</v>
      </c>
      <c r="G13" s="23" t="n">
        <f aca="false">ROUNDUP(P13*$Q$1,0)</f>
        <v>20</v>
      </c>
      <c r="H13" s="0"/>
      <c r="I13" s="0"/>
      <c r="J13" s="0"/>
      <c r="L13" s="23" t="s">
        <v>46</v>
      </c>
      <c r="M13" s="24" t="n">
        <v>5</v>
      </c>
      <c r="N13" s="0"/>
      <c r="O13" s="0"/>
      <c r="P13" s="30" t="n">
        <f aca="false">SUM(Q13:U13)</f>
        <v>16.3</v>
      </c>
      <c r="Q13" s="30" t="n">
        <v>12.3</v>
      </c>
      <c r="R13" s="23" t="n">
        <f aca="false">R12</f>
        <v>1.5</v>
      </c>
      <c r="S13" s="23" t="n">
        <v>2.5</v>
      </c>
    </row>
    <row r="14" customFormat="false" ht="14.65" hidden="false" customHeight="false" outlineLevel="0" collapsed="false">
      <c r="A14" s="22" t="s">
        <v>381</v>
      </c>
      <c r="B14" s="23" t="s">
        <v>357</v>
      </c>
      <c r="D14" s="23" t="s">
        <v>382</v>
      </c>
      <c r="F14" s="25" t="s">
        <v>359</v>
      </c>
      <c r="G14" s="23" t="n">
        <f aca="false">ROUNDUP(P14*$Q$1,0)</f>
        <v>19</v>
      </c>
      <c r="H14" s="0"/>
      <c r="I14" s="0"/>
      <c r="J14" s="0"/>
      <c r="L14" s="23" t="s">
        <v>46</v>
      </c>
      <c r="M14" s="24" t="n">
        <v>4</v>
      </c>
      <c r="N14" s="0"/>
      <c r="O14" s="0"/>
      <c r="P14" s="30" t="n">
        <f aca="false">SUM(Q14:U14)</f>
        <v>15.7</v>
      </c>
      <c r="Q14" s="26" t="n">
        <v>12.3</v>
      </c>
      <c r="R14" s="23" t="n">
        <f aca="false">R13</f>
        <v>1.5</v>
      </c>
      <c r="S14" s="23" t="n">
        <v>1.9</v>
      </c>
    </row>
    <row r="15" customFormat="false" ht="14.65" hidden="false" customHeight="false" outlineLevel="0" collapsed="false">
      <c r="A15" s="22" t="s">
        <v>383</v>
      </c>
      <c r="B15" s="23" t="s">
        <v>357</v>
      </c>
      <c r="D15" s="23" t="s">
        <v>384</v>
      </c>
      <c r="F15" s="25" t="s">
        <v>359</v>
      </c>
      <c r="G15" s="23" t="n">
        <f aca="false">ROUNDUP(P15*$Q$1,0)</f>
        <v>17</v>
      </c>
      <c r="H15" s="0"/>
      <c r="I15" s="0"/>
      <c r="J15" s="0"/>
      <c r="L15" s="23" t="s">
        <v>46</v>
      </c>
      <c r="M15" s="24" t="n">
        <v>4</v>
      </c>
      <c r="N15" s="0"/>
      <c r="O15" s="0"/>
      <c r="P15" s="30" t="n">
        <f aca="false">SUM(Q15:U15)</f>
        <v>13.6</v>
      </c>
      <c r="Q15" s="26" t="n">
        <v>10.8</v>
      </c>
      <c r="R15" s="23" t="n">
        <f aca="false">R14</f>
        <v>1.5</v>
      </c>
      <c r="S15" s="23" t="n">
        <v>1.3</v>
      </c>
    </row>
    <row r="16" customFormat="false" ht="14.65" hidden="false" customHeight="false" outlineLevel="0" collapsed="false">
      <c r="A16" s="22" t="s">
        <v>385</v>
      </c>
      <c r="B16" s="23" t="s">
        <v>357</v>
      </c>
      <c r="D16" s="23" t="s">
        <v>386</v>
      </c>
      <c r="F16" s="25" t="s">
        <v>367</v>
      </c>
      <c r="G16" s="23" t="n">
        <f aca="false">G15</f>
        <v>17</v>
      </c>
      <c r="H16" s="0"/>
      <c r="I16" s="0"/>
      <c r="J16" s="0"/>
      <c r="L16" s="23" t="s">
        <v>46</v>
      </c>
      <c r="M16" s="24" t="n">
        <v>4</v>
      </c>
      <c r="N16" s="0"/>
      <c r="O16" s="0"/>
      <c r="P16" s="30"/>
      <c r="Q16" s="0"/>
      <c r="R16" s="0"/>
      <c r="S16" s="0"/>
    </row>
    <row r="17" customFormat="false" ht="26.75" hidden="false" customHeight="false" outlineLevel="0" collapsed="false">
      <c r="A17" s="22" t="s">
        <v>387</v>
      </c>
      <c r="B17" s="23" t="s">
        <v>357</v>
      </c>
      <c r="D17" s="23" t="s">
        <v>388</v>
      </c>
      <c r="F17" s="31" t="s">
        <v>370</v>
      </c>
      <c r="G17" s="23" t="n">
        <f aca="false">ROUNDUP(P17*$Q$1,0)</f>
        <v>17</v>
      </c>
      <c r="H17" s="0"/>
      <c r="I17" s="0"/>
      <c r="J17" s="0"/>
      <c r="L17" s="23" t="s">
        <v>46</v>
      </c>
      <c r="M17" s="24" t="n">
        <v>3</v>
      </c>
      <c r="N17" s="0"/>
      <c r="O17" s="0"/>
      <c r="P17" s="30" t="n">
        <f aca="false">SUM(Q17:U17)</f>
        <v>13.8</v>
      </c>
      <c r="Q17" s="26" t="n">
        <v>12</v>
      </c>
      <c r="R17" s="23" t="n">
        <v>1.5</v>
      </c>
      <c r="S17" s="23" t="n">
        <v>0.3</v>
      </c>
    </row>
    <row r="18" customFormat="false" ht="26.75" hidden="false" customHeight="false" outlineLevel="0" collapsed="false">
      <c r="A18" s="22" t="s">
        <v>389</v>
      </c>
      <c r="B18" s="23" t="s">
        <v>357</v>
      </c>
      <c r="D18" s="23" t="s">
        <v>390</v>
      </c>
      <c r="F18" s="31" t="s">
        <v>370</v>
      </c>
      <c r="G18" s="23" t="n">
        <f aca="false">ROUNDUP(P18*$Q$1,0)</f>
        <v>15</v>
      </c>
      <c r="H18" s="0"/>
      <c r="I18" s="0"/>
      <c r="J18" s="0"/>
      <c r="L18" s="23" t="s">
        <v>46</v>
      </c>
      <c r="M18" s="24" t="n">
        <v>3</v>
      </c>
      <c r="N18" s="0"/>
      <c r="O18" s="0"/>
      <c r="P18" s="30" t="n">
        <f aca="false">SUM(Q18:U18)</f>
        <v>12.1</v>
      </c>
      <c r="Q18" s="26" t="n">
        <v>10.3</v>
      </c>
      <c r="R18" s="23" t="n">
        <f aca="false">R17</f>
        <v>1.5</v>
      </c>
      <c r="S18" s="23" t="n">
        <v>0.3</v>
      </c>
    </row>
    <row r="19" customFormat="false" ht="14.65" hidden="false" customHeight="false" outlineLevel="0" collapsed="false">
      <c r="A19" s="0"/>
      <c r="B19" s="0"/>
      <c r="D19" s="0"/>
      <c r="F19" s="0"/>
      <c r="G19" s="0"/>
      <c r="H19" s="0"/>
      <c r="I19" s="0"/>
      <c r="J19" s="0"/>
      <c r="L19" s="0"/>
      <c r="M19" s="0"/>
      <c r="N19" s="0"/>
      <c r="O19" s="0"/>
      <c r="P19" s="30"/>
      <c r="Q19" s="0"/>
      <c r="R19" s="0"/>
      <c r="S19" s="0"/>
    </row>
    <row r="20" customFormat="false" ht="14.65" hidden="false" customHeight="false" outlineLevel="0" collapsed="false">
      <c r="A20" s="22" t="s">
        <v>391</v>
      </c>
      <c r="B20" s="23" t="s">
        <v>357</v>
      </c>
      <c r="D20" s="23" t="s">
        <v>392</v>
      </c>
      <c r="F20" s="32" t="s">
        <v>359</v>
      </c>
      <c r="G20" s="23" t="n">
        <f aca="false">ROUNDUP(P20*$Q$1,0)</f>
        <v>15</v>
      </c>
      <c r="H20" s="0"/>
      <c r="I20" s="0"/>
      <c r="J20" s="0"/>
      <c r="L20" s="23" t="s">
        <v>46</v>
      </c>
      <c r="M20" s="24" t="n">
        <v>3</v>
      </c>
      <c r="N20" s="0"/>
      <c r="O20" s="0"/>
      <c r="P20" s="30" t="n">
        <f aca="false">SUM(Q20:U20)</f>
        <v>12.5</v>
      </c>
      <c r="Q20" s="26" t="n">
        <v>9.2</v>
      </c>
      <c r="R20" s="23" t="n">
        <v>1.5</v>
      </c>
      <c r="S20" s="23" t="n">
        <v>1.8</v>
      </c>
    </row>
    <row r="21" customFormat="false" ht="14.65" hidden="false" customHeight="false" outlineLevel="0" collapsed="false">
      <c r="A21" s="22" t="s">
        <v>393</v>
      </c>
      <c r="B21" s="23" t="s">
        <v>357</v>
      </c>
      <c r="D21" s="23" t="s">
        <v>394</v>
      </c>
      <c r="F21" s="32" t="s">
        <v>359</v>
      </c>
      <c r="G21" s="23" t="n">
        <f aca="false">ROUNDUP(P21*$Q$1,0)</f>
        <v>14</v>
      </c>
      <c r="H21" s="0"/>
      <c r="I21" s="0"/>
      <c r="J21" s="0"/>
      <c r="L21" s="23" t="s">
        <v>46</v>
      </c>
      <c r="M21" s="24" t="n">
        <v>4</v>
      </c>
      <c r="N21" s="0"/>
      <c r="O21" s="0"/>
      <c r="P21" s="30" t="n">
        <f aca="false">SUM(Q21:U21)</f>
        <v>10.9</v>
      </c>
      <c r="Q21" s="26" t="n">
        <v>6.9</v>
      </c>
      <c r="R21" s="23" t="n">
        <f aca="false">R20</f>
        <v>1.5</v>
      </c>
      <c r="S21" s="23" t="n">
        <v>2.5</v>
      </c>
    </row>
    <row r="22" customFormat="false" ht="14.65" hidden="false" customHeight="false" outlineLevel="0" collapsed="false">
      <c r="A22" s="22" t="s">
        <v>395</v>
      </c>
      <c r="B22" s="23" t="s">
        <v>357</v>
      </c>
      <c r="D22" s="23" t="s">
        <v>396</v>
      </c>
      <c r="F22" s="32" t="s">
        <v>359</v>
      </c>
      <c r="G22" s="23" t="n">
        <f aca="false">ROUNDUP(P22*$Q$1,0)</f>
        <v>12</v>
      </c>
      <c r="H22" s="0"/>
      <c r="I22" s="0"/>
      <c r="J22" s="0"/>
      <c r="L22" s="23" t="s">
        <v>46</v>
      </c>
      <c r="M22" s="24" t="n">
        <v>4</v>
      </c>
      <c r="N22" s="0"/>
      <c r="O22" s="0"/>
      <c r="P22" s="30" t="n">
        <f aca="false">SUM(Q22:U22)</f>
        <v>9.2</v>
      </c>
      <c r="Q22" s="26" t="n">
        <v>5.2</v>
      </c>
      <c r="R22" s="23" t="n">
        <f aca="false">R21</f>
        <v>1.5</v>
      </c>
      <c r="S22" s="23" t="n">
        <v>2.5</v>
      </c>
    </row>
    <row r="23" customFormat="false" ht="14.65" hidden="false" customHeight="false" outlineLevel="0" collapsed="false">
      <c r="A23" s="22" t="s">
        <v>397</v>
      </c>
      <c r="B23" s="23" t="s">
        <v>357</v>
      </c>
      <c r="D23" s="23" t="s">
        <v>398</v>
      </c>
      <c r="F23" s="32" t="s">
        <v>359</v>
      </c>
      <c r="G23" s="23" t="n">
        <f aca="false">ROUNDUP(P23*$Q$1,0)</f>
        <v>12</v>
      </c>
      <c r="H23" s="0"/>
      <c r="I23" s="0"/>
      <c r="J23" s="0"/>
      <c r="L23" s="23" t="s">
        <v>46</v>
      </c>
      <c r="M23" s="24" t="n">
        <v>3</v>
      </c>
      <c r="N23" s="0"/>
      <c r="O23" s="0"/>
      <c r="P23" s="30" t="n">
        <f aca="false">SUM(Q23:U23)</f>
        <v>9.4</v>
      </c>
      <c r="Q23" s="26" t="n">
        <v>6.1</v>
      </c>
      <c r="R23" s="23" t="n">
        <f aca="false">R22</f>
        <v>1.5</v>
      </c>
      <c r="S23" s="23" t="n">
        <v>1.8</v>
      </c>
    </row>
    <row r="24" customFormat="false" ht="14.65" hidden="false" customHeight="false" outlineLevel="0" collapsed="false">
      <c r="A24" s="22" t="s">
        <v>399</v>
      </c>
      <c r="B24" s="23" t="s">
        <v>357</v>
      </c>
      <c r="D24" s="23" t="s">
        <v>400</v>
      </c>
      <c r="F24" s="32" t="s">
        <v>359</v>
      </c>
      <c r="G24" s="23" t="n">
        <f aca="false">ROUNDUP(P24*$Q$1,0)</f>
        <v>9</v>
      </c>
      <c r="H24" s="0"/>
      <c r="I24" s="0"/>
      <c r="J24" s="0"/>
      <c r="L24" s="23" t="s">
        <v>46</v>
      </c>
      <c r="M24" s="24" t="n">
        <v>4</v>
      </c>
      <c r="N24" s="0"/>
      <c r="O24" s="0"/>
      <c r="P24" s="30" t="n">
        <f aca="false">SUM(Q24:U24)</f>
        <v>7.4</v>
      </c>
      <c r="Q24" s="26" t="n">
        <v>3.4</v>
      </c>
      <c r="R24" s="23" t="n">
        <f aca="false">R23</f>
        <v>1.5</v>
      </c>
      <c r="S24" s="23" t="n">
        <v>2.5</v>
      </c>
    </row>
    <row r="25" customFormat="false" ht="25.7" hidden="false" customHeight="false" outlineLevel="0" collapsed="false">
      <c r="A25" s="22" t="s">
        <v>401</v>
      </c>
      <c r="B25" s="23" t="s">
        <v>357</v>
      </c>
      <c r="D25" s="23" t="s">
        <v>402</v>
      </c>
      <c r="F25" s="32" t="s">
        <v>370</v>
      </c>
      <c r="G25" s="23" t="n">
        <f aca="false">ROUNDUP(P25*$Q$1,0)</f>
        <v>9</v>
      </c>
      <c r="H25" s="0"/>
      <c r="I25" s="0"/>
      <c r="J25" s="0"/>
      <c r="L25" s="23" t="s">
        <v>46</v>
      </c>
      <c r="M25" s="24" t="n">
        <v>1</v>
      </c>
      <c r="N25" s="0"/>
      <c r="O25" s="0"/>
      <c r="P25" s="30" t="n">
        <f aca="false">SUM(Q25:U25)</f>
        <v>7</v>
      </c>
      <c r="Q25" s="26" t="n">
        <v>4.9</v>
      </c>
      <c r="R25" s="23" t="n">
        <f aca="false">R24</f>
        <v>1.5</v>
      </c>
      <c r="S25" s="23" t="n">
        <v>0.6</v>
      </c>
    </row>
    <row r="26" customFormat="false" ht="25.7" hidden="false" customHeight="false" outlineLevel="0" collapsed="false">
      <c r="A26" s="22" t="s">
        <v>403</v>
      </c>
      <c r="B26" s="23" t="s">
        <v>357</v>
      </c>
      <c r="D26" s="23" t="s">
        <v>404</v>
      </c>
      <c r="F26" s="32" t="s">
        <v>370</v>
      </c>
      <c r="G26" s="23" t="n">
        <f aca="false">ROUNDUP(P26*$Q$1,0)</f>
        <v>10</v>
      </c>
      <c r="H26" s="0"/>
      <c r="I26" s="0"/>
      <c r="J26" s="0"/>
      <c r="L26" s="23" t="s">
        <v>46</v>
      </c>
      <c r="M26" s="24" t="n">
        <v>2</v>
      </c>
      <c r="N26" s="0"/>
      <c r="O26" s="0"/>
      <c r="P26" s="30" t="n">
        <f aca="false">SUM(Q26:U26)</f>
        <v>8.3</v>
      </c>
      <c r="Q26" s="26" t="n">
        <v>6.2</v>
      </c>
      <c r="R26" s="23" t="n">
        <f aca="false">R25</f>
        <v>1.5</v>
      </c>
      <c r="S26" s="23" t="n">
        <v>0.6</v>
      </c>
    </row>
    <row r="27" customFormat="false" ht="14.65" hidden="false" customHeight="false" outlineLevel="0" collapsed="false">
      <c r="A27" s="0"/>
      <c r="B27" s="0"/>
      <c r="D27" s="0"/>
      <c r="F27" s="32"/>
      <c r="G27" s="0"/>
      <c r="H27" s="0"/>
      <c r="I27" s="0"/>
      <c r="J27" s="0"/>
      <c r="L27" s="0"/>
      <c r="M27" s="0"/>
      <c r="N27" s="0"/>
      <c r="O27" s="0"/>
      <c r="P27" s="30"/>
      <c r="Q27" s="0"/>
      <c r="R27" s="0"/>
      <c r="S27" s="0"/>
    </row>
    <row r="28" customFormat="false" ht="14.65" hidden="false" customHeight="false" outlineLevel="0" collapsed="false">
      <c r="A28" s="22" t="s">
        <v>405</v>
      </c>
      <c r="B28" s="23" t="s">
        <v>357</v>
      </c>
      <c r="D28" s="23" t="s">
        <v>406</v>
      </c>
      <c r="F28" s="32" t="s">
        <v>359</v>
      </c>
      <c r="G28" s="23" t="n">
        <f aca="false">ROUNDUP(P28*$Q$1,0)</f>
        <v>13</v>
      </c>
      <c r="H28" s="0"/>
      <c r="I28" s="0"/>
      <c r="J28" s="0"/>
      <c r="L28" s="23" t="s">
        <v>46</v>
      </c>
      <c r="M28" s="24" t="n">
        <v>2</v>
      </c>
      <c r="N28" s="0"/>
      <c r="O28" s="0"/>
      <c r="P28" s="30" t="n">
        <f aca="false">SUM(Q28:U28)</f>
        <v>10.5</v>
      </c>
      <c r="Q28" s="26" t="n">
        <v>7.3</v>
      </c>
      <c r="R28" s="23" t="n">
        <v>1.5</v>
      </c>
      <c r="S28" s="23" t="n">
        <v>1.7</v>
      </c>
    </row>
    <row r="29" customFormat="false" ht="14.65" hidden="false" customHeight="false" outlineLevel="0" collapsed="false">
      <c r="A29" s="22" t="s">
        <v>407</v>
      </c>
      <c r="B29" s="23" t="s">
        <v>357</v>
      </c>
      <c r="D29" s="23" t="s">
        <v>408</v>
      </c>
      <c r="F29" s="32" t="s">
        <v>367</v>
      </c>
      <c r="G29" s="23" t="n">
        <f aca="false">G28</f>
        <v>13</v>
      </c>
      <c r="H29" s="0"/>
      <c r="I29" s="0"/>
      <c r="J29" s="0"/>
      <c r="L29" s="23" t="s">
        <v>46</v>
      </c>
      <c r="M29" s="24" t="n">
        <v>2</v>
      </c>
      <c r="N29" s="0"/>
      <c r="O29" s="0"/>
      <c r="P29" s="30"/>
      <c r="Q29" s="0"/>
      <c r="R29" s="0"/>
      <c r="S29" s="0"/>
    </row>
    <row r="30" customFormat="false" ht="25.7" hidden="false" customHeight="false" outlineLevel="0" collapsed="false">
      <c r="A30" s="22" t="s">
        <v>409</v>
      </c>
      <c r="B30" s="23" t="s">
        <v>357</v>
      </c>
      <c r="D30" s="23" t="s">
        <v>410</v>
      </c>
      <c r="F30" s="32" t="s">
        <v>370</v>
      </c>
      <c r="G30" s="23" t="n">
        <f aca="false">ROUNDUP(P30*$Q$1,0)</f>
        <v>12</v>
      </c>
      <c r="H30" s="0"/>
      <c r="I30" s="0"/>
      <c r="J30" s="0"/>
      <c r="L30" s="23" t="s">
        <v>46</v>
      </c>
      <c r="M30" s="24" t="n">
        <v>1</v>
      </c>
      <c r="N30" s="0"/>
      <c r="O30" s="0"/>
      <c r="P30" s="30" t="n">
        <f aca="false">SUM(Q30:U30)</f>
        <v>9.3</v>
      </c>
      <c r="Q30" s="26" t="n">
        <v>7.5</v>
      </c>
      <c r="R30" s="23" t="n">
        <v>1.5</v>
      </c>
      <c r="S30" s="23" t="n">
        <v>0.3</v>
      </c>
    </row>
    <row r="31" customFormat="false" ht="25.7" hidden="false" customHeight="false" outlineLevel="0" collapsed="false">
      <c r="A31" s="22" t="s">
        <v>411</v>
      </c>
      <c r="B31" s="23" t="s">
        <v>357</v>
      </c>
      <c r="D31" s="23" t="s">
        <v>412</v>
      </c>
      <c r="F31" s="32" t="s">
        <v>370</v>
      </c>
      <c r="G31" s="23" t="n">
        <f aca="false">ROUNDUP(P31*$Q$1,0)</f>
        <v>11</v>
      </c>
      <c r="H31" s="0"/>
      <c r="I31" s="0"/>
      <c r="J31" s="0"/>
      <c r="L31" s="23" t="s">
        <v>46</v>
      </c>
      <c r="M31" s="24" t="n">
        <v>1</v>
      </c>
      <c r="N31" s="0"/>
      <c r="O31" s="0"/>
      <c r="P31" s="30" t="n">
        <f aca="false">SUM(Q31:U31)</f>
        <v>8.4</v>
      </c>
      <c r="Q31" s="26" t="n">
        <v>6.6</v>
      </c>
      <c r="R31" s="23" t="n">
        <f aca="false">R30</f>
        <v>1.5</v>
      </c>
      <c r="S31" s="23" t="n">
        <v>0.3</v>
      </c>
    </row>
    <row r="32" customFormat="false" ht="14.65" hidden="false" customHeight="false" outlineLevel="0" collapsed="false">
      <c r="A32" s="0"/>
      <c r="B32" s="0"/>
      <c r="D32" s="0"/>
      <c r="F32" s="32"/>
      <c r="G32" s="0"/>
      <c r="H32" s="0"/>
      <c r="I32" s="0"/>
      <c r="J32" s="0"/>
      <c r="L32" s="0"/>
      <c r="M32" s="0"/>
      <c r="N32" s="0"/>
      <c r="O32" s="0"/>
      <c r="P32" s="30"/>
      <c r="Q32" s="0"/>
      <c r="R32" s="0"/>
      <c r="S32" s="0"/>
    </row>
    <row r="33" customFormat="false" ht="14.65" hidden="false" customHeight="false" outlineLevel="0" collapsed="false">
      <c r="A33" s="22" t="s">
        <v>413</v>
      </c>
      <c r="B33" s="23" t="s">
        <v>357</v>
      </c>
      <c r="D33" s="23" t="s">
        <v>414</v>
      </c>
      <c r="F33" s="32" t="s">
        <v>58</v>
      </c>
      <c r="G33" s="23" t="n">
        <f aca="false">ROUNDUP(P33*$Q$1,0)</f>
        <v>6</v>
      </c>
      <c r="H33" s="0"/>
      <c r="I33" s="0"/>
      <c r="J33" s="0"/>
      <c r="L33" s="23" t="s">
        <v>46</v>
      </c>
      <c r="M33" s="24" t="n">
        <v>3</v>
      </c>
      <c r="N33" s="0"/>
      <c r="O33" s="0"/>
      <c r="P33" s="30" t="n">
        <f aca="false">SUM(Q33:U33)</f>
        <v>4.3</v>
      </c>
      <c r="Q33" s="26" t="n">
        <v>1.5</v>
      </c>
      <c r="R33" s="23" t="n">
        <v>1.5</v>
      </c>
      <c r="S33" s="23" t="n">
        <v>1.3</v>
      </c>
    </row>
    <row r="34" customFormat="false" ht="14.65" hidden="false" customHeight="false" outlineLevel="0" collapsed="false">
      <c r="A34" s="22" t="s">
        <v>415</v>
      </c>
      <c r="B34" s="23" t="s">
        <v>357</v>
      </c>
      <c r="D34" s="23" t="s">
        <v>414</v>
      </c>
      <c r="F34" s="32" t="s">
        <v>367</v>
      </c>
      <c r="G34" s="23" t="n">
        <f aca="false">G33</f>
        <v>6</v>
      </c>
      <c r="H34" s="0"/>
      <c r="I34" s="0"/>
      <c r="J34" s="0"/>
      <c r="L34" s="23" t="s">
        <v>46</v>
      </c>
      <c r="M34" s="24" t="n">
        <v>3</v>
      </c>
      <c r="N34" s="0"/>
      <c r="O34" s="0"/>
      <c r="P34" s="30"/>
      <c r="Q34" s="0"/>
      <c r="R34" s="0"/>
      <c r="S34" s="0"/>
    </row>
    <row r="35" customFormat="false" ht="14.65" hidden="false" customHeight="false" outlineLevel="0" collapsed="false">
      <c r="A35" s="22" t="s">
        <v>416</v>
      </c>
      <c r="B35" s="23" t="s">
        <v>357</v>
      </c>
      <c r="D35" s="23" t="s">
        <v>417</v>
      </c>
      <c r="F35" s="32" t="s">
        <v>58</v>
      </c>
      <c r="G35" s="23" t="n">
        <f aca="false">ROUNDUP(P35*$Q$1,0)</f>
        <v>3</v>
      </c>
      <c r="H35" s="0"/>
      <c r="I35" s="0"/>
      <c r="J35" s="0"/>
      <c r="L35" s="23" t="s">
        <v>46</v>
      </c>
      <c r="M35" s="24" t="n">
        <v>2</v>
      </c>
      <c r="N35" s="0"/>
      <c r="O35" s="0"/>
      <c r="P35" s="30" t="n">
        <f aca="false">SUM(Q35:U35)</f>
        <v>2.2</v>
      </c>
      <c r="Q35" s="26" t="n">
        <v>0.7</v>
      </c>
      <c r="R35" s="23" t="n">
        <v>1.5</v>
      </c>
      <c r="S35" s="0"/>
    </row>
    <row r="36" customFormat="false" ht="14.65" hidden="false" customHeight="false" outlineLevel="0" collapsed="false">
      <c r="A36" s="22" t="s">
        <v>418</v>
      </c>
      <c r="B36" s="23" t="s">
        <v>357</v>
      </c>
      <c r="D36" s="23" t="s">
        <v>417</v>
      </c>
      <c r="F36" s="32" t="s">
        <v>367</v>
      </c>
      <c r="G36" s="23" t="n">
        <f aca="false">G35</f>
        <v>3</v>
      </c>
      <c r="H36" s="0"/>
      <c r="I36" s="0"/>
      <c r="J36" s="0"/>
      <c r="L36" s="23" t="s">
        <v>46</v>
      </c>
      <c r="M36" s="24" t="n">
        <v>2</v>
      </c>
      <c r="N36" s="0"/>
      <c r="O36" s="0"/>
      <c r="P36" s="30"/>
      <c r="Q36" s="0"/>
      <c r="R36" s="0"/>
      <c r="S36" s="0"/>
    </row>
    <row r="37" customFormat="false" ht="14.65" hidden="false" customHeight="false" outlineLevel="0" collapsed="false">
      <c r="A37" s="22" t="s">
        <v>419</v>
      </c>
      <c r="B37" s="23" t="s">
        <v>357</v>
      </c>
      <c r="D37" s="23" t="s">
        <v>420</v>
      </c>
      <c r="F37" s="32" t="s">
        <v>421</v>
      </c>
      <c r="G37" s="23" t="n">
        <f aca="false">G34</f>
        <v>6</v>
      </c>
      <c r="H37" s="0"/>
      <c r="I37" s="0"/>
      <c r="J37" s="0"/>
      <c r="L37" s="0"/>
      <c r="M37" s="0"/>
      <c r="N37" s="0"/>
      <c r="O37" s="0"/>
      <c r="P37" s="30"/>
      <c r="Q37" s="0"/>
      <c r="R37" s="0"/>
      <c r="S37" s="0"/>
    </row>
    <row r="38" customFormat="false" ht="14.65" hidden="false" customHeight="false" outlineLevel="0" collapsed="false">
      <c r="A38" s="0"/>
      <c r="B38" s="0"/>
      <c r="D38" s="0"/>
      <c r="F38" s="0"/>
      <c r="G38" s="0"/>
      <c r="H38" s="0"/>
      <c r="I38" s="0"/>
      <c r="J38" s="0"/>
      <c r="L38" s="0"/>
      <c r="M38" s="0"/>
      <c r="N38" s="0"/>
      <c r="O38" s="0"/>
      <c r="P38" s="30"/>
      <c r="Q38" s="0"/>
      <c r="R38" s="0"/>
      <c r="S38" s="0"/>
    </row>
    <row r="39" customFormat="false" ht="25.7" hidden="false" customHeight="false" outlineLevel="0" collapsed="false">
      <c r="A39" s="22" t="s">
        <v>422</v>
      </c>
      <c r="B39" s="23" t="s">
        <v>357</v>
      </c>
      <c r="D39" s="23" t="s">
        <v>423</v>
      </c>
      <c r="F39" s="32" t="s">
        <v>370</v>
      </c>
      <c r="G39" s="23" t="n">
        <f aca="false">ROUNDUP(P39*$Q$1,0)</f>
        <v>8</v>
      </c>
      <c r="H39" s="0"/>
      <c r="I39" s="0"/>
      <c r="J39" s="0"/>
      <c r="L39" s="23" t="s">
        <v>46</v>
      </c>
      <c r="M39" s="24" t="n">
        <v>2</v>
      </c>
      <c r="N39" s="0"/>
      <c r="O39" s="0"/>
      <c r="P39" s="30" t="n">
        <f aca="false">SUM(Q39:U39)</f>
        <v>6.6</v>
      </c>
      <c r="Q39" s="26" t="n">
        <v>5.1</v>
      </c>
      <c r="R39" s="23" t="n">
        <v>1.5</v>
      </c>
      <c r="S39" s="0"/>
    </row>
    <row r="40" customFormat="false" ht="25.7" hidden="false" customHeight="false" outlineLevel="0" collapsed="false">
      <c r="A40" s="22" t="s">
        <v>424</v>
      </c>
      <c r="B40" s="23" t="s">
        <v>357</v>
      </c>
      <c r="D40" s="23" t="s">
        <v>425</v>
      </c>
      <c r="F40" s="32" t="s">
        <v>370</v>
      </c>
      <c r="G40" s="23" t="n">
        <f aca="false">ROUNDUP(P40*$Q$1,0)</f>
        <v>7</v>
      </c>
      <c r="H40" s="0"/>
      <c r="I40" s="0"/>
      <c r="J40" s="0"/>
      <c r="L40" s="23" t="s">
        <v>46</v>
      </c>
      <c r="M40" s="24" t="n">
        <v>2</v>
      </c>
      <c r="N40" s="0"/>
      <c r="O40" s="0"/>
      <c r="P40" s="30" t="n">
        <f aca="false">SUM(Q40:U40)</f>
        <v>5.2</v>
      </c>
      <c r="Q40" s="26" t="n">
        <v>3.7</v>
      </c>
      <c r="R40" s="23" t="n">
        <f aca="false">R39</f>
        <v>1.5</v>
      </c>
      <c r="S40" s="0"/>
    </row>
    <row r="41" customFormat="false" ht="14.65" hidden="false" customHeight="false" outlineLevel="0" collapsed="false">
      <c r="A41" s="0"/>
      <c r="B41" s="0"/>
      <c r="D41" s="0"/>
      <c r="F41" s="0"/>
      <c r="G41" s="0"/>
      <c r="H41" s="0"/>
      <c r="I41" s="0"/>
      <c r="J41" s="0"/>
      <c r="L41" s="0"/>
      <c r="M41" s="0"/>
      <c r="N41" s="0"/>
      <c r="O41" s="0"/>
      <c r="P41" s="30"/>
      <c r="Q41" s="0"/>
      <c r="R41" s="0"/>
      <c r="S41" s="0"/>
    </row>
    <row r="42" customFormat="false" ht="14.65" hidden="false" customHeight="false" outlineLevel="0" collapsed="false">
      <c r="A42" s="22" t="s">
        <v>426</v>
      </c>
      <c r="B42" s="23" t="s">
        <v>357</v>
      </c>
      <c r="D42" s="23" t="s">
        <v>245</v>
      </c>
      <c r="F42" s="32" t="s">
        <v>58</v>
      </c>
      <c r="G42" s="23" t="n">
        <f aca="false">ROUNDUP(P42*$Q$1,0)</f>
        <v>11</v>
      </c>
      <c r="H42" s="0"/>
      <c r="I42" s="0"/>
      <c r="J42" s="0"/>
      <c r="L42" s="0"/>
      <c r="M42" s="0"/>
      <c r="N42" s="0"/>
      <c r="O42" s="0"/>
      <c r="P42" s="30" t="n">
        <f aca="false">SUM(Q42:U42)</f>
        <v>8.9</v>
      </c>
      <c r="Q42" s="26" t="n">
        <v>7.4</v>
      </c>
      <c r="R42" s="23" t="n">
        <v>1.5</v>
      </c>
      <c r="S42" s="0"/>
    </row>
    <row r="43" customFormat="false" ht="14.65" hidden="false" customHeight="false" outlineLevel="0" collapsed="false">
      <c r="A43" s="22" t="s">
        <v>427</v>
      </c>
      <c r="B43" s="23" t="s">
        <v>357</v>
      </c>
      <c r="D43" s="23" t="s">
        <v>245</v>
      </c>
      <c r="F43" s="32" t="s">
        <v>428</v>
      </c>
      <c r="G43" s="23" t="n">
        <f aca="false">G42</f>
        <v>11</v>
      </c>
      <c r="H43" s="0"/>
      <c r="I43" s="0"/>
      <c r="J43" s="0"/>
      <c r="L43" s="0"/>
      <c r="M43" s="0"/>
      <c r="N43" s="0"/>
      <c r="O43" s="0"/>
      <c r="P43" s="30"/>
      <c r="Q43" s="0"/>
      <c r="R43" s="0"/>
      <c r="S43" s="0"/>
    </row>
    <row r="44" customFormat="false" ht="14.65" hidden="false" customHeight="false" outlineLevel="0" collapsed="false">
      <c r="A44" s="22" t="s">
        <v>429</v>
      </c>
      <c r="B44" s="23" t="s">
        <v>245</v>
      </c>
      <c r="D44" s="23" t="s">
        <v>430</v>
      </c>
      <c r="F44" s="32" t="s">
        <v>58</v>
      </c>
      <c r="G44" s="23" t="n">
        <f aca="false">ROUNDUP(P44*$Q$1,0)</f>
        <v>4</v>
      </c>
      <c r="H44" s="0"/>
      <c r="I44" s="0"/>
      <c r="J44" s="0"/>
      <c r="L44" s="23" t="s">
        <v>10</v>
      </c>
      <c r="M44" s="24" t="n">
        <v>4</v>
      </c>
      <c r="N44" s="0"/>
      <c r="O44" s="0"/>
      <c r="P44" s="30" t="n">
        <f aca="false">SUM(Q44:U44)</f>
        <v>2.8</v>
      </c>
      <c r="Q44" s="26" t="n">
        <v>1</v>
      </c>
      <c r="R44" s="23" t="n">
        <v>1.8</v>
      </c>
      <c r="S44" s="0"/>
    </row>
    <row r="45" customFormat="false" ht="14.65" hidden="false" customHeight="false" outlineLevel="0" collapsed="false">
      <c r="A45" s="22" t="s">
        <v>431</v>
      </c>
      <c r="B45" s="23" t="s">
        <v>245</v>
      </c>
      <c r="D45" s="23" t="s">
        <v>430</v>
      </c>
      <c r="F45" s="32" t="s">
        <v>428</v>
      </c>
      <c r="G45" s="23" t="n">
        <f aca="false">G44</f>
        <v>4</v>
      </c>
      <c r="H45" s="0"/>
      <c r="I45" s="0"/>
      <c r="J45" s="0"/>
      <c r="L45" s="0"/>
      <c r="M45" s="0"/>
      <c r="N45" s="0"/>
      <c r="O45" s="0"/>
      <c r="P45" s="30"/>
      <c r="Q45" s="0"/>
      <c r="R45" s="0"/>
      <c r="S45" s="0"/>
    </row>
    <row r="46" customFormat="false" ht="14.65" hidden="false" customHeight="false" outlineLevel="0" collapsed="false">
      <c r="A46" s="22" t="s">
        <v>432</v>
      </c>
      <c r="B46" s="23" t="s">
        <v>245</v>
      </c>
      <c r="D46" s="23" t="s">
        <v>433</v>
      </c>
      <c r="F46" s="32" t="s">
        <v>58</v>
      </c>
      <c r="G46" s="23" t="n">
        <f aca="false">ROUNDUP(P46*$Q$1,0)</f>
        <v>4</v>
      </c>
      <c r="H46" s="0"/>
      <c r="I46" s="0"/>
      <c r="J46" s="0"/>
      <c r="L46" s="23" t="s">
        <v>10</v>
      </c>
      <c r="M46" s="24" t="n">
        <v>2</v>
      </c>
      <c r="N46" s="0"/>
      <c r="O46" s="0"/>
      <c r="P46" s="30" t="n">
        <f aca="false">SUM(Q46:U46)</f>
        <v>2.9</v>
      </c>
      <c r="Q46" s="26" t="n">
        <v>2.4</v>
      </c>
      <c r="R46" s="23" t="n">
        <v>0.5</v>
      </c>
      <c r="S46" s="0"/>
    </row>
    <row r="47" customFormat="false" ht="14.65" hidden="false" customHeight="false" outlineLevel="0" collapsed="false">
      <c r="A47" s="22" t="s">
        <v>434</v>
      </c>
      <c r="B47" s="23" t="s">
        <v>245</v>
      </c>
      <c r="D47" s="23" t="s">
        <v>433</v>
      </c>
      <c r="F47" s="32" t="s">
        <v>428</v>
      </c>
      <c r="G47" s="23" t="n">
        <f aca="false">G46</f>
        <v>4</v>
      </c>
      <c r="H47" s="0"/>
      <c r="I47" s="0"/>
      <c r="J47" s="0"/>
      <c r="L47" s="0"/>
      <c r="M47" s="0"/>
      <c r="N47" s="0"/>
      <c r="O47" s="0"/>
      <c r="P47" s="30"/>
      <c r="Q47" s="0"/>
      <c r="R47" s="0"/>
      <c r="S47" s="0"/>
    </row>
    <row r="48" customFormat="false" ht="14.65" hidden="false" customHeight="false" outlineLevel="0" collapsed="false">
      <c r="A48" s="22" t="s">
        <v>435</v>
      </c>
      <c r="B48" s="23" t="s">
        <v>357</v>
      </c>
      <c r="D48" s="23" t="s">
        <v>89</v>
      </c>
      <c r="F48" s="32" t="s">
        <v>58</v>
      </c>
      <c r="G48" s="23" t="n">
        <f aca="false">ROUNDUP(P48*$Q$1,0)</f>
        <v>11</v>
      </c>
      <c r="H48" s="0"/>
      <c r="I48" s="0"/>
      <c r="J48" s="0"/>
      <c r="L48" s="0"/>
      <c r="M48" s="0"/>
      <c r="N48" s="0"/>
      <c r="O48" s="0"/>
      <c r="P48" s="30" t="n">
        <f aca="false">SUM(Q48:U48)</f>
        <v>9</v>
      </c>
      <c r="Q48" s="26" t="n">
        <v>7.5</v>
      </c>
      <c r="R48" s="23" t="n">
        <v>1.5</v>
      </c>
      <c r="S48" s="0"/>
    </row>
    <row r="49" customFormat="false" ht="14.65" hidden="false" customHeight="false" outlineLevel="0" collapsed="false">
      <c r="A49" s="22" t="s">
        <v>436</v>
      </c>
      <c r="B49" s="23" t="s">
        <v>357</v>
      </c>
      <c r="D49" s="23" t="s">
        <v>89</v>
      </c>
      <c r="F49" s="32" t="s">
        <v>428</v>
      </c>
      <c r="G49" s="23" t="n">
        <f aca="false">G48</f>
        <v>11</v>
      </c>
      <c r="H49" s="0"/>
      <c r="I49" s="0"/>
      <c r="J49" s="0"/>
      <c r="L49" s="0"/>
      <c r="M49" s="0"/>
      <c r="N49" s="0"/>
      <c r="O49" s="0"/>
      <c r="P49" s="30"/>
      <c r="Q49" s="0"/>
      <c r="R49" s="0"/>
      <c r="S49" s="0"/>
    </row>
    <row r="50" customFormat="false" ht="14.65" hidden="false" customHeight="false" outlineLevel="0" collapsed="false">
      <c r="A50" s="22" t="s">
        <v>437</v>
      </c>
      <c r="B50" s="23" t="s">
        <v>89</v>
      </c>
      <c r="D50" s="23" t="s">
        <v>438</v>
      </c>
      <c r="F50" s="32" t="s">
        <v>58</v>
      </c>
      <c r="G50" s="23" t="n">
        <f aca="false">ROUNDUP(P50*$Q$1,0)</f>
        <v>2</v>
      </c>
      <c r="H50" s="0"/>
      <c r="I50" s="0"/>
      <c r="J50" s="0"/>
      <c r="L50" s="23" t="s">
        <v>10</v>
      </c>
      <c r="M50" s="24" t="n">
        <v>2</v>
      </c>
      <c r="N50" s="0"/>
      <c r="O50" s="0"/>
      <c r="P50" s="30" t="n">
        <f aca="false">SUM(Q50:U50)</f>
        <v>1.6</v>
      </c>
      <c r="Q50" s="26" t="n">
        <v>1.1</v>
      </c>
      <c r="R50" s="23" t="n">
        <v>0.5</v>
      </c>
      <c r="S50" s="0"/>
    </row>
    <row r="51" customFormat="false" ht="14.65" hidden="false" customHeight="false" outlineLevel="0" collapsed="false">
      <c r="A51" s="22" t="s">
        <v>439</v>
      </c>
      <c r="B51" s="23" t="s">
        <v>89</v>
      </c>
      <c r="D51" s="23" t="s">
        <v>438</v>
      </c>
      <c r="F51" s="32" t="s">
        <v>428</v>
      </c>
      <c r="G51" s="23" t="n">
        <f aca="false">G50</f>
        <v>2</v>
      </c>
      <c r="H51" s="0"/>
      <c r="I51" s="0"/>
      <c r="J51" s="0"/>
      <c r="L51" s="0"/>
      <c r="M51" s="0"/>
      <c r="N51" s="0"/>
      <c r="O51" s="0"/>
      <c r="P51" s="30"/>
      <c r="Q51" s="0"/>
      <c r="R51" s="0"/>
      <c r="S51" s="0"/>
    </row>
    <row r="52" customFormat="false" ht="14.65" hidden="false" customHeight="false" outlineLevel="0" collapsed="false">
      <c r="A52" s="22" t="s">
        <v>440</v>
      </c>
      <c r="B52" s="23" t="s">
        <v>89</v>
      </c>
      <c r="D52" s="23" t="s">
        <v>441</v>
      </c>
      <c r="F52" s="32" t="s">
        <v>58</v>
      </c>
      <c r="G52" s="23" t="n">
        <f aca="false">ROUNDUP(P52*$Q$1,0)</f>
        <v>7</v>
      </c>
      <c r="H52" s="0"/>
      <c r="I52" s="0"/>
      <c r="J52" s="0"/>
      <c r="L52" s="23" t="s">
        <v>10</v>
      </c>
      <c r="M52" s="24" t="n">
        <v>3</v>
      </c>
      <c r="N52" s="0"/>
      <c r="O52" s="0"/>
      <c r="P52" s="30" t="n">
        <f aca="false">SUM(Q52:U52)</f>
        <v>5.5</v>
      </c>
      <c r="Q52" s="26" t="n">
        <v>5</v>
      </c>
      <c r="R52" s="23" t="n">
        <v>0.5</v>
      </c>
      <c r="S52" s="0"/>
    </row>
    <row r="53" customFormat="false" ht="14.65" hidden="false" customHeight="false" outlineLevel="0" collapsed="false">
      <c r="A53" s="22" t="s">
        <v>442</v>
      </c>
      <c r="B53" s="23" t="s">
        <v>89</v>
      </c>
      <c r="D53" s="23" t="s">
        <v>441</v>
      </c>
      <c r="F53" s="32" t="s">
        <v>428</v>
      </c>
      <c r="G53" s="23" t="n">
        <f aca="false">G52</f>
        <v>7</v>
      </c>
      <c r="H53" s="0"/>
      <c r="I53" s="0"/>
      <c r="J53" s="0"/>
      <c r="L53" s="0"/>
      <c r="M53" s="0"/>
      <c r="N53" s="0"/>
      <c r="O53" s="0"/>
      <c r="P53" s="30"/>
      <c r="Q53" s="0"/>
      <c r="R53" s="0"/>
      <c r="S53" s="0"/>
    </row>
    <row r="54" customFormat="false" ht="14.65" hidden="false" customHeight="false" outlineLevel="0" collapsed="false">
      <c r="A54" s="22" t="s">
        <v>443</v>
      </c>
      <c r="B54" s="23" t="s">
        <v>357</v>
      </c>
      <c r="D54" s="23" t="s">
        <v>211</v>
      </c>
      <c r="F54" s="32" t="s">
        <v>58</v>
      </c>
      <c r="G54" s="23" t="n">
        <f aca="false">ROUNDUP(P54*$Q$1,0)</f>
        <v>3</v>
      </c>
      <c r="H54" s="0"/>
      <c r="I54" s="0"/>
      <c r="J54" s="0"/>
      <c r="L54" s="0"/>
      <c r="M54" s="0"/>
      <c r="N54" s="0"/>
      <c r="O54" s="0"/>
      <c r="P54" s="30" t="n">
        <f aca="false">SUM(Q54:U54)</f>
        <v>2.4</v>
      </c>
      <c r="Q54" s="26" t="n">
        <v>0.9</v>
      </c>
      <c r="R54" s="23" t="n">
        <v>1.5</v>
      </c>
      <c r="S54" s="0"/>
    </row>
    <row r="55" customFormat="false" ht="14.65" hidden="false" customHeight="false" outlineLevel="0" collapsed="false">
      <c r="A55" s="22" t="s">
        <v>444</v>
      </c>
      <c r="B55" s="23" t="s">
        <v>357</v>
      </c>
      <c r="D55" s="23" t="s">
        <v>211</v>
      </c>
      <c r="F55" s="32" t="s">
        <v>428</v>
      </c>
      <c r="G55" s="23" t="n">
        <f aca="false">G54</f>
        <v>3</v>
      </c>
      <c r="H55" s="0"/>
      <c r="I55" s="0"/>
      <c r="J55" s="0"/>
      <c r="L55" s="0"/>
      <c r="M55" s="0"/>
      <c r="N55" s="0"/>
      <c r="O55" s="0"/>
      <c r="P55" s="30"/>
      <c r="Q55" s="0"/>
      <c r="R55" s="0"/>
      <c r="S55" s="0"/>
    </row>
    <row r="56" customFormat="false" ht="14.65" hidden="false" customHeight="false" outlineLevel="0" collapsed="false">
      <c r="A56" s="22" t="s">
        <v>445</v>
      </c>
      <c r="B56" s="23" t="s">
        <v>211</v>
      </c>
      <c r="D56" s="23" t="s">
        <v>446</v>
      </c>
      <c r="F56" s="32" t="s">
        <v>58</v>
      </c>
      <c r="G56" s="23" t="n">
        <f aca="false">ROUNDUP(P56*$Q$1,0)</f>
        <v>2</v>
      </c>
      <c r="H56" s="0"/>
      <c r="I56" s="0"/>
      <c r="J56" s="0"/>
      <c r="L56" s="23" t="s">
        <v>10</v>
      </c>
      <c r="M56" s="24" t="n">
        <v>2</v>
      </c>
      <c r="N56" s="0"/>
      <c r="O56" s="0"/>
      <c r="P56" s="30" t="n">
        <f aca="false">SUM(Q56:U56)</f>
        <v>1.3</v>
      </c>
      <c r="Q56" s="26" t="n">
        <v>0.9</v>
      </c>
      <c r="R56" s="23" t="n">
        <v>0.4</v>
      </c>
      <c r="S56" s="0"/>
    </row>
    <row r="57" customFormat="false" ht="14.65" hidden="false" customHeight="false" outlineLevel="0" collapsed="false">
      <c r="A57" s="22" t="s">
        <v>447</v>
      </c>
      <c r="B57" s="23" t="s">
        <v>211</v>
      </c>
      <c r="D57" s="23" t="s">
        <v>446</v>
      </c>
      <c r="F57" s="32" t="s">
        <v>428</v>
      </c>
      <c r="G57" s="23" t="n">
        <f aca="false">G56</f>
        <v>2</v>
      </c>
      <c r="H57" s="0"/>
      <c r="I57" s="0"/>
      <c r="J57" s="0"/>
      <c r="L57" s="0"/>
      <c r="M57" s="0"/>
      <c r="N57" s="0"/>
      <c r="O57" s="0"/>
      <c r="P57" s="30"/>
      <c r="Q57" s="0"/>
      <c r="R57" s="0"/>
      <c r="S57" s="0"/>
    </row>
    <row r="58" customFormat="false" ht="14.65" hidden="false" customHeight="false" outlineLevel="0" collapsed="false">
      <c r="A58" s="22" t="s">
        <v>448</v>
      </c>
      <c r="B58" s="23" t="s">
        <v>211</v>
      </c>
      <c r="D58" s="23" t="s">
        <v>213</v>
      </c>
      <c r="F58" s="32" t="s">
        <v>58</v>
      </c>
      <c r="G58" s="23" t="n">
        <f aca="false">ROUNDUP(P58*$Q$1,0)</f>
        <v>2</v>
      </c>
      <c r="H58" s="0"/>
      <c r="I58" s="0"/>
      <c r="J58" s="0"/>
      <c r="L58" s="0"/>
      <c r="M58" s="0"/>
      <c r="N58" s="0"/>
      <c r="O58" s="0"/>
      <c r="P58" s="30" t="n">
        <f aca="false">SUM(Q58:U58)</f>
        <v>1.6</v>
      </c>
      <c r="Q58" s="26" t="n">
        <v>1.6</v>
      </c>
      <c r="R58" s="0"/>
      <c r="S58" s="0"/>
    </row>
    <row r="59" customFormat="false" ht="14.65" hidden="false" customHeight="false" outlineLevel="0" collapsed="false">
      <c r="A59" s="22" t="s">
        <v>449</v>
      </c>
      <c r="B59" s="23" t="s">
        <v>211</v>
      </c>
      <c r="D59" s="23" t="s">
        <v>213</v>
      </c>
      <c r="F59" s="32" t="s">
        <v>428</v>
      </c>
      <c r="G59" s="23" t="n">
        <f aca="false">G58</f>
        <v>2</v>
      </c>
      <c r="H59" s="0"/>
      <c r="I59" s="0"/>
      <c r="J59" s="0"/>
      <c r="L59" s="0"/>
      <c r="M59" s="0"/>
      <c r="N59" s="0"/>
      <c r="O59" s="0"/>
      <c r="P59" s="30"/>
      <c r="Q59" s="0"/>
      <c r="R59" s="0"/>
      <c r="S59" s="0"/>
    </row>
    <row r="60" customFormat="false" ht="14.65" hidden="false" customHeight="false" outlineLevel="0" collapsed="false">
      <c r="A60" s="22" t="s">
        <v>450</v>
      </c>
      <c r="B60" s="23" t="s">
        <v>213</v>
      </c>
      <c r="D60" s="23" t="s">
        <v>451</v>
      </c>
      <c r="F60" s="32" t="s">
        <v>58</v>
      </c>
      <c r="G60" s="23" t="n">
        <f aca="false">ROUNDUP(P60*$Q$1,0)</f>
        <v>1</v>
      </c>
      <c r="H60" s="0"/>
      <c r="I60" s="0"/>
      <c r="J60" s="0"/>
      <c r="L60" s="23" t="s">
        <v>10</v>
      </c>
      <c r="M60" s="24" t="n">
        <v>1</v>
      </c>
      <c r="N60" s="0"/>
      <c r="O60" s="0"/>
      <c r="P60" s="30" t="n">
        <f aca="false">SUM(Q60:U60)</f>
        <v>0.7</v>
      </c>
      <c r="Q60" s="26" t="n">
        <v>0.2</v>
      </c>
      <c r="R60" s="23" t="n">
        <v>0.5</v>
      </c>
      <c r="S60" s="0"/>
    </row>
    <row r="61" customFormat="false" ht="14.65" hidden="false" customHeight="false" outlineLevel="0" collapsed="false">
      <c r="A61" s="22" t="s">
        <v>452</v>
      </c>
      <c r="B61" s="23" t="s">
        <v>213</v>
      </c>
      <c r="D61" s="23" t="s">
        <v>451</v>
      </c>
      <c r="F61" s="32" t="s">
        <v>428</v>
      </c>
      <c r="G61" s="23" t="n">
        <f aca="false">G60</f>
        <v>1</v>
      </c>
      <c r="H61" s="0"/>
      <c r="I61" s="0"/>
      <c r="J61" s="0"/>
      <c r="L61" s="0"/>
      <c r="M61" s="0"/>
      <c r="N61" s="0"/>
      <c r="O61" s="0"/>
      <c r="P61" s="30"/>
      <c r="Q61" s="0"/>
      <c r="R61" s="0"/>
      <c r="S61" s="0"/>
    </row>
    <row r="62" customFormat="false" ht="14.65" hidden="false" customHeight="false" outlineLevel="0" collapsed="false">
      <c r="A62" s="22" t="s">
        <v>453</v>
      </c>
      <c r="B62" s="23" t="s">
        <v>213</v>
      </c>
      <c r="D62" s="23" t="s">
        <v>454</v>
      </c>
      <c r="F62" s="32" t="s">
        <v>58</v>
      </c>
      <c r="G62" s="23" t="n">
        <f aca="false">ROUNDUP(P62*$Q$1,0)</f>
        <v>5</v>
      </c>
      <c r="H62" s="0"/>
      <c r="I62" s="0"/>
      <c r="J62" s="0"/>
      <c r="L62" s="23" t="s">
        <v>10</v>
      </c>
      <c r="M62" s="24" t="n">
        <v>1</v>
      </c>
      <c r="N62" s="0"/>
      <c r="O62" s="0"/>
      <c r="P62" s="30" t="n">
        <f aca="false">SUM(Q62:U62)</f>
        <v>3.4</v>
      </c>
      <c r="Q62" s="26" t="n">
        <v>2.9</v>
      </c>
      <c r="R62" s="23" t="n">
        <v>0.5</v>
      </c>
      <c r="S62" s="0"/>
    </row>
    <row r="63" customFormat="false" ht="14.65" hidden="false" customHeight="false" outlineLevel="0" collapsed="false">
      <c r="A63" s="22" t="s">
        <v>455</v>
      </c>
      <c r="B63" s="23" t="s">
        <v>213</v>
      </c>
      <c r="D63" s="23" t="s">
        <v>454</v>
      </c>
      <c r="F63" s="32" t="s">
        <v>428</v>
      </c>
      <c r="G63" s="23" t="n">
        <f aca="false">G62</f>
        <v>5</v>
      </c>
      <c r="H63" s="0"/>
      <c r="I63" s="0"/>
      <c r="J63" s="0"/>
      <c r="L63" s="0"/>
      <c r="M63" s="0"/>
      <c r="N63" s="0"/>
      <c r="O63" s="0"/>
      <c r="P63" s="30"/>
      <c r="Q63" s="0"/>
      <c r="R63" s="0"/>
      <c r="S63" s="0"/>
    </row>
    <row r="64" customFormat="false" ht="14.65" hidden="false" customHeight="false" outlineLevel="0" collapsed="false">
      <c r="A64" s="0"/>
      <c r="B64" s="0"/>
      <c r="D64" s="0"/>
      <c r="F64" s="0"/>
      <c r="G64" s="0"/>
      <c r="H64" s="0"/>
      <c r="I64" s="0"/>
      <c r="J64" s="0"/>
      <c r="L64" s="0"/>
      <c r="M64" s="0"/>
      <c r="N64" s="0"/>
      <c r="O64" s="0"/>
      <c r="P64" s="30"/>
      <c r="Q64" s="0"/>
      <c r="R64" s="0"/>
      <c r="S64" s="0"/>
    </row>
    <row r="65" customFormat="false" ht="14.65" hidden="false" customHeight="false" outlineLevel="0" collapsed="false">
      <c r="A65" s="22" t="s">
        <v>456</v>
      </c>
      <c r="B65" s="23" t="s">
        <v>357</v>
      </c>
      <c r="D65" s="23" t="s">
        <v>457</v>
      </c>
      <c r="F65" s="32" t="s">
        <v>428</v>
      </c>
      <c r="G65" s="23" t="n">
        <f aca="false">ROUNDUP(P65*$Q$1,0)</f>
        <v>8</v>
      </c>
      <c r="H65" s="0"/>
      <c r="I65" s="0"/>
      <c r="J65" s="0"/>
      <c r="L65" s="23" t="s">
        <v>46</v>
      </c>
      <c r="M65" s="24" t="n">
        <v>1</v>
      </c>
      <c r="N65" s="0"/>
      <c r="O65" s="0"/>
      <c r="P65" s="30" t="n">
        <f aca="false">SUM(Q65:U65)</f>
        <v>6.5</v>
      </c>
      <c r="Q65" s="26" t="n">
        <v>5</v>
      </c>
      <c r="R65" s="23" t="n">
        <v>1.5</v>
      </c>
      <c r="S65" s="0"/>
    </row>
    <row r="66" customFormat="false" ht="14.65" hidden="false" customHeight="false" outlineLevel="0" collapsed="false">
      <c r="A66" s="22" t="s">
        <v>458</v>
      </c>
      <c r="B66" s="23" t="s">
        <v>457</v>
      </c>
      <c r="D66" s="23" t="s">
        <v>459</v>
      </c>
      <c r="F66" s="32" t="s">
        <v>428</v>
      </c>
      <c r="G66" s="23" t="n">
        <f aca="false">ROUNDUP(P66*$Q$1,0)</f>
        <v>14</v>
      </c>
      <c r="H66" s="0"/>
      <c r="I66" s="0"/>
      <c r="J66" s="0"/>
      <c r="L66" s="23" t="s">
        <v>46</v>
      </c>
      <c r="M66" s="24" t="n">
        <v>2</v>
      </c>
      <c r="N66" s="0"/>
      <c r="O66" s="0"/>
      <c r="P66" s="30" t="n">
        <f aca="false">SUM(Q66:U66)</f>
        <v>10.9</v>
      </c>
      <c r="Q66" s="26" t="n">
        <v>9.4</v>
      </c>
      <c r="R66" s="23" t="n">
        <v>1.5</v>
      </c>
      <c r="S66" s="0"/>
    </row>
    <row r="67" customFormat="false" ht="14.65" hidden="false" customHeight="false" outlineLevel="0" collapsed="false">
      <c r="A67" s="22" t="s">
        <v>460</v>
      </c>
      <c r="B67" s="23" t="s">
        <v>357</v>
      </c>
      <c r="D67" s="23" t="s">
        <v>461</v>
      </c>
      <c r="F67" s="32" t="s">
        <v>428</v>
      </c>
      <c r="G67" s="23" t="n">
        <f aca="false">ROUNDUP(P67*$Q$1,0)</f>
        <v>10</v>
      </c>
      <c r="H67" s="0"/>
      <c r="I67" s="0"/>
      <c r="J67" s="0"/>
      <c r="L67" s="23" t="s">
        <v>46</v>
      </c>
      <c r="M67" s="24" t="n">
        <v>1</v>
      </c>
      <c r="N67" s="0"/>
      <c r="O67" s="0"/>
      <c r="P67" s="30" t="n">
        <f aca="false">SUM(Q67:U67)</f>
        <v>7.6</v>
      </c>
      <c r="Q67" s="26" t="n">
        <v>6.1</v>
      </c>
      <c r="R67" s="23" t="n">
        <v>1.5</v>
      </c>
      <c r="S67" s="0"/>
    </row>
    <row r="68" customFormat="false" ht="14.65" hidden="false" customHeight="false" outlineLevel="0" collapsed="false">
      <c r="A68" s="0"/>
      <c r="B68" s="0"/>
      <c r="D68" s="0"/>
      <c r="F68" s="0"/>
      <c r="G68" s="0"/>
      <c r="H68" s="0"/>
      <c r="I68" s="0"/>
      <c r="J68" s="0"/>
      <c r="L68" s="0"/>
      <c r="M68" s="0"/>
      <c r="N68" s="0"/>
      <c r="O68" s="0"/>
      <c r="P68" s="30"/>
      <c r="Q68" s="0"/>
      <c r="R68" s="0"/>
      <c r="S68" s="0"/>
    </row>
    <row r="69" customFormat="false" ht="14.65" hidden="false" customHeight="false" outlineLevel="0" collapsed="false">
      <c r="A69" s="22" t="s">
        <v>462</v>
      </c>
      <c r="B69" s="23" t="s">
        <v>459</v>
      </c>
      <c r="D69" s="23" t="s">
        <v>463</v>
      </c>
      <c r="F69" s="32" t="s">
        <v>58</v>
      </c>
      <c r="G69" s="23" t="n">
        <f aca="false">ROUNDUP(P69*$Q$1,0)</f>
        <v>15</v>
      </c>
      <c r="H69" s="0"/>
      <c r="I69" s="0"/>
      <c r="J69" s="0"/>
      <c r="L69" s="23" t="s">
        <v>46</v>
      </c>
      <c r="M69" s="24" t="n">
        <f aca="false">1+3</f>
        <v>4</v>
      </c>
      <c r="N69" s="0"/>
      <c r="O69" s="0"/>
      <c r="P69" s="30" t="n">
        <f aca="false">SUM(Q69:U69)</f>
        <v>11.7</v>
      </c>
      <c r="Q69" s="26" t="n">
        <v>9.2</v>
      </c>
      <c r="R69" s="23" t="n">
        <v>2.5</v>
      </c>
      <c r="S69" s="0"/>
    </row>
    <row r="70" customFormat="false" ht="14.65" hidden="false" customHeight="false" outlineLevel="0" collapsed="false">
      <c r="A70" s="22" t="s">
        <v>464</v>
      </c>
      <c r="B70" s="23" t="s">
        <v>459</v>
      </c>
      <c r="D70" s="23" t="s">
        <v>465</v>
      </c>
      <c r="F70" s="32" t="s">
        <v>359</v>
      </c>
      <c r="G70" s="23" t="n">
        <f aca="false">ROUNDUP(P70*$Q$1,0)</f>
        <v>12</v>
      </c>
      <c r="H70" s="0"/>
      <c r="I70" s="0"/>
      <c r="J70" s="0"/>
      <c r="L70" s="23" t="s">
        <v>46</v>
      </c>
      <c r="M70" s="24" t="n">
        <v>2</v>
      </c>
      <c r="N70" s="0"/>
      <c r="O70" s="0"/>
      <c r="P70" s="30" t="n">
        <f aca="false">SUM(Q70:U70)</f>
        <v>9.8</v>
      </c>
      <c r="Q70" s="26" t="n">
        <v>9.3</v>
      </c>
      <c r="R70" s="23" t="n">
        <v>0.5</v>
      </c>
      <c r="S70" s="0"/>
    </row>
    <row r="71" customFormat="false" ht="14.65" hidden="false" customHeight="false" outlineLevel="0" collapsed="false">
      <c r="A71" s="22" t="s">
        <v>466</v>
      </c>
      <c r="B71" s="23" t="s">
        <v>459</v>
      </c>
      <c r="D71" s="23" t="s">
        <v>467</v>
      </c>
      <c r="F71" s="32" t="s">
        <v>359</v>
      </c>
      <c r="G71" s="23" t="n">
        <f aca="false">G70</f>
        <v>12</v>
      </c>
      <c r="H71" s="0"/>
      <c r="I71" s="0"/>
      <c r="J71" s="0"/>
      <c r="L71" s="23" t="s">
        <v>46</v>
      </c>
      <c r="M71" s="24" t="n">
        <v>2</v>
      </c>
      <c r="N71" s="0"/>
      <c r="O71" s="0"/>
      <c r="P71" s="30"/>
      <c r="Q71" s="0"/>
      <c r="R71" s="0"/>
      <c r="S71" s="0"/>
    </row>
    <row r="72" customFormat="false" ht="14.65" hidden="false" customHeight="false" outlineLevel="0" collapsed="false">
      <c r="A72" s="22" t="s">
        <v>468</v>
      </c>
      <c r="B72" s="23" t="s">
        <v>459</v>
      </c>
      <c r="D72" s="23" t="s">
        <v>6</v>
      </c>
      <c r="F72" s="32" t="s">
        <v>428</v>
      </c>
      <c r="G72" s="23" t="n">
        <f aca="false">ROUNDUP(P72*$Q$1,0)</f>
        <v>9</v>
      </c>
      <c r="H72" s="0"/>
      <c r="I72" s="0"/>
      <c r="J72" s="0"/>
      <c r="L72" s="0"/>
      <c r="M72" s="0"/>
      <c r="N72" s="0"/>
      <c r="O72" s="0"/>
      <c r="P72" s="30" t="n">
        <f aca="false">SUM(Q72:U72)</f>
        <v>7</v>
      </c>
      <c r="Q72" s="26" t="n">
        <v>7</v>
      </c>
      <c r="R72" s="0"/>
      <c r="S72" s="0"/>
    </row>
    <row r="73" customFormat="false" ht="14.65" hidden="false" customHeight="false" outlineLevel="0" collapsed="false">
      <c r="A73" s="22" t="s">
        <v>469</v>
      </c>
      <c r="B73" s="23" t="s">
        <v>6</v>
      </c>
      <c r="D73" s="23" t="s">
        <v>470</v>
      </c>
      <c r="F73" s="32" t="s">
        <v>428</v>
      </c>
      <c r="G73" s="23" t="n">
        <f aca="false">ROUNDUP(P73*$Q$1,0)</f>
        <v>2</v>
      </c>
      <c r="H73" s="0"/>
      <c r="I73" s="0"/>
      <c r="J73" s="0"/>
      <c r="L73" s="23" t="s">
        <v>46</v>
      </c>
      <c r="M73" s="24" t="n">
        <v>1</v>
      </c>
      <c r="N73" s="0"/>
      <c r="O73" s="0"/>
      <c r="P73" s="30" t="n">
        <f aca="false">SUM(Q73:U73)</f>
        <v>0.9</v>
      </c>
      <c r="Q73" s="26" t="n">
        <v>0.9</v>
      </c>
      <c r="R73" s="0"/>
      <c r="S73" s="0"/>
    </row>
    <row r="74" customFormat="false" ht="14.65" hidden="false" customHeight="false" outlineLevel="0" collapsed="false">
      <c r="A74" s="22" t="s">
        <v>471</v>
      </c>
      <c r="B74" s="23" t="s">
        <v>6</v>
      </c>
      <c r="D74" s="23" t="s">
        <v>472</v>
      </c>
      <c r="F74" s="32" t="s">
        <v>428</v>
      </c>
      <c r="G74" s="23" t="n">
        <f aca="false">ROUNDUP(P74*$Q$1,0)</f>
        <v>3</v>
      </c>
      <c r="H74" s="0"/>
      <c r="I74" s="0"/>
      <c r="J74" s="0"/>
      <c r="L74" s="23" t="s">
        <v>46</v>
      </c>
      <c r="M74" s="24" t="n">
        <v>1</v>
      </c>
      <c r="N74" s="0"/>
      <c r="O74" s="0"/>
      <c r="P74" s="30" t="n">
        <f aca="false">SUM(Q74:U74)</f>
        <v>2.1</v>
      </c>
      <c r="Q74" s="26" t="n">
        <v>2.1</v>
      </c>
      <c r="R74" s="0"/>
      <c r="S74" s="0"/>
    </row>
    <row r="75" customFormat="false" ht="14.65" hidden="false" customHeight="false" outlineLevel="0" collapsed="false">
      <c r="A75" s="22" t="s">
        <v>473</v>
      </c>
      <c r="B75" s="23" t="s">
        <v>459</v>
      </c>
      <c r="D75" s="23" t="s">
        <v>474</v>
      </c>
      <c r="F75" s="32" t="s">
        <v>359</v>
      </c>
      <c r="G75" s="23" t="n">
        <f aca="false">ROUNDUP(P75*$Q$1,0)</f>
        <v>8</v>
      </c>
      <c r="H75" s="0"/>
      <c r="I75" s="0"/>
      <c r="J75" s="0"/>
      <c r="L75" s="23" t="s">
        <v>46</v>
      </c>
      <c r="M75" s="24" t="n">
        <v>3</v>
      </c>
      <c r="N75" s="0"/>
      <c r="O75" s="0"/>
      <c r="P75" s="30" t="n">
        <f aca="false">SUM(Q75:U75)</f>
        <v>6.1</v>
      </c>
      <c r="Q75" s="26" t="n">
        <v>4.3</v>
      </c>
      <c r="R75" s="23" t="n">
        <v>1.8</v>
      </c>
      <c r="S75" s="0"/>
    </row>
    <row r="76" customFormat="false" ht="14.65" hidden="false" customHeight="false" outlineLevel="0" collapsed="false">
      <c r="A76" s="22" t="s">
        <v>475</v>
      </c>
      <c r="B76" s="23" t="s">
        <v>459</v>
      </c>
      <c r="D76" s="23" t="s">
        <v>38</v>
      </c>
      <c r="F76" s="32" t="s">
        <v>428</v>
      </c>
      <c r="G76" s="23" t="n">
        <f aca="false">ROUNDUP(P76*$Q$1,0)</f>
        <v>6</v>
      </c>
      <c r="H76" s="24"/>
      <c r="I76" s="0"/>
      <c r="J76" s="24" t="s">
        <v>476</v>
      </c>
      <c r="L76" s="23" t="s">
        <v>46</v>
      </c>
      <c r="M76" s="0" t="n">
        <v>1</v>
      </c>
      <c r="N76" s="0"/>
      <c r="O76" s="0"/>
      <c r="P76" s="30" t="n">
        <f aca="false">SUM(Q76:U76)</f>
        <v>4.7</v>
      </c>
      <c r="Q76" s="26" t="n">
        <v>4.7</v>
      </c>
      <c r="R76" s="0"/>
      <c r="S76" s="0"/>
    </row>
    <row r="77" customFormat="false" ht="14.65" hidden="false" customHeight="false" outlineLevel="0" collapsed="false">
      <c r="A77" s="0"/>
      <c r="B77" s="0"/>
      <c r="D77" s="0"/>
      <c r="F77" s="0"/>
      <c r="G77" s="0"/>
      <c r="I77" s="0"/>
      <c r="J77" s="0"/>
      <c r="L77" s="0"/>
      <c r="M77" s="0"/>
      <c r="N77" s="0"/>
      <c r="O77" s="0"/>
      <c r="P77" s="30"/>
      <c r="Q77" s="0"/>
      <c r="R77" s="0"/>
      <c r="S77" s="0"/>
    </row>
    <row r="78" customFormat="false" ht="14.65" hidden="false" customHeight="false" outlineLevel="0" collapsed="false">
      <c r="A78" s="22" t="s">
        <v>477</v>
      </c>
      <c r="B78" s="23" t="s">
        <v>459</v>
      </c>
      <c r="D78" s="23" t="s">
        <v>478</v>
      </c>
      <c r="F78" s="32" t="s">
        <v>58</v>
      </c>
      <c r="G78" s="23" t="n">
        <f aca="false">ROUNDUP(P78*$Q$1,0)</f>
        <v>1</v>
      </c>
      <c r="I78" s="0"/>
      <c r="J78" s="0"/>
      <c r="L78" s="23" t="s">
        <v>10</v>
      </c>
      <c r="M78" s="24" t="n">
        <f aca="false">G78</f>
        <v>1</v>
      </c>
      <c r="N78" s="0"/>
      <c r="O78" s="0"/>
      <c r="P78" s="30" t="n">
        <f aca="false">SUM(Q78:U78)</f>
        <v>0.5</v>
      </c>
      <c r="Q78" s="26" t="n">
        <v>0.5</v>
      </c>
      <c r="R78" s="0"/>
      <c r="S78" s="0"/>
    </row>
    <row r="79" customFormat="false" ht="14.65" hidden="false" customHeight="false" outlineLevel="0" collapsed="false">
      <c r="A79" s="22" t="s">
        <v>479</v>
      </c>
      <c r="B79" s="23" t="s">
        <v>459</v>
      </c>
      <c r="D79" s="23" t="s">
        <v>478</v>
      </c>
      <c r="F79" s="32" t="s">
        <v>428</v>
      </c>
      <c r="G79" s="23" t="n">
        <f aca="false">G78</f>
        <v>1</v>
      </c>
      <c r="I79" s="0"/>
      <c r="J79" s="0"/>
      <c r="L79" s="0"/>
      <c r="M79" s="0"/>
      <c r="N79" s="0"/>
      <c r="O79" s="0"/>
      <c r="P79" s="30"/>
      <c r="Q79" s="0"/>
      <c r="R79" s="0"/>
      <c r="S79" s="0"/>
    </row>
    <row r="80" customFormat="false" ht="14.65" hidden="false" customHeight="false" outlineLevel="0" collapsed="false">
      <c r="A80" s="22" t="s">
        <v>480</v>
      </c>
      <c r="B80" s="23" t="s">
        <v>459</v>
      </c>
      <c r="D80" s="23" t="s">
        <v>481</v>
      </c>
      <c r="F80" s="32" t="s">
        <v>58</v>
      </c>
      <c r="G80" s="23" t="n">
        <f aca="false">ROUNDUP(P80*$Q$1,0)</f>
        <v>1</v>
      </c>
      <c r="I80" s="0"/>
      <c r="J80" s="0"/>
      <c r="L80" s="23" t="s">
        <v>10</v>
      </c>
      <c r="M80" s="24" t="n">
        <f aca="false">G80</f>
        <v>1</v>
      </c>
      <c r="N80" s="0"/>
      <c r="O80" s="0"/>
      <c r="P80" s="30" t="n">
        <f aca="false">SUM(Q80:U80)</f>
        <v>0.8</v>
      </c>
      <c r="Q80" s="26" t="n">
        <v>0.8</v>
      </c>
      <c r="R80" s="0"/>
      <c r="S80" s="0"/>
    </row>
    <row r="81" customFormat="false" ht="14.65" hidden="false" customHeight="false" outlineLevel="0" collapsed="false">
      <c r="A81" s="22" t="s">
        <v>482</v>
      </c>
      <c r="B81" s="23" t="s">
        <v>459</v>
      </c>
      <c r="D81" s="23" t="s">
        <v>481</v>
      </c>
      <c r="F81" s="32" t="s">
        <v>428</v>
      </c>
      <c r="G81" s="23" t="n">
        <f aca="false">G80</f>
        <v>1</v>
      </c>
      <c r="I81" s="0"/>
      <c r="J81" s="0"/>
      <c r="L81" s="0"/>
      <c r="M81" s="0"/>
      <c r="N81" s="0"/>
      <c r="O81" s="0"/>
      <c r="P81" s="30"/>
      <c r="Q81" s="0"/>
      <c r="R81" s="0"/>
      <c r="S81" s="0"/>
    </row>
    <row r="82" customFormat="false" ht="14.65" hidden="false" customHeight="false" outlineLevel="0" collapsed="false">
      <c r="A82" s="22" t="s">
        <v>483</v>
      </c>
      <c r="B82" s="23" t="s">
        <v>459</v>
      </c>
      <c r="D82" s="23" t="s">
        <v>484</v>
      </c>
      <c r="F82" s="32" t="s">
        <v>58</v>
      </c>
      <c r="G82" s="23" t="n">
        <f aca="false">ROUNDUP(P82*$Q$1,0)</f>
        <v>2</v>
      </c>
      <c r="I82" s="0"/>
      <c r="J82" s="0"/>
      <c r="L82" s="23" t="s">
        <v>10</v>
      </c>
      <c r="M82" s="24" t="n">
        <f aca="false">G82</f>
        <v>2</v>
      </c>
      <c r="N82" s="0"/>
      <c r="O82" s="0"/>
      <c r="P82" s="30" t="n">
        <f aca="false">SUM(Q82:U82)</f>
        <v>1</v>
      </c>
      <c r="Q82" s="26" t="n">
        <v>1</v>
      </c>
      <c r="R82" s="0"/>
      <c r="S82" s="0"/>
    </row>
    <row r="83" customFormat="false" ht="14.65" hidden="false" customHeight="false" outlineLevel="0" collapsed="false">
      <c r="A83" s="22" t="s">
        <v>485</v>
      </c>
      <c r="B83" s="23" t="s">
        <v>459</v>
      </c>
      <c r="D83" s="23" t="s">
        <v>484</v>
      </c>
      <c r="F83" s="32" t="s">
        <v>428</v>
      </c>
      <c r="G83" s="23" t="n">
        <f aca="false">G82</f>
        <v>2</v>
      </c>
      <c r="I83" s="0"/>
      <c r="J83" s="0"/>
      <c r="L83" s="0"/>
      <c r="M83" s="0"/>
      <c r="N83" s="0"/>
      <c r="O83" s="0"/>
      <c r="P83" s="30"/>
      <c r="Q83" s="0"/>
      <c r="R83" s="0"/>
      <c r="S83" s="0"/>
    </row>
    <row r="84" customFormat="false" ht="14.65" hidden="false" customHeight="false" outlineLevel="0" collapsed="false">
      <c r="A84" s="22" t="s">
        <v>486</v>
      </c>
      <c r="B84" s="23" t="s">
        <v>357</v>
      </c>
      <c r="D84" s="23" t="s">
        <v>487</v>
      </c>
      <c r="F84" s="32" t="s">
        <v>428</v>
      </c>
      <c r="G84" s="23" t="n">
        <f aca="false">ROUNDUP(P84*$Q$1,0)</f>
        <v>5</v>
      </c>
      <c r="I84" s="0"/>
      <c r="J84" s="0"/>
      <c r="L84" s="23" t="s">
        <v>10</v>
      </c>
      <c r="M84" s="24" t="n">
        <v>2</v>
      </c>
      <c r="N84" s="0"/>
      <c r="O84" s="0"/>
      <c r="P84" s="30" t="n">
        <f aca="false">SUM(Q84:U84)</f>
        <v>3.5</v>
      </c>
      <c r="Q84" s="26" t="n">
        <v>1.7</v>
      </c>
      <c r="R84" s="23" t="n">
        <v>1.8</v>
      </c>
      <c r="S84" s="0"/>
    </row>
    <row r="85" customFormat="false" ht="14.65" hidden="false" customHeight="false" outlineLevel="0" collapsed="false">
      <c r="A85" s="22" t="s">
        <v>488</v>
      </c>
      <c r="B85" s="23" t="s">
        <v>459</v>
      </c>
      <c r="D85" s="23" t="s">
        <v>489</v>
      </c>
      <c r="F85" s="32" t="s">
        <v>428</v>
      </c>
      <c r="G85" s="23" t="n">
        <f aca="false">G84</f>
        <v>5</v>
      </c>
      <c r="I85" s="0"/>
      <c r="J85" s="0"/>
      <c r="L85" s="0"/>
      <c r="M85" s="0"/>
      <c r="N85" s="0"/>
      <c r="O85" s="0"/>
      <c r="P85" s="30"/>
      <c r="Q85" s="0"/>
      <c r="R85" s="0"/>
      <c r="S85" s="0"/>
    </row>
    <row r="86" customFormat="false" ht="14.65" hidden="false" customHeight="false" outlineLevel="0" collapsed="false">
      <c r="A86" s="22" t="s">
        <v>490</v>
      </c>
      <c r="B86" s="23" t="s">
        <v>491</v>
      </c>
      <c r="D86" s="23" t="s">
        <v>69</v>
      </c>
      <c r="F86" s="32" t="s">
        <v>492</v>
      </c>
      <c r="G86" s="23" t="s">
        <v>225</v>
      </c>
      <c r="I86" s="0"/>
      <c r="J86" s="0"/>
      <c r="L86" s="23" t="s">
        <v>10</v>
      </c>
      <c r="M86" s="24" t="n">
        <v>2</v>
      </c>
      <c r="N86" s="0"/>
      <c r="O86" s="0"/>
      <c r="P86" s="30"/>
      <c r="Q86" s="0"/>
      <c r="R86" s="0"/>
      <c r="S86" s="0"/>
    </row>
    <row r="87" customFormat="false" ht="14.65" hidden="false" customHeight="false" outlineLevel="0" collapsed="false">
      <c r="A87" s="22" t="s">
        <v>493</v>
      </c>
      <c r="B87" s="23" t="s">
        <v>69</v>
      </c>
      <c r="D87" s="23" t="s">
        <v>357</v>
      </c>
      <c r="F87" s="32" t="s">
        <v>494</v>
      </c>
      <c r="G87" s="23" t="n">
        <f aca="false">ROUNDUP(P87*$Q$1,0)</f>
        <v>12</v>
      </c>
      <c r="I87" s="0"/>
      <c r="J87" s="0"/>
      <c r="L87" s="0"/>
      <c r="M87" s="0"/>
      <c r="N87" s="0"/>
      <c r="O87" s="0"/>
      <c r="P87" s="30" t="n">
        <f aca="false">SUM(Q87:U87)</f>
        <v>9.4</v>
      </c>
      <c r="Q87" s="26" t="n">
        <v>7.9</v>
      </c>
      <c r="R87" s="23" t="n">
        <v>1.5</v>
      </c>
      <c r="S87" s="0"/>
    </row>
    <row r="88" customFormat="false" ht="14.65" hidden="false" customHeight="false" outlineLevel="0" collapsed="false">
      <c r="A88" s="22" t="s">
        <v>495</v>
      </c>
      <c r="B88" s="23" t="s">
        <v>459</v>
      </c>
      <c r="D88" s="23" t="s">
        <v>496</v>
      </c>
      <c r="F88" s="32" t="s">
        <v>428</v>
      </c>
      <c r="G88" s="23" t="n">
        <f aca="false">ROUNDUP(P88*$Q$1,0)</f>
        <v>2</v>
      </c>
      <c r="I88" s="0"/>
      <c r="J88" s="0"/>
      <c r="L88" s="23" t="s">
        <v>46</v>
      </c>
      <c r="M88" s="24" t="n">
        <f aca="false">G88</f>
        <v>2</v>
      </c>
      <c r="N88" s="0"/>
      <c r="O88" s="0"/>
      <c r="P88" s="30" t="n">
        <f aca="false">SUM(Q88:U88)</f>
        <v>1.4</v>
      </c>
      <c r="Q88" s="26" t="n">
        <v>1.4</v>
      </c>
      <c r="R88" s="0"/>
      <c r="S88" s="0"/>
    </row>
    <row r="89" customFormat="false" ht="14.65" hidden="false" customHeight="false" outlineLevel="0" collapsed="false">
      <c r="A89" s="22" t="s">
        <v>497</v>
      </c>
      <c r="B89" s="23" t="s">
        <v>357</v>
      </c>
      <c r="D89" s="23" t="s">
        <v>79</v>
      </c>
      <c r="F89" s="32" t="s">
        <v>494</v>
      </c>
      <c r="G89" s="23" t="n">
        <f aca="false">ROUNDUP(P89*$Q$1,0)</f>
        <v>14</v>
      </c>
      <c r="I89" s="24"/>
      <c r="J89" s="24" t="s">
        <v>498</v>
      </c>
      <c r="L89" s="23" t="s">
        <v>46</v>
      </c>
      <c r="M89" s="0" t="n">
        <v>2</v>
      </c>
      <c r="N89" s="0"/>
      <c r="O89" s="0"/>
      <c r="P89" s="30" t="n">
        <f aca="false">SUM(Q89:U89)</f>
        <v>11.5</v>
      </c>
      <c r="Q89" s="26" t="n">
        <v>10</v>
      </c>
      <c r="R89" s="23" t="n">
        <v>1.5</v>
      </c>
      <c r="S89" s="0"/>
    </row>
    <row r="90" customFormat="false" ht="14.65" hidden="false" customHeight="false" outlineLevel="0" collapsed="false">
      <c r="A90" s="0"/>
      <c r="B90" s="0"/>
      <c r="D90" s="0"/>
      <c r="F90" s="0"/>
      <c r="G90" s="0"/>
      <c r="L90" s="0"/>
      <c r="M90" s="0"/>
      <c r="N90" s="0"/>
      <c r="O90" s="0"/>
      <c r="P90" s="30"/>
      <c r="Q90" s="0"/>
      <c r="R90" s="0"/>
      <c r="S90" s="0"/>
    </row>
    <row r="91" customFormat="false" ht="14.65" hidden="false" customHeight="false" outlineLevel="0" collapsed="false">
      <c r="A91" s="22" t="s">
        <v>499</v>
      </c>
      <c r="B91" s="23" t="s">
        <v>459</v>
      </c>
      <c r="D91" s="23" t="s">
        <v>500</v>
      </c>
      <c r="F91" s="32" t="s">
        <v>359</v>
      </c>
      <c r="G91" s="23" t="n">
        <f aca="false">ROUNDUP(P91*$Q$1,0)</f>
        <v>6</v>
      </c>
      <c r="L91" s="23" t="s">
        <v>46</v>
      </c>
      <c r="M91" s="24" t="n">
        <v>3</v>
      </c>
      <c r="N91" s="0"/>
      <c r="O91" s="0"/>
      <c r="P91" s="30" t="n">
        <f aca="false">SUM(Q91:U91)</f>
        <v>4.6</v>
      </c>
      <c r="Q91" s="26" t="n">
        <v>2.8</v>
      </c>
      <c r="R91" s="23" t="n">
        <v>1.8</v>
      </c>
      <c r="S91" s="0"/>
    </row>
    <row r="92" customFormat="false" ht="14.65" hidden="false" customHeight="false" outlineLevel="0" collapsed="false">
      <c r="A92" s="22" t="s">
        <v>501</v>
      </c>
      <c r="B92" s="23" t="s">
        <v>459</v>
      </c>
      <c r="D92" s="23" t="s">
        <v>502</v>
      </c>
      <c r="F92" s="32" t="s">
        <v>58</v>
      </c>
      <c r="G92" s="23" t="n">
        <f aca="false">ROUNDUP(P92*$Q$1,0)</f>
        <v>5</v>
      </c>
      <c r="L92" s="23" t="s">
        <v>10</v>
      </c>
      <c r="M92" s="24" t="n">
        <v>2</v>
      </c>
      <c r="N92" s="0"/>
      <c r="O92" s="0"/>
      <c r="P92" s="30" t="n">
        <f aca="false">SUM(Q92:U92)</f>
        <v>3.5</v>
      </c>
      <c r="Q92" s="26" t="n">
        <v>3.5</v>
      </c>
      <c r="R92" s="0"/>
      <c r="S92" s="0"/>
    </row>
    <row r="93" customFormat="false" ht="14.65" hidden="false" customHeight="false" outlineLevel="0" collapsed="false">
      <c r="A93" s="22" t="s">
        <v>503</v>
      </c>
      <c r="B93" s="23" t="s">
        <v>459</v>
      </c>
      <c r="D93" s="23" t="s">
        <v>502</v>
      </c>
      <c r="F93" s="32" t="s">
        <v>428</v>
      </c>
      <c r="G93" s="23" t="n">
        <f aca="false">G92</f>
        <v>5</v>
      </c>
      <c r="L93" s="0"/>
      <c r="M93" s="0"/>
      <c r="N93" s="0"/>
      <c r="O93" s="0"/>
      <c r="P93" s="30"/>
      <c r="Q93" s="0"/>
      <c r="R93" s="0"/>
      <c r="S93" s="0"/>
    </row>
    <row r="94" customFormat="false" ht="14.65" hidden="false" customHeight="false" outlineLevel="0" collapsed="false">
      <c r="A94" s="22" t="s">
        <v>504</v>
      </c>
      <c r="B94" s="23" t="s">
        <v>459</v>
      </c>
      <c r="D94" s="23" t="s">
        <v>505</v>
      </c>
      <c r="F94" s="32" t="s">
        <v>58</v>
      </c>
      <c r="G94" s="23" t="n">
        <f aca="false">ROUNDUP(P94*$Q$1,0)</f>
        <v>10</v>
      </c>
      <c r="L94" s="23" t="s">
        <v>46</v>
      </c>
      <c r="M94" s="24" t="n">
        <v>3</v>
      </c>
      <c r="N94" s="0"/>
      <c r="O94" s="0"/>
      <c r="P94" s="30" t="n">
        <f aca="false">SUM(Q94:U94)</f>
        <v>8.3</v>
      </c>
      <c r="Q94" s="26" t="n">
        <v>6.3</v>
      </c>
      <c r="R94" s="23" t="n">
        <v>2</v>
      </c>
      <c r="S94" s="0"/>
    </row>
    <row r="95" customFormat="false" ht="14.65" hidden="false" customHeight="false" outlineLevel="0" collapsed="false">
      <c r="A95" s="22" t="s">
        <v>506</v>
      </c>
      <c r="B95" s="23" t="s">
        <v>459</v>
      </c>
      <c r="D95" s="23" t="s">
        <v>507</v>
      </c>
      <c r="F95" s="32" t="s">
        <v>359</v>
      </c>
      <c r="G95" s="23" t="n">
        <f aca="false">ROUNDUP(P95*$Q$1,0)</f>
        <v>10</v>
      </c>
      <c r="L95" s="23" t="s">
        <v>46</v>
      </c>
      <c r="M95" s="24" t="n">
        <v>2</v>
      </c>
      <c r="N95" s="0"/>
      <c r="O95" s="0"/>
      <c r="P95" s="30" t="n">
        <f aca="false">SUM(Q95:U95)</f>
        <v>7.6</v>
      </c>
      <c r="Q95" s="26" t="n">
        <v>7.1</v>
      </c>
      <c r="R95" s="23" t="n">
        <v>0.5</v>
      </c>
      <c r="S95" s="0"/>
    </row>
    <row r="96" customFormat="false" ht="14.65" hidden="false" customHeight="false" outlineLevel="0" collapsed="false">
      <c r="A96" s="22" t="s">
        <v>508</v>
      </c>
      <c r="B96" s="23" t="s">
        <v>459</v>
      </c>
      <c r="D96" s="23" t="s">
        <v>509</v>
      </c>
      <c r="F96" s="32" t="s">
        <v>359</v>
      </c>
      <c r="G96" s="23" t="n">
        <f aca="false">G95</f>
        <v>10</v>
      </c>
      <c r="L96" s="23" t="s">
        <v>46</v>
      </c>
      <c r="M96" s="24" t="n">
        <v>2</v>
      </c>
      <c r="N96" s="0"/>
      <c r="O96" s="0"/>
      <c r="P96" s="30"/>
      <c r="Q96" s="0"/>
      <c r="R96" s="0"/>
      <c r="S96" s="0"/>
    </row>
    <row r="97" customFormat="false" ht="14.65" hidden="false" customHeight="false" outlineLevel="0" collapsed="false">
      <c r="A97" s="0"/>
      <c r="B97" s="0"/>
      <c r="D97" s="0"/>
      <c r="F97" s="0"/>
      <c r="G97" s="0"/>
      <c r="L97" s="0"/>
      <c r="M97" s="0"/>
      <c r="N97" s="0"/>
      <c r="O97" s="0"/>
      <c r="P97" s="30"/>
      <c r="Q97" s="0"/>
      <c r="R97" s="0"/>
      <c r="S97" s="0"/>
    </row>
    <row r="98" customFormat="false" ht="14.65" hidden="false" customHeight="false" outlineLevel="0" collapsed="false">
      <c r="A98" s="22" t="s">
        <v>510</v>
      </c>
      <c r="B98" s="23" t="s">
        <v>457</v>
      </c>
      <c r="D98" s="23" t="s">
        <v>511</v>
      </c>
      <c r="F98" s="32" t="s">
        <v>58</v>
      </c>
      <c r="G98" s="23" t="n">
        <f aca="false">ROUNDUP(P98*$Q$1,0)</f>
        <v>9</v>
      </c>
      <c r="L98" s="23" t="s">
        <v>46</v>
      </c>
      <c r="M98" s="24" t="n">
        <v>3</v>
      </c>
      <c r="N98" s="0"/>
      <c r="O98" s="0"/>
      <c r="P98" s="30" t="n">
        <f aca="false">SUM(Q98:U98)</f>
        <v>7.3</v>
      </c>
      <c r="Q98" s="26" t="n">
        <v>5.3</v>
      </c>
      <c r="R98" s="23" t="n">
        <v>2</v>
      </c>
      <c r="S98" s="0"/>
    </row>
    <row r="99" customFormat="false" ht="14.65" hidden="false" customHeight="false" outlineLevel="0" collapsed="false">
      <c r="A99" s="22" t="s">
        <v>512</v>
      </c>
      <c r="B99" s="23" t="s">
        <v>457</v>
      </c>
      <c r="D99" s="23" t="s">
        <v>513</v>
      </c>
      <c r="F99" s="32" t="s">
        <v>359</v>
      </c>
      <c r="G99" s="23" t="n">
        <f aca="false">ROUNDUP(P99*$Q$1,0)</f>
        <v>7</v>
      </c>
      <c r="L99" s="23" t="s">
        <v>46</v>
      </c>
      <c r="M99" s="24" t="n">
        <v>2</v>
      </c>
      <c r="N99" s="0"/>
      <c r="O99" s="0"/>
      <c r="P99" s="30" t="n">
        <f aca="false">SUM(Q99:U99)</f>
        <v>5.7</v>
      </c>
      <c r="Q99" s="26" t="n">
        <v>5.2</v>
      </c>
      <c r="R99" s="23" t="n">
        <v>0.5</v>
      </c>
      <c r="S99" s="0"/>
    </row>
    <row r="100" customFormat="false" ht="14.65" hidden="false" customHeight="false" outlineLevel="0" collapsed="false">
      <c r="A100" s="22" t="s">
        <v>514</v>
      </c>
      <c r="B100" s="23" t="s">
        <v>457</v>
      </c>
      <c r="D100" s="23" t="s">
        <v>515</v>
      </c>
      <c r="F100" s="32" t="s">
        <v>359</v>
      </c>
      <c r="G100" s="23" t="n">
        <f aca="false">G99</f>
        <v>7</v>
      </c>
      <c r="L100" s="23" t="s">
        <v>46</v>
      </c>
      <c r="M100" s="24" t="n">
        <v>2</v>
      </c>
      <c r="N100" s="0"/>
      <c r="O100" s="0"/>
      <c r="P100" s="30"/>
      <c r="Q100" s="0"/>
      <c r="R100" s="0"/>
      <c r="S100" s="0"/>
    </row>
    <row r="101" customFormat="false" ht="14.65" hidden="false" customHeight="false" outlineLevel="0" collapsed="false">
      <c r="A101" s="22" t="s">
        <v>516</v>
      </c>
      <c r="B101" s="23" t="s">
        <v>457</v>
      </c>
      <c r="D101" s="23" t="s">
        <v>517</v>
      </c>
      <c r="F101" s="32" t="s">
        <v>58</v>
      </c>
      <c r="G101" s="23" t="n">
        <f aca="false">ROUNDUP(P101*$Q$1,0)</f>
        <v>6</v>
      </c>
      <c r="L101" s="23" t="s">
        <v>10</v>
      </c>
      <c r="M101" s="24" t="n">
        <v>1</v>
      </c>
      <c r="N101" s="0"/>
      <c r="O101" s="0"/>
      <c r="P101" s="30" t="n">
        <f aca="false">SUM(Q101:U101)</f>
        <v>4.2</v>
      </c>
      <c r="Q101" s="26" t="n">
        <v>4.2</v>
      </c>
      <c r="R101" s="0"/>
      <c r="S101" s="0"/>
    </row>
    <row r="102" customFormat="false" ht="14.65" hidden="false" customHeight="false" outlineLevel="0" collapsed="false">
      <c r="A102" s="22" t="s">
        <v>518</v>
      </c>
      <c r="B102" s="23" t="s">
        <v>457</v>
      </c>
      <c r="D102" s="23" t="s">
        <v>517</v>
      </c>
      <c r="F102" s="32" t="s">
        <v>428</v>
      </c>
      <c r="G102" s="23" t="n">
        <f aca="false">G101</f>
        <v>6</v>
      </c>
      <c r="L102" s="0"/>
      <c r="M102" s="0"/>
      <c r="N102" s="0"/>
      <c r="O102" s="0"/>
      <c r="P102" s="30"/>
      <c r="Q102" s="0"/>
      <c r="R102" s="0"/>
      <c r="S102" s="0"/>
    </row>
    <row r="103" customFormat="false" ht="14.65" hidden="false" customHeight="false" outlineLevel="0" collapsed="false">
      <c r="A103" s="22" t="s">
        <v>519</v>
      </c>
      <c r="B103" s="23" t="s">
        <v>457</v>
      </c>
      <c r="D103" s="23" t="s">
        <v>520</v>
      </c>
      <c r="F103" s="32" t="s">
        <v>359</v>
      </c>
      <c r="G103" s="23" t="n">
        <f aca="false">ROUNDUP(P103*$Q$1,0)</f>
        <v>9</v>
      </c>
      <c r="L103" s="23" t="s">
        <v>46</v>
      </c>
      <c r="M103" s="24" t="n">
        <v>3</v>
      </c>
      <c r="N103" s="0"/>
      <c r="O103" s="0"/>
      <c r="P103" s="30" t="n">
        <f aca="false">SUM(Q103:U103)</f>
        <v>6.8</v>
      </c>
      <c r="Q103" s="26" t="n">
        <v>5</v>
      </c>
      <c r="R103" s="23" t="n">
        <v>1.8</v>
      </c>
      <c r="S103" s="0"/>
    </row>
    <row r="104" customFormat="false" ht="14.65" hidden="false" customHeight="false" outlineLevel="0" collapsed="false">
      <c r="A104" s="0"/>
      <c r="B104" s="0"/>
      <c r="D104" s="0"/>
      <c r="F104" s="0"/>
      <c r="G104" s="0"/>
      <c r="L104" s="0"/>
      <c r="M104" s="0"/>
      <c r="N104" s="0"/>
      <c r="O104" s="0"/>
      <c r="P104" s="30"/>
      <c r="Q104" s="0"/>
      <c r="R104" s="0"/>
      <c r="S104" s="0"/>
    </row>
    <row r="105" customFormat="false" ht="14.65" hidden="false" customHeight="false" outlineLevel="0" collapsed="false">
      <c r="A105" s="22" t="s">
        <v>521</v>
      </c>
      <c r="B105" s="23" t="s">
        <v>461</v>
      </c>
      <c r="D105" s="23" t="s">
        <v>522</v>
      </c>
      <c r="F105" s="32" t="s">
        <v>58</v>
      </c>
      <c r="G105" s="23" t="n">
        <f aca="false">ROUNDUP(P105*$Q$1,0)</f>
        <v>2</v>
      </c>
      <c r="L105" s="23" t="s">
        <v>10</v>
      </c>
      <c r="M105" s="24" t="n">
        <v>1</v>
      </c>
      <c r="N105" s="0"/>
      <c r="O105" s="0"/>
      <c r="P105" s="30" t="n">
        <f aca="false">SUM(Q105:U105)</f>
        <v>1</v>
      </c>
      <c r="Q105" s="26" t="n">
        <v>1</v>
      </c>
      <c r="R105" s="0"/>
      <c r="S105" s="0"/>
    </row>
    <row r="106" customFormat="false" ht="14.65" hidden="false" customHeight="false" outlineLevel="0" collapsed="false">
      <c r="A106" s="22" t="s">
        <v>523</v>
      </c>
      <c r="B106" s="23" t="s">
        <v>461</v>
      </c>
      <c r="D106" s="23" t="s">
        <v>522</v>
      </c>
      <c r="F106" s="32" t="s">
        <v>428</v>
      </c>
      <c r="G106" s="23" t="n">
        <f aca="false">G105</f>
        <v>2</v>
      </c>
      <c r="L106" s="0"/>
      <c r="M106" s="0"/>
      <c r="N106" s="0"/>
      <c r="O106" s="0"/>
      <c r="P106" s="30"/>
      <c r="Q106" s="0"/>
      <c r="R106" s="0"/>
      <c r="S106" s="0"/>
    </row>
    <row r="107" customFormat="false" ht="14.65" hidden="false" customHeight="false" outlineLevel="0" collapsed="false">
      <c r="A107" s="22" t="s">
        <v>524</v>
      </c>
      <c r="B107" s="23" t="s">
        <v>461</v>
      </c>
      <c r="D107" s="23" t="s">
        <v>525</v>
      </c>
      <c r="F107" s="32" t="s">
        <v>359</v>
      </c>
      <c r="G107" s="23" t="n">
        <f aca="false">ROUNDUP(P107*$Q$1,0)</f>
        <v>3</v>
      </c>
      <c r="L107" s="23" t="s">
        <v>46</v>
      </c>
      <c r="M107" s="24" t="n">
        <v>3</v>
      </c>
      <c r="N107" s="0"/>
      <c r="O107" s="0"/>
      <c r="P107" s="30" t="n">
        <f aca="false">SUM(Q107:U107)</f>
        <v>2.3</v>
      </c>
      <c r="Q107" s="26" t="n">
        <v>0.5</v>
      </c>
      <c r="R107" s="23" t="n">
        <v>1.8</v>
      </c>
      <c r="S107" s="0"/>
    </row>
    <row r="108" customFormat="false" ht="14.65" hidden="false" customHeight="false" outlineLevel="0" collapsed="false">
      <c r="A108" s="22" t="s">
        <v>526</v>
      </c>
      <c r="B108" s="23" t="s">
        <v>461</v>
      </c>
      <c r="D108" s="23" t="s">
        <v>527</v>
      </c>
      <c r="F108" s="32" t="s">
        <v>58</v>
      </c>
      <c r="G108" s="23" t="n">
        <f aca="false">ROUNDUP(P108*$Q$1,0)</f>
        <v>10</v>
      </c>
      <c r="L108" s="23" t="s">
        <v>46</v>
      </c>
      <c r="M108" s="24" t="n">
        <v>5</v>
      </c>
      <c r="N108" s="0"/>
      <c r="O108" s="0"/>
      <c r="P108" s="30" t="n">
        <f aca="false">SUM(Q108:U108)</f>
        <v>7.8</v>
      </c>
      <c r="Q108" s="26" t="n">
        <v>5.8</v>
      </c>
      <c r="R108" s="23" t="n">
        <v>2</v>
      </c>
      <c r="S108" s="0"/>
    </row>
    <row r="109" customFormat="false" ht="14.65" hidden="false" customHeight="false" outlineLevel="0" collapsed="false">
      <c r="A109" s="22" t="s">
        <v>528</v>
      </c>
      <c r="B109" s="23" t="s">
        <v>461</v>
      </c>
      <c r="D109" s="23" t="s">
        <v>529</v>
      </c>
      <c r="F109" s="32" t="s">
        <v>359</v>
      </c>
      <c r="G109" s="23" t="n">
        <f aca="false">ROUNDUP(P109*$Q$1,0)</f>
        <v>6</v>
      </c>
      <c r="L109" s="23" t="s">
        <v>46</v>
      </c>
      <c r="M109" s="24" t="n">
        <v>1</v>
      </c>
      <c r="N109" s="0"/>
      <c r="O109" s="0"/>
      <c r="P109" s="30" t="n">
        <f aca="false">SUM(Q109:U109)</f>
        <v>4.2</v>
      </c>
      <c r="Q109" s="26" t="n">
        <v>3.7</v>
      </c>
      <c r="R109" s="23" t="n">
        <v>0.5</v>
      </c>
      <c r="S109" s="0"/>
    </row>
    <row r="110" customFormat="false" ht="14.65" hidden="false" customHeight="false" outlineLevel="0" collapsed="false">
      <c r="A110" s="22" t="s">
        <v>530</v>
      </c>
      <c r="B110" s="23" t="s">
        <v>461</v>
      </c>
      <c r="D110" s="23" t="s">
        <v>531</v>
      </c>
      <c r="F110" s="32" t="s">
        <v>359</v>
      </c>
      <c r="G110" s="23" t="n">
        <f aca="false">G109</f>
        <v>6</v>
      </c>
      <c r="L110" s="23" t="s">
        <v>46</v>
      </c>
      <c r="M110" s="24" t="n">
        <v>1</v>
      </c>
      <c r="N110" s="0"/>
      <c r="O110" s="0"/>
      <c r="P110" s="30"/>
      <c r="Q110" s="0"/>
      <c r="R110" s="0"/>
      <c r="S110" s="0"/>
    </row>
    <row r="111" customFormat="false" ht="14.65" hidden="false" customHeight="false" outlineLevel="0" collapsed="false">
      <c r="A111" s="0"/>
      <c r="B111" s="0"/>
      <c r="D111" s="0"/>
      <c r="F111" s="0"/>
      <c r="G111" s="0"/>
      <c r="L111" s="0"/>
      <c r="M111" s="0"/>
      <c r="N111" s="0"/>
      <c r="O111" s="0"/>
      <c r="P111" s="30"/>
      <c r="Q111" s="0"/>
      <c r="R111" s="0"/>
      <c r="S111" s="0"/>
    </row>
    <row r="112" customFormat="false" ht="14.65" hidden="false" customHeight="false" outlineLevel="0" collapsed="false">
      <c r="A112" s="22" t="s">
        <v>532</v>
      </c>
      <c r="B112" s="23" t="s">
        <v>459</v>
      </c>
      <c r="D112" s="23" t="s">
        <v>533</v>
      </c>
      <c r="F112" s="32" t="s">
        <v>58</v>
      </c>
      <c r="G112" s="23" t="n">
        <f aca="false">ROUNDUP(P112*$Q$1,0)</f>
        <v>6</v>
      </c>
      <c r="L112" s="23" t="s">
        <v>10</v>
      </c>
      <c r="M112" s="24" t="n">
        <f aca="false">1+1</f>
        <v>2</v>
      </c>
      <c r="N112" s="0"/>
      <c r="O112" s="0"/>
      <c r="P112" s="30" t="n">
        <f aca="false">SUM(Q112:U112)</f>
        <v>4.8</v>
      </c>
      <c r="Q112" s="26" t="n">
        <v>4.8</v>
      </c>
      <c r="R112" s="0"/>
      <c r="S112" s="0"/>
    </row>
    <row r="113" customFormat="false" ht="12.8" hidden="false" customHeight="false" outlineLevel="0" collapsed="false">
      <c r="A113" s="22" t="s">
        <v>534</v>
      </c>
      <c r="B113" s="23" t="s">
        <v>459</v>
      </c>
      <c r="D113" s="23" t="s">
        <v>533</v>
      </c>
      <c r="F113" s="32" t="s">
        <v>428</v>
      </c>
      <c r="G113" s="23" t="n">
        <f aca="false">G112</f>
        <v>6</v>
      </c>
      <c r="L113" s="0"/>
      <c r="M113" s="0"/>
      <c r="N113" s="0"/>
      <c r="O113" s="0"/>
      <c r="P113" s="30"/>
      <c r="Q113" s="0"/>
      <c r="R113" s="0"/>
      <c r="S113" s="0"/>
    </row>
    <row r="114" customFormat="false" ht="14.65" hidden="false" customHeight="false" outlineLevel="0" collapsed="false">
      <c r="A114" s="22" t="s">
        <v>535</v>
      </c>
      <c r="B114" s="23" t="s">
        <v>357</v>
      </c>
      <c r="D114" s="23" t="s">
        <v>536</v>
      </c>
      <c r="F114" s="32" t="s">
        <v>359</v>
      </c>
      <c r="G114" s="23" t="n">
        <f aca="false">ROUNDUP(P114*$Q$1,0)</f>
        <v>2</v>
      </c>
      <c r="L114" s="23" t="s">
        <v>46</v>
      </c>
      <c r="M114" s="24" t="n">
        <v>1</v>
      </c>
      <c r="N114" s="0"/>
      <c r="O114" s="0"/>
      <c r="P114" s="30" t="n">
        <f aca="false">SUM(Q114:U114)</f>
        <v>1.5</v>
      </c>
      <c r="Q114" s="26" t="n">
        <v>1.5</v>
      </c>
      <c r="R114" s="0"/>
      <c r="S114" s="0"/>
    </row>
    <row r="115" customFormat="false" ht="14.65" hidden="false" customHeight="false" outlineLevel="0" collapsed="false">
      <c r="A115" s="22" t="s">
        <v>537</v>
      </c>
      <c r="B115" s="23" t="s">
        <v>357</v>
      </c>
      <c r="D115" s="23" t="s">
        <v>538</v>
      </c>
      <c r="F115" s="32" t="s">
        <v>359</v>
      </c>
      <c r="G115" s="23" t="n">
        <f aca="false">ROUNDUP(P115*$Q$1,0)</f>
        <v>14</v>
      </c>
      <c r="L115" s="23" t="s">
        <v>46</v>
      </c>
      <c r="M115" s="24" t="n">
        <v>1</v>
      </c>
      <c r="N115" s="0"/>
      <c r="O115" s="0"/>
      <c r="P115" s="30" t="n">
        <f aca="false">SUM(Q115:U115)</f>
        <v>11.4</v>
      </c>
      <c r="Q115" s="26" t="n">
        <v>9.7</v>
      </c>
      <c r="R115" s="23" t="n">
        <v>1.5</v>
      </c>
      <c r="S115" s="23" t="n">
        <v>0.2</v>
      </c>
    </row>
    <row r="116" customFormat="false" ht="14.65" hidden="false" customHeight="false" outlineLevel="0" collapsed="false">
      <c r="A116" s="0"/>
      <c r="B116" s="0"/>
      <c r="D116" s="0"/>
      <c r="F116" s="0"/>
      <c r="G116" s="0"/>
      <c r="L116" s="0"/>
      <c r="M116" s="0"/>
      <c r="N116" s="0"/>
      <c r="O116" s="0"/>
      <c r="P116" s="30"/>
      <c r="Q116" s="0"/>
      <c r="R116" s="0"/>
      <c r="S116" s="0"/>
    </row>
    <row r="117" customFormat="false" ht="14.65" hidden="false" customHeight="false" outlineLevel="0" collapsed="false">
      <c r="A117" s="22" t="s">
        <v>539</v>
      </c>
      <c r="B117" s="23" t="s">
        <v>357</v>
      </c>
      <c r="D117" s="23" t="s">
        <v>540</v>
      </c>
      <c r="F117" s="32" t="s">
        <v>58</v>
      </c>
      <c r="G117" s="23" t="n">
        <f aca="false">ROUNDUP(P117*$Q$1,0)</f>
        <v>9</v>
      </c>
      <c r="L117" s="23" t="s">
        <v>10</v>
      </c>
      <c r="M117" s="24" t="n">
        <f aca="false">1+1</f>
        <v>2</v>
      </c>
      <c r="N117" s="0"/>
      <c r="O117" s="0"/>
      <c r="P117" s="30" t="n">
        <f aca="false">SUM(Q117:U117)</f>
        <v>7</v>
      </c>
      <c r="Q117" s="26" t="n">
        <v>5.5</v>
      </c>
      <c r="R117" s="23" t="n">
        <v>1.5</v>
      </c>
      <c r="S117" s="0"/>
    </row>
    <row r="118" customFormat="false" ht="12.8" hidden="false" customHeight="false" outlineLevel="0" collapsed="false">
      <c r="A118" s="22" t="s">
        <v>541</v>
      </c>
      <c r="B118" s="23" t="s">
        <v>357</v>
      </c>
      <c r="D118" s="23" t="s">
        <v>540</v>
      </c>
      <c r="F118" s="32" t="s">
        <v>428</v>
      </c>
      <c r="G118" s="23" t="n">
        <f aca="false">G117</f>
        <v>9</v>
      </c>
      <c r="L118" s="0"/>
      <c r="M118" s="0"/>
      <c r="N118" s="0"/>
      <c r="O118" s="0"/>
      <c r="P118" s="30"/>
      <c r="Q118" s="0"/>
      <c r="R118" s="0"/>
      <c r="S118" s="0"/>
    </row>
    <row r="119" customFormat="false" ht="14.65" hidden="false" customHeight="false" outlineLevel="0" collapsed="false">
      <c r="A119" s="22" t="s">
        <v>542</v>
      </c>
      <c r="B119" s="23" t="s">
        <v>357</v>
      </c>
      <c r="D119" s="23" t="s">
        <v>543</v>
      </c>
      <c r="F119" s="32" t="s">
        <v>359</v>
      </c>
      <c r="G119" s="23" t="n">
        <f aca="false">ROUNDUP(P119*$Q$1,0)</f>
        <v>8</v>
      </c>
      <c r="L119" s="23" t="s">
        <v>46</v>
      </c>
      <c r="M119" s="24" t="n">
        <v>2</v>
      </c>
      <c r="N119" s="0"/>
      <c r="O119" s="0"/>
      <c r="P119" s="30" t="n">
        <f aca="false">SUM(Q119:U119)</f>
        <v>6.5</v>
      </c>
      <c r="Q119" s="26" t="n">
        <v>5</v>
      </c>
      <c r="R119" s="23" t="n">
        <v>1.5</v>
      </c>
      <c r="S119" s="0"/>
    </row>
    <row r="120" customFormat="false" ht="14.65" hidden="false" customHeight="false" outlineLevel="0" collapsed="false">
      <c r="A120" s="0"/>
      <c r="B120" s="0"/>
      <c r="D120" s="0"/>
      <c r="F120" s="0"/>
      <c r="G120" s="0"/>
      <c r="L120" s="0"/>
      <c r="M120" s="0"/>
      <c r="N120" s="0"/>
      <c r="O120" s="0"/>
      <c r="P120" s="30"/>
      <c r="Q120" s="0"/>
      <c r="R120" s="0"/>
      <c r="S120" s="0"/>
    </row>
    <row r="121" customFormat="false" ht="14.65" hidden="false" customHeight="false" outlineLevel="0" collapsed="false">
      <c r="A121" s="22" t="s">
        <v>544</v>
      </c>
      <c r="B121" s="23" t="s">
        <v>357</v>
      </c>
      <c r="D121" s="23" t="s">
        <v>545</v>
      </c>
      <c r="F121" s="32" t="s">
        <v>58</v>
      </c>
      <c r="G121" s="23" t="n">
        <f aca="false">ROUNDUP(P121*$Q$1,0)</f>
        <v>8</v>
      </c>
      <c r="L121" s="23" t="s">
        <v>10</v>
      </c>
      <c r="M121" s="24" t="n">
        <v>2</v>
      </c>
      <c r="N121" s="0"/>
      <c r="O121" s="0"/>
      <c r="P121" s="30" t="n">
        <f aca="false">SUM(Q121:U121)</f>
        <v>5.9</v>
      </c>
      <c r="Q121" s="26" t="n">
        <v>4.4</v>
      </c>
      <c r="R121" s="23" t="n">
        <v>1.5</v>
      </c>
      <c r="S121" s="0"/>
    </row>
    <row r="122" customFormat="false" ht="12.8" hidden="false" customHeight="false" outlineLevel="0" collapsed="false">
      <c r="A122" s="22" t="s">
        <v>546</v>
      </c>
      <c r="B122" s="23" t="s">
        <v>357</v>
      </c>
      <c r="D122" s="23" t="s">
        <v>545</v>
      </c>
      <c r="F122" s="32" t="s">
        <v>428</v>
      </c>
      <c r="G122" s="23" t="n">
        <f aca="false">G121</f>
        <v>8</v>
      </c>
      <c r="L122" s="0"/>
      <c r="M122" s="0"/>
      <c r="N122" s="0"/>
      <c r="O122" s="0"/>
      <c r="P122" s="30"/>
      <c r="Q122" s="0"/>
      <c r="R122" s="0"/>
      <c r="S122" s="0"/>
    </row>
    <row r="123" customFormat="false" ht="14.65" hidden="false" customHeight="false" outlineLevel="0" collapsed="false">
      <c r="A123" s="22" t="s">
        <v>547</v>
      </c>
      <c r="B123" s="23" t="s">
        <v>357</v>
      </c>
      <c r="D123" s="23" t="s">
        <v>548</v>
      </c>
      <c r="F123" s="32" t="s">
        <v>359</v>
      </c>
      <c r="G123" s="23" t="n">
        <f aca="false">ROUNDUP(P123*$Q$1,0)</f>
        <v>8</v>
      </c>
      <c r="L123" s="23" t="s">
        <v>46</v>
      </c>
      <c r="M123" s="24" t="n">
        <v>3</v>
      </c>
      <c r="N123" s="0"/>
      <c r="O123" s="0"/>
      <c r="P123" s="30" t="n">
        <f aca="false">SUM(Q123:U123)</f>
        <v>6.3</v>
      </c>
      <c r="Q123" s="26" t="n">
        <v>4.8</v>
      </c>
      <c r="R123" s="23" t="n">
        <v>1.5</v>
      </c>
      <c r="S123" s="0"/>
    </row>
    <row r="124" customFormat="false" ht="14.65" hidden="false" customHeight="false" outlineLevel="0" collapsed="false">
      <c r="A124" s="0"/>
      <c r="B124" s="0"/>
      <c r="D124" s="0"/>
      <c r="F124" s="0"/>
      <c r="G124" s="0"/>
      <c r="L124" s="0"/>
      <c r="M124" s="0"/>
      <c r="N124" s="0"/>
      <c r="O124" s="0"/>
      <c r="P124" s="30"/>
      <c r="Q124" s="0"/>
      <c r="R124" s="0"/>
      <c r="S124" s="0"/>
    </row>
    <row r="125" customFormat="false" ht="14.65" hidden="false" customHeight="false" outlineLevel="0" collapsed="false">
      <c r="A125" s="22" t="s">
        <v>549</v>
      </c>
      <c r="B125" s="23" t="s">
        <v>459</v>
      </c>
      <c r="D125" s="23" t="s">
        <v>550</v>
      </c>
      <c r="F125" s="32" t="s">
        <v>359</v>
      </c>
      <c r="G125" s="23" t="n">
        <f aca="false">ROUNDUP(P125*$Q$1,0)</f>
        <v>9</v>
      </c>
      <c r="L125" s="23" t="s">
        <v>46</v>
      </c>
      <c r="M125" s="24" t="n">
        <v>3</v>
      </c>
      <c r="N125" s="0"/>
      <c r="O125" s="0"/>
      <c r="P125" s="30" t="n">
        <f aca="false">SUM(Q125:U125)</f>
        <v>7.3</v>
      </c>
      <c r="Q125" s="26" t="n">
        <v>6.9</v>
      </c>
      <c r="R125" s="23" t="n">
        <v>0.4</v>
      </c>
      <c r="S125" s="0"/>
    </row>
    <row r="126" customFormat="false" ht="14.65" hidden="false" customHeight="false" outlineLevel="0" collapsed="false">
      <c r="A126" s="22" t="s">
        <v>551</v>
      </c>
      <c r="B126" s="23" t="s">
        <v>357</v>
      </c>
      <c r="D126" s="23" t="s">
        <v>552</v>
      </c>
      <c r="F126" s="32" t="s">
        <v>428</v>
      </c>
      <c r="G126" s="23" t="n">
        <f aca="false">ROUNDUP(P126*$Q$1,0)</f>
        <v>20</v>
      </c>
      <c r="L126" s="23" t="s">
        <v>46</v>
      </c>
      <c r="M126" s="24" t="n">
        <v>5</v>
      </c>
      <c r="N126" s="0"/>
      <c r="O126" s="0"/>
      <c r="P126" s="30" t="n">
        <f aca="false">SUM(Q126:U126)</f>
        <v>16.4</v>
      </c>
      <c r="Q126" s="26" t="n">
        <v>12.1</v>
      </c>
      <c r="R126" s="23" t="n">
        <v>1.5</v>
      </c>
      <c r="S126" s="23" t="n">
        <v>2.8</v>
      </c>
    </row>
    <row r="127" customFormat="false" ht="14.65" hidden="false" customHeight="false" outlineLevel="0" collapsed="false">
      <c r="A127" s="0"/>
      <c r="B127" s="0"/>
      <c r="D127" s="0"/>
      <c r="F127" s="0"/>
      <c r="G127" s="0"/>
      <c r="L127" s="0"/>
      <c r="M127" s="0"/>
      <c r="N127" s="0"/>
      <c r="O127" s="0"/>
      <c r="P127" s="30"/>
      <c r="Q127" s="0"/>
      <c r="R127" s="0"/>
      <c r="S127" s="0"/>
    </row>
    <row r="128" customFormat="false" ht="14.65" hidden="false" customHeight="false" outlineLevel="0" collapsed="false">
      <c r="A128" s="22" t="s">
        <v>553</v>
      </c>
      <c r="B128" s="23" t="s">
        <v>459</v>
      </c>
      <c r="D128" s="23" t="s">
        <v>554</v>
      </c>
      <c r="F128" s="32" t="s">
        <v>359</v>
      </c>
      <c r="G128" s="23" t="n">
        <f aca="false">ROUNDUP(P128*$Q$1,0)</f>
        <v>11</v>
      </c>
      <c r="L128" s="23" t="s">
        <v>46</v>
      </c>
      <c r="M128" s="24" t="n">
        <v>1</v>
      </c>
      <c r="N128" s="0"/>
      <c r="O128" s="0"/>
      <c r="P128" s="30" t="n">
        <f aca="false">SUM(Q128:U128)</f>
        <v>8.9</v>
      </c>
      <c r="Q128" s="26" t="n">
        <v>8.9</v>
      </c>
      <c r="R128" s="0"/>
      <c r="S128" s="0"/>
    </row>
    <row r="129" customFormat="false" ht="14.65" hidden="false" customHeight="false" outlineLevel="0" collapsed="false">
      <c r="A129" s="22" t="s">
        <v>555</v>
      </c>
      <c r="B129" s="23" t="s">
        <v>459</v>
      </c>
      <c r="D129" s="23" t="s">
        <v>556</v>
      </c>
      <c r="F129" s="32" t="s">
        <v>359</v>
      </c>
      <c r="G129" s="23" t="n">
        <f aca="false">ROUNDUP(P129*$Q$1,0)</f>
        <v>13</v>
      </c>
      <c r="L129" s="23" t="s">
        <v>46</v>
      </c>
      <c r="M129" s="24" t="n">
        <v>2</v>
      </c>
      <c r="N129" s="0"/>
      <c r="O129" s="0"/>
      <c r="P129" s="30" t="n">
        <f aca="false">SUM(Q129:U129)</f>
        <v>10.2</v>
      </c>
      <c r="Q129" s="26" t="n">
        <v>10.2</v>
      </c>
      <c r="R129" s="0"/>
      <c r="S129" s="0"/>
    </row>
    <row r="130" customFormat="false" ht="14.65" hidden="false" customHeight="false" outlineLevel="0" collapsed="false">
      <c r="A130" s="22" t="s">
        <v>557</v>
      </c>
      <c r="B130" s="23" t="s">
        <v>459</v>
      </c>
      <c r="D130" s="23" t="s">
        <v>64</v>
      </c>
      <c r="F130" s="32" t="s">
        <v>428</v>
      </c>
      <c r="G130" s="23" t="n">
        <f aca="false">ROUNDUP(P130*$Q$1,0)</f>
        <v>13</v>
      </c>
      <c r="L130" s="23" t="s">
        <v>46</v>
      </c>
      <c r="M130" s="24" t="n">
        <v>3</v>
      </c>
      <c r="N130" s="0"/>
      <c r="O130" s="0"/>
      <c r="P130" s="30" t="n">
        <f aca="false">SUM(Q130:U130)</f>
        <v>10.7</v>
      </c>
      <c r="Q130" s="26" t="n">
        <v>8.9</v>
      </c>
      <c r="R130" s="23" t="n">
        <v>1.8</v>
      </c>
      <c r="S130" s="0"/>
    </row>
    <row r="131" customFormat="false" ht="14.65" hidden="false" customHeight="false" outlineLevel="0" collapsed="false">
      <c r="A131" s="0"/>
      <c r="B131" s="0"/>
      <c r="D131" s="0"/>
      <c r="F131" s="0"/>
      <c r="G131" s="0"/>
      <c r="L131" s="0"/>
      <c r="M131" s="0"/>
      <c r="N131" s="0"/>
      <c r="O131" s="0"/>
      <c r="P131" s="30"/>
      <c r="Q131" s="0"/>
      <c r="R131" s="0"/>
      <c r="S131" s="0"/>
    </row>
    <row r="132" customFormat="false" ht="14.65" hidden="false" customHeight="false" outlineLevel="0" collapsed="false">
      <c r="A132" s="22" t="s">
        <v>558</v>
      </c>
      <c r="B132" s="23" t="s">
        <v>459</v>
      </c>
      <c r="D132" s="23" t="s">
        <v>559</v>
      </c>
      <c r="F132" s="32" t="s">
        <v>359</v>
      </c>
      <c r="G132" s="23" t="n">
        <f aca="false">ROUNDUP(P132*$Q$1,0)</f>
        <v>11</v>
      </c>
      <c r="L132" s="23" t="s">
        <v>46</v>
      </c>
      <c r="M132" s="24" t="n">
        <v>3</v>
      </c>
      <c r="N132" s="0"/>
      <c r="O132" s="0"/>
      <c r="P132" s="30" t="n">
        <f aca="false">SUM(Q132:U132)</f>
        <v>8.4</v>
      </c>
      <c r="Q132" s="26" t="n">
        <v>8.4</v>
      </c>
      <c r="R132" s="0"/>
      <c r="S132" s="0"/>
    </row>
    <row r="133" customFormat="false" ht="14.65" hidden="false" customHeight="false" outlineLevel="0" collapsed="false">
      <c r="A133" s="22" t="s">
        <v>560</v>
      </c>
      <c r="B133" s="23" t="s">
        <v>459</v>
      </c>
      <c r="D133" s="23" t="s">
        <v>561</v>
      </c>
      <c r="F133" s="32" t="s">
        <v>359</v>
      </c>
      <c r="G133" s="23" t="n">
        <f aca="false">ROUNDUP(P133*$Q$1,0)</f>
        <v>10</v>
      </c>
      <c r="L133" s="23" t="s">
        <v>46</v>
      </c>
      <c r="M133" s="24" t="n">
        <v>3</v>
      </c>
      <c r="N133" s="0"/>
      <c r="O133" s="0"/>
      <c r="P133" s="30" t="n">
        <f aca="false">SUM(Q133:U133)</f>
        <v>7.7</v>
      </c>
      <c r="Q133" s="26" t="n">
        <v>7.7</v>
      </c>
      <c r="R133" s="0"/>
      <c r="S133" s="0"/>
    </row>
    <row r="134" customFormat="false" ht="14.65" hidden="false" customHeight="false" outlineLevel="0" collapsed="false">
      <c r="A134" s="22" t="s">
        <v>562</v>
      </c>
      <c r="B134" s="23" t="s">
        <v>459</v>
      </c>
      <c r="D134" s="23" t="s">
        <v>118</v>
      </c>
      <c r="F134" s="32" t="s">
        <v>428</v>
      </c>
      <c r="G134" s="23" t="n">
        <f aca="false">ROUNDUP(P134*$Q$1,0)</f>
        <v>8</v>
      </c>
      <c r="L134" s="23" t="s">
        <v>10</v>
      </c>
      <c r="M134" s="24" t="n">
        <v>3</v>
      </c>
      <c r="N134" s="0"/>
      <c r="O134" s="0"/>
      <c r="P134" s="30" t="n">
        <f aca="false">SUM(Q134:U134)</f>
        <v>6</v>
      </c>
      <c r="Q134" s="26" t="n">
        <v>6</v>
      </c>
      <c r="R134" s="0"/>
      <c r="S134" s="0"/>
    </row>
    <row r="135" customFormat="false" ht="14.65" hidden="false" customHeight="false" outlineLevel="0" collapsed="false">
      <c r="A135" s="22" t="s">
        <v>563</v>
      </c>
      <c r="B135" s="23" t="s">
        <v>459</v>
      </c>
      <c r="D135" s="23" t="s">
        <v>564</v>
      </c>
      <c r="F135" s="32" t="s">
        <v>359</v>
      </c>
      <c r="G135" s="23" t="n">
        <f aca="false">ROUNDUP(P135*$Q$1,0)</f>
        <v>11</v>
      </c>
      <c r="L135" s="23" t="s">
        <v>46</v>
      </c>
      <c r="M135" s="24" t="n">
        <v>2</v>
      </c>
      <c r="N135" s="0"/>
      <c r="O135" s="0"/>
      <c r="P135" s="30" t="n">
        <f aca="false">SUM(Q135:U135)</f>
        <v>8.6</v>
      </c>
      <c r="Q135" s="26" t="n">
        <v>6.8</v>
      </c>
      <c r="R135" s="23" t="n">
        <v>1.8</v>
      </c>
      <c r="S135" s="0"/>
    </row>
    <row r="136" customFormat="false" ht="14.65" hidden="false" customHeight="false" outlineLevel="0" collapsed="false">
      <c r="A136" s="22" t="s">
        <v>565</v>
      </c>
      <c r="B136" s="23" t="s">
        <v>459</v>
      </c>
      <c r="D136" s="23" t="s">
        <v>566</v>
      </c>
      <c r="F136" s="32" t="s">
        <v>359</v>
      </c>
      <c r="G136" s="23" t="n">
        <f aca="false">ROUNDUP(P136*$Q$1,0)</f>
        <v>9</v>
      </c>
      <c r="L136" s="23" t="s">
        <v>46</v>
      </c>
      <c r="M136" s="24" t="n">
        <v>3</v>
      </c>
      <c r="N136" s="0"/>
      <c r="O136" s="0"/>
      <c r="P136" s="30" t="n">
        <f aca="false">SUM(Q136:U136)</f>
        <v>7.5</v>
      </c>
      <c r="Q136" s="26" t="n">
        <v>7.5</v>
      </c>
      <c r="R136" s="0"/>
      <c r="S136" s="0"/>
    </row>
    <row r="137" customFormat="false" ht="14.65" hidden="false" customHeight="false" outlineLevel="0" collapsed="false">
      <c r="A137" s="22" t="s">
        <v>567</v>
      </c>
      <c r="B137" s="23" t="s">
        <v>459</v>
      </c>
      <c r="D137" s="23" t="s">
        <v>120</v>
      </c>
      <c r="F137" s="32" t="s">
        <v>428</v>
      </c>
      <c r="G137" s="23" t="n">
        <f aca="false">G135</f>
        <v>11</v>
      </c>
      <c r="L137" s="0"/>
      <c r="M137" s="0"/>
      <c r="N137" s="0"/>
      <c r="O137" s="0"/>
      <c r="P137" s="30"/>
      <c r="Q137" s="0"/>
      <c r="R137" s="0"/>
      <c r="S137" s="0"/>
    </row>
    <row r="138" customFormat="false" ht="14.65" hidden="false" customHeight="false" outlineLevel="0" collapsed="false">
      <c r="A138" s="22" t="s">
        <v>568</v>
      </c>
      <c r="B138" s="23" t="s">
        <v>459</v>
      </c>
      <c r="D138" s="23" t="s">
        <v>569</v>
      </c>
      <c r="F138" s="32" t="s">
        <v>359</v>
      </c>
      <c r="G138" s="23" t="n">
        <f aca="false">ROUNDUP(P138*$Q$1,0)</f>
        <v>8</v>
      </c>
      <c r="L138" s="23" t="s">
        <v>46</v>
      </c>
      <c r="M138" s="24" t="n">
        <v>2</v>
      </c>
      <c r="N138" s="0"/>
      <c r="O138" s="0"/>
      <c r="P138" s="30" t="n">
        <f aca="false">SUM(Q138:U138)</f>
        <v>6.5</v>
      </c>
      <c r="Q138" s="26" t="n">
        <v>6.5</v>
      </c>
      <c r="R138" s="0"/>
      <c r="S138" s="0"/>
    </row>
    <row r="139" customFormat="false" ht="14.65" hidden="false" customHeight="false" outlineLevel="0" collapsed="false">
      <c r="A139" s="22" t="s">
        <v>570</v>
      </c>
      <c r="B139" s="23" t="s">
        <v>459</v>
      </c>
      <c r="D139" s="23" t="s">
        <v>571</v>
      </c>
      <c r="F139" s="32" t="s">
        <v>359</v>
      </c>
      <c r="G139" s="23" t="n">
        <f aca="false">ROUNDUP(P139*$Q$1,0)</f>
        <v>8</v>
      </c>
      <c r="L139" s="23" t="s">
        <v>46</v>
      </c>
      <c r="M139" s="24" t="n">
        <v>1</v>
      </c>
      <c r="N139" s="0"/>
      <c r="O139" s="0"/>
      <c r="P139" s="30" t="n">
        <f aca="false">SUM(Q139:U139)</f>
        <v>6.1</v>
      </c>
      <c r="Q139" s="26" t="n">
        <v>6.1</v>
      </c>
      <c r="R139" s="0"/>
      <c r="S139" s="0"/>
    </row>
    <row r="140" customFormat="false" ht="14.65" hidden="false" customHeight="false" outlineLevel="0" collapsed="false">
      <c r="A140" s="22" t="s">
        <v>572</v>
      </c>
      <c r="B140" s="23" t="s">
        <v>459</v>
      </c>
      <c r="D140" s="23" t="s">
        <v>123</v>
      </c>
      <c r="F140" s="32" t="s">
        <v>428</v>
      </c>
      <c r="G140" s="23" t="n">
        <f aca="false">G137</f>
        <v>11</v>
      </c>
      <c r="L140" s="0"/>
      <c r="M140" s="0"/>
      <c r="N140" s="0"/>
      <c r="O140" s="0"/>
      <c r="P140" s="30"/>
      <c r="Q140" s="0"/>
      <c r="R140" s="0"/>
      <c r="S140" s="0"/>
    </row>
    <row r="141" customFormat="false" ht="14.65" hidden="false" customHeight="false" outlineLevel="0" collapsed="false">
      <c r="A141" s="0"/>
      <c r="B141" s="0"/>
      <c r="D141" s="0"/>
      <c r="F141" s="0"/>
      <c r="G141" s="0"/>
      <c r="L141" s="0"/>
      <c r="M141" s="0"/>
      <c r="N141" s="0"/>
      <c r="O141" s="0"/>
      <c r="P141" s="30"/>
      <c r="Q141" s="0"/>
      <c r="R141" s="0"/>
      <c r="S141" s="0"/>
    </row>
    <row r="142" customFormat="false" ht="14.65" hidden="false" customHeight="false" outlineLevel="0" collapsed="false">
      <c r="A142" s="22" t="s">
        <v>573</v>
      </c>
      <c r="B142" s="23" t="s">
        <v>457</v>
      </c>
      <c r="D142" s="23" t="s">
        <v>574</v>
      </c>
      <c r="F142" s="32" t="s">
        <v>359</v>
      </c>
      <c r="G142" s="23" t="n">
        <f aca="false">ROUNDUP(P142*$Q$1,0)</f>
        <v>6</v>
      </c>
      <c r="L142" s="23" t="s">
        <v>46</v>
      </c>
      <c r="M142" s="24" t="n">
        <v>2</v>
      </c>
      <c r="N142" s="0"/>
      <c r="O142" s="0"/>
      <c r="P142" s="30" t="n">
        <f aca="false">SUM(Q142:U142)</f>
        <v>4.8</v>
      </c>
      <c r="Q142" s="26" t="n">
        <v>4.8</v>
      </c>
      <c r="R142" s="0"/>
      <c r="S142" s="0"/>
    </row>
    <row r="143" customFormat="false" ht="14.65" hidden="false" customHeight="false" outlineLevel="0" collapsed="false">
      <c r="A143" s="22" t="s">
        <v>575</v>
      </c>
      <c r="B143" s="23" t="s">
        <v>457</v>
      </c>
      <c r="D143" s="23" t="s">
        <v>576</v>
      </c>
      <c r="F143" s="32" t="s">
        <v>359</v>
      </c>
      <c r="G143" s="23" t="n">
        <f aca="false">ROUNDUP(P143*$Q$1,0)</f>
        <v>7</v>
      </c>
      <c r="L143" s="23" t="s">
        <v>46</v>
      </c>
      <c r="M143" s="24" t="n">
        <v>3</v>
      </c>
      <c r="N143" s="0"/>
      <c r="O143" s="0"/>
      <c r="P143" s="30" t="n">
        <f aca="false">SUM(Q143:U143)</f>
        <v>5.7</v>
      </c>
      <c r="Q143" s="26" t="n">
        <v>5.7</v>
      </c>
      <c r="R143" s="0"/>
      <c r="S143" s="0"/>
    </row>
    <row r="144" customFormat="false" ht="14.65" hidden="false" customHeight="false" outlineLevel="0" collapsed="false">
      <c r="A144" s="22" t="s">
        <v>577</v>
      </c>
      <c r="B144" s="23" t="s">
        <v>457</v>
      </c>
      <c r="D144" s="23" t="s">
        <v>164</v>
      </c>
      <c r="F144" s="32" t="s">
        <v>428</v>
      </c>
      <c r="G144" s="23" t="n">
        <f aca="false">ROUNDUP(P144*$Q$1,0)</f>
        <v>8</v>
      </c>
      <c r="L144" s="23" t="s">
        <v>46</v>
      </c>
      <c r="M144" s="24" t="n">
        <v>4</v>
      </c>
      <c r="N144" s="0"/>
      <c r="O144" s="0"/>
      <c r="P144" s="30" t="n">
        <f aca="false">SUM(Q144:U144)</f>
        <v>6.6</v>
      </c>
      <c r="Q144" s="26" t="n">
        <v>4.8</v>
      </c>
      <c r="R144" s="23" t="n">
        <v>1.8</v>
      </c>
      <c r="S144" s="0"/>
    </row>
    <row r="145" customFormat="false" ht="14.65" hidden="false" customHeight="false" outlineLevel="0" collapsed="false">
      <c r="A145" s="0"/>
      <c r="B145" s="0"/>
      <c r="D145" s="0"/>
      <c r="F145" s="0"/>
      <c r="G145" s="0"/>
      <c r="L145" s="0"/>
      <c r="M145" s="0"/>
      <c r="N145" s="0"/>
      <c r="O145" s="0"/>
      <c r="P145" s="30"/>
      <c r="Q145" s="0"/>
      <c r="R145" s="0"/>
      <c r="S145" s="0"/>
    </row>
    <row r="146" customFormat="false" ht="14.65" hidden="false" customHeight="false" outlineLevel="0" collapsed="false">
      <c r="A146" s="22" t="s">
        <v>578</v>
      </c>
      <c r="B146" s="23" t="s">
        <v>461</v>
      </c>
      <c r="D146" s="23" t="s">
        <v>579</v>
      </c>
      <c r="F146" s="32" t="s">
        <v>359</v>
      </c>
      <c r="G146" s="23" t="n">
        <f aca="false">ROUNDUP(P146*$Q$1,0)</f>
        <v>7</v>
      </c>
      <c r="L146" s="23" t="s">
        <v>46</v>
      </c>
      <c r="M146" s="24" t="n">
        <v>4</v>
      </c>
      <c r="N146" s="0"/>
      <c r="O146" s="0"/>
      <c r="P146" s="30" t="n">
        <f aca="false">SUM(Q146:U146)</f>
        <v>5.5</v>
      </c>
      <c r="Q146" s="26" t="n">
        <v>5.5</v>
      </c>
      <c r="R146" s="0"/>
      <c r="S146" s="0"/>
    </row>
    <row r="147" customFormat="false" ht="14.65" hidden="false" customHeight="false" outlineLevel="0" collapsed="false">
      <c r="A147" s="22" t="s">
        <v>580</v>
      </c>
      <c r="B147" s="23" t="s">
        <v>461</v>
      </c>
      <c r="D147" s="23" t="s">
        <v>581</v>
      </c>
      <c r="F147" s="32" t="s">
        <v>359</v>
      </c>
      <c r="G147" s="23" t="n">
        <f aca="false">ROUNDUP(P147*$Q$1,0)</f>
        <v>5</v>
      </c>
      <c r="L147" s="23" t="s">
        <v>46</v>
      </c>
      <c r="M147" s="24" t="n">
        <v>2</v>
      </c>
      <c r="N147" s="0"/>
      <c r="O147" s="0"/>
      <c r="P147" s="30" t="n">
        <f aca="false">SUM(Q147:U147)</f>
        <v>3.8</v>
      </c>
      <c r="Q147" s="26" t="n">
        <v>3.8</v>
      </c>
      <c r="R147" s="0"/>
      <c r="S147" s="0"/>
    </row>
    <row r="148" customFormat="false" ht="14.65" hidden="false" customHeight="false" outlineLevel="0" collapsed="false">
      <c r="A148" s="22" t="s">
        <v>582</v>
      </c>
      <c r="B148" s="23" t="s">
        <v>461</v>
      </c>
      <c r="D148" s="23" t="s">
        <v>207</v>
      </c>
      <c r="F148" s="32" t="s">
        <v>428</v>
      </c>
      <c r="G148" s="23" t="n">
        <f aca="false">ROUNDUP(P148*$Q$1,0)</f>
        <v>7</v>
      </c>
      <c r="L148" s="23" t="s">
        <v>46</v>
      </c>
      <c r="M148" s="24" t="n">
        <v>4</v>
      </c>
      <c r="N148" s="0"/>
      <c r="O148" s="0"/>
      <c r="P148" s="30" t="n">
        <f aca="false">SUM(Q148:U148)</f>
        <v>5.6</v>
      </c>
      <c r="Q148" s="26" t="n">
        <v>3.8</v>
      </c>
      <c r="R148" s="23" t="n">
        <v>1.8</v>
      </c>
      <c r="S148" s="0"/>
    </row>
    <row r="149" customFormat="false" ht="14.65" hidden="false" customHeight="false" outlineLevel="0" collapsed="false">
      <c r="A149" s="22" t="s">
        <v>583</v>
      </c>
      <c r="B149" s="23" t="s">
        <v>461</v>
      </c>
      <c r="D149" s="23" t="s">
        <v>584</v>
      </c>
      <c r="F149" s="32" t="s">
        <v>428</v>
      </c>
      <c r="G149" s="23" t="n">
        <f aca="false">ROUNDUP(P149*$Q$1,0)</f>
        <v>6</v>
      </c>
      <c r="L149" s="23" t="s">
        <v>46</v>
      </c>
      <c r="M149" s="24" t="n">
        <f aca="false">G149</f>
        <v>6</v>
      </c>
      <c r="N149" s="0"/>
      <c r="O149" s="0"/>
      <c r="P149" s="30" t="n">
        <f aca="false">SUM(Q149:U149)</f>
        <v>4.5</v>
      </c>
      <c r="Q149" s="26" t="n">
        <v>1.7</v>
      </c>
      <c r="R149" s="23" t="n">
        <v>2.8</v>
      </c>
      <c r="S149" s="0"/>
    </row>
    <row r="150" customFormat="false" ht="14.65" hidden="false" customHeight="false" outlineLevel="0" collapsed="false">
      <c r="A150" s="0"/>
      <c r="B150" s="0"/>
      <c r="D150" s="0"/>
      <c r="F150" s="0"/>
      <c r="G150" s="0"/>
      <c r="L150" s="0"/>
      <c r="M150" s="0"/>
      <c r="N150" s="0"/>
      <c r="O150" s="0"/>
      <c r="P150" s="30"/>
      <c r="Q150" s="0"/>
      <c r="R150" s="0"/>
      <c r="S150" s="0"/>
    </row>
    <row r="151" customFormat="false" ht="14.65" hidden="false" customHeight="false" outlineLevel="0" collapsed="false">
      <c r="A151" s="22" t="s">
        <v>585</v>
      </c>
      <c r="B151" s="23" t="s">
        <v>586</v>
      </c>
      <c r="D151" s="23" t="s">
        <v>181</v>
      </c>
      <c r="F151" s="25" t="s">
        <v>492</v>
      </c>
      <c r="G151" s="23" t="s">
        <v>225</v>
      </c>
      <c r="L151" s="23" t="s">
        <v>46</v>
      </c>
      <c r="M151" s="24" t="n">
        <v>1</v>
      </c>
      <c r="N151" s="0"/>
      <c r="O151" s="0"/>
      <c r="P151" s="30"/>
      <c r="Q151" s="0"/>
      <c r="R151" s="0"/>
      <c r="S151" s="0"/>
    </row>
    <row r="152" customFormat="false" ht="14.65" hidden="false" customHeight="false" outlineLevel="0" collapsed="false">
      <c r="A152" s="22" t="s">
        <v>587</v>
      </c>
      <c r="B152" s="23" t="s">
        <v>181</v>
      </c>
      <c r="D152" s="23" t="s">
        <v>588</v>
      </c>
      <c r="F152" s="32" t="s">
        <v>428</v>
      </c>
      <c r="G152" s="23" t="n">
        <f aca="false">ROUNDUP(P152*$Q$1,0)</f>
        <v>6</v>
      </c>
      <c r="L152" s="23" t="s">
        <v>46</v>
      </c>
      <c r="M152" s="24" t="n">
        <f aca="false">G152</f>
        <v>6</v>
      </c>
      <c r="N152" s="0"/>
      <c r="O152" s="0"/>
      <c r="P152" s="30" t="n">
        <f aca="false">SUM(Q152:U152)</f>
        <v>4.5</v>
      </c>
      <c r="Q152" s="26" t="n">
        <v>3</v>
      </c>
      <c r="R152" s="23" t="n">
        <v>1.5</v>
      </c>
      <c r="S152" s="0"/>
    </row>
    <row r="153" customFormat="false" ht="14.65" hidden="false" customHeight="false" outlineLevel="0" collapsed="false">
      <c r="A153" s="22" t="s">
        <v>589</v>
      </c>
      <c r="B153" s="23" t="s">
        <v>590</v>
      </c>
      <c r="D153" s="23" t="s">
        <v>270</v>
      </c>
      <c r="F153" s="25" t="s">
        <v>492</v>
      </c>
      <c r="G153" s="23" t="s">
        <v>225</v>
      </c>
      <c r="L153" s="23" t="s">
        <v>46</v>
      </c>
      <c r="M153" s="24" t="n">
        <v>1</v>
      </c>
      <c r="N153" s="0"/>
      <c r="O153" s="0"/>
      <c r="P153" s="30"/>
      <c r="Q153" s="0"/>
      <c r="R153" s="0"/>
      <c r="S153" s="0"/>
    </row>
    <row r="154" customFormat="false" ht="14.65" hidden="false" customHeight="false" outlineLevel="0" collapsed="false">
      <c r="A154" s="22" t="s">
        <v>591</v>
      </c>
      <c r="B154" s="23" t="s">
        <v>270</v>
      </c>
      <c r="D154" s="23" t="s">
        <v>588</v>
      </c>
      <c r="F154" s="32" t="s">
        <v>428</v>
      </c>
      <c r="G154" s="23" t="n">
        <f aca="false">ROUNDUP(P154*$Q$1,0)</f>
        <v>3</v>
      </c>
      <c r="L154" s="23" t="s">
        <v>46</v>
      </c>
      <c r="M154" s="24" t="n">
        <f aca="false">G154</f>
        <v>3</v>
      </c>
      <c r="N154" s="0"/>
      <c r="O154" s="0"/>
      <c r="P154" s="30" t="n">
        <f aca="false">SUM(Q154:U154)</f>
        <v>2.2</v>
      </c>
      <c r="Q154" s="26" t="n">
        <v>0.7</v>
      </c>
      <c r="R154" s="23" t="n">
        <v>1.5</v>
      </c>
      <c r="S154" s="0"/>
    </row>
    <row r="155" customFormat="false" ht="14.65" hidden="false" customHeight="false" outlineLevel="0" collapsed="false">
      <c r="A155" s="22" t="s">
        <v>592</v>
      </c>
      <c r="B155" s="23" t="s">
        <v>593</v>
      </c>
      <c r="D155" s="23" t="s">
        <v>289</v>
      </c>
      <c r="F155" s="25" t="s">
        <v>492</v>
      </c>
      <c r="G155" s="23" t="s">
        <v>225</v>
      </c>
      <c r="L155" s="23" t="s">
        <v>46</v>
      </c>
      <c r="M155" s="24" t="n">
        <v>1</v>
      </c>
      <c r="N155" s="0"/>
      <c r="O155" s="0"/>
      <c r="P155" s="30"/>
      <c r="Q155" s="0"/>
      <c r="R155" s="0"/>
      <c r="S155" s="0"/>
    </row>
    <row r="156" customFormat="false" ht="14.65" hidden="false" customHeight="false" outlineLevel="0" collapsed="false">
      <c r="A156" s="22" t="s">
        <v>594</v>
      </c>
      <c r="B156" s="23" t="s">
        <v>289</v>
      </c>
      <c r="D156" s="23" t="s">
        <v>588</v>
      </c>
      <c r="F156" s="32" t="s">
        <v>428</v>
      </c>
      <c r="G156" s="23" t="n">
        <f aca="false">ROUNDUP(P156*$Q$1,0)</f>
        <v>2</v>
      </c>
      <c r="L156" s="23" t="s">
        <v>46</v>
      </c>
      <c r="M156" s="24" t="n">
        <f aca="false">G156</f>
        <v>2</v>
      </c>
      <c r="N156" s="0"/>
      <c r="O156" s="0"/>
      <c r="P156" s="30" t="n">
        <f aca="false">SUM(Q156:U156)</f>
        <v>1.5</v>
      </c>
      <c r="Q156" s="26" t="n">
        <v>1.5</v>
      </c>
      <c r="R156" s="0"/>
      <c r="S156" s="0"/>
    </row>
    <row r="157" customFormat="false" ht="14.65" hidden="false" customHeight="false" outlineLevel="0" collapsed="false">
      <c r="A157" s="22" t="s">
        <v>595</v>
      </c>
      <c r="B157" s="23" t="s">
        <v>588</v>
      </c>
      <c r="D157" s="23" t="s">
        <v>596</v>
      </c>
      <c r="F157" s="32" t="s">
        <v>428</v>
      </c>
      <c r="G157" s="23" t="n">
        <f aca="false">ROUNDUP(P157*$Q$1,0)</f>
        <v>4</v>
      </c>
      <c r="L157" s="23" t="s">
        <v>46</v>
      </c>
      <c r="M157" s="24" t="n">
        <f aca="false">G157</f>
        <v>4</v>
      </c>
      <c r="N157" s="0"/>
      <c r="O157" s="0"/>
      <c r="P157" s="30" t="n">
        <f aca="false">SUM(Q157:U157)</f>
        <v>3</v>
      </c>
      <c r="Q157" s="26" t="n">
        <v>3</v>
      </c>
      <c r="R157" s="0"/>
      <c r="S157" s="0"/>
    </row>
    <row r="158" customFormat="false" ht="14.65" hidden="false" customHeight="false" outlineLevel="0" collapsed="false">
      <c r="A158" s="22" t="s">
        <v>597</v>
      </c>
      <c r="B158" s="23" t="s">
        <v>598</v>
      </c>
      <c r="D158" s="23" t="s">
        <v>596</v>
      </c>
      <c r="F158" s="32" t="s">
        <v>428</v>
      </c>
      <c r="G158" s="23" t="n">
        <f aca="false">ROUNDUP(P158*$Q$1,0)</f>
        <v>3</v>
      </c>
      <c r="L158" s="23" t="s">
        <v>46</v>
      </c>
      <c r="M158" s="24" t="n">
        <f aca="false">G158</f>
        <v>3</v>
      </c>
      <c r="N158" s="0"/>
      <c r="O158" s="0"/>
      <c r="P158" s="30" t="n">
        <f aca="false">SUM(Q158:U158)</f>
        <v>2</v>
      </c>
      <c r="Q158" s="26" t="n">
        <v>2</v>
      </c>
      <c r="R158" s="0"/>
      <c r="S158" s="0"/>
    </row>
    <row r="159" customFormat="false" ht="14.65" hidden="false" customHeight="false" outlineLevel="0" collapsed="false">
      <c r="A159" s="22" t="s">
        <v>599</v>
      </c>
      <c r="B159" s="23" t="s">
        <v>600</v>
      </c>
      <c r="D159" s="23" t="s">
        <v>596</v>
      </c>
      <c r="F159" s="32" t="s">
        <v>428</v>
      </c>
      <c r="G159" s="23" t="n">
        <f aca="false">ROUNDUP(P159*$Q$1,0)</f>
        <v>3</v>
      </c>
      <c r="L159" s="23" t="s">
        <v>46</v>
      </c>
      <c r="M159" s="24" t="n">
        <f aca="false">G159</f>
        <v>3</v>
      </c>
      <c r="N159" s="0"/>
      <c r="O159" s="0"/>
      <c r="P159" s="30" t="n">
        <f aca="false">SUM(Q159:U159)</f>
        <v>2</v>
      </c>
      <c r="Q159" s="26" t="n">
        <v>2</v>
      </c>
      <c r="R159" s="0"/>
      <c r="S159" s="0"/>
    </row>
    <row r="160" customFormat="false" ht="14.65" hidden="false" customHeight="false" outlineLevel="0" collapsed="false">
      <c r="A160" s="22" t="s">
        <v>601</v>
      </c>
      <c r="B160" s="23" t="s">
        <v>602</v>
      </c>
      <c r="D160" s="23" t="s">
        <v>596</v>
      </c>
      <c r="F160" s="32" t="s">
        <v>428</v>
      </c>
      <c r="G160" s="23" t="n">
        <f aca="false">ROUNDUP(P160*$Q$1,0)</f>
        <v>4</v>
      </c>
      <c r="L160" s="23" t="s">
        <v>46</v>
      </c>
      <c r="M160" s="24" t="n">
        <f aca="false">G160</f>
        <v>4</v>
      </c>
      <c r="N160" s="0"/>
      <c r="O160" s="0"/>
      <c r="P160" s="30" t="n">
        <f aca="false">SUM(Q160:U160)</f>
        <v>3</v>
      </c>
      <c r="Q160" s="26" t="n">
        <v>3</v>
      </c>
      <c r="R160" s="0"/>
      <c r="S160" s="0"/>
    </row>
    <row r="161" customFormat="false" ht="14.65" hidden="false" customHeight="false" outlineLevel="0" collapsed="false">
      <c r="A161" s="22" t="s">
        <v>603</v>
      </c>
      <c r="B161" s="23" t="s">
        <v>596</v>
      </c>
      <c r="D161" s="23" t="s">
        <v>357</v>
      </c>
      <c r="F161" s="32" t="s">
        <v>359</v>
      </c>
      <c r="G161" s="23" t="n">
        <f aca="false">ROUNDUP(P161*$Q$1,0)</f>
        <v>9</v>
      </c>
      <c r="L161" s="23" t="s">
        <v>10</v>
      </c>
      <c r="M161" s="24" t="n">
        <v>3</v>
      </c>
      <c r="N161" s="0"/>
      <c r="O161" s="0"/>
      <c r="P161" s="30" t="n">
        <f aca="false">SUM(Q161:U161)</f>
        <v>7</v>
      </c>
      <c r="Q161" s="26" t="n">
        <v>5.5</v>
      </c>
      <c r="R161" s="23" t="n">
        <v>1.5</v>
      </c>
      <c r="S161" s="0"/>
    </row>
    <row r="162" customFormat="false" ht="14.65" hidden="false" customHeight="false" outlineLevel="0" collapsed="false">
      <c r="A162" s="22" t="s">
        <v>604</v>
      </c>
      <c r="B162" s="23" t="s">
        <v>596</v>
      </c>
      <c r="D162" s="23" t="s">
        <v>357</v>
      </c>
      <c r="F162" s="32" t="s">
        <v>359</v>
      </c>
      <c r="G162" s="23" t="n">
        <f aca="false">G161</f>
        <v>9</v>
      </c>
      <c r="L162" s="0"/>
      <c r="M162" s="0"/>
      <c r="N162" s="0"/>
      <c r="O162" s="0"/>
      <c r="P162" s="30"/>
      <c r="Q162" s="0"/>
      <c r="R162" s="0"/>
      <c r="S162" s="0"/>
    </row>
    <row r="163" customFormat="false" ht="14.65" hidden="false" customHeight="false" outlineLevel="0" collapsed="false">
      <c r="A163" s="0"/>
      <c r="B163" s="0"/>
      <c r="D163" s="0"/>
      <c r="F163" s="0"/>
      <c r="G163" s="0"/>
      <c r="L163" s="0"/>
      <c r="M163" s="0"/>
      <c r="N163" s="0"/>
      <c r="O163" s="0"/>
      <c r="P163" s="30"/>
      <c r="Q163" s="0"/>
      <c r="R163" s="0"/>
      <c r="S163" s="0"/>
    </row>
    <row r="164" customFormat="false" ht="14.65" hidden="false" customHeight="false" outlineLevel="0" collapsed="false">
      <c r="A164" s="22" t="s">
        <v>605</v>
      </c>
      <c r="B164" s="23" t="s">
        <v>606</v>
      </c>
      <c r="D164" s="23" t="s">
        <v>607</v>
      </c>
      <c r="F164" s="32" t="s">
        <v>608</v>
      </c>
      <c r="G164" s="23" t="n">
        <f aca="false">ROUNDUP(P164*$Q$1,0)</f>
        <v>2</v>
      </c>
      <c r="L164" s="0"/>
      <c r="M164" s="0"/>
      <c r="N164" s="0"/>
      <c r="O164" s="0"/>
      <c r="P164" s="30" t="n">
        <f aca="false">SUM(Q164:U164)</f>
        <v>1.5</v>
      </c>
      <c r="Q164" s="26" t="n">
        <v>1.5</v>
      </c>
      <c r="R164" s="0"/>
      <c r="S164" s="0"/>
    </row>
    <row r="165" customFormat="false" ht="14.65" hidden="false" customHeight="false" outlineLevel="0" collapsed="false">
      <c r="A165" s="22" t="s">
        <v>609</v>
      </c>
      <c r="B165" s="23" t="s">
        <v>607</v>
      </c>
      <c r="D165" s="23" t="s">
        <v>610</v>
      </c>
      <c r="F165" s="32" t="s">
        <v>608</v>
      </c>
      <c r="G165" s="23" t="n">
        <f aca="false">ROUNDUP(P165*$Q$1,0)</f>
        <v>4</v>
      </c>
      <c r="L165" s="23" t="s">
        <v>46</v>
      </c>
      <c r="M165" s="24" t="n">
        <v>1</v>
      </c>
      <c r="N165" s="0"/>
      <c r="O165" s="0"/>
      <c r="P165" s="30" t="n">
        <f aca="false">SUM(Q165:U165)</f>
        <v>2.7</v>
      </c>
      <c r="Q165" s="26" t="n">
        <v>2.7</v>
      </c>
      <c r="R165" s="0"/>
      <c r="S165" s="0"/>
    </row>
    <row r="166" customFormat="false" ht="14.65" hidden="false" customHeight="false" outlineLevel="0" collapsed="false">
      <c r="A166" s="22" t="s">
        <v>611</v>
      </c>
      <c r="B166" s="23" t="s">
        <v>610</v>
      </c>
      <c r="D166" s="23" t="s">
        <v>612</v>
      </c>
      <c r="F166" s="32" t="s">
        <v>608</v>
      </c>
      <c r="G166" s="23" t="n">
        <f aca="false">ROUNDUP(P166*$Q$1,0)</f>
        <v>6</v>
      </c>
      <c r="L166" s="23" t="s">
        <v>46</v>
      </c>
      <c r="M166" s="24" t="n">
        <v>1</v>
      </c>
      <c r="N166" s="0"/>
      <c r="O166" s="0"/>
      <c r="P166" s="30" t="n">
        <f aca="false">SUM(Q166:U166)</f>
        <v>4.6</v>
      </c>
      <c r="Q166" s="26" t="n">
        <v>3.6</v>
      </c>
      <c r="R166" s="23" t="n">
        <v>1</v>
      </c>
      <c r="S166" s="0"/>
    </row>
    <row r="167" customFormat="false" ht="14.65" hidden="false" customHeight="false" outlineLevel="0" collapsed="false">
      <c r="A167" s="22" t="s">
        <v>613</v>
      </c>
      <c r="B167" s="23" t="s">
        <v>612</v>
      </c>
      <c r="D167" s="23" t="s">
        <v>614</v>
      </c>
      <c r="F167" s="32" t="s">
        <v>608</v>
      </c>
      <c r="G167" s="23" t="n">
        <f aca="false">ROUNDUP(P167*$Q$1,0)</f>
        <v>8</v>
      </c>
      <c r="L167" s="23" t="s">
        <v>46</v>
      </c>
      <c r="M167" s="24" t="n">
        <v>1</v>
      </c>
      <c r="N167" s="0"/>
      <c r="O167" s="0"/>
      <c r="P167" s="30" t="n">
        <f aca="false">SUM(Q167:U167)</f>
        <v>6.2</v>
      </c>
      <c r="Q167" s="26" t="n">
        <v>5.2</v>
      </c>
      <c r="R167" s="23" t="n">
        <v>1</v>
      </c>
      <c r="S167" s="0"/>
    </row>
    <row r="168" customFormat="false" ht="14.65" hidden="false" customHeight="false" outlineLevel="0" collapsed="false">
      <c r="A168" s="22" t="s">
        <v>615</v>
      </c>
      <c r="B168" s="23" t="s">
        <v>614</v>
      </c>
      <c r="D168" s="23" t="s">
        <v>616</v>
      </c>
      <c r="F168" s="32" t="s">
        <v>608</v>
      </c>
      <c r="G168" s="23" t="n">
        <f aca="false">ROUNDUP(P168*$Q$1,0)</f>
        <v>9</v>
      </c>
      <c r="L168" s="23" t="s">
        <v>46</v>
      </c>
      <c r="M168" s="24" t="n">
        <v>1</v>
      </c>
      <c r="N168" s="0"/>
      <c r="O168" s="0"/>
      <c r="P168" s="30" t="n">
        <f aca="false">SUM(Q168:U168)</f>
        <v>7.4</v>
      </c>
      <c r="Q168" s="26" t="n">
        <v>6.4</v>
      </c>
      <c r="R168" s="23" t="n">
        <v>1</v>
      </c>
      <c r="S168" s="0"/>
    </row>
    <row r="169" customFormat="false" ht="14.65" hidden="false" customHeight="false" outlineLevel="0" collapsed="false">
      <c r="A169" s="22" t="s">
        <v>617</v>
      </c>
      <c r="B169" s="23" t="s">
        <v>616</v>
      </c>
      <c r="D169" s="23" t="s">
        <v>618</v>
      </c>
      <c r="F169" s="32" t="s">
        <v>608</v>
      </c>
      <c r="G169" s="23" t="n">
        <f aca="false">ROUNDUP(P169*$Q$1,0)</f>
        <v>4</v>
      </c>
      <c r="L169" s="23" t="s">
        <v>46</v>
      </c>
      <c r="M169" s="24" t="n">
        <v>2</v>
      </c>
      <c r="N169" s="0"/>
      <c r="O169" s="0"/>
      <c r="P169" s="30" t="n">
        <f aca="false">SUM(Q169:U169)</f>
        <v>2.7</v>
      </c>
      <c r="Q169" s="26" t="n">
        <v>2.2</v>
      </c>
      <c r="R169" s="23" t="n">
        <v>0.5</v>
      </c>
      <c r="S169" s="0"/>
    </row>
    <row r="170" customFormat="false" ht="14.65" hidden="false" customHeight="false" outlineLevel="0" collapsed="false">
      <c r="A170" s="22" t="s">
        <v>619</v>
      </c>
      <c r="B170" s="23" t="s">
        <v>620</v>
      </c>
      <c r="D170" s="23" t="s">
        <v>621</v>
      </c>
      <c r="F170" s="32" t="s">
        <v>608</v>
      </c>
      <c r="G170" s="23" t="n">
        <f aca="false">ROUNDUP(P170*$Q$1,0)</f>
        <v>1</v>
      </c>
      <c r="L170" s="23" t="s">
        <v>46</v>
      </c>
      <c r="M170" s="24" t="n">
        <v>1</v>
      </c>
      <c r="N170" s="0"/>
      <c r="O170" s="0"/>
      <c r="P170" s="30" t="n">
        <f aca="false">SUM(Q170:U170)</f>
        <v>0.5</v>
      </c>
      <c r="Q170" s="26" t="n">
        <v>0.5</v>
      </c>
      <c r="R170" s="0"/>
      <c r="S170" s="0"/>
    </row>
    <row r="171" customFormat="false" ht="14.65" hidden="false" customHeight="false" outlineLevel="0" collapsed="false">
      <c r="A171" s="22" t="s">
        <v>622</v>
      </c>
      <c r="B171" s="23" t="s">
        <v>621</v>
      </c>
      <c r="D171" s="23" t="s">
        <v>623</v>
      </c>
      <c r="F171" s="32" t="s">
        <v>608</v>
      </c>
      <c r="G171" s="23" t="n">
        <f aca="false">ROUNDUP(P171*$Q$1,0)</f>
        <v>4</v>
      </c>
      <c r="L171" s="23" t="s">
        <v>46</v>
      </c>
      <c r="M171" s="24" t="n">
        <v>3</v>
      </c>
      <c r="N171" s="0"/>
      <c r="O171" s="0"/>
      <c r="P171" s="30" t="n">
        <f aca="false">SUM(Q171:U171)</f>
        <v>3</v>
      </c>
      <c r="Q171" s="26" t="n">
        <v>2</v>
      </c>
      <c r="R171" s="23" t="n">
        <v>1</v>
      </c>
      <c r="S171" s="0"/>
    </row>
    <row r="172" customFormat="false" ht="14.65" hidden="false" customHeight="false" outlineLevel="0" collapsed="false">
      <c r="A172" s="22" t="s">
        <v>624</v>
      </c>
      <c r="B172" s="23" t="s">
        <v>623</v>
      </c>
      <c r="D172" s="23" t="s">
        <v>625</v>
      </c>
      <c r="F172" s="32" t="s">
        <v>608</v>
      </c>
      <c r="G172" s="23" t="n">
        <f aca="false">ROUNDUP(P172*$Q$1,0)</f>
        <v>4</v>
      </c>
      <c r="L172" s="23" t="s">
        <v>46</v>
      </c>
      <c r="M172" s="24" t="n">
        <v>2</v>
      </c>
      <c r="N172" s="0"/>
      <c r="O172" s="0"/>
      <c r="P172" s="30" t="n">
        <f aca="false">SUM(Q172:U172)</f>
        <v>3.3</v>
      </c>
      <c r="Q172" s="26" t="n">
        <v>2.3</v>
      </c>
      <c r="R172" s="23" t="n">
        <v>1</v>
      </c>
      <c r="S172" s="0"/>
    </row>
    <row r="173" customFormat="false" ht="14.65" hidden="false" customHeight="false" outlineLevel="0" collapsed="false">
      <c r="A173" s="22" t="s">
        <v>626</v>
      </c>
      <c r="B173" s="23" t="s">
        <v>627</v>
      </c>
      <c r="D173" s="23" t="s">
        <v>606</v>
      </c>
      <c r="F173" s="32" t="s">
        <v>608</v>
      </c>
      <c r="G173" s="23" t="n">
        <f aca="false">ROUNDUP(P173*$Q$1,0)</f>
        <v>15</v>
      </c>
      <c r="L173" s="0"/>
      <c r="M173" s="0"/>
      <c r="N173" s="0"/>
      <c r="O173" s="0"/>
      <c r="P173" s="30" t="n">
        <f aca="false">SUM(Q173:U173)</f>
        <v>12.1</v>
      </c>
      <c r="Q173" s="26" t="n">
        <v>10.1</v>
      </c>
      <c r="R173" s="23" t="n">
        <v>1.5</v>
      </c>
      <c r="S173" s="23" t="n">
        <v>0.5</v>
      </c>
    </row>
    <row r="174" customFormat="false" ht="14.65" hidden="false" customHeight="false" outlineLevel="0" collapsed="false">
      <c r="A174" s="22" t="s">
        <v>628</v>
      </c>
      <c r="B174" s="23" t="s">
        <v>618</v>
      </c>
      <c r="D174" s="23" t="s">
        <v>620</v>
      </c>
      <c r="F174" s="32" t="s">
        <v>608</v>
      </c>
      <c r="G174" s="23" t="n">
        <v>1</v>
      </c>
      <c r="L174" s="0"/>
      <c r="M174" s="0"/>
      <c r="N174" s="0"/>
      <c r="O174" s="0"/>
      <c r="P174" s="30"/>
      <c r="Q174" s="0"/>
      <c r="R174" s="0"/>
    </row>
    <row r="175" customFormat="false" ht="14.65" hidden="false" customHeight="false" outlineLevel="0" collapsed="false">
      <c r="A175" s="22" t="s">
        <v>629</v>
      </c>
      <c r="B175" s="23" t="s">
        <v>620</v>
      </c>
      <c r="D175" s="23" t="s">
        <v>630</v>
      </c>
      <c r="F175" s="32" t="s">
        <v>608</v>
      </c>
      <c r="G175" s="23" t="n">
        <v>2</v>
      </c>
      <c r="L175" s="0"/>
      <c r="M175" s="0"/>
      <c r="N175" s="0"/>
      <c r="O175" s="0"/>
      <c r="P175" s="30"/>
      <c r="Q175" s="0"/>
      <c r="R175" s="0"/>
    </row>
    <row r="176" customFormat="false" ht="14.65" hidden="false" customHeight="false" outlineLevel="0" collapsed="false">
      <c r="A176" s="22" t="s">
        <v>631</v>
      </c>
      <c r="B176" s="23" t="s">
        <v>625</v>
      </c>
      <c r="D176" s="23" t="s">
        <v>632</v>
      </c>
      <c r="F176" s="32" t="s">
        <v>608</v>
      </c>
      <c r="G176" s="23" t="n">
        <v>1</v>
      </c>
      <c r="L176" s="0"/>
      <c r="M176" s="0"/>
      <c r="N176" s="0"/>
      <c r="O176" s="0"/>
      <c r="P176" s="30"/>
      <c r="Q176" s="0"/>
      <c r="R176" s="0"/>
    </row>
    <row r="177" customFormat="false" ht="14.65" hidden="false" customHeight="false" outlineLevel="0" collapsed="false">
      <c r="A177" s="22" t="s">
        <v>633</v>
      </c>
      <c r="B177" s="23" t="s">
        <v>632</v>
      </c>
      <c r="D177" s="23" t="s">
        <v>634</v>
      </c>
      <c r="F177" s="32" t="s">
        <v>608</v>
      </c>
      <c r="G177" s="23" t="n">
        <v>1</v>
      </c>
      <c r="L177" s="0"/>
      <c r="M177" s="0"/>
      <c r="N177" s="0"/>
      <c r="O177" s="0"/>
      <c r="P177" s="30"/>
      <c r="Q177" s="0"/>
      <c r="R177" s="0"/>
    </row>
    <row r="178" customFormat="false" ht="14.65" hidden="false" customHeight="false" outlineLevel="0" collapsed="false">
      <c r="A178" s="22" t="s">
        <v>635</v>
      </c>
      <c r="B178" s="23" t="s">
        <v>632</v>
      </c>
      <c r="D178" s="23" t="s">
        <v>627</v>
      </c>
      <c r="F178" s="32" t="s">
        <v>608</v>
      </c>
      <c r="G178" s="23" t="n">
        <v>1</v>
      </c>
      <c r="L178" s="0"/>
      <c r="M178" s="0"/>
      <c r="N178" s="0"/>
      <c r="O178" s="0"/>
      <c r="P178" s="30"/>
      <c r="Q178" s="0"/>
      <c r="R178" s="0"/>
    </row>
    <row r="179" customFormat="false" ht="14.65" hidden="false" customHeight="false" outlineLevel="0" collapsed="false">
      <c r="A179" s="22" t="s">
        <v>636</v>
      </c>
      <c r="B179" s="23" t="s">
        <v>627</v>
      </c>
      <c r="D179" s="23" t="s">
        <v>637</v>
      </c>
      <c r="F179" s="32" t="s">
        <v>608</v>
      </c>
      <c r="G179" s="23" t="n">
        <v>6</v>
      </c>
      <c r="L179" s="0"/>
      <c r="M179" s="0"/>
      <c r="N179" s="0"/>
      <c r="O179" s="0"/>
      <c r="P179" s="30"/>
      <c r="Q179" s="0"/>
      <c r="R179" s="0"/>
    </row>
    <row r="180" customFormat="false" ht="14.65" hidden="false" customHeight="false" outlineLevel="0" collapsed="false">
      <c r="A180" s="0"/>
      <c r="B180" s="0"/>
      <c r="D180" s="0"/>
      <c r="F180" s="0"/>
      <c r="G180" s="0"/>
      <c r="L180" s="0"/>
      <c r="M180" s="0"/>
      <c r="N180" s="0"/>
      <c r="O180" s="0"/>
      <c r="P180" s="30"/>
      <c r="Q180" s="0"/>
      <c r="R180" s="0"/>
    </row>
    <row r="181" customFormat="false" ht="14.65" hidden="false" customHeight="false" outlineLevel="0" collapsed="false">
      <c r="A181" s="22" t="s">
        <v>638</v>
      </c>
      <c r="B181" s="23" t="s">
        <v>459</v>
      </c>
      <c r="D181" s="23" t="s">
        <v>639</v>
      </c>
      <c r="F181" s="32" t="s">
        <v>421</v>
      </c>
      <c r="G181" s="23" t="n">
        <f aca="false">ROUNDUP(P181*$Q$1,0)</f>
        <v>6</v>
      </c>
      <c r="L181" s="23" t="s">
        <v>46</v>
      </c>
      <c r="M181" s="24" t="n">
        <v>1</v>
      </c>
      <c r="N181" s="0"/>
      <c r="O181" s="0"/>
      <c r="P181" s="30" t="n">
        <f aca="false">SUM(Q181:U181)</f>
        <v>4.9</v>
      </c>
      <c r="Q181" s="26" t="n">
        <v>4.2</v>
      </c>
      <c r="R181" s="23" t="n">
        <v>0.7</v>
      </c>
    </row>
    <row r="182" customFormat="false" ht="14.65" hidden="false" customHeight="false" outlineLevel="0" collapsed="false">
      <c r="A182" s="22" t="s">
        <v>640</v>
      </c>
      <c r="B182" s="23" t="s">
        <v>459</v>
      </c>
      <c r="D182" s="23" t="s">
        <v>641</v>
      </c>
      <c r="F182" s="32" t="s">
        <v>421</v>
      </c>
      <c r="G182" s="23" t="n">
        <f aca="false">ROUNDUP(P182*$Q$1,0)</f>
        <v>12</v>
      </c>
      <c r="L182" s="23" t="s">
        <v>46</v>
      </c>
      <c r="M182" s="24" t="n">
        <v>2</v>
      </c>
      <c r="N182" s="0"/>
      <c r="O182" s="0"/>
      <c r="P182" s="30" t="n">
        <f aca="false">SUM(Q182:U182)</f>
        <v>9.9</v>
      </c>
      <c r="Q182" s="26" t="n">
        <v>9.5</v>
      </c>
      <c r="R182" s="23" t="n">
        <v>0.4</v>
      </c>
    </row>
    <row r="183" customFormat="false" ht="14.65" hidden="false" customHeight="false" outlineLevel="0" collapsed="false">
      <c r="A183" s="22" t="s">
        <v>642</v>
      </c>
      <c r="B183" s="23" t="s">
        <v>641</v>
      </c>
      <c r="D183" s="23" t="s">
        <v>643</v>
      </c>
      <c r="F183" s="32" t="s">
        <v>421</v>
      </c>
      <c r="G183" s="23" t="n">
        <f aca="false">ROUNDUP(P183*$Q$1,0)</f>
        <v>1</v>
      </c>
      <c r="L183" s="23" t="s">
        <v>46</v>
      </c>
      <c r="M183" s="24" t="n">
        <v>1</v>
      </c>
      <c r="N183" s="0"/>
      <c r="O183" s="0"/>
      <c r="P183" s="30" t="n">
        <f aca="false">SUM(Q183:U183)</f>
        <v>0.5</v>
      </c>
      <c r="Q183" s="26" t="n">
        <v>0.5</v>
      </c>
      <c r="R183" s="0"/>
    </row>
    <row r="184" customFormat="false" ht="14.65" hidden="false" customHeight="false" outlineLevel="0" collapsed="false">
      <c r="A184" s="22" t="s">
        <v>644</v>
      </c>
      <c r="B184" s="23" t="s">
        <v>459</v>
      </c>
      <c r="D184" s="23" t="s">
        <v>645</v>
      </c>
      <c r="F184" s="32" t="s">
        <v>421</v>
      </c>
      <c r="G184" s="23" t="n">
        <f aca="false">G182</f>
        <v>12</v>
      </c>
      <c r="L184" s="0"/>
      <c r="M184" s="0"/>
      <c r="N184" s="0"/>
      <c r="O184" s="0"/>
      <c r="P184" s="30"/>
      <c r="Q184" s="0"/>
      <c r="R184" s="0"/>
    </row>
    <row r="185" customFormat="false" ht="14.65" hidden="false" customHeight="false" outlineLevel="0" collapsed="false">
      <c r="A185" s="22" t="s">
        <v>646</v>
      </c>
      <c r="B185" s="23" t="s">
        <v>645</v>
      </c>
      <c r="D185" s="23" t="s">
        <v>647</v>
      </c>
      <c r="F185" s="32" t="s">
        <v>421</v>
      </c>
      <c r="G185" s="23" t="n">
        <f aca="false">ROUNDUP(P185*$Q$1,0)</f>
        <v>1</v>
      </c>
      <c r="L185" s="0"/>
      <c r="M185" s="0"/>
      <c r="N185" s="0"/>
      <c r="O185" s="0"/>
      <c r="P185" s="30" t="n">
        <f aca="false">SUM(Q185:U185)</f>
        <v>0.5</v>
      </c>
      <c r="Q185" s="26" t="n">
        <v>0.5</v>
      </c>
      <c r="R185" s="0"/>
    </row>
    <row r="186" customFormat="false" ht="14.65" hidden="false" customHeight="false" outlineLevel="0" collapsed="false">
      <c r="A186" s="22" t="s">
        <v>648</v>
      </c>
      <c r="B186" s="23" t="s">
        <v>459</v>
      </c>
      <c r="D186" s="23" t="s">
        <v>649</v>
      </c>
      <c r="F186" s="32" t="s">
        <v>421</v>
      </c>
      <c r="G186" s="23" t="n">
        <f aca="false">G182</f>
        <v>12</v>
      </c>
      <c r="L186" s="0"/>
      <c r="M186" s="0"/>
      <c r="N186" s="0"/>
      <c r="O186" s="0"/>
      <c r="P186" s="30"/>
      <c r="Q186" s="0"/>
      <c r="R186" s="0"/>
    </row>
    <row r="187" customFormat="false" ht="14.65" hidden="false" customHeight="false" outlineLevel="0" collapsed="false">
      <c r="A187" s="0"/>
      <c r="B187" s="0"/>
      <c r="D187" s="0"/>
      <c r="F187" s="0"/>
      <c r="G187" s="0"/>
      <c r="L187" s="0"/>
      <c r="M187" s="0"/>
      <c r="N187" s="0"/>
      <c r="O187" s="0"/>
      <c r="P187" s="30"/>
      <c r="Q187" s="0"/>
      <c r="R187" s="0"/>
    </row>
    <row r="188" customFormat="false" ht="14.65" hidden="false" customHeight="false" outlineLevel="0" collapsed="false">
      <c r="A188" s="22" t="s">
        <v>650</v>
      </c>
      <c r="B188" s="23" t="s">
        <v>459</v>
      </c>
      <c r="D188" s="23" t="s">
        <v>651</v>
      </c>
      <c r="F188" s="32" t="s">
        <v>421</v>
      </c>
      <c r="G188" s="23" t="n">
        <f aca="false">ROUNDUP(P188*$Q$1,0)</f>
        <v>4</v>
      </c>
      <c r="L188" s="23" t="s">
        <v>46</v>
      </c>
      <c r="M188" s="24" t="n">
        <v>2</v>
      </c>
      <c r="N188" s="0"/>
      <c r="O188" s="0"/>
      <c r="P188" s="30" t="n">
        <f aca="false">SUM(Q188:U188)</f>
        <v>2.6</v>
      </c>
      <c r="Q188" s="26" t="n">
        <v>1.9</v>
      </c>
      <c r="R188" s="23" t="n">
        <v>0.7</v>
      </c>
    </row>
    <row r="189" customFormat="false" ht="14.65" hidden="false" customHeight="false" outlineLevel="0" collapsed="false">
      <c r="A189" s="0"/>
      <c r="B189" s="0"/>
      <c r="D189" s="0"/>
      <c r="F189" s="0"/>
      <c r="G189" s="0"/>
      <c r="L189" s="0"/>
      <c r="M189" s="0"/>
      <c r="N189" s="0"/>
      <c r="O189" s="0"/>
      <c r="P189" s="30"/>
      <c r="Q189" s="0"/>
      <c r="R189" s="0"/>
    </row>
    <row r="190" customFormat="false" ht="14.65" hidden="false" customHeight="false" outlineLevel="0" collapsed="false">
      <c r="A190" s="22" t="s">
        <v>652</v>
      </c>
      <c r="B190" s="23" t="s">
        <v>459</v>
      </c>
      <c r="D190" s="23" t="s">
        <v>653</v>
      </c>
      <c r="F190" s="32" t="s">
        <v>421</v>
      </c>
      <c r="G190" s="23" t="n">
        <f aca="false">ROUNDUP(P190*$Q$1,0)</f>
        <v>9</v>
      </c>
      <c r="L190" s="23" t="s">
        <v>46</v>
      </c>
      <c r="M190" s="24" t="n">
        <v>1</v>
      </c>
      <c r="N190" s="0"/>
      <c r="O190" s="0"/>
      <c r="P190" s="30" t="n">
        <f aca="false">SUM(Q190:U190)</f>
        <v>7.3</v>
      </c>
      <c r="Q190" s="26" t="n">
        <v>6.6</v>
      </c>
      <c r="R190" s="23" t="n">
        <v>0.7</v>
      </c>
    </row>
    <row r="191" customFormat="false" ht="14.65" hidden="false" customHeight="false" outlineLevel="0" collapsed="false">
      <c r="A191" s="22" t="s">
        <v>654</v>
      </c>
      <c r="B191" s="23" t="s">
        <v>653</v>
      </c>
      <c r="D191" s="23" t="s">
        <v>655</v>
      </c>
      <c r="F191" s="32" t="s">
        <v>421</v>
      </c>
      <c r="G191" s="23" t="n">
        <f aca="false">ROUNDUP(P191*$Q$1,0)</f>
        <v>1</v>
      </c>
      <c r="L191" s="0"/>
      <c r="M191" s="0"/>
      <c r="N191" s="0"/>
      <c r="O191" s="0"/>
      <c r="P191" s="30" t="n">
        <f aca="false">SUM(Q191:U191)</f>
        <v>0.5</v>
      </c>
      <c r="Q191" s="26" t="n">
        <v>0.5</v>
      </c>
      <c r="R191" s="0"/>
    </row>
    <row r="192" customFormat="false" ht="14.65" hidden="false" customHeight="false" outlineLevel="0" collapsed="false">
      <c r="A192" s="22" t="s">
        <v>656</v>
      </c>
      <c r="B192" s="23" t="s">
        <v>459</v>
      </c>
      <c r="D192" s="23" t="s">
        <v>657</v>
      </c>
      <c r="F192" s="32" t="s">
        <v>421</v>
      </c>
      <c r="G192" s="23" t="n">
        <f aca="false">ROUNDUP(P192*$Q$1,0)</f>
        <v>8</v>
      </c>
      <c r="L192" s="0"/>
      <c r="M192" s="0"/>
      <c r="N192" s="0"/>
      <c r="O192" s="0"/>
      <c r="P192" s="30" t="n">
        <f aca="false">SUM(Q192:U192)</f>
        <v>6.6</v>
      </c>
      <c r="Q192" s="26" t="n">
        <f aca="false">Q190</f>
        <v>6.6</v>
      </c>
      <c r="R192" s="0"/>
    </row>
    <row r="193" customFormat="false" ht="14.65" hidden="false" customHeight="false" outlineLevel="0" collapsed="false">
      <c r="A193" s="22" t="s">
        <v>658</v>
      </c>
      <c r="B193" s="23" t="s">
        <v>459</v>
      </c>
      <c r="D193" s="23" t="s">
        <v>659</v>
      </c>
      <c r="F193" s="32" t="s">
        <v>421</v>
      </c>
      <c r="G193" s="23" t="n">
        <f aca="false">ROUNDUP(P193*$Q$1,0)</f>
        <v>5</v>
      </c>
      <c r="L193" s="23" t="s">
        <v>46</v>
      </c>
      <c r="M193" s="24" t="n">
        <v>1</v>
      </c>
      <c r="N193" s="0"/>
      <c r="O193" s="0"/>
      <c r="P193" s="30" t="n">
        <f aca="false">SUM(Q193:U193)</f>
        <v>3.7</v>
      </c>
      <c r="Q193" s="26" t="n">
        <v>3</v>
      </c>
      <c r="R193" s="23" t="n">
        <v>0.7</v>
      </c>
    </row>
    <row r="194" customFormat="false" ht="14.65" hidden="false" customHeight="false" outlineLevel="0" collapsed="false">
      <c r="A194" s="0"/>
      <c r="B194" s="0"/>
      <c r="D194" s="0"/>
      <c r="F194" s="0"/>
      <c r="G194" s="0"/>
      <c r="L194" s="0"/>
      <c r="M194" s="0"/>
      <c r="N194" s="0"/>
      <c r="O194" s="0"/>
      <c r="P194" s="30"/>
      <c r="Q194" s="0"/>
      <c r="R194" s="0"/>
    </row>
    <row r="195" customFormat="false" ht="14.65" hidden="false" customHeight="false" outlineLevel="0" collapsed="false">
      <c r="A195" s="22" t="s">
        <v>660</v>
      </c>
      <c r="B195" s="23" t="s">
        <v>457</v>
      </c>
      <c r="D195" s="23" t="s">
        <v>661</v>
      </c>
      <c r="F195" s="32" t="s">
        <v>421</v>
      </c>
      <c r="G195" s="23" t="n">
        <f aca="false">ROUNDUP(P195*$Q$1,0)</f>
        <v>7</v>
      </c>
      <c r="L195" s="23" t="s">
        <v>46</v>
      </c>
      <c r="M195" s="24" t="n">
        <v>2</v>
      </c>
      <c r="N195" s="0"/>
      <c r="O195" s="0"/>
      <c r="P195" s="30" t="n">
        <f aca="false">SUM(Q195:U195)</f>
        <v>5.3</v>
      </c>
      <c r="Q195" s="26" t="n">
        <v>4.9</v>
      </c>
      <c r="R195" s="23" t="n">
        <v>0.4</v>
      </c>
    </row>
    <row r="196" customFormat="false" ht="14.65" hidden="false" customHeight="false" outlineLevel="0" collapsed="false">
      <c r="A196" s="22" t="s">
        <v>662</v>
      </c>
      <c r="B196" s="23" t="s">
        <v>661</v>
      </c>
      <c r="D196" s="23" t="s">
        <v>663</v>
      </c>
      <c r="F196" s="32" t="s">
        <v>421</v>
      </c>
      <c r="G196" s="23" t="n">
        <f aca="false">ROUNDUP(P196*$Q$1,0)</f>
        <v>1</v>
      </c>
      <c r="L196" s="23" t="s">
        <v>46</v>
      </c>
      <c r="M196" s="24" t="n">
        <v>1</v>
      </c>
      <c r="N196" s="0"/>
      <c r="O196" s="0"/>
      <c r="P196" s="30" t="n">
        <f aca="false">SUM(Q196:U196)</f>
        <v>0.5</v>
      </c>
      <c r="Q196" s="26" t="n">
        <v>0.5</v>
      </c>
      <c r="R196" s="0"/>
    </row>
    <row r="197" customFormat="false" ht="14.65" hidden="false" customHeight="false" outlineLevel="0" collapsed="false">
      <c r="A197" s="22" t="s">
        <v>664</v>
      </c>
      <c r="B197" s="23" t="s">
        <v>457</v>
      </c>
      <c r="D197" s="23" t="s">
        <v>665</v>
      </c>
      <c r="F197" s="32" t="s">
        <v>421</v>
      </c>
      <c r="G197" s="23" t="n">
        <f aca="false">G195</f>
        <v>7</v>
      </c>
      <c r="L197" s="0"/>
      <c r="M197" s="0"/>
      <c r="N197" s="0"/>
      <c r="O197" s="0"/>
      <c r="P197" s="30"/>
      <c r="Q197" s="0"/>
      <c r="R197" s="0"/>
    </row>
    <row r="198" customFormat="false" ht="14.65" hidden="false" customHeight="false" outlineLevel="0" collapsed="false">
      <c r="A198" s="22" t="s">
        <v>666</v>
      </c>
      <c r="B198" s="23" t="s">
        <v>665</v>
      </c>
      <c r="D198" s="23" t="s">
        <v>667</v>
      </c>
      <c r="F198" s="32" t="s">
        <v>421</v>
      </c>
      <c r="G198" s="23" t="n">
        <f aca="false">ROUNDUP(P198*$Q$1,0)</f>
        <v>1</v>
      </c>
      <c r="L198" s="0"/>
      <c r="M198" s="0"/>
      <c r="N198" s="0"/>
      <c r="O198" s="0"/>
      <c r="P198" s="30" t="n">
        <f aca="false">SUM(Q198:U198)</f>
        <v>0.5</v>
      </c>
      <c r="Q198" s="26" t="n">
        <v>0.5</v>
      </c>
      <c r="R198" s="0"/>
    </row>
    <row r="199" customFormat="false" ht="14.65" hidden="false" customHeight="false" outlineLevel="0" collapsed="false">
      <c r="A199" s="22" t="s">
        <v>668</v>
      </c>
      <c r="B199" s="23" t="s">
        <v>457</v>
      </c>
      <c r="D199" s="23" t="s">
        <v>669</v>
      </c>
      <c r="F199" s="32" t="s">
        <v>421</v>
      </c>
      <c r="G199" s="23" t="n">
        <f aca="false">G195</f>
        <v>7</v>
      </c>
      <c r="L199" s="0"/>
      <c r="M199" s="0"/>
      <c r="N199" s="0"/>
      <c r="O199" s="0"/>
      <c r="P199" s="30"/>
      <c r="Q199" s="0"/>
      <c r="R199" s="0"/>
    </row>
    <row r="200" customFormat="false" ht="14.65" hidden="false" customHeight="false" outlineLevel="0" collapsed="false">
      <c r="A200" s="22" t="s">
        <v>670</v>
      </c>
      <c r="B200" s="23" t="s">
        <v>457</v>
      </c>
      <c r="D200" s="23" t="s">
        <v>671</v>
      </c>
      <c r="F200" s="32" t="s">
        <v>421</v>
      </c>
      <c r="G200" s="23" t="n">
        <f aca="false">ROUNDUP(P200*$Q$1,0)</f>
        <v>7</v>
      </c>
      <c r="L200" s="23" t="s">
        <v>46</v>
      </c>
      <c r="M200" s="24" t="n">
        <v>1</v>
      </c>
      <c r="N200" s="0"/>
      <c r="O200" s="0"/>
      <c r="P200" s="30" t="n">
        <f aca="false">SUM(Q200:U200)</f>
        <v>5.4</v>
      </c>
      <c r="Q200" s="26" t="n">
        <v>4.7</v>
      </c>
      <c r="R200" s="23" t="n">
        <v>0.7</v>
      </c>
    </row>
    <row r="201" customFormat="false" ht="14.65" hidden="false" customHeight="false" outlineLevel="0" collapsed="false">
      <c r="A201" s="0"/>
      <c r="B201" s="0"/>
      <c r="D201" s="0"/>
      <c r="F201" s="0"/>
      <c r="G201" s="0"/>
      <c r="L201" s="0"/>
      <c r="M201" s="0"/>
      <c r="N201" s="0"/>
      <c r="O201" s="0"/>
      <c r="P201" s="30"/>
      <c r="Q201" s="0"/>
      <c r="R201" s="0"/>
    </row>
    <row r="202" customFormat="false" ht="14.65" hidden="false" customHeight="false" outlineLevel="0" collapsed="false">
      <c r="A202" s="22" t="s">
        <v>672</v>
      </c>
      <c r="B202" s="23" t="s">
        <v>461</v>
      </c>
      <c r="D202" s="23" t="s">
        <v>673</v>
      </c>
      <c r="F202" s="32" t="s">
        <v>421</v>
      </c>
      <c r="G202" s="23" t="n">
        <f aca="false">ROUNDUP(P202*$Q$1,0)</f>
        <v>6</v>
      </c>
      <c r="L202" s="23" t="s">
        <v>46</v>
      </c>
      <c r="M202" s="24" t="n">
        <v>3</v>
      </c>
      <c r="N202" s="0"/>
      <c r="O202" s="0"/>
      <c r="P202" s="30" t="n">
        <f aca="false">SUM(Q202:U202)</f>
        <v>5</v>
      </c>
      <c r="Q202" s="26" t="n">
        <v>4.6</v>
      </c>
      <c r="R202" s="23" t="n">
        <v>0.4</v>
      </c>
    </row>
    <row r="203" customFormat="false" ht="14.65" hidden="false" customHeight="false" outlineLevel="0" collapsed="false">
      <c r="A203" s="22" t="s">
        <v>674</v>
      </c>
      <c r="B203" s="23" t="s">
        <v>673</v>
      </c>
      <c r="D203" s="23" t="s">
        <v>675</v>
      </c>
      <c r="F203" s="32" t="s">
        <v>421</v>
      </c>
      <c r="G203" s="23" t="n">
        <f aca="false">ROUNDUP(P203*$Q$1,0)</f>
        <v>1</v>
      </c>
      <c r="L203" s="23" t="s">
        <v>46</v>
      </c>
      <c r="M203" s="24" t="n">
        <v>1</v>
      </c>
      <c r="N203" s="0"/>
      <c r="O203" s="0"/>
      <c r="P203" s="30" t="n">
        <f aca="false">SUM(Q203:U203)</f>
        <v>0.5</v>
      </c>
      <c r="Q203" s="26" t="n">
        <v>0.5</v>
      </c>
      <c r="R203" s="0"/>
    </row>
    <row r="204" customFormat="false" ht="14.65" hidden="false" customHeight="false" outlineLevel="0" collapsed="false">
      <c r="A204" s="22" t="s">
        <v>676</v>
      </c>
      <c r="B204" s="23" t="s">
        <v>461</v>
      </c>
      <c r="D204" s="23" t="s">
        <v>677</v>
      </c>
      <c r="F204" s="32" t="s">
        <v>421</v>
      </c>
      <c r="G204" s="23" t="n">
        <f aca="false">G202</f>
        <v>6</v>
      </c>
      <c r="L204" s="0"/>
      <c r="M204" s="0"/>
      <c r="N204" s="0"/>
      <c r="O204" s="0"/>
      <c r="P204" s="30"/>
      <c r="Q204" s="0"/>
      <c r="R204" s="0"/>
    </row>
    <row r="205" customFormat="false" ht="14.65" hidden="false" customHeight="false" outlineLevel="0" collapsed="false">
      <c r="A205" s="22" t="s">
        <v>678</v>
      </c>
      <c r="B205" s="23" t="s">
        <v>677</v>
      </c>
      <c r="D205" s="23" t="s">
        <v>679</v>
      </c>
      <c r="F205" s="32" t="s">
        <v>421</v>
      </c>
      <c r="G205" s="23" t="n">
        <f aca="false">ROUNDUP(P205*$Q$1,0)</f>
        <v>1</v>
      </c>
      <c r="L205" s="0"/>
      <c r="M205" s="0"/>
      <c r="N205" s="0"/>
      <c r="O205" s="0"/>
      <c r="P205" s="30" t="n">
        <f aca="false">SUM(Q205:U205)</f>
        <v>0.5</v>
      </c>
      <c r="Q205" s="26" t="n">
        <v>0.5</v>
      </c>
      <c r="R205" s="0"/>
    </row>
    <row r="206" customFormat="false" ht="14.65" hidden="false" customHeight="false" outlineLevel="0" collapsed="false">
      <c r="A206" s="22" t="s">
        <v>680</v>
      </c>
      <c r="B206" s="23" t="s">
        <v>461</v>
      </c>
      <c r="D206" s="23" t="s">
        <v>681</v>
      </c>
      <c r="F206" s="32" t="s">
        <v>421</v>
      </c>
      <c r="G206" s="23" t="n">
        <f aca="false">G202</f>
        <v>6</v>
      </c>
      <c r="L206" s="0"/>
      <c r="M206" s="0"/>
      <c r="N206" s="0"/>
      <c r="O206" s="0"/>
      <c r="P206" s="30"/>
      <c r="Q206" s="0"/>
      <c r="R206" s="0"/>
    </row>
    <row r="207" customFormat="false" ht="14.65" hidden="false" customHeight="false" outlineLevel="0" collapsed="false">
      <c r="A207" s="22" t="s">
        <v>682</v>
      </c>
      <c r="B207" s="23" t="s">
        <v>461</v>
      </c>
      <c r="D207" s="23" t="s">
        <v>683</v>
      </c>
      <c r="F207" s="32" t="s">
        <v>421</v>
      </c>
      <c r="G207" s="23" t="n">
        <f aca="false">ROUNDUP(P207*$Q$1,0)</f>
        <v>2</v>
      </c>
      <c r="L207" s="23" t="s">
        <v>46</v>
      </c>
      <c r="M207" s="24" t="n">
        <f aca="false">G207</f>
        <v>2</v>
      </c>
      <c r="N207" s="0"/>
      <c r="O207" s="0"/>
      <c r="P207" s="30" t="n">
        <f aca="false">SUM(Q207:U207)</f>
        <v>1.3</v>
      </c>
      <c r="Q207" s="26" t="n">
        <v>0.6</v>
      </c>
      <c r="R207" s="23" t="n">
        <v>0.7</v>
      </c>
    </row>
    <row r="208" customFormat="false" ht="14.65" hidden="false" customHeight="false" outlineLevel="0" collapsed="false">
      <c r="A208" s="0"/>
      <c r="B208" s="0"/>
      <c r="D208" s="0"/>
      <c r="F208" s="0"/>
      <c r="G208" s="0"/>
      <c r="L208" s="0"/>
      <c r="M208" s="0"/>
      <c r="N208" s="0"/>
      <c r="O208" s="0"/>
      <c r="P208" s="30"/>
      <c r="Q208" s="0"/>
      <c r="R208" s="0"/>
    </row>
    <row r="209" customFormat="false" ht="12.8" hidden="false" customHeight="false" outlineLevel="0" collapsed="false">
      <c r="A209" s="22" t="s">
        <v>684</v>
      </c>
      <c r="B209" s="23" t="s">
        <v>357</v>
      </c>
      <c r="D209" s="23" t="s">
        <v>685</v>
      </c>
      <c r="F209" s="32" t="s">
        <v>421</v>
      </c>
      <c r="G209" s="23" t="n">
        <f aca="false">ROUNDUP(P209*$Q$1,0)</f>
        <v>3</v>
      </c>
      <c r="L209" s="23" t="s">
        <v>46</v>
      </c>
      <c r="M209" s="24" t="n">
        <v>1</v>
      </c>
      <c r="N209" s="0"/>
      <c r="O209" s="0"/>
      <c r="P209" s="30" t="n">
        <f aca="false">SUM(Q209:U209)</f>
        <v>2.1</v>
      </c>
      <c r="Q209" s="26" t="n">
        <v>0.6</v>
      </c>
      <c r="R209" s="23" t="n">
        <v>1.5</v>
      </c>
    </row>
    <row r="210" customFormat="false" ht="14.65" hidden="false" customHeight="false" outlineLevel="0" collapsed="false">
      <c r="A210" s="0"/>
      <c r="B210" s="0"/>
      <c r="D210" s="0"/>
      <c r="F210" s="0"/>
      <c r="G210" s="0"/>
      <c r="L210" s="0"/>
      <c r="M210" s="0"/>
      <c r="N210" s="0"/>
      <c r="O210" s="0"/>
      <c r="P210" s="30"/>
      <c r="Q210" s="0"/>
      <c r="R210" s="0"/>
    </row>
    <row r="211" customFormat="false" ht="14.65" hidden="false" customHeight="false" outlineLevel="0" collapsed="false">
      <c r="A211" s="22" t="s">
        <v>686</v>
      </c>
      <c r="B211" s="23" t="s">
        <v>357</v>
      </c>
      <c r="D211" s="23" t="s">
        <v>687</v>
      </c>
      <c r="F211" s="32" t="s">
        <v>421</v>
      </c>
      <c r="G211" s="23" t="n">
        <f aca="false">ROUNDUP(P211*$Q$1,0)</f>
        <v>8</v>
      </c>
      <c r="L211" s="23" t="s">
        <v>46</v>
      </c>
      <c r="M211" s="24" t="n">
        <v>2</v>
      </c>
      <c r="N211" s="0"/>
      <c r="O211" s="0"/>
      <c r="P211" s="30" t="n">
        <f aca="false">SUM(Q211:U211)</f>
        <v>6.1</v>
      </c>
      <c r="Q211" s="26" t="n">
        <v>5.4</v>
      </c>
      <c r="R211" s="23" t="n">
        <v>0.7</v>
      </c>
    </row>
    <row r="212" customFormat="false" ht="14.65" hidden="false" customHeight="false" outlineLevel="0" collapsed="false">
      <c r="A212" s="22" t="s">
        <v>688</v>
      </c>
      <c r="B212" s="23" t="s">
        <v>357</v>
      </c>
      <c r="D212" s="23" t="s">
        <v>689</v>
      </c>
      <c r="F212" s="32" t="s">
        <v>428</v>
      </c>
      <c r="G212" s="23" t="n">
        <f aca="false">ROUNDUP(P212*$Q$1,0)</f>
        <v>9</v>
      </c>
      <c r="L212" s="23" t="s">
        <v>46</v>
      </c>
      <c r="M212" s="24" t="n">
        <v>4</v>
      </c>
      <c r="N212" s="0"/>
      <c r="O212" s="0"/>
      <c r="P212" s="30" t="n">
        <f aca="false">SUM(Q212:U212)</f>
        <v>6.9</v>
      </c>
      <c r="Q212" s="26" t="n">
        <v>5.4</v>
      </c>
      <c r="R212" s="23" t="n">
        <v>1.5</v>
      </c>
    </row>
    <row r="213" customFormat="false" ht="14.65" hidden="false" customHeight="false" outlineLevel="0" collapsed="false">
      <c r="A213" s="0"/>
      <c r="B213" s="0"/>
      <c r="D213" s="0"/>
      <c r="F213" s="0"/>
      <c r="G213" s="0"/>
      <c r="L213" s="0"/>
      <c r="M213" s="0"/>
      <c r="N213" s="0"/>
      <c r="O213" s="0"/>
      <c r="P213" s="30"/>
      <c r="Q213" s="0"/>
      <c r="R213" s="0"/>
    </row>
    <row r="214" customFormat="false" ht="14.65" hidden="false" customHeight="false" outlineLevel="0" collapsed="false">
      <c r="A214" s="22" t="s">
        <v>690</v>
      </c>
      <c r="B214" s="23" t="s">
        <v>357</v>
      </c>
      <c r="D214" s="23" t="s">
        <v>691</v>
      </c>
      <c r="F214" s="32" t="s">
        <v>421</v>
      </c>
      <c r="G214" s="23" t="n">
        <f aca="false">ROUNDUP(P214*$Q$1,0)</f>
        <v>6</v>
      </c>
      <c r="L214" s="23" t="s">
        <v>46</v>
      </c>
      <c r="M214" s="24" t="n">
        <v>2</v>
      </c>
      <c r="N214" s="0"/>
      <c r="O214" s="0"/>
      <c r="P214" s="30" t="n">
        <f aca="false">SUM(Q214:U214)</f>
        <v>4.7</v>
      </c>
      <c r="Q214" s="26" t="n">
        <v>4</v>
      </c>
      <c r="R214" s="23" t="n">
        <v>0.7</v>
      </c>
    </row>
    <row r="215" customFormat="false" ht="14.65" hidden="false" customHeight="false" outlineLevel="0" collapsed="false">
      <c r="A215" s="22" t="s">
        <v>692</v>
      </c>
      <c r="B215" s="23" t="s">
        <v>357</v>
      </c>
      <c r="D215" s="23" t="s">
        <v>693</v>
      </c>
      <c r="F215" s="32" t="s">
        <v>428</v>
      </c>
      <c r="G215" s="23" t="n">
        <f aca="false">ROUNDUP(P215*$Q$1,0)</f>
        <v>7</v>
      </c>
      <c r="L215" s="23" t="s">
        <v>46</v>
      </c>
      <c r="M215" s="24" t="n">
        <v>4</v>
      </c>
      <c r="N215" s="0"/>
      <c r="O215" s="0"/>
      <c r="P215" s="30" t="n">
        <f aca="false">SUM(Q215:U215)</f>
        <v>5.5</v>
      </c>
      <c r="Q215" s="26" t="n">
        <v>4</v>
      </c>
      <c r="R215" s="23" t="n">
        <v>1.5</v>
      </c>
    </row>
    <row r="216" customFormat="false" ht="14.65" hidden="false" customHeight="false" outlineLevel="0" collapsed="false">
      <c r="A216" s="0"/>
      <c r="B216" s="0"/>
      <c r="D216" s="0"/>
      <c r="F216" s="0"/>
      <c r="G216" s="0"/>
      <c r="L216" s="0"/>
      <c r="M216" s="0"/>
      <c r="N216" s="0"/>
      <c r="O216" s="0"/>
      <c r="P216" s="30"/>
      <c r="Q216" s="0"/>
    </row>
    <row r="217" customFormat="false" ht="14.65" hidden="false" customHeight="false" outlineLevel="0" collapsed="false">
      <c r="A217" s="22" t="s">
        <v>694</v>
      </c>
      <c r="B217" s="23" t="s">
        <v>459</v>
      </c>
      <c r="D217" s="23" t="s">
        <v>695</v>
      </c>
      <c r="F217" s="32" t="s">
        <v>421</v>
      </c>
      <c r="G217" s="23" t="n">
        <f aca="false">ROUNDUP(P217*$Q$1,0)</f>
        <v>10</v>
      </c>
      <c r="L217" s="23" t="s">
        <v>46</v>
      </c>
      <c r="M217" s="24" t="n">
        <v>3</v>
      </c>
      <c r="N217" s="0"/>
      <c r="O217" s="0"/>
      <c r="P217" s="30" t="n">
        <f aca="false">SUM(Q217:U217)</f>
        <v>7.6</v>
      </c>
      <c r="Q217" s="26" t="n">
        <v>7.6</v>
      </c>
    </row>
    <row r="218" customFormat="false" ht="14.65" hidden="false" customHeight="false" outlineLevel="0" collapsed="false">
      <c r="A218" s="22" t="s">
        <v>696</v>
      </c>
      <c r="B218" s="23" t="s">
        <v>695</v>
      </c>
      <c r="D218" s="23" t="s">
        <v>697</v>
      </c>
      <c r="F218" s="32" t="s">
        <v>421</v>
      </c>
      <c r="G218" s="23" t="n">
        <f aca="false">ROUNDUP(P218*$Q$1,0)</f>
        <v>3</v>
      </c>
      <c r="L218" s="23" t="s">
        <v>46</v>
      </c>
      <c r="M218" s="24" t="n">
        <f aca="false">G218</f>
        <v>3</v>
      </c>
      <c r="N218" s="0"/>
      <c r="O218" s="0"/>
      <c r="P218" s="30" t="n">
        <f aca="false">SUM(Q218:U218)</f>
        <v>1.7</v>
      </c>
      <c r="Q218" s="26" t="n">
        <v>1.7</v>
      </c>
    </row>
    <row r="219" customFormat="false" ht="14.65" hidden="false" customHeight="false" outlineLevel="0" collapsed="false">
      <c r="A219" s="22" t="s">
        <v>698</v>
      </c>
      <c r="B219" s="23" t="s">
        <v>697</v>
      </c>
      <c r="D219" s="23" t="s">
        <v>699</v>
      </c>
      <c r="F219" s="32" t="s">
        <v>421</v>
      </c>
      <c r="G219" s="23" t="n">
        <f aca="false">ROUNDUP(P219*$Q$1,0)</f>
        <v>2</v>
      </c>
      <c r="L219" s="23" t="s">
        <v>46</v>
      </c>
      <c r="M219" s="24" t="n">
        <f aca="false">G219</f>
        <v>2</v>
      </c>
      <c r="N219" s="0"/>
      <c r="O219" s="0"/>
      <c r="P219" s="30" t="n">
        <f aca="false">SUM(Q219:U219)</f>
        <v>1.4</v>
      </c>
      <c r="Q219" s="26" t="n">
        <v>1.4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28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B2" activePane="bottomLeft" state="frozen"/>
      <selection pane="topLeft" activeCell="A1" activeCellId="0" sqref="A1"/>
      <selection pane="bottomLeft" activeCell="A34" activeCellId="0" sqref="A34"/>
    </sheetView>
  </sheetViews>
  <sheetFormatPr defaultColWidth="8.25390625" defaultRowHeight="12.8" zeroHeight="false" outlineLevelRow="0" outlineLevelCol="0"/>
  <cols>
    <col collapsed="false" customWidth="true" hidden="false" outlineLevel="0" max="1" min="1" style="3" width="9.18"/>
    <col collapsed="false" customWidth="true" hidden="false" outlineLevel="0" max="2" min="2" style="3" width="10.92"/>
    <col collapsed="false" customWidth="true" hidden="false" outlineLevel="0" max="3" min="3" style="3" width="19.04"/>
    <col collapsed="false" customWidth="true" hidden="false" outlineLevel="0" max="232" min="4" style="3" width="6.75"/>
  </cols>
  <sheetData>
    <row r="1" customFormat="false" ht="12.8" hidden="false" customHeight="false" outlineLevel="0" collapsed="false">
      <c r="A1" s="5" t="s">
        <v>700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</row>
    <row r="2" s="34" customFormat="true" ht="12.8" hidden="false" customHeight="false" outlineLevel="0" collapsed="false">
      <c r="A2" s="33" t="s">
        <v>701</v>
      </c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3" t="s">
        <v>702</v>
      </c>
      <c r="B3" s="3" t="s">
        <v>703</v>
      </c>
      <c r="C3" s="3" t="s">
        <v>704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</row>
    <row r="4" customFormat="false" ht="12.8" hidden="false" customHeight="false" outlineLevel="0" collapsed="false">
      <c r="A4" s="3" t="s">
        <v>705</v>
      </c>
      <c r="B4" s="3" t="s">
        <v>703</v>
      </c>
      <c r="C4" s="3" t="s">
        <v>706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</row>
    <row r="5" customFormat="false" ht="12.8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</row>
    <row r="6" customFormat="false" ht="12.8" hidden="false" customHeight="false" outlineLevel="0" collapsed="false">
      <c r="A6" s="3" t="s">
        <v>703</v>
      </c>
      <c r="B6" s="3" t="s">
        <v>707</v>
      </c>
      <c r="C6" s="3" t="s">
        <v>708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</row>
    <row r="7" customFormat="false" ht="12.8" hidden="false" customHeight="false" outlineLevel="0" collapsed="false">
      <c r="A7" s="3" t="s">
        <v>703</v>
      </c>
      <c r="B7" s="3" t="s">
        <v>707</v>
      </c>
      <c r="C7" s="3" t="s">
        <v>709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</row>
    <row r="9" customFormat="false" ht="12.8" hidden="false" customHeight="false" outlineLevel="0" collapsed="false">
      <c r="A9" s="3" t="s">
        <v>710</v>
      </c>
      <c r="B9" s="3" t="s">
        <v>711</v>
      </c>
      <c r="C9" s="3" t="s">
        <v>712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</row>
    <row r="10" customFormat="false" ht="12.8" hidden="false" customHeight="false" outlineLevel="0" collapsed="false">
      <c r="A10" s="3" t="s">
        <v>713</v>
      </c>
      <c r="B10" s="3" t="s">
        <v>714</v>
      </c>
      <c r="C10" s="3" t="s">
        <v>715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</row>
    <row r="11" customFormat="false" ht="12.8" hidden="false" customHeight="false" outlineLevel="0" collapsed="false">
      <c r="A11" s="3" t="s">
        <v>713</v>
      </c>
      <c r="B11" s="3" t="s">
        <v>716</v>
      </c>
      <c r="C11" s="3" t="s">
        <v>717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</row>
    <row r="12" customFormat="false" ht="12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</row>
    <row r="13" customFormat="false" ht="12.8" hidden="false" customHeight="false" outlineLevel="0" collapsed="false">
      <c r="A13" s="3" t="s">
        <v>703</v>
      </c>
      <c r="B13" s="3" t="s">
        <v>718</v>
      </c>
      <c r="C13" s="3" t="s">
        <v>704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</row>
    <row r="14" customFormat="false" ht="12.8" hidden="false" customHeight="false" outlineLevel="0" collapsed="false">
      <c r="A14" s="3" t="s">
        <v>703</v>
      </c>
      <c r="B14" s="3" t="s">
        <v>718</v>
      </c>
      <c r="C14" s="3" t="s">
        <v>719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</row>
    <row r="16" customFormat="false" ht="12.8" hidden="false" customHeight="false" outlineLevel="0" collapsed="false">
      <c r="A16" s="3" t="s">
        <v>718</v>
      </c>
      <c r="B16" s="3" t="s">
        <v>720</v>
      </c>
      <c r="C16" s="3" t="s">
        <v>704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</row>
    <row r="17" customFormat="false" ht="12.8" hidden="false" customHeight="false" outlineLevel="0" collapsed="false">
      <c r="A17" s="3" t="s">
        <v>703</v>
      </c>
      <c r="B17" s="3" t="s">
        <v>721</v>
      </c>
      <c r="C17" s="3" t="s">
        <v>706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</row>
    <row r="19" customFormat="false" ht="12.8" hidden="false" customHeight="false" outlineLevel="0" collapsed="false">
      <c r="A19" s="3" t="s">
        <v>720</v>
      </c>
      <c r="B19" s="3" t="s">
        <v>722</v>
      </c>
      <c r="C19" s="3" t="s">
        <v>704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</row>
    <row r="20" customFormat="false" ht="12.8" hidden="false" customHeight="false" outlineLevel="0" collapsed="false">
      <c r="A20" s="3" t="s">
        <v>721</v>
      </c>
      <c r="B20" s="3" t="s">
        <v>722</v>
      </c>
      <c r="C20" s="3" t="s">
        <v>706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</row>
    <row r="21" customFormat="false" ht="12.8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</row>
    <row r="22" customFormat="false" ht="12.8" hidden="false" customHeight="false" outlineLevel="0" collapsed="false">
      <c r="A22" s="3" t="s">
        <v>720</v>
      </c>
      <c r="B22" s="3" t="s">
        <v>723</v>
      </c>
      <c r="C22" s="3" t="s">
        <v>704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</row>
    <row r="23" customFormat="false" ht="12.8" hidden="false" customHeight="false" outlineLevel="0" collapsed="false">
      <c r="A23" s="3" t="s">
        <v>721</v>
      </c>
      <c r="B23" s="3" t="s">
        <v>723</v>
      </c>
      <c r="C23" s="3" t="s">
        <v>706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</row>
    <row r="25" customFormat="false" ht="12.8" hidden="false" customHeight="false" outlineLevel="0" collapsed="false">
      <c r="A25" s="3" t="s">
        <v>724</v>
      </c>
      <c r="B25" s="3" t="s">
        <v>725</v>
      </c>
      <c r="C25" s="3" t="s">
        <v>704</v>
      </c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</row>
    <row r="26" customFormat="false" ht="12.8" hidden="false" customHeight="false" outlineLevel="0" collapsed="false">
      <c r="A26" s="3" t="s">
        <v>724</v>
      </c>
      <c r="B26" s="3" t="s">
        <v>725</v>
      </c>
      <c r="C26" s="3" t="s">
        <v>706</v>
      </c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</row>
    <row r="28" customFormat="false" ht="12.8" hidden="false" customHeight="false" outlineLevel="0" collapsed="false">
      <c r="A28" s="3" t="s">
        <v>726</v>
      </c>
      <c r="B28" s="3" t="s">
        <v>727</v>
      </c>
      <c r="C28" s="3" t="s">
        <v>704</v>
      </c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</row>
    <row r="29" customFormat="false" ht="12.8" hidden="false" customHeight="false" outlineLevel="0" collapsed="false">
      <c r="A29" s="3" t="s">
        <v>726</v>
      </c>
      <c r="B29" s="3" t="s">
        <v>727</v>
      </c>
      <c r="C29" s="3" t="s">
        <v>706</v>
      </c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</row>
    <row r="30" customFormat="false" ht="12.8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</row>
    <row r="31" customFormat="false" ht="12.8" hidden="false" customHeight="false" outlineLevel="0" collapsed="false">
      <c r="A31" s="3" t="s">
        <v>720</v>
      </c>
      <c r="B31" s="3" t="s">
        <v>728</v>
      </c>
      <c r="C31" s="3" t="s">
        <v>729</v>
      </c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</row>
    <row r="32" customFormat="false" ht="12.8" hidden="false" customHeight="false" outlineLevel="0" collapsed="false">
      <c r="A32" s="35" t="s">
        <v>721</v>
      </c>
      <c r="B32" s="35" t="s">
        <v>730</v>
      </c>
      <c r="C32" s="35" t="s">
        <v>719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</row>
    <row r="34" customFormat="false" ht="12.8" hidden="false" customHeight="false" outlineLevel="0" collapsed="false">
      <c r="A34" s="3" t="s">
        <v>731</v>
      </c>
      <c r="B34" s="3" t="s">
        <v>732</v>
      </c>
      <c r="C34" s="3" t="s">
        <v>733</v>
      </c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</row>
    <row r="35" customFormat="false" ht="12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</row>
    <row r="36" customFormat="false" ht="12.8" hidden="false" customHeight="false" outlineLevel="0" collapsed="false">
      <c r="A36" s="35" t="s">
        <v>731</v>
      </c>
      <c r="B36" s="35" t="s">
        <v>734</v>
      </c>
      <c r="C36" s="35" t="s">
        <v>717</v>
      </c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</row>
    <row r="37" customFormat="false" ht="12.8" hidden="false" customHeight="false" outlineLevel="0" collapsed="false">
      <c r="A37" s="35" t="s">
        <v>731</v>
      </c>
      <c r="B37" s="35" t="s">
        <v>735</v>
      </c>
      <c r="C37" s="35" t="s">
        <v>717</v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</row>
    <row r="39" s="34" customFormat="true" ht="12.8" hidden="false" customHeight="false" outlineLevel="0" collapsed="false">
      <c r="A39" s="33" t="s">
        <v>736</v>
      </c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false" outlineLevel="0" collapsed="false">
      <c r="A40" s="3" t="s">
        <v>722</v>
      </c>
      <c r="B40" s="3" t="s">
        <v>737</v>
      </c>
      <c r="C40" s="3" t="s">
        <v>729</v>
      </c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</row>
    <row r="41" customFormat="false" ht="12.8" hidden="false" customHeight="false" outlineLevel="0" collapsed="false">
      <c r="A41" s="3" t="s">
        <v>722</v>
      </c>
      <c r="B41" s="3" t="s">
        <v>738</v>
      </c>
      <c r="C41" s="3" t="s">
        <v>729</v>
      </c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</row>
    <row r="42" customFormat="false" ht="12.8" hidden="false" customHeight="false" outlineLevel="0" collapsed="false">
      <c r="A42" s="3" t="s">
        <v>722</v>
      </c>
      <c r="B42" s="3" t="s">
        <v>739</v>
      </c>
      <c r="C42" s="3" t="s">
        <v>729</v>
      </c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</row>
    <row r="43" customFormat="false" ht="12.8" hidden="false" customHeight="false" outlineLevel="0" collapsed="false">
      <c r="A43" s="3" t="s">
        <v>722</v>
      </c>
      <c r="B43" s="3" t="s">
        <v>740</v>
      </c>
      <c r="C43" s="3" t="s">
        <v>706</v>
      </c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</row>
    <row r="44" customFormat="false" ht="12.8" hidden="false" customHeight="false" outlineLevel="0" collapsed="false">
      <c r="A44" s="3" t="s">
        <v>737</v>
      </c>
      <c r="B44" s="3" t="s">
        <v>741</v>
      </c>
      <c r="C44" s="3" t="s">
        <v>729</v>
      </c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</row>
    <row r="45" customFormat="false" ht="12.8" hidden="false" customHeight="false" outlineLevel="0" collapsed="false">
      <c r="A45" s="3" t="s">
        <v>738</v>
      </c>
      <c r="B45" s="3" t="s">
        <v>742</v>
      </c>
      <c r="C45" s="3" t="s">
        <v>729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</row>
    <row r="46" customFormat="false" ht="12.8" hidden="false" customHeight="false" outlineLevel="0" collapsed="false">
      <c r="A46" s="3" t="s">
        <v>739</v>
      </c>
      <c r="B46" s="3" t="s">
        <v>743</v>
      </c>
      <c r="C46" s="3" t="s">
        <v>729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</row>
    <row r="47" customFormat="false" ht="12.8" hidden="false" customHeight="false" outlineLevel="0" collapsed="false">
      <c r="A47" s="3" t="s">
        <v>740</v>
      </c>
      <c r="B47" s="3" t="s">
        <v>741</v>
      </c>
      <c r="C47" s="3" t="s">
        <v>719</v>
      </c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</row>
    <row r="48" customFormat="false" ht="12.8" hidden="false" customHeight="false" outlineLevel="0" collapsed="false">
      <c r="A48" s="3" t="s">
        <v>740</v>
      </c>
      <c r="B48" s="3" t="s">
        <v>742</v>
      </c>
      <c r="C48" s="3" t="s">
        <v>719</v>
      </c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</row>
    <row r="49" customFormat="false" ht="12.8" hidden="false" customHeight="false" outlineLevel="0" collapsed="false">
      <c r="A49" s="3" t="s">
        <v>740</v>
      </c>
      <c r="B49" s="3" t="s">
        <v>743</v>
      </c>
      <c r="C49" s="3" t="s">
        <v>719</v>
      </c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</row>
    <row r="51" customFormat="false" ht="12.8" hidden="false" customHeight="false" outlineLevel="0" collapsed="false">
      <c r="A51" s="3" t="s">
        <v>744</v>
      </c>
      <c r="B51" s="3" t="s">
        <v>745</v>
      </c>
      <c r="C51" s="3" t="s">
        <v>729</v>
      </c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</row>
    <row r="52" customFormat="false" ht="12.8" hidden="false" customHeight="false" outlineLevel="0" collapsed="false">
      <c r="A52" s="35" t="s">
        <v>744</v>
      </c>
      <c r="B52" s="35" t="s">
        <v>734</v>
      </c>
      <c r="C52" s="35" t="s">
        <v>719</v>
      </c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</row>
    <row r="53" customFormat="false" ht="12.8" hidden="false" customHeight="fals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</row>
    <row r="54" customFormat="false" ht="12.8" hidden="false" customHeight="false" outlineLevel="0" collapsed="false">
      <c r="A54" s="3" t="s">
        <v>746</v>
      </c>
      <c r="B54" s="3" t="s">
        <v>747</v>
      </c>
      <c r="C54" s="3" t="s">
        <v>729</v>
      </c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</row>
    <row r="55" customFormat="false" ht="12.8" hidden="false" customHeight="false" outlineLevel="0" collapsed="false">
      <c r="A55" s="3" t="s">
        <v>746</v>
      </c>
      <c r="B55" s="3" t="s">
        <v>748</v>
      </c>
      <c r="C55" s="3" t="s">
        <v>729</v>
      </c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</row>
    <row r="56" customFormat="false" ht="12.8" hidden="false" customHeight="false" outlineLevel="0" collapsed="false">
      <c r="A56" s="3" t="s">
        <v>746</v>
      </c>
      <c r="B56" s="3" t="s">
        <v>749</v>
      </c>
      <c r="C56" s="3" t="s">
        <v>706</v>
      </c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</row>
    <row r="57" customFormat="false" ht="12.8" hidden="false" customHeight="false" outlineLevel="0" collapsed="false">
      <c r="A57" s="3" t="s">
        <v>747</v>
      </c>
      <c r="B57" s="3" t="s">
        <v>750</v>
      </c>
      <c r="C57" s="3" t="s">
        <v>729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</row>
    <row r="58" customFormat="false" ht="12.8" hidden="false" customHeight="false" outlineLevel="0" collapsed="false">
      <c r="A58" s="3" t="s">
        <v>748</v>
      </c>
      <c r="B58" s="3" t="s">
        <v>751</v>
      </c>
      <c r="C58" s="3" t="s">
        <v>729</v>
      </c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</row>
    <row r="59" customFormat="false" ht="12.8" hidden="false" customHeight="false" outlineLevel="0" collapsed="false">
      <c r="A59" s="3" t="s">
        <v>748</v>
      </c>
      <c r="B59" s="3" t="s">
        <v>752</v>
      </c>
      <c r="C59" s="3" t="s">
        <v>729</v>
      </c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</row>
    <row r="60" customFormat="false" ht="12.8" hidden="false" customHeight="false" outlineLevel="0" collapsed="false">
      <c r="A60" s="3" t="s">
        <v>749</v>
      </c>
      <c r="B60" s="3" t="s">
        <v>750</v>
      </c>
      <c r="C60" s="3" t="s">
        <v>719</v>
      </c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</row>
    <row r="61" customFormat="false" ht="12.8" hidden="false" customHeight="false" outlineLevel="0" collapsed="false">
      <c r="A61" s="3" t="s">
        <v>749</v>
      </c>
      <c r="B61" s="3" t="s">
        <v>751</v>
      </c>
      <c r="C61" s="3" t="s">
        <v>719</v>
      </c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</row>
    <row r="62" customFormat="false" ht="12.8" hidden="false" customHeight="false" outlineLevel="0" collapsed="false">
      <c r="A62" s="3" t="s">
        <v>749</v>
      </c>
      <c r="B62" s="3" t="s">
        <v>752</v>
      </c>
      <c r="C62" s="3" t="s">
        <v>719</v>
      </c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</row>
    <row r="63" customFormat="false" ht="12.8" hidden="false" customHeight="false" outlineLevel="0" collapsed="false">
      <c r="A63" s="0"/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</row>
    <row r="64" customFormat="false" ht="12.8" hidden="false" customHeight="false" outlineLevel="0" collapsed="false">
      <c r="A64" s="3" t="s">
        <v>753</v>
      </c>
      <c r="B64" s="3" t="s">
        <v>754</v>
      </c>
      <c r="C64" s="3" t="s">
        <v>729</v>
      </c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</row>
    <row r="65" customFormat="false" ht="12.8" hidden="false" customHeight="false" outlineLevel="0" collapsed="false">
      <c r="A65" s="3" t="s">
        <v>753</v>
      </c>
      <c r="B65" s="3" t="s">
        <v>755</v>
      </c>
      <c r="C65" s="3" t="s">
        <v>719</v>
      </c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</row>
    <row r="66" customFormat="false" ht="12.8" hidden="false" customHeight="false" outlineLevel="0" collapsed="false">
      <c r="A66" s="3" t="s">
        <v>754</v>
      </c>
      <c r="B66" s="3" t="s">
        <v>755</v>
      </c>
      <c r="C66" s="3" t="s">
        <v>729</v>
      </c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</row>
    <row r="68" customFormat="false" ht="12.8" hidden="false" customHeight="false" outlineLevel="0" collapsed="false">
      <c r="A68" s="3" t="s">
        <v>756</v>
      </c>
      <c r="B68" s="3" t="s">
        <v>757</v>
      </c>
      <c r="C68" s="3" t="s">
        <v>758</v>
      </c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</row>
    <row r="69" customFormat="false" ht="12.8" hidden="false" customHeight="false" outlineLevel="0" collapsed="false">
      <c r="A69" s="3" t="s">
        <v>756</v>
      </c>
      <c r="B69" s="3" t="s">
        <v>759</v>
      </c>
      <c r="C69" s="3" t="s">
        <v>760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</row>
    <row r="70" customFormat="false" ht="12.8" hidden="false" customHeight="false" outlineLevel="0" collapsed="false">
      <c r="A70" s="3" t="s">
        <v>756</v>
      </c>
      <c r="B70" s="3" t="s">
        <v>761</v>
      </c>
      <c r="C70" s="3" t="s">
        <v>762</v>
      </c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</row>
    <row r="71" customFormat="false" ht="12.8" hidden="false" customHeight="false" outlineLevel="0" collapsed="false">
      <c r="A71" s="3" t="s">
        <v>756</v>
      </c>
      <c r="B71" s="3" t="s">
        <v>763</v>
      </c>
      <c r="C71" s="3" t="s">
        <v>764</v>
      </c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</row>
    <row r="72" customFormat="false" ht="12.8" hidden="false" customHeight="false" outlineLevel="0" collapsed="false">
      <c r="A72" s="3" t="s">
        <v>757</v>
      </c>
      <c r="B72" s="3" t="s">
        <v>761</v>
      </c>
      <c r="C72" s="3" t="s">
        <v>758</v>
      </c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</row>
    <row r="73" customFormat="false" ht="12.8" hidden="false" customHeight="false" outlineLevel="0" collapsed="false">
      <c r="A73" s="3" t="s">
        <v>759</v>
      </c>
      <c r="B73" s="3" t="s">
        <v>763</v>
      </c>
      <c r="C73" s="3" t="s">
        <v>760</v>
      </c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</row>
    <row r="75" customFormat="false" ht="12.8" hidden="false" customHeight="false" outlineLevel="0" collapsed="false">
      <c r="A75" s="3" t="s">
        <v>723</v>
      </c>
      <c r="B75" s="3" t="s">
        <v>765</v>
      </c>
      <c r="C75" s="3" t="s">
        <v>729</v>
      </c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</row>
    <row r="76" customFormat="false" ht="12.8" hidden="false" customHeight="false" outlineLevel="0" collapsed="false">
      <c r="A76" s="3" t="s">
        <v>723</v>
      </c>
      <c r="B76" s="3" t="s">
        <v>766</v>
      </c>
      <c r="C76" s="3" t="s">
        <v>719</v>
      </c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</row>
    <row r="77" customFormat="false" ht="12.8" hidden="false" customHeight="false" outlineLevel="0" collapsed="false">
      <c r="A77" s="3" t="s">
        <v>765</v>
      </c>
      <c r="B77" s="3" t="s">
        <v>766</v>
      </c>
      <c r="C77" s="3" t="s">
        <v>729</v>
      </c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</row>
    <row r="79" customFormat="false" ht="12.8" hidden="false" customHeight="false" outlineLevel="0" collapsed="false">
      <c r="A79" s="3" t="s">
        <v>724</v>
      </c>
      <c r="B79" s="3" t="s">
        <v>767</v>
      </c>
      <c r="C79" s="3" t="s">
        <v>729</v>
      </c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</row>
    <row r="80" customFormat="false" ht="12.8" hidden="false" customHeight="false" outlineLevel="0" collapsed="false">
      <c r="A80" s="3" t="s">
        <v>724</v>
      </c>
      <c r="B80" s="3" t="s">
        <v>768</v>
      </c>
      <c r="C80" s="3" t="s">
        <v>719</v>
      </c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</row>
    <row r="81" customFormat="false" ht="12.8" hidden="false" customHeight="false" outlineLevel="0" collapsed="false">
      <c r="A81" s="3" t="s">
        <v>767</v>
      </c>
      <c r="B81" s="3" t="s">
        <v>768</v>
      </c>
      <c r="C81" s="3" t="s">
        <v>729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</row>
    <row r="83" customFormat="false" ht="12.8" hidden="false" customHeight="false" outlineLevel="0" collapsed="false">
      <c r="A83" s="3" t="s">
        <v>769</v>
      </c>
      <c r="B83" s="3" t="s">
        <v>770</v>
      </c>
      <c r="C83" s="3" t="s">
        <v>729</v>
      </c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</row>
    <row r="84" customFormat="false" ht="12.8" hidden="false" customHeight="false" outlineLevel="0" collapsed="false">
      <c r="A84" s="3" t="s">
        <v>769</v>
      </c>
      <c r="B84" s="3" t="s">
        <v>771</v>
      </c>
      <c r="C84" s="3" t="s">
        <v>719</v>
      </c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</row>
    <row r="85" customFormat="false" ht="12.8" hidden="false" customHeight="false" outlineLevel="0" collapsed="false">
      <c r="A85" s="3" t="s">
        <v>770</v>
      </c>
      <c r="B85" s="3" t="s">
        <v>771</v>
      </c>
      <c r="C85" s="3" t="s">
        <v>729</v>
      </c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</row>
    <row r="87" customFormat="false" ht="12.8" hidden="false" customHeight="false" outlineLevel="0" collapsed="false">
      <c r="A87" s="3" t="s">
        <v>772</v>
      </c>
      <c r="B87" s="3" t="s">
        <v>773</v>
      </c>
      <c r="C87" s="3" t="s">
        <v>729</v>
      </c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</row>
    <row r="88" customFormat="false" ht="12.8" hidden="false" customHeight="false" outlineLevel="0" collapsed="false">
      <c r="A88" s="3" t="s">
        <v>772</v>
      </c>
      <c r="B88" s="3" t="s">
        <v>774</v>
      </c>
      <c r="C88" s="3" t="s">
        <v>719</v>
      </c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</row>
    <row r="89" customFormat="false" ht="12.8" hidden="false" customHeight="false" outlineLevel="0" collapsed="false">
      <c r="A89" s="3" t="s">
        <v>773</v>
      </c>
      <c r="B89" s="3" t="s">
        <v>774</v>
      </c>
      <c r="C89" s="3" t="s">
        <v>729</v>
      </c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</row>
    <row r="91" customFormat="false" ht="12.8" hidden="false" customHeight="false" outlineLevel="0" collapsed="false">
      <c r="A91" s="3" t="s">
        <v>775</v>
      </c>
      <c r="B91" s="3" t="s">
        <v>776</v>
      </c>
      <c r="C91" s="3" t="s">
        <v>729</v>
      </c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</row>
    <row r="92" customFormat="false" ht="12.8" hidden="false" customHeight="false" outlineLevel="0" collapsed="false">
      <c r="A92" s="3" t="s">
        <v>775</v>
      </c>
      <c r="B92" s="3" t="s">
        <v>777</v>
      </c>
      <c r="C92" s="3" t="s">
        <v>719</v>
      </c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</row>
    <row r="93" customFormat="false" ht="12.8" hidden="false" customHeight="false" outlineLevel="0" collapsed="false">
      <c r="A93" s="3" t="s">
        <v>776</v>
      </c>
      <c r="B93" s="3" t="s">
        <v>777</v>
      </c>
      <c r="C93" s="3" t="s">
        <v>729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</row>
    <row r="95" customFormat="false" ht="12.8" hidden="false" customHeight="false" outlineLevel="0" collapsed="false">
      <c r="A95" s="3" t="s">
        <v>725</v>
      </c>
      <c r="B95" s="3" t="s">
        <v>778</v>
      </c>
      <c r="C95" s="3" t="s">
        <v>758</v>
      </c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</row>
    <row r="96" customFormat="false" ht="12.8" hidden="false" customHeight="false" outlineLevel="0" collapsed="false">
      <c r="A96" s="3" t="s">
        <v>725</v>
      </c>
      <c r="B96" s="3" t="s">
        <v>778</v>
      </c>
      <c r="C96" s="3" t="s">
        <v>762</v>
      </c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</row>
    <row r="97" customFormat="false" ht="12.8" hidden="false" customHeight="false" outlineLevel="0" collapsed="false">
      <c r="A97" s="3" t="s">
        <v>778</v>
      </c>
      <c r="B97" s="3" t="s">
        <v>779</v>
      </c>
      <c r="C97" s="3" t="s">
        <v>729</v>
      </c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</row>
    <row r="98" customFormat="false" ht="12.8" hidden="false" customHeight="false" outlineLevel="0" collapsed="false">
      <c r="A98" s="3" t="s">
        <v>778</v>
      </c>
      <c r="B98" s="3" t="s">
        <v>780</v>
      </c>
      <c r="C98" s="3" t="s">
        <v>729</v>
      </c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</row>
    <row r="99" customFormat="false" ht="12.8" hidden="false" customHeight="false" outlineLevel="0" collapsed="false">
      <c r="A99" s="3" t="s">
        <v>778</v>
      </c>
      <c r="B99" s="3" t="s">
        <v>781</v>
      </c>
      <c r="C99" s="3" t="s">
        <v>762</v>
      </c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</row>
    <row r="100" customFormat="false" ht="12.8" hidden="false" customHeight="false" outlineLevel="0" collapsed="false">
      <c r="A100" s="3" t="s">
        <v>779</v>
      </c>
      <c r="B100" s="3" t="s">
        <v>782</v>
      </c>
      <c r="C100" s="3" t="s">
        <v>729</v>
      </c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</row>
    <row r="101" customFormat="false" ht="12.8" hidden="false" customHeight="false" outlineLevel="0" collapsed="false">
      <c r="A101" s="3" t="s">
        <v>780</v>
      </c>
      <c r="B101" s="3" t="s">
        <v>783</v>
      </c>
      <c r="C101" s="3" t="s">
        <v>729</v>
      </c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</row>
    <row r="102" customFormat="false" ht="12.8" hidden="false" customHeight="false" outlineLevel="0" collapsed="false">
      <c r="A102" s="3" t="s">
        <v>782</v>
      </c>
      <c r="B102" s="3" t="s">
        <v>784</v>
      </c>
      <c r="C102" s="3" t="s">
        <v>729</v>
      </c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</row>
    <row r="103" customFormat="false" ht="12.8" hidden="false" customHeight="false" outlineLevel="0" collapsed="false">
      <c r="A103" s="3" t="s">
        <v>781</v>
      </c>
      <c r="B103" s="3" t="s">
        <v>784</v>
      </c>
      <c r="C103" s="3" t="s">
        <v>719</v>
      </c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</row>
    <row r="104" customFormat="false" ht="12.8" hidden="false" customHeight="false" outlineLevel="0" collapsed="false">
      <c r="A104" s="3" t="s">
        <v>781</v>
      </c>
      <c r="B104" s="3" t="s">
        <v>785</v>
      </c>
      <c r="C104" s="3" t="s">
        <v>719</v>
      </c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</row>
    <row r="105" customFormat="false" ht="12.8" hidden="false" customHeight="false" outlineLevel="0" collapsed="false">
      <c r="A105" s="3" t="s">
        <v>781</v>
      </c>
      <c r="B105" s="3" t="s">
        <v>786</v>
      </c>
      <c r="C105" s="3" t="s">
        <v>719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</row>
    <row r="106" customFormat="false" ht="12.8" hidden="false" customHeight="false" outlineLevel="0" collapsed="false">
      <c r="A106" s="3" t="s">
        <v>781</v>
      </c>
      <c r="B106" s="3" t="s">
        <v>787</v>
      </c>
      <c r="C106" s="3" t="s">
        <v>719</v>
      </c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</row>
    <row r="107" customFormat="false" ht="12.8" hidden="false" customHeight="false" outlineLevel="0" collapsed="false">
      <c r="A107" s="3" t="s">
        <v>788</v>
      </c>
      <c r="B107" s="3" t="s">
        <v>786</v>
      </c>
      <c r="C107" s="3" t="s">
        <v>729</v>
      </c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</row>
    <row r="109" customFormat="false" ht="12.8" hidden="false" customHeight="false" outlineLevel="0" collapsed="false">
      <c r="A109" s="3" t="s">
        <v>726</v>
      </c>
      <c r="B109" s="3" t="s">
        <v>789</v>
      </c>
      <c r="C109" s="3" t="s">
        <v>758</v>
      </c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</row>
    <row r="110" customFormat="false" ht="12.8" hidden="false" customHeight="false" outlineLevel="0" collapsed="false">
      <c r="A110" s="3" t="s">
        <v>726</v>
      </c>
      <c r="B110" s="3" t="s">
        <v>790</v>
      </c>
      <c r="C110" s="3" t="s">
        <v>762</v>
      </c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</row>
    <row r="111" customFormat="false" ht="12.8" hidden="false" customHeight="false" outlineLevel="0" collapsed="false">
      <c r="A111" s="3" t="s">
        <v>789</v>
      </c>
      <c r="B111" s="3" t="s">
        <v>790</v>
      </c>
      <c r="C111" s="3" t="s">
        <v>758</v>
      </c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</row>
    <row r="113" customFormat="false" ht="12.8" hidden="false" customHeight="false" outlineLevel="0" collapsed="false">
      <c r="A113" s="3" t="s">
        <v>791</v>
      </c>
      <c r="B113" s="3" t="s">
        <v>792</v>
      </c>
      <c r="C113" s="3" t="s">
        <v>729</v>
      </c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</row>
    <row r="115" customFormat="false" ht="12.8" hidden="false" customHeight="false" outlineLevel="0" collapsed="false">
      <c r="A115" s="3" t="s">
        <v>793</v>
      </c>
      <c r="B115" s="3" t="s">
        <v>794</v>
      </c>
      <c r="C115" s="3" t="s">
        <v>729</v>
      </c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</row>
    <row r="116" customFormat="false" ht="12.8" hidden="false" customHeight="false" outlineLevel="0" collapsed="false">
      <c r="A116" s="3" t="s">
        <v>793</v>
      </c>
      <c r="B116" s="3" t="s">
        <v>795</v>
      </c>
      <c r="C116" s="3" t="s">
        <v>729</v>
      </c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</row>
    <row r="117" customFormat="false" ht="12.8" hidden="false" customHeight="false" outlineLevel="0" collapsed="false">
      <c r="A117" s="3" t="s">
        <v>793</v>
      </c>
      <c r="B117" s="3" t="s">
        <v>796</v>
      </c>
      <c r="C117" s="3" t="s">
        <v>764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</row>
    <row r="118" customFormat="false" ht="12.8" hidden="false" customHeight="false" outlineLevel="0" collapsed="false">
      <c r="A118" s="3" t="s">
        <v>794</v>
      </c>
      <c r="B118" s="3" t="s">
        <v>797</v>
      </c>
      <c r="C118" s="3" t="s">
        <v>729</v>
      </c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</row>
    <row r="119" customFormat="false" ht="12.8" hidden="false" customHeight="false" outlineLevel="0" collapsed="false">
      <c r="A119" s="3" t="s">
        <v>795</v>
      </c>
      <c r="B119" s="3" t="s">
        <v>798</v>
      </c>
      <c r="C119" s="3" t="s">
        <v>729</v>
      </c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</row>
    <row r="120" customFormat="false" ht="12.8" hidden="false" customHeight="false" outlineLevel="0" collapsed="false">
      <c r="A120" s="3" t="s">
        <v>797</v>
      </c>
      <c r="B120" s="3" t="s">
        <v>799</v>
      </c>
      <c r="C120" s="3" t="s">
        <v>729</v>
      </c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</row>
    <row r="121" customFormat="false" ht="12.8" hidden="false" customHeight="false" outlineLevel="0" collapsed="false">
      <c r="A121" s="3" t="s">
        <v>797</v>
      </c>
      <c r="B121" s="3" t="s">
        <v>800</v>
      </c>
      <c r="C121" s="3" t="s">
        <v>729</v>
      </c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</row>
    <row r="122" customFormat="false" ht="12.8" hidden="false" customHeight="false" outlineLevel="0" collapsed="false">
      <c r="A122" s="3" t="s">
        <v>797</v>
      </c>
      <c r="B122" s="3" t="s">
        <v>801</v>
      </c>
      <c r="C122" s="3" t="s">
        <v>729</v>
      </c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</row>
    <row r="123" customFormat="false" ht="12.8" hidden="false" customHeight="false" outlineLevel="0" collapsed="false">
      <c r="A123" s="3" t="s">
        <v>798</v>
      </c>
      <c r="B123" s="3" t="s">
        <v>802</v>
      </c>
      <c r="C123" s="3" t="s">
        <v>729</v>
      </c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</row>
    <row r="124" customFormat="false" ht="12.8" hidden="false" customHeight="false" outlineLevel="0" collapsed="false">
      <c r="A124" s="35" t="s">
        <v>798</v>
      </c>
      <c r="B124" s="35" t="s">
        <v>735</v>
      </c>
      <c r="C124" s="35" t="s">
        <v>729</v>
      </c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</row>
    <row r="125" customFormat="false" ht="12.8" hidden="false" customHeight="false" outlineLevel="0" collapsed="false">
      <c r="A125" s="3" t="s">
        <v>798</v>
      </c>
      <c r="B125" s="3" t="s">
        <v>803</v>
      </c>
      <c r="C125" s="3" t="s">
        <v>729</v>
      </c>
      <c r="D125" s="0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</row>
    <row r="126" customFormat="false" ht="12.8" hidden="false" customHeight="false" outlineLevel="0" collapsed="false">
      <c r="A126" s="3" t="s">
        <v>798</v>
      </c>
      <c r="B126" s="3" t="s">
        <v>804</v>
      </c>
      <c r="C126" s="3" t="s">
        <v>729</v>
      </c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</row>
    <row r="127" customFormat="false" ht="12.8" hidden="false" customHeight="false" outlineLevel="0" collapsed="false">
      <c r="A127" s="3" t="s">
        <v>798</v>
      </c>
      <c r="B127" s="3" t="s">
        <v>805</v>
      </c>
      <c r="C127" s="3" t="s">
        <v>729</v>
      </c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</row>
    <row r="128" customFormat="false" ht="12.8" hidden="false" customHeight="false" outlineLevel="0" collapsed="false">
      <c r="A128" s="3" t="s">
        <v>796</v>
      </c>
      <c r="B128" s="3" t="s">
        <v>802</v>
      </c>
      <c r="C128" s="3" t="s">
        <v>719</v>
      </c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</row>
    <row r="129" customFormat="false" ht="12.8" hidden="false" customHeight="false" outlineLevel="0" collapsed="false">
      <c r="A129" s="3" t="s">
        <v>796</v>
      </c>
      <c r="B129" s="3" t="s">
        <v>799</v>
      </c>
      <c r="C129" s="3" t="s">
        <v>719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</row>
    <row r="130" customFormat="false" ht="12.8" hidden="false" customHeight="false" outlineLevel="0" collapsed="false">
      <c r="A130" s="3" t="s">
        <v>796</v>
      </c>
      <c r="B130" s="3" t="s">
        <v>800</v>
      </c>
      <c r="C130" s="3" t="s">
        <v>719</v>
      </c>
      <c r="D130" s="0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</row>
    <row r="131" customFormat="false" ht="12.8" hidden="false" customHeight="false" outlineLevel="0" collapsed="false">
      <c r="A131" s="3" t="s">
        <v>796</v>
      </c>
      <c r="B131" s="3" t="s">
        <v>801</v>
      </c>
      <c r="C131" s="3" t="s">
        <v>719</v>
      </c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</row>
    <row r="132" customFormat="false" ht="12.8" hidden="false" customHeight="false" outlineLevel="0" collapsed="false">
      <c r="A132" s="35" t="s">
        <v>796</v>
      </c>
      <c r="B132" s="35" t="s">
        <v>735</v>
      </c>
      <c r="C132" s="35" t="s">
        <v>719</v>
      </c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</row>
    <row r="133" customFormat="false" ht="12.8" hidden="false" customHeight="false" outlineLevel="0" collapsed="false">
      <c r="A133" s="3" t="s">
        <v>796</v>
      </c>
      <c r="B133" s="3" t="s">
        <v>803</v>
      </c>
      <c r="C133" s="3" t="s">
        <v>719</v>
      </c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</row>
    <row r="134" customFormat="false" ht="12.8" hidden="false" customHeight="false" outlineLevel="0" collapsed="false">
      <c r="A134" s="3" t="s">
        <v>796</v>
      </c>
      <c r="B134" s="3" t="s">
        <v>804</v>
      </c>
      <c r="C134" s="3" t="s">
        <v>719</v>
      </c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</row>
    <row r="135" customFormat="false" ht="12.8" hidden="false" customHeight="false" outlineLevel="0" collapsed="false">
      <c r="A135" s="3" t="s">
        <v>796</v>
      </c>
      <c r="B135" s="3" t="s">
        <v>805</v>
      </c>
      <c r="C135" s="3" t="s">
        <v>719</v>
      </c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</row>
    <row r="137" customFormat="false" ht="12.8" hidden="false" customHeight="false" outlineLevel="0" collapsed="false">
      <c r="A137" s="3" t="s">
        <v>806</v>
      </c>
      <c r="B137" s="3" t="s">
        <v>807</v>
      </c>
      <c r="C137" s="3" t="s">
        <v>729</v>
      </c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</row>
    <row r="138" customFormat="false" ht="12.8" hidden="false" customHeight="false" outlineLevel="0" collapsed="false">
      <c r="A138" s="3" t="s">
        <v>806</v>
      </c>
      <c r="B138" s="3" t="s">
        <v>808</v>
      </c>
      <c r="C138" s="3" t="s">
        <v>729</v>
      </c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</row>
    <row r="139" customFormat="false" ht="12.8" hidden="false" customHeight="false" outlineLevel="0" collapsed="false">
      <c r="A139" s="3" t="s">
        <v>806</v>
      </c>
      <c r="B139" s="3" t="s">
        <v>809</v>
      </c>
      <c r="C139" s="3" t="s">
        <v>810</v>
      </c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</row>
    <row r="140" customFormat="false" ht="12.8" hidden="false" customHeight="false" outlineLevel="0" collapsed="false">
      <c r="A140" s="3" t="s">
        <v>811</v>
      </c>
      <c r="B140" s="3" t="s">
        <v>812</v>
      </c>
      <c r="C140" s="3" t="s">
        <v>729</v>
      </c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</row>
    <row r="141" customFormat="false" ht="12.8" hidden="false" customHeight="false" outlineLevel="0" collapsed="false">
      <c r="A141" s="3" t="s">
        <v>813</v>
      </c>
      <c r="B141" s="3" t="s">
        <v>814</v>
      </c>
      <c r="C141" s="3" t="s">
        <v>729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</row>
    <row r="142" customFormat="false" ht="12.8" hidden="false" customHeight="false" outlineLevel="0" collapsed="false">
      <c r="A142" s="3" t="s">
        <v>808</v>
      </c>
      <c r="B142" s="3" t="s">
        <v>815</v>
      </c>
      <c r="C142" s="3" t="s">
        <v>729</v>
      </c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</row>
    <row r="143" customFormat="false" ht="12.8" hidden="false" customHeight="false" outlineLevel="0" collapsed="false">
      <c r="A143" s="3" t="s">
        <v>816</v>
      </c>
      <c r="B143" s="3" t="s">
        <v>817</v>
      </c>
      <c r="C143" s="3" t="s">
        <v>729</v>
      </c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</row>
    <row r="144" customFormat="false" ht="12.8" hidden="false" customHeight="false" outlineLevel="0" collapsed="false">
      <c r="A144" s="3" t="s">
        <v>818</v>
      </c>
      <c r="B144" s="3" t="s">
        <v>819</v>
      </c>
      <c r="C144" s="3" t="s">
        <v>729</v>
      </c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</row>
    <row r="146" customFormat="false" ht="12.8" hidden="false" customHeight="false" outlineLevel="0" collapsed="false">
      <c r="A146" s="3" t="s">
        <v>807</v>
      </c>
      <c r="B146" s="3" t="s">
        <v>820</v>
      </c>
      <c r="C146" s="3" t="s">
        <v>729</v>
      </c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</row>
    <row r="147" customFormat="false" ht="12.8" hidden="false" customHeight="false" outlineLevel="0" collapsed="false">
      <c r="A147" s="3" t="s">
        <v>821</v>
      </c>
      <c r="B147" s="3" t="s">
        <v>822</v>
      </c>
      <c r="C147" s="3" t="s">
        <v>729</v>
      </c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</row>
    <row r="148" customFormat="false" ht="12.8" hidden="false" customHeight="false" outlineLevel="0" collapsed="false">
      <c r="A148" s="3" t="s">
        <v>809</v>
      </c>
      <c r="B148" s="3" t="s">
        <v>822</v>
      </c>
      <c r="C148" s="3" t="s">
        <v>719</v>
      </c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</row>
    <row r="150" customFormat="false" ht="12.8" hidden="false" customHeight="false" outlineLevel="0" collapsed="false">
      <c r="A150" s="0" t="s">
        <v>812</v>
      </c>
      <c r="B150" s="0" t="s">
        <v>823</v>
      </c>
      <c r="C150" s="3" t="s">
        <v>729</v>
      </c>
      <c r="D150" s="0"/>
      <c r="E150" s="0"/>
      <c r="F150" s="0"/>
      <c r="G150" s="0"/>
      <c r="H150" s="0"/>
      <c r="I150" s="0"/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</row>
    <row r="151" customFormat="false" ht="12.8" hidden="false" customHeight="false" outlineLevel="0" collapsed="false">
      <c r="A151" s="0" t="s">
        <v>824</v>
      </c>
      <c r="B151" s="3" t="s">
        <v>825</v>
      </c>
      <c r="C151" s="3" t="s">
        <v>729</v>
      </c>
      <c r="D151" s="0"/>
      <c r="E151" s="0"/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</row>
    <row r="152" customFormat="false" ht="12.8" hidden="false" customHeight="false" outlineLevel="0" collapsed="false">
      <c r="A152" s="3" t="s">
        <v>809</v>
      </c>
      <c r="B152" s="3" t="s">
        <v>825</v>
      </c>
      <c r="C152" s="3" t="s">
        <v>719</v>
      </c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</row>
    <row r="154" customFormat="false" ht="12.8" hidden="false" customHeight="false" outlineLevel="0" collapsed="false">
      <c r="A154" s="0" t="s">
        <v>812</v>
      </c>
      <c r="B154" s="0" t="s">
        <v>826</v>
      </c>
      <c r="C154" s="3" t="s">
        <v>729</v>
      </c>
      <c r="D154" s="0"/>
      <c r="E154" s="0"/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</row>
    <row r="155" customFormat="false" ht="12.8" hidden="false" customHeight="false" outlineLevel="0" collapsed="false">
      <c r="A155" s="0" t="s">
        <v>827</v>
      </c>
      <c r="B155" s="3" t="s">
        <v>828</v>
      </c>
      <c r="C155" s="3" t="s">
        <v>729</v>
      </c>
      <c r="D155" s="0"/>
      <c r="E155" s="0"/>
      <c r="F155" s="0"/>
      <c r="G155" s="0"/>
      <c r="H155" s="0"/>
      <c r="I155" s="0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</row>
    <row r="156" customFormat="false" ht="12.8" hidden="false" customHeight="false" outlineLevel="0" collapsed="false">
      <c r="A156" s="3" t="s">
        <v>809</v>
      </c>
      <c r="B156" s="3" t="s">
        <v>828</v>
      </c>
      <c r="C156" s="3" t="s">
        <v>719</v>
      </c>
      <c r="D156" s="0"/>
      <c r="E156" s="0"/>
      <c r="F156" s="0"/>
      <c r="G156" s="0"/>
      <c r="H156" s="0"/>
      <c r="I156" s="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</row>
    <row r="158" customFormat="false" ht="12.8" hidden="false" customHeight="false" outlineLevel="0" collapsed="false">
      <c r="A158" s="3" t="s">
        <v>812</v>
      </c>
      <c r="B158" s="3" t="s">
        <v>829</v>
      </c>
      <c r="C158" s="3" t="s">
        <v>729</v>
      </c>
      <c r="D158" s="0"/>
      <c r="E158" s="0"/>
      <c r="F158" s="0"/>
      <c r="G158" s="0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</row>
    <row r="159" customFormat="false" ht="12.8" hidden="false" customHeight="false" outlineLevel="0" collapsed="false">
      <c r="A159" s="3" t="s">
        <v>830</v>
      </c>
      <c r="B159" s="3" t="s">
        <v>831</v>
      </c>
      <c r="C159" s="3" t="s">
        <v>729</v>
      </c>
      <c r="D159" s="0"/>
      <c r="E159" s="0"/>
      <c r="F159" s="0"/>
      <c r="G159" s="0"/>
      <c r="H159" s="0"/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</row>
    <row r="160" customFormat="false" ht="12.8" hidden="false" customHeight="false" outlineLevel="0" collapsed="false">
      <c r="A160" s="3" t="s">
        <v>809</v>
      </c>
      <c r="B160" s="3" t="s">
        <v>831</v>
      </c>
      <c r="C160" s="3" t="s">
        <v>719</v>
      </c>
      <c r="D160" s="0"/>
      <c r="E160" s="0"/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</row>
    <row r="162" customFormat="false" ht="12.8" hidden="false" customHeight="false" outlineLevel="0" collapsed="false">
      <c r="A162" s="3" t="s">
        <v>812</v>
      </c>
      <c r="B162" s="3" t="s">
        <v>832</v>
      </c>
      <c r="C162" s="3" t="s">
        <v>729</v>
      </c>
      <c r="D162" s="0"/>
      <c r="E162" s="0"/>
      <c r="F162" s="0"/>
      <c r="G162" s="0"/>
      <c r="H162" s="0"/>
      <c r="I162" s="0"/>
      <c r="J162" s="0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</row>
    <row r="163" customFormat="false" ht="12.8" hidden="false" customHeight="false" outlineLevel="0" collapsed="false">
      <c r="A163" s="3" t="s">
        <v>833</v>
      </c>
      <c r="B163" s="3" t="s">
        <v>834</v>
      </c>
      <c r="C163" s="3" t="s">
        <v>729</v>
      </c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</row>
    <row r="164" customFormat="false" ht="12.8" hidden="false" customHeight="false" outlineLevel="0" collapsed="false">
      <c r="A164" s="3" t="s">
        <v>809</v>
      </c>
      <c r="B164" s="3" t="s">
        <v>834</v>
      </c>
      <c r="C164" s="3" t="s">
        <v>719</v>
      </c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</row>
    <row r="166" customFormat="false" ht="12.8" hidden="false" customHeight="false" outlineLevel="0" collapsed="false">
      <c r="A166" s="3" t="s">
        <v>814</v>
      </c>
      <c r="B166" s="3" t="s">
        <v>835</v>
      </c>
      <c r="C166" s="3" t="s">
        <v>729</v>
      </c>
      <c r="D166" s="0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</row>
    <row r="167" customFormat="false" ht="12.8" hidden="false" customHeight="false" outlineLevel="0" collapsed="false">
      <c r="A167" s="3" t="s">
        <v>836</v>
      </c>
      <c r="B167" s="3" t="s">
        <v>837</v>
      </c>
      <c r="C167" s="3" t="s">
        <v>729</v>
      </c>
      <c r="D167" s="0"/>
      <c r="E167" s="0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</row>
    <row r="168" customFormat="false" ht="12.8" hidden="false" customHeight="false" outlineLevel="0" collapsed="false">
      <c r="A168" s="3" t="s">
        <v>809</v>
      </c>
      <c r="B168" s="3" t="s">
        <v>837</v>
      </c>
      <c r="C168" s="3" t="s">
        <v>719</v>
      </c>
      <c r="D168" s="0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</row>
    <row r="170" customFormat="false" ht="12.8" hidden="false" customHeight="false" outlineLevel="0" collapsed="false">
      <c r="A170" s="3" t="s">
        <v>814</v>
      </c>
      <c r="B170" s="3" t="s">
        <v>838</v>
      </c>
      <c r="C170" s="3" t="s">
        <v>729</v>
      </c>
      <c r="D170" s="0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</row>
    <row r="171" customFormat="false" ht="12.8" hidden="false" customHeight="false" outlineLevel="0" collapsed="false">
      <c r="A171" s="3" t="s">
        <v>839</v>
      </c>
      <c r="B171" s="3" t="s">
        <v>840</v>
      </c>
      <c r="C171" s="3" t="s">
        <v>729</v>
      </c>
      <c r="D171" s="0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</row>
    <row r="172" customFormat="false" ht="12.8" hidden="false" customHeight="false" outlineLevel="0" collapsed="false">
      <c r="A172" s="3" t="s">
        <v>809</v>
      </c>
      <c r="B172" s="3" t="s">
        <v>840</v>
      </c>
      <c r="C172" s="3" t="s">
        <v>719</v>
      </c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</row>
    <row r="174" customFormat="false" ht="12.8" hidden="false" customHeight="false" outlineLevel="0" collapsed="false">
      <c r="A174" s="3" t="s">
        <v>814</v>
      </c>
      <c r="B174" s="3" t="s">
        <v>841</v>
      </c>
      <c r="C174" s="3" t="s">
        <v>729</v>
      </c>
      <c r="D174" s="0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</row>
    <row r="175" customFormat="false" ht="12.8" hidden="false" customHeight="false" outlineLevel="0" collapsed="false">
      <c r="A175" s="3" t="s">
        <v>842</v>
      </c>
      <c r="B175" s="3" t="s">
        <v>843</v>
      </c>
      <c r="C175" s="3" t="s">
        <v>729</v>
      </c>
      <c r="D175" s="0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</row>
    <row r="176" customFormat="false" ht="12.8" hidden="false" customHeight="false" outlineLevel="0" collapsed="false">
      <c r="A176" s="3" t="s">
        <v>809</v>
      </c>
      <c r="B176" s="3" t="s">
        <v>843</v>
      </c>
      <c r="C176" s="3" t="s">
        <v>719</v>
      </c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</row>
    <row r="178" customFormat="false" ht="12.8" hidden="false" customHeight="false" outlineLevel="0" collapsed="false">
      <c r="A178" s="3" t="s">
        <v>815</v>
      </c>
      <c r="B178" s="3" t="s">
        <v>844</v>
      </c>
      <c r="C178" s="3" t="s">
        <v>729</v>
      </c>
      <c r="D178" s="0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</row>
    <row r="179" customFormat="false" ht="12.8" hidden="false" customHeight="false" outlineLevel="0" collapsed="false">
      <c r="A179" s="3" t="s">
        <v>845</v>
      </c>
      <c r="B179" s="3" t="s">
        <v>846</v>
      </c>
      <c r="C179" s="3" t="s">
        <v>729</v>
      </c>
      <c r="D179" s="0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</row>
    <row r="180" customFormat="false" ht="12.8" hidden="false" customHeight="false" outlineLevel="0" collapsed="false">
      <c r="A180" s="3" t="s">
        <v>809</v>
      </c>
      <c r="B180" s="3" t="s">
        <v>846</v>
      </c>
      <c r="C180" s="3" t="s">
        <v>719</v>
      </c>
      <c r="D180" s="0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</row>
    <row r="182" customFormat="false" ht="12.8" hidden="false" customHeight="false" outlineLevel="0" collapsed="false">
      <c r="A182" s="3" t="s">
        <v>815</v>
      </c>
      <c r="B182" s="3" t="s">
        <v>847</v>
      </c>
      <c r="C182" s="3" t="s">
        <v>729</v>
      </c>
      <c r="D182" s="0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</row>
    <row r="183" customFormat="false" ht="12.8" hidden="false" customHeight="false" outlineLevel="0" collapsed="false">
      <c r="A183" s="3" t="s">
        <v>848</v>
      </c>
      <c r="B183" s="3" t="s">
        <v>849</v>
      </c>
      <c r="C183" s="3" t="s">
        <v>729</v>
      </c>
      <c r="D183" s="0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</row>
    <row r="184" customFormat="false" ht="12.8" hidden="false" customHeight="false" outlineLevel="0" collapsed="false">
      <c r="A184" s="3" t="s">
        <v>809</v>
      </c>
      <c r="B184" s="3" t="s">
        <v>849</v>
      </c>
      <c r="C184" s="3" t="s">
        <v>719</v>
      </c>
      <c r="D184" s="0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</row>
    <row r="186" customFormat="false" ht="12.8" hidden="false" customHeight="false" outlineLevel="0" collapsed="false">
      <c r="A186" s="3" t="s">
        <v>815</v>
      </c>
      <c r="B186" s="3" t="s">
        <v>850</v>
      </c>
      <c r="C186" s="3" t="s">
        <v>729</v>
      </c>
      <c r="D186" s="0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</row>
    <row r="187" customFormat="false" ht="12.8" hidden="false" customHeight="false" outlineLevel="0" collapsed="false">
      <c r="A187" s="3" t="s">
        <v>851</v>
      </c>
      <c r="B187" s="3" t="s">
        <v>852</v>
      </c>
      <c r="C187" s="3" t="s">
        <v>729</v>
      </c>
      <c r="D187" s="0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</row>
    <row r="188" customFormat="false" ht="12.8" hidden="false" customHeight="false" outlineLevel="0" collapsed="false">
      <c r="A188" s="3" t="s">
        <v>809</v>
      </c>
      <c r="B188" s="3" t="s">
        <v>852</v>
      </c>
      <c r="C188" s="3" t="s">
        <v>719</v>
      </c>
      <c r="D188" s="0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</row>
    <row r="190" customFormat="false" ht="12.8" hidden="false" customHeight="false" outlineLevel="0" collapsed="false">
      <c r="A190" s="3" t="s">
        <v>853</v>
      </c>
      <c r="B190" s="3" t="s">
        <v>854</v>
      </c>
      <c r="C190" s="3" t="s">
        <v>729</v>
      </c>
      <c r="D190" s="0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</row>
    <row r="191" customFormat="false" ht="12.8" hidden="false" customHeight="false" outlineLevel="0" collapsed="false">
      <c r="A191" s="3" t="s">
        <v>855</v>
      </c>
      <c r="B191" s="3" t="s">
        <v>856</v>
      </c>
      <c r="C191" s="3" t="s">
        <v>729</v>
      </c>
      <c r="D191" s="0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</row>
    <row r="192" customFormat="false" ht="12.8" hidden="false" customHeight="false" outlineLevel="0" collapsed="false">
      <c r="A192" s="3" t="s">
        <v>809</v>
      </c>
      <c r="B192" s="3" t="s">
        <v>856</v>
      </c>
      <c r="C192" s="3" t="s">
        <v>719</v>
      </c>
      <c r="D192" s="0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</row>
    <row r="194" customFormat="false" ht="12.8" hidden="false" customHeight="false" outlineLevel="0" collapsed="false">
      <c r="A194" s="3" t="s">
        <v>853</v>
      </c>
      <c r="B194" s="3" t="s">
        <v>857</v>
      </c>
      <c r="C194" s="3" t="s">
        <v>729</v>
      </c>
      <c r="D194" s="0"/>
      <c r="E194" s="0"/>
      <c r="F194" s="0"/>
      <c r="G194" s="0"/>
      <c r="H194" s="0"/>
      <c r="I194" s="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</row>
    <row r="195" customFormat="false" ht="12.8" hidden="false" customHeight="false" outlineLevel="0" collapsed="false">
      <c r="A195" s="3" t="s">
        <v>858</v>
      </c>
      <c r="B195" s="3" t="s">
        <v>859</v>
      </c>
      <c r="C195" s="3" t="s">
        <v>729</v>
      </c>
      <c r="D195" s="0"/>
      <c r="E195" s="0"/>
      <c r="F195" s="0"/>
      <c r="G195" s="0"/>
      <c r="H195" s="0"/>
      <c r="I195" s="0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</row>
    <row r="196" customFormat="false" ht="12.8" hidden="false" customHeight="false" outlineLevel="0" collapsed="false">
      <c r="A196" s="3" t="s">
        <v>809</v>
      </c>
      <c r="B196" s="3" t="s">
        <v>859</v>
      </c>
      <c r="C196" s="3" t="s">
        <v>719</v>
      </c>
      <c r="D196" s="0"/>
      <c r="E196" s="0"/>
      <c r="F196" s="0"/>
      <c r="G196" s="0"/>
      <c r="H196" s="0"/>
      <c r="I196" s="0"/>
      <c r="J196" s="0"/>
      <c r="K196" s="0"/>
      <c r="L196" s="0"/>
      <c r="M196" s="0"/>
      <c r="N196" s="0"/>
      <c r="O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</row>
    <row r="198" customFormat="false" ht="12.8" hidden="false" customHeight="false" outlineLevel="0" collapsed="false">
      <c r="A198" s="3" t="s">
        <v>819</v>
      </c>
      <c r="B198" s="3" t="s">
        <v>860</v>
      </c>
      <c r="C198" s="3" t="s">
        <v>729</v>
      </c>
      <c r="D198" s="0"/>
      <c r="E198" s="0"/>
      <c r="F198" s="0"/>
      <c r="G198" s="0"/>
      <c r="H198" s="0"/>
      <c r="I198" s="0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</row>
    <row r="199" customFormat="false" ht="12.8" hidden="false" customHeight="false" outlineLevel="0" collapsed="false">
      <c r="A199" s="3" t="s">
        <v>809</v>
      </c>
      <c r="B199" s="3" t="s">
        <v>860</v>
      </c>
      <c r="C199" s="3" t="s">
        <v>719</v>
      </c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</row>
    <row r="201" customFormat="false" ht="12.8" hidden="false" customHeight="false" outlineLevel="0" collapsed="false">
      <c r="A201" s="3" t="s">
        <v>819</v>
      </c>
      <c r="B201" s="3" t="s">
        <v>861</v>
      </c>
      <c r="C201" s="3" t="s">
        <v>729</v>
      </c>
      <c r="D201" s="0"/>
      <c r="E201" s="0"/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</row>
    <row r="202" customFormat="false" ht="12.8" hidden="false" customHeight="false" outlineLevel="0" collapsed="false">
      <c r="A202" s="3" t="s">
        <v>809</v>
      </c>
      <c r="B202" s="3" t="s">
        <v>861</v>
      </c>
      <c r="C202" s="3" t="s">
        <v>719</v>
      </c>
      <c r="D202" s="0"/>
      <c r="E202" s="0"/>
      <c r="F202" s="0"/>
      <c r="G202" s="0"/>
      <c r="H202" s="0"/>
      <c r="I202" s="0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</row>
    <row r="204" customFormat="false" ht="12.8" hidden="false" customHeight="false" outlineLevel="0" collapsed="false">
      <c r="A204" s="3" t="s">
        <v>862</v>
      </c>
      <c r="B204" s="3" t="s">
        <v>863</v>
      </c>
      <c r="C204" s="3" t="s">
        <v>729</v>
      </c>
      <c r="D204" s="0"/>
      <c r="E204" s="0"/>
      <c r="F204" s="0"/>
      <c r="G204" s="0"/>
      <c r="H204" s="0"/>
      <c r="I204" s="0"/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</row>
    <row r="205" customFormat="false" ht="12.8" hidden="false" customHeight="false" outlineLevel="0" collapsed="false">
      <c r="A205" s="3" t="s">
        <v>863</v>
      </c>
      <c r="B205" s="3" t="s">
        <v>864</v>
      </c>
      <c r="C205" s="3" t="s">
        <v>729</v>
      </c>
      <c r="D205" s="0"/>
      <c r="E205" s="0"/>
      <c r="F205" s="0"/>
      <c r="G205" s="0"/>
      <c r="H205" s="0"/>
      <c r="I205" s="0"/>
      <c r="J205" s="0"/>
      <c r="K205" s="0"/>
      <c r="L205" s="0"/>
      <c r="M205" s="0"/>
      <c r="N205" s="0"/>
      <c r="O205" s="0"/>
      <c r="P205" s="0"/>
      <c r="Q205" s="0"/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/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/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  <c r="FO205" s="0"/>
      <c r="FP205" s="0"/>
      <c r="FQ205" s="0"/>
      <c r="FR205" s="0"/>
      <c r="FS205" s="0"/>
      <c r="FT205" s="0"/>
      <c r="FU205" s="0"/>
      <c r="FV205" s="0"/>
      <c r="FW205" s="0"/>
      <c r="FX205" s="0"/>
      <c r="FY205" s="0"/>
      <c r="FZ205" s="0"/>
      <c r="GA205" s="0"/>
      <c r="GB205" s="0"/>
      <c r="GC205" s="0"/>
      <c r="GD205" s="0"/>
      <c r="GE205" s="0"/>
      <c r="GF205" s="0"/>
      <c r="GG205" s="0"/>
      <c r="GH205" s="0"/>
      <c r="GI205" s="0"/>
      <c r="GJ205" s="0"/>
      <c r="GK205" s="0"/>
      <c r="GL205" s="0"/>
      <c r="GM205" s="0"/>
      <c r="GN205" s="0"/>
      <c r="GO205" s="0"/>
      <c r="GP205" s="0"/>
      <c r="GQ205" s="0"/>
      <c r="GR205" s="0"/>
      <c r="GS205" s="0"/>
      <c r="GT205" s="0"/>
      <c r="GU205" s="0"/>
      <c r="GV205" s="0"/>
      <c r="GW205" s="0"/>
      <c r="GX205" s="0"/>
      <c r="GY205" s="0"/>
      <c r="GZ205" s="0"/>
      <c r="HA205" s="0"/>
      <c r="HB205" s="0"/>
      <c r="HC205" s="0"/>
      <c r="HD205" s="0"/>
      <c r="HE205" s="0"/>
      <c r="HF205" s="0"/>
      <c r="HG205" s="0"/>
      <c r="HH205" s="0"/>
      <c r="HI205" s="0"/>
      <c r="HJ205" s="0"/>
      <c r="HK205" s="0"/>
      <c r="HL205" s="0"/>
      <c r="HM205" s="0"/>
      <c r="HN205" s="0"/>
      <c r="HO205" s="0"/>
      <c r="HP205" s="0"/>
      <c r="HQ205" s="0"/>
      <c r="HR205" s="0"/>
      <c r="HS205" s="0"/>
      <c r="HT205" s="0"/>
      <c r="HU205" s="0"/>
      <c r="HV205" s="0"/>
      <c r="HW205" s="0"/>
      <c r="HX205" s="0"/>
    </row>
    <row r="206" customFormat="false" ht="12.8" hidden="false" customHeight="false" outlineLevel="0" collapsed="false">
      <c r="A206" s="3" t="s">
        <v>865</v>
      </c>
      <c r="B206" s="3" t="s">
        <v>866</v>
      </c>
      <c r="C206" s="3" t="s">
        <v>729</v>
      </c>
      <c r="D206" s="0"/>
      <c r="E206" s="0"/>
      <c r="F206" s="0"/>
      <c r="G206" s="0"/>
      <c r="H206" s="0"/>
      <c r="I206" s="0"/>
      <c r="J206" s="0"/>
      <c r="K206" s="0"/>
      <c r="L206" s="0"/>
      <c r="M206" s="0"/>
      <c r="N206" s="0"/>
      <c r="O206" s="0"/>
      <c r="P206" s="0"/>
      <c r="Q206" s="0"/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</row>
    <row r="207" customFormat="false" ht="12.8" hidden="false" customHeight="false" outlineLevel="0" collapsed="false">
      <c r="A207" s="3" t="s">
        <v>862</v>
      </c>
      <c r="B207" s="3" t="s">
        <v>866</v>
      </c>
      <c r="C207" s="3" t="s">
        <v>719</v>
      </c>
      <c r="D207" s="0"/>
      <c r="E207" s="0"/>
      <c r="F207" s="0"/>
      <c r="G207" s="0"/>
      <c r="H207" s="0"/>
      <c r="I207" s="0"/>
      <c r="J207" s="0"/>
      <c r="K207" s="0"/>
      <c r="L207" s="0"/>
      <c r="M207" s="0"/>
      <c r="N207" s="0"/>
      <c r="O207" s="0"/>
      <c r="P207" s="0"/>
      <c r="Q207" s="0"/>
      <c r="R207" s="0"/>
      <c r="S207" s="0"/>
      <c r="T207" s="0"/>
      <c r="U207" s="0"/>
      <c r="V207" s="0"/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  <c r="HA207" s="0"/>
      <c r="HB207" s="0"/>
      <c r="HC207" s="0"/>
      <c r="HD207" s="0"/>
      <c r="HE207" s="0"/>
      <c r="HF207" s="0"/>
      <c r="HG207" s="0"/>
      <c r="HH207" s="0"/>
      <c r="HI207" s="0"/>
      <c r="HJ207" s="0"/>
      <c r="HK207" s="0"/>
      <c r="HL207" s="0"/>
      <c r="HM207" s="0"/>
      <c r="HN207" s="0"/>
      <c r="HO207" s="0"/>
      <c r="HP207" s="0"/>
      <c r="HQ207" s="0"/>
      <c r="HR207" s="0"/>
      <c r="HS207" s="0"/>
      <c r="HT207" s="0"/>
      <c r="HU207" s="0"/>
      <c r="HV207" s="0"/>
      <c r="HW207" s="0"/>
      <c r="HX207" s="0"/>
    </row>
    <row r="209" customFormat="false" ht="12.8" hidden="false" customHeight="false" outlineLevel="0" collapsed="false">
      <c r="A209" s="3" t="s">
        <v>867</v>
      </c>
      <c r="B209" s="3" t="s">
        <v>868</v>
      </c>
      <c r="C209" s="3" t="s">
        <v>729</v>
      </c>
      <c r="D209" s="0"/>
      <c r="E209" s="0"/>
      <c r="F209" s="0"/>
      <c r="G209" s="0"/>
      <c r="H209" s="0"/>
      <c r="I209" s="0"/>
      <c r="J209" s="0"/>
      <c r="K209" s="0"/>
      <c r="L209" s="0"/>
      <c r="M209" s="0"/>
      <c r="N209" s="0"/>
      <c r="O209" s="0"/>
      <c r="P209" s="0"/>
      <c r="Q209" s="0"/>
      <c r="R209" s="0"/>
      <c r="S209" s="0"/>
      <c r="T209" s="0"/>
      <c r="U209" s="0"/>
      <c r="V209" s="0"/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/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/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  <c r="FO209" s="0"/>
      <c r="FP209" s="0"/>
      <c r="FQ209" s="0"/>
      <c r="FR209" s="0"/>
      <c r="FS209" s="0"/>
      <c r="FT209" s="0"/>
      <c r="FU209" s="0"/>
      <c r="FV209" s="0"/>
      <c r="FW209" s="0"/>
      <c r="FX209" s="0"/>
      <c r="FY209" s="0"/>
      <c r="FZ209" s="0"/>
      <c r="GA209" s="0"/>
      <c r="GB209" s="0"/>
      <c r="GC209" s="0"/>
      <c r="GD209" s="0"/>
      <c r="GE209" s="0"/>
      <c r="GF209" s="0"/>
      <c r="GG209" s="0"/>
      <c r="GH209" s="0"/>
      <c r="GI209" s="0"/>
      <c r="GJ209" s="0"/>
      <c r="GK209" s="0"/>
      <c r="GL209" s="0"/>
      <c r="GM209" s="0"/>
      <c r="GN209" s="0"/>
      <c r="GO209" s="0"/>
      <c r="GP209" s="0"/>
      <c r="GQ209" s="0"/>
      <c r="GR209" s="0"/>
      <c r="GS209" s="0"/>
      <c r="GT209" s="0"/>
      <c r="GU209" s="0"/>
      <c r="GV209" s="0"/>
      <c r="GW209" s="0"/>
      <c r="GX209" s="0"/>
      <c r="GY209" s="0"/>
      <c r="GZ209" s="0"/>
      <c r="HA209" s="0"/>
      <c r="HB209" s="0"/>
      <c r="HC209" s="0"/>
      <c r="HD209" s="0"/>
      <c r="HE209" s="0"/>
      <c r="HF209" s="0"/>
      <c r="HG209" s="0"/>
      <c r="HH209" s="0"/>
      <c r="HI209" s="0"/>
      <c r="HJ209" s="0"/>
      <c r="HK209" s="0"/>
      <c r="HL209" s="0"/>
      <c r="HM209" s="0"/>
      <c r="HN209" s="0"/>
      <c r="HO209" s="0"/>
      <c r="HP209" s="0"/>
      <c r="HQ209" s="0"/>
      <c r="HR209" s="0"/>
      <c r="HS209" s="0"/>
      <c r="HT209" s="0"/>
      <c r="HU209" s="0"/>
      <c r="HV209" s="0"/>
      <c r="HW209" s="0"/>
      <c r="HX209" s="0"/>
    </row>
    <row r="210" customFormat="false" ht="12.8" hidden="false" customHeight="false" outlineLevel="0" collapsed="false">
      <c r="A210" s="3" t="s">
        <v>868</v>
      </c>
      <c r="B210" s="3" t="s">
        <v>869</v>
      </c>
      <c r="C210" s="3" t="s">
        <v>729</v>
      </c>
      <c r="D210" s="0"/>
      <c r="E210" s="0"/>
      <c r="F210" s="0"/>
      <c r="G210" s="0"/>
      <c r="H210" s="0"/>
      <c r="I210" s="0"/>
      <c r="J210" s="0"/>
      <c r="K210" s="0"/>
      <c r="L210" s="0"/>
      <c r="M210" s="0"/>
      <c r="N210" s="0"/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</row>
    <row r="211" customFormat="false" ht="12.8" hidden="false" customHeight="false" outlineLevel="0" collapsed="false">
      <c r="A211" s="3" t="s">
        <v>870</v>
      </c>
      <c r="B211" s="3" t="s">
        <v>871</v>
      </c>
      <c r="C211" s="3" t="s">
        <v>729</v>
      </c>
      <c r="D211" s="0"/>
      <c r="E211" s="0"/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  <c r="R211" s="0"/>
      <c r="S211" s="0"/>
      <c r="T211" s="0"/>
      <c r="U211" s="0"/>
      <c r="V211" s="0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</row>
    <row r="212" customFormat="false" ht="12.8" hidden="false" customHeight="false" outlineLevel="0" collapsed="false">
      <c r="A212" s="3" t="s">
        <v>867</v>
      </c>
      <c r="B212" s="3" t="s">
        <v>872</v>
      </c>
      <c r="C212" s="3" t="s">
        <v>719</v>
      </c>
      <c r="D212" s="0"/>
      <c r="E212" s="0"/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</row>
    <row r="213" customFormat="false" ht="12.8" hidden="false" customHeight="false" outlineLevel="0" collapsed="false">
      <c r="A213" s="3" t="s">
        <v>871</v>
      </c>
      <c r="B213" s="3" t="s">
        <v>873</v>
      </c>
      <c r="C213" s="3" t="s">
        <v>729</v>
      </c>
      <c r="D213" s="0"/>
      <c r="E213" s="0"/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  <c r="R213" s="0"/>
      <c r="S213" s="0"/>
      <c r="T213" s="0"/>
      <c r="U213" s="0"/>
      <c r="V213" s="0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</row>
    <row r="214" customFormat="false" ht="12.8" hidden="false" customHeight="false" outlineLevel="0" collapsed="false">
      <c r="A214" s="3" t="s">
        <v>872</v>
      </c>
      <c r="B214" s="3" t="s">
        <v>873</v>
      </c>
      <c r="C214" s="3" t="s">
        <v>719</v>
      </c>
      <c r="D214" s="0"/>
      <c r="E214" s="0"/>
      <c r="F214" s="0"/>
      <c r="G214" s="0"/>
      <c r="H214" s="0"/>
      <c r="I214" s="0"/>
      <c r="J214" s="0"/>
      <c r="K214" s="0"/>
      <c r="L214" s="0"/>
      <c r="M214" s="0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  <c r="HA214" s="0"/>
      <c r="HB214" s="0"/>
      <c r="HC214" s="0"/>
      <c r="HD214" s="0"/>
      <c r="HE214" s="0"/>
      <c r="HF214" s="0"/>
      <c r="HG214" s="0"/>
      <c r="HH214" s="0"/>
      <c r="HI214" s="0"/>
      <c r="HJ214" s="0"/>
      <c r="HK214" s="0"/>
      <c r="HL214" s="0"/>
      <c r="HM214" s="0"/>
      <c r="HN214" s="0"/>
      <c r="HO214" s="0"/>
      <c r="HP214" s="0"/>
      <c r="HQ214" s="0"/>
      <c r="HR214" s="0"/>
      <c r="HS214" s="0"/>
      <c r="HT214" s="0"/>
      <c r="HU214" s="0"/>
      <c r="HV214" s="0"/>
      <c r="HW214" s="0"/>
      <c r="HX214" s="0"/>
    </row>
    <row r="215" customFormat="false" ht="12.8" hidden="false" customHeight="false" outlineLevel="0" collapsed="false">
      <c r="A215" s="3" t="s">
        <v>871</v>
      </c>
      <c r="B215" s="3" t="s">
        <v>874</v>
      </c>
      <c r="C215" s="3" t="s">
        <v>729</v>
      </c>
      <c r="D215" s="0"/>
      <c r="E215" s="0"/>
      <c r="F215" s="0"/>
      <c r="G215" s="0"/>
      <c r="H215" s="0"/>
      <c r="I215" s="0"/>
      <c r="J215" s="0"/>
      <c r="K215" s="0"/>
      <c r="L215" s="0"/>
      <c r="M215" s="0"/>
      <c r="N215" s="0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</row>
    <row r="216" customFormat="false" ht="12.8" hidden="false" customHeight="false" outlineLevel="0" collapsed="false">
      <c r="A216" s="3" t="s">
        <v>872</v>
      </c>
      <c r="B216" s="3" t="s">
        <v>874</v>
      </c>
      <c r="C216" s="3" t="s">
        <v>719</v>
      </c>
      <c r="D216" s="0"/>
      <c r="E216" s="0"/>
      <c r="F216" s="0"/>
      <c r="G216" s="0"/>
      <c r="H216" s="0"/>
      <c r="I216" s="0"/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  <c r="HA216" s="0"/>
      <c r="HB216" s="0"/>
      <c r="HC216" s="0"/>
      <c r="HD216" s="0"/>
      <c r="HE216" s="0"/>
      <c r="HF216" s="0"/>
      <c r="HG216" s="0"/>
      <c r="HH216" s="0"/>
      <c r="HI216" s="0"/>
      <c r="HJ216" s="0"/>
      <c r="HK216" s="0"/>
      <c r="HL216" s="0"/>
      <c r="HM216" s="0"/>
      <c r="HN216" s="0"/>
      <c r="HO216" s="0"/>
      <c r="HP216" s="0"/>
      <c r="HQ216" s="0"/>
      <c r="HR216" s="0"/>
      <c r="HS216" s="0"/>
      <c r="HT216" s="0"/>
      <c r="HU216" s="0"/>
      <c r="HV216" s="0"/>
      <c r="HW216" s="0"/>
      <c r="HX216" s="0"/>
    </row>
    <row r="218" customFormat="false" ht="12.8" hidden="false" customHeight="false" outlineLevel="0" collapsed="false">
      <c r="A218" s="3" t="s">
        <v>727</v>
      </c>
      <c r="B218" s="3" t="s">
        <v>875</v>
      </c>
      <c r="C218" s="3" t="s">
        <v>729</v>
      </c>
      <c r="D218" s="0"/>
      <c r="E218" s="0"/>
      <c r="F218" s="0"/>
      <c r="G218" s="0"/>
      <c r="H218" s="0"/>
      <c r="I218" s="0"/>
      <c r="J218" s="0"/>
      <c r="K218" s="0"/>
      <c r="L218" s="0"/>
      <c r="M218" s="0"/>
      <c r="N218" s="0"/>
      <c r="O218" s="0"/>
      <c r="P218" s="0"/>
      <c r="Q218" s="0"/>
      <c r="R218" s="0"/>
      <c r="S218" s="0"/>
      <c r="T218" s="0"/>
      <c r="U218" s="0"/>
      <c r="V218" s="0"/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/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/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  <c r="FO218" s="0"/>
      <c r="FP218" s="0"/>
      <c r="FQ218" s="0"/>
      <c r="FR218" s="0"/>
      <c r="FS218" s="0"/>
      <c r="FT218" s="0"/>
      <c r="FU218" s="0"/>
      <c r="FV218" s="0"/>
      <c r="FW218" s="0"/>
      <c r="FX218" s="0"/>
      <c r="FY218" s="0"/>
      <c r="FZ218" s="0"/>
      <c r="GA218" s="0"/>
      <c r="GB218" s="0"/>
      <c r="GC218" s="0"/>
      <c r="GD218" s="0"/>
      <c r="GE218" s="0"/>
      <c r="GF218" s="0"/>
      <c r="GG218" s="0"/>
      <c r="GH218" s="0"/>
      <c r="GI218" s="0"/>
      <c r="GJ218" s="0"/>
      <c r="GK218" s="0"/>
      <c r="GL218" s="0"/>
      <c r="GM218" s="0"/>
      <c r="GN218" s="0"/>
      <c r="GO218" s="0"/>
      <c r="GP218" s="0"/>
      <c r="GQ218" s="0"/>
      <c r="GR218" s="0"/>
      <c r="GS218" s="0"/>
      <c r="GT218" s="0"/>
      <c r="GU218" s="0"/>
      <c r="GV218" s="0"/>
      <c r="GW218" s="0"/>
      <c r="GX218" s="0"/>
      <c r="GY218" s="0"/>
      <c r="GZ218" s="0"/>
      <c r="HA218" s="0"/>
      <c r="HB218" s="0"/>
      <c r="HC218" s="0"/>
      <c r="HD218" s="0"/>
      <c r="HE218" s="0"/>
      <c r="HF218" s="0"/>
      <c r="HG218" s="0"/>
      <c r="HH218" s="0"/>
      <c r="HI218" s="0"/>
      <c r="HJ218" s="0"/>
      <c r="HK218" s="0"/>
      <c r="HL218" s="0"/>
      <c r="HM218" s="0"/>
      <c r="HN218" s="0"/>
      <c r="HO218" s="0"/>
      <c r="HP218" s="0"/>
      <c r="HQ218" s="0"/>
      <c r="HR218" s="0"/>
      <c r="HS218" s="0"/>
      <c r="HT218" s="0"/>
      <c r="HU218" s="0"/>
      <c r="HV218" s="0"/>
      <c r="HW218" s="0"/>
      <c r="HX218" s="0"/>
    </row>
    <row r="219" customFormat="false" ht="12.8" hidden="false" customHeight="false" outlineLevel="0" collapsed="false">
      <c r="A219" s="3" t="s">
        <v>875</v>
      </c>
      <c r="B219" s="3" t="s">
        <v>876</v>
      </c>
      <c r="C219" s="3" t="s">
        <v>729</v>
      </c>
      <c r="D219" s="0"/>
      <c r="E219" s="0"/>
      <c r="F219" s="0"/>
      <c r="G219" s="0"/>
      <c r="H219" s="0"/>
      <c r="I219" s="0"/>
      <c r="J219" s="0"/>
      <c r="K219" s="0"/>
      <c r="L219" s="0"/>
      <c r="M219" s="0"/>
      <c r="N219" s="0"/>
      <c r="O219" s="0"/>
      <c r="P219" s="0"/>
      <c r="Q219" s="0"/>
      <c r="R219" s="0"/>
      <c r="S219" s="0"/>
      <c r="T219" s="0"/>
      <c r="U219" s="0"/>
      <c r="V219" s="0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  <c r="HA219" s="0"/>
      <c r="HB219" s="0"/>
      <c r="HC219" s="0"/>
      <c r="HD219" s="0"/>
      <c r="HE219" s="0"/>
      <c r="HF219" s="0"/>
      <c r="HG219" s="0"/>
      <c r="HH219" s="0"/>
      <c r="HI219" s="0"/>
      <c r="HJ219" s="0"/>
      <c r="HK219" s="0"/>
      <c r="HL219" s="0"/>
      <c r="HM219" s="0"/>
      <c r="HN219" s="0"/>
      <c r="HO219" s="0"/>
      <c r="HP219" s="0"/>
      <c r="HQ219" s="0"/>
      <c r="HR219" s="0"/>
      <c r="HS219" s="0"/>
      <c r="HT219" s="0"/>
      <c r="HU219" s="0"/>
      <c r="HV219" s="0"/>
      <c r="HW219" s="0"/>
      <c r="HX219" s="0"/>
    </row>
    <row r="220" customFormat="false" ht="12.8" hidden="false" customHeight="false" outlineLevel="0" collapsed="false">
      <c r="A220" s="3" t="s">
        <v>877</v>
      </c>
      <c r="B220" s="3" t="s">
        <v>878</v>
      </c>
      <c r="C220" s="3" t="s">
        <v>729</v>
      </c>
      <c r="D220" s="0"/>
      <c r="E220" s="0"/>
      <c r="F220" s="0"/>
      <c r="G220" s="0"/>
      <c r="H220" s="0"/>
      <c r="I220" s="0"/>
      <c r="J220" s="0"/>
      <c r="K220" s="0"/>
      <c r="L220" s="0"/>
      <c r="M220" s="0"/>
      <c r="N220" s="0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</row>
    <row r="221" customFormat="false" ht="12.8" hidden="false" customHeight="false" outlineLevel="0" collapsed="false">
      <c r="A221" s="3" t="s">
        <v>727</v>
      </c>
      <c r="B221" s="3" t="s">
        <v>878</v>
      </c>
      <c r="C221" s="3" t="s">
        <v>719</v>
      </c>
      <c r="D221" s="0"/>
      <c r="E221" s="0"/>
      <c r="F221" s="0"/>
      <c r="G221" s="0"/>
      <c r="H221" s="0"/>
      <c r="I221" s="0"/>
      <c r="J221" s="0"/>
      <c r="K221" s="0"/>
      <c r="L221" s="0"/>
      <c r="M221" s="0"/>
      <c r="N221" s="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</row>
    <row r="222" customFormat="false" ht="12.8" hidden="false" customHeight="false" outlineLevel="0" collapsed="false">
      <c r="A222" s="3" t="s">
        <v>727</v>
      </c>
      <c r="B222" s="3" t="s">
        <v>879</v>
      </c>
      <c r="C222" s="3" t="s">
        <v>719</v>
      </c>
      <c r="D222" s="0"/>
      <c r="E222" s="0"/>
      <c r="F222" s="0"/>
      <c r="G222" s="0"/>
      <c r="H222" s="0"/>
      <c r="I222" s="0"/>
      <c r="J222" s="0"/>
      <c r="K222" s="0"/>
      <c r="L222" s="0"/>
      <c r="M222" s="0"/>
      <c r="N222" s="0"/>
      <c r="O222" s="0"/>
      <c r="P222" s="0"/>
      <c r="Q222" s="0"/>
      <c r="R222" s="0"/>
      <c r="S222" s="0"/>
      <c r="T222" s="0"/>
      <c r="U222" s="0"/>
      <c r="V222" s="0"/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</row>
    <row r="223" customFormat="false" ht="12.8" hidden="false" customHeight="false" outlineLevel="0" collapsed="false">
      <c r="A223" s="3" t="s">
        <v>875</v>
      </c>
      <c r="B223" s="3" t="s">
        <v>879</v>
      </c>
      <c r="C223" s="3" t="s">
        <v>729</v>
      </c>
      <c r="D223" s="0"/>
      <c r="E223" s="0"/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</row>
    <row r="225" s="34" customFormat="true" ht="12.8" hidden="false" customHeight="false" outlineLevel="0" collapsed="false">
      <c r="A225" s="33" t="s">
        <v>880</v>
      </c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customFormat="false" ht="12.8" hidden="false" customHeight="false" outlineLevel="0" collapsed="false">
      <c r="A226" s="3" t="s">
        <v>802</v>
      </c>
      <c r="B226" s="3" t="s">
        <v>881</v>
      </c>
      <c r="C226" s="3" t="s">
        <v>712</v>
      </c>
    </row>
    <row r="227" customFormat="false" ht="12.8" hidden="false" customHeight="false" outlineLevel="0" collapsed="false">
      <c r="A227" s="3" t="s">
        <v>802</v>
      </c>
      <c r="B227" s="3" t="s">
        <v>882</v>
      </c>
      <c r="C227" s="3" t="s">
        <v>883</v>
      </c>
    </row>
    <row r="228" customFormat="false" ht="12.8" hidden="false" customHeight="false" outlineLevel="0" collapsed="false">
      <c r="A228" s="0"/>
      <c r="B228" s="0"/>
      <c r="C228" s="0"/>
    </row>
    <row r="229" customFormat="false" ht="12.8" hidden="false" customHeight="false" outlineLevel="0" collapsed="false">
      <c r="A229" s="3" t="s">
        <v>881</v>
      </c>
      <c r="B229" s="3" t="s">
        <v>884</v>
      </c>
      <c r="C229" s="3" t="s">
        <v>712</v>
      </c>
    </row>
    <row r="230" customFormat="false" ht="12.8" hidden="false" customHeight="false" outlineLevel="0" collapsed="false">
      <c r="A230" s="3" t="s">
        <v>881</v>
      </c>
      <c r="B230" s="3" t="s">
        <v>885</v>
      </c>
      <c r="C230" s="3" t="s">
        <v>712</v>
      </c>
    </row>
    <row r="231" customFormat="false" ht="12.8" hidden="false" customHeight="false" outlineLevel="0" collapsed="false">
      <c r="A231" s="3" t="s">
        <v>881</v>
      </c>
      <c r="B231" s="3" t="s">
        <v>886</v>
      </c>
      <c r="C231" s="3" t="s">
        <v>712</v>
      </c>
    </row>
    <row r="232" customFormat="false" ht="12.8" hidden="false" customHeight="false" outlineLevel="0" collapsed="false">
      <c r="A232" s="3" t="s">
        <v>881</v>
      </c>
      <c r="B232" s="3" t="s">
        <v>887</v>
      </c>
      <c r="C232" s="3" t="s">
        <v>712</v>
      </c>
    </row>
    <row r="233" customFormat="false" ht="12.8" hidden="false" customHeight="false" outlineLevel="0" collapsed="false">
      <c r="A233" s="3" t="s">
        <v>881</v>
      </c>
      <c r="B233" s="3" t="s">
        <v>888</v>
      </c>
      <c r="C233" s="3" t="s">
        <v>712</v>
      </c>
    </row>
    <row r="234" customFormat="false" ht="12.8" hidden="false" customHeight="false" outlineLevel="0" collapsed="false">
      <c r="A234" s="3" t="s">
        <v>881</v>
      </c>
      <c r="B234" s="3" t="s">
        <v>889</v>
      </c>
      <c r="C234" s="3" t="s">
        <v>712</v>
      </c>
    </row>
    <row r="235" customFormat="false" ht="12.8" hidden="false" customHeight="false" outlineLevel="0" collapsed="false">
      <c r="A235" s="3" t="s">
        <v>881</v>
      </c>
      <c r="B235" s="3" t="s">
        <v>890</v>
      </c>
      <c r="C235" s="3" t="s">
        <v>712</v>
      </c>
    </row>
    <row r="236" customFormat="false" ht="12.8" hidden="false" customHeight="false" outlineLevel="0" collapsed="false">
      <c r="A236" s="3" t="s">
        <v>881</v>
      </c>
      <c r="B236" s="3" t="s">
        <v>891</v>
      </c>
      <c r="C236" s="3" t="s">
        <v>712</v>
      </c>
    </row>
    <row r="237" customFormat="false" ht="12.8" hidden="false" customHeight="false" outlineLevel="0" collapsed="false">
      <c r="A237" s="3" t="s">
        <v>881</v>
      </c>
      <c r="B237" s="3" t="s">
        <v>892</v>
      </c>
      <c r="C237" s="3" t="s">
        <v>712</v>
      </c>
    </row>
    <row r="238" customFormat="false" ht="12.8" hidden="false" customHeight="false" outlineLevel="0" collapsed="false">
      <c r="A238" s="3" t="s">
        <v>881</v>
      </c>
      <c r="B238" s="3" t="s">
        <v>893</v>
      </c>
      <c r="C238" s="3" t="s">
        <v>712</v>
      </c>
    </row>
    <row r="239" customFormat="false" ht="12.8" hidden="false" customHeight="false" outlineLevel="0" collapsed="false">
      <c r="A239" s="3" t="s">
        <v>881</v>
      </c>
      <c r="B239" s="3" t="s">
        <v>894</v>
      </c>
      <c r="C239" s="3" t="s">
        <v>712</v>
      </c>
    </row>
    <row r="240" customFormat="false" ht="12.8" hidden="false" customHeight="false" outlineLevel="0" collapsed="false">
      <c r="A240" s="3" t="s">
        <v>881</v>
      </c>
      <c r="B240" s="3" t="s">
        <v>895</v>
      </c>
      <c r="C240" s="3" t="s">
        <v>712</v>
      </c>
    </row>
    <row r="241" customFormat="false" ht="12.8" hidden="false" customHeight="false" outlineLevel="0" collapsed="false">
      <c r="A241" s="3" t="s">
        <v>881</v>
      </c>
      <c r="B241" s="3" t="s">
        <v>896</v>
      </c>
      <c r="C241" s="3" t="s">
        <v>712</v>
      </c>
    </row>
    <row r="242" customFormat="false" ht="12.8" hidden="false" customHeight="false" outlineLevel="0" collapsed="false">
      <c r="A242" s="3" t="s">
        <v>881</v>
      </c>
      <c r="B242" s="3" t="s">
        <v>897</v>
      </c>
      <c r="C242" s="3" t="s">
        <v>712</v>
      </c>
    </row>
    <row r="243" customFormat="false" ht="12.8" hidden="false" customHeight="false" outlineLevel="0" collapsed="false">
      <c r="A243" s="3" t="s">
        <v>881</v>
      </c>
      <c r="B243" s="3" t="s">
        <v>898</v>
      </c>
      <c r="C243" s="3" t="s">
        <v>712</v>
      </c>
    </row>
    <row r="244" customFormat="false" ht="12.8" hidden="false" customHeight="false" outlineLevel="0" collapsed="false">
      <c r="A244" s="0"/>
      <c r="B244" s="0"/>
      <c r="C244" s="0"/>
    </row>
    <row r="245" customFormat="false" ht="12.8" hidden="false" customHeight="false" outlineLevel="0" collapsed="false">
      <c r="A245" s="3" t="s">
        <v>882</v>
      </c>
      <c r="B245" s="3" t="s">
        <v>899</v>
      </c>
      <c r="C245" s="3" t="s">
        <v>883</v>
      </c>
    </row>
    <row r="246" customFormat="false" ht="12.8" hidden="false" customHeight="false" outlineLevel="0" collapsed="false">
      <c r="A246" s="3" t="s">
        <v>882</v>
      </c>
      <c r="B246" s="3" t="s">
        <v>900</v>
      </c>
      <c r="C246" s="3" t="s">
        <v>883</v>
      </c>
    </row>
    <row r="247" customFormat="false" ht="12.8" hidden="false" customHeight="false" outlineLevel="0" collapsed="false">
      <c r="A247" s="3" t="s">
        <v>882</v>
      </c>
      <c r="B247" s="3" t="s">
        <v>901</v>
      </c>
      <c r="C247" s="3" t="s">
        <v>883</v>
      </c>
    </row>
    <row r="248" customFormat="false" ht="12.8" hidden="false" customHeight="false" outlineLevel="0" collapsed="false">
      <c r="A248" s="3" t="s">
        <v>882</v>
      </c>
      <c r="B248" s="3" t="s">
        <v>902</v>
      </c>
      <c r="C248" s="3" t="s">
        <v>883</v>
      </c>
    </row>
    <row r="249" customFormat="false" ht="12.8" hidden="false" customHeight="false" outlineLevel="0" collapsed="false">
      <c r="A249" s="3" t="s">
        <v>882</v>
      </c>
      <c r="B249" s="3" t="s">
        <v>903</v>
      </c>
      <c r="C249" s="3" t="s">
        <v>883</v>
      </c>
    </row>
    <row r="250" customFormat="false" ht="12.8" hidden="false" customHeight="false" outlineLevel="0" collapsed="false">
      <c r="A250" s="3" t="s">
        <v>882</v>
      </c>
      <c r="B250" s="3" t="s">
        <v>904</v>
      </c>
      <c r="C250" s="3" t="s">
        <v>883</v>
      </c>
    </row>
    <row r="251" customFormat="false" ht="12.8" hidden="false" customHeight="false" outlineLevel="0" collapsed="false">
      <c r="A251" s="3" t="s">
        <v>882</v>
      </c>
      <c r="B251" s="3" t="s">
        <v>905</v>
      </c>
      <c r="C251" s="3" t="s">
        <v>883</v>
      </c>
    </row>
    <row r="252" customFormat="false" ht="12.8" hidden="false" customHeight="false" outlineLevel="0" collapsed="false">
      <c r="A252" s="3" t="s">
        <v>882</v>
      </c>
      <c r="B252" s="3" t="s">
        <v>906</v>
      </c>
      <c r="C252" s="3" t="s">
        <v>883</v>
      </c>
    </row>
    <row r="253" customFormat="false" ht="12.8" hidden="false" customHeight="false" outlineLevel="0" collapsed="false">
      <c r="A253" s="3" t="s">
        <v>882</v>
      </c>
      <c r="B253" s="3" t="s">
        <v>907</v>
      </c>
      <c r="C253" s="3" t="s">
        <v>883</v>
      </c>
    </row>
    <row r="254" customFormat="false" ht="12.8" hidden="false" customHeight="false" outlineLevel="0" collapsed="false">
      <c r="A254" s="3" t="s">
        <v>882</v>
      </c>
      <c r="B254" s="3" t="s">
        <v>908</v>
      </c>
      <c r="C254" s="3" t="s">
        <v>883</v>
      </c>
    </row>
    <row r="255" customFormat="false" ht="12.8" hidden="false" customHeight="false" outlineLevel="0" collapsed="false">
      <c r="A255" s="3" t="s">
        <v>882</v>
      </c>
      <c r="B255" s="3" t="s">
        <v>909</v>
      </c>
      <c r="C255" s="3" t="s">
        <v>883</v>
      </c>
    </row>
    <row r="256" customFormat="false" ht="12.8" hidden="false" customHeight="false" outlineLevel="0" collapsed="false">
      <c r="A256" s="3" t="s">
        <v>882</v>
      </c>
      <c r="B256" s="3" t="s">
        <v>910</v>
      </c>
      <c r="C256" s="3" t="s">
        <v>883</v>
      </c>
    </row>
    <row r="257" customFormat="false" ht="12.8" hidden="false" customHeight="false" outlineLevel="0" collapsed="false">
      <c r="A257" s="3" t="s">
        <v>882</v>
      </c>
      <c r="B257" s="3" t="s">
        <v>911</v>
      </c>
      <c r="C257" s="3" t="s">
        <v>883</v>
      </c>
    </row>
    <row r="258" customFormat="false" ht="12.8" hidden="false" customHeight="false" outlineLevel="0" collapsed="false">
      <c r="A258" s="3" t="s">
        <v>882</v>
      </c>
      <c r="B258" s="3" t="s">
        <v>912</v>
      </c>
      <c r="C258" s="3" t="s">
        <v>883</v>
      </c>
    </row>
    <row r="259" customFormat="false" ht="12.8" hidden="false" customHeight="false" outlineLevel="0" collapsed="false">
      <c r="A259" s="3" t="s">
        <v>882</v>
      </c>
      <c r="B259" s="3" t="s">
        <v>913</v>
      </c>
      <c r="C259" s="3" t="s">
        <v>883</v>
      </c>
    </row>
    <row r="260" customFormat="false" ht="12.8" hidden="false" customHeight="false" outlineLevel="0" collapsed="false">
      <c r="A260" s="3" t="s">
        <v>882</v>
      </c>
      <c r="B260" s="3" t="s">
        <v>914</v>
      </c>
      <c r="C260" s="3" t="s">
        <v>883</v>
      </c>
    </row>
    <row r="261" customFormat="false" ht="12.8" hidden="false" customHeight="false" outlineLevel="0" collapsed="false">
      <c r="A261" s="3" t="s">
        <v>882</v>
      </c>
      <c r="B261" s="3" t="s">
        <v>915</v>
      </c>
      <c r="C261" s="3" t="s">
        <v>883</v>
      </c>
    </row>
    <row r="262" customFormat="false" ht="12.8" hidden="false" customHeight="false" outlineLevel="0" collapsed="false">
      <c r="A262" s="3" t="s">
        <v>882</v>
      </c>
      <c r="B262" s="3" t="s">
        <v>916</v>
      </c>
      <c r="C262" s="3" t="s">
        <v>883</v>
      </c>
    </row>
    <row r="263" customFormat="false" ht="12.8" hidden="false" customHeight="false" outlineLevel="0" collapsed="false">
      <c r="A263" s="3" t="s">
        <v>882</v>
      </c>
      <c r="B263" s="3" t="s">
        <v>917</v>
      </c>
      <c r="C263" s="3" t="s">
        <v>883</v>
      </c>
    </row>
    <row r="264" customFormat="false" ht="12.8" hidden="false" customHeight="false" outlineLevel="0" collapsed="false">
      <c r="A264" s="0"/>
      <c r="B264" s="0"/>
      <c r="C264" s="0"/>
    </row>
    <row r="265" customFormat="false" ht="12.8" hidden="false" customHeight="false" outlineLevel="0" collapsed="false">
      <c r="A265" s="3" t="s">
        <v>918</v>
      </c>
      <c r="B265" s="3" t="s">
        <v>899</v>
      </c>
      <c r="C265" s="3" t="s">
        <v>729</v>
      </c>
    </row>
    <row r="266" customFormat="false" ht="12.8" hidden="false" customHeight="false" outlineLevel="0" collapsed="false">
      <c r="A266" s="3" t="s">
        <v>919</v>
      </c>
      <c r="B266" s="3" t="s">
        <v>900</v>
      </c>
      <c r="C266" s="3" t="s">
        <v>729</v>
      </c>
    </row>
    <row r="267" customFormat="false" ht="12.8" hidden="false" customHeight="false" outlineLevel="0" collapsed="false">
      <c r="A267" s="3" t="s">
        <v>920</v>
      </c>
      <c r="B267" s="3" t="s">
        <v>901</v>
      </c>
      <c r="C267" s="3" t="s">
        <v>729</v>
      </c>
    </row>
    <row r="268" customFormat="false" ht="12.8" hidden="false" customHeight="false" outlineLevel="0" collapsed="false">
      <c r="A268" s="3" t="s">
        <v>921</v>
      </c>
      <c r="B268" s="3" t="s">
        <v>902</v>
      </c>
      <c r="C268" s="3" t="s">
        <v>729</v>
      </c>
    </row>
    <row r="269" customFormat="false" ht="12.8" hidden="false" customHeight="false" outlineLevel="0" collapsed="false">
      <c r="A269" s="3" t="s">
        <v>922</v>
      </c>
      <c r="B269" s="3" t="s">
        <v>903</v>
      </c>
      <c r="C269" s="3" t="s">
        <v>729</v>
      </c>
    </row>
    <row r="270" customFormat="false" ht="12.8" hidden="false" customHeight="false" outlineLevel="0" collapsed="false">
      <c r="A270" s="3" t="s">
        <v>923</v>
      </c>
      <c r="B270" s="3" t="s">
        <v>904</v>
      </c>
      <c r="C270" s="3" t="s">
        <v>729</v>
      </c>
    </row>
    <row r="271" customFormat="false" ht="12.8" hidden="false" customHeight="false" outlineLevel="0" collapsed="false">
      <c r="A271" s="3" t="s">
        <v>924</v>
      </c>
      <c r="B271" s="3" t="s">
        <v>925</v>
      </c>
      <c r="C271" s="3" t="s">
        <v>729</v>
      </c>
    </row>
    <row r="272" customFormat="false" ht="12.8" hidden="false" customHeight="false" outlineLevel="0" collapsed="false">
      <c r="A272" s="3" t="s">
        <v>925</v>
      </c>
      <c r="B272" s="3" t="s">
        <v>906</v>
      </c>
      <c r="C272" s="3" t="s">
        <v>729</v>
      </c>
    </row>
    <row r="273" customFormat="false" ht="12.8" hidden="false" customHeight="false" outlineLevel="0" collapsed="false">
      <c r="A273" s="3" t="s">
        <v>925</v>
      </c>
      <c r="B273" s="3" t="s">
        <v>907</v>
      </c>
      <c r="C273" s="3" t="s">
        <v>729</v>
      </c>
    </row>
    <row r="274" customFormat="false" ht="12.8" hidden="false" customHeight="false" outlineLevel="0" collapsed="false">
      <c r="A274" s="3" t="s">
        <v>926</v>
      </c>
      <c r="B274" s="3" t="s">
        <v>909</v>
      </c>
      <c r="C274" s="3" t="s">
        <v>729</v>
      </c>
    </row>
    <row r="275" customFormat="false" ht="12.8" hidden="false" customHeight="false" outlineLevel="0" collapsed="false">
      <c r="A275" s="3" t="s">
        <v>927</v>
      </c>
      <c r="B275" s="3" t="s">
        <v>910</v>
      </c>
      <c r="C275" s="3" t="s">
        <v>729</v>
      </c>
    </row>
    <row r="276" customFormat="false" ht="12.8" hidden="false" customHeight="false" outlineLevel="0" collapsed="false">
      <c r="A276" s="3" t="s">
        <v>928</v>
      </c>
      <c r="B276" s="3" t="s">
        <v>911</v>
      </c>
      <c r="C276" s="3" t="s">
        <v>729</v>
      </c>
    </row>
    <row r="277" customFormat="false" ht="12.8" hidden="false" customHeight="false" outlineLevel="0" collapsed="false">
      <c r="A277" s="3" t="s">
        <v>929</v>
      </c>
      <c r="B277" s="3" t="s">
        <v>930</v>
      </c>
      <c r="C277" s="3" t="s">
        <v>729</v>
      </c>
    </row>
    <row r="278" customFormat="false" ht="12.8" hidden="false" customHeight="false" outlineLevel="0" collapsed="false">
      <c r="A278" s="3" t="s">
        <v>930</v>
      </c>
      <c r="B278" s="3" t="s">
        <v>912</v>
      </c>
      <c r="C278" s="3" t="s">
        <v>729</v>
      </c>
    </row>
    <row r="279" customFormat="false" ht="12.8" hidden="false" customHeight="false" outlineLevel="0" collapsed="false">
      <c r="A279" s="3" t="s">
        <v>930</v>
      </c>
      <c r="B279" s="3" t="s">
        <v>913</v>
      </c>
      <c r="C279" s="3" t="s">
        <v>729</v>
      </c>
    </row>
    <row r="280" customFormat="false" ht="12.8" hidden="false" customHeight="false" outlineLevel="0" collapsed="false">
      <c r="A280" s="3" t="s">
        <v>931</v>
      </c>
      <c r="B280" s="3" t="s">
        <v>932</v>
      </c>
      <c r="C280" s="3" t="s">
        <v>729</v>
      </c>
    </row>
    <row r="281" customFormat="false" ht="12.8" hidden="false" customHeight="false" outlineLevel="0" collapsed="false">
      <c r="A281" s="3" t="s">
        <v>932</v>
      </c>
      <c r="B281" s="3" t="s">
        <v>905</v>
      </c>
      <c r="C281" s="3" t="s">
        <v>729</v>
      </c>
    </row>
    <row r="282" customFormat="false" ht="12.8" hidden="false" customHeight="false" outlineLevel="0" collapsed="false">
      <c r="A282" s="3" t="s">
        <v>932</v>
      </c>
      <c r="B282" s="3" t="s">
        <v>914</v>
      </c>
      <c r="C282" s="3" t="s">
        <v>729</v>
      </c>
    </row>
    <row r="283" customFormat="false" ht="12.8" hidden="false" customHeight="false" outlineLevel="0" collapsed="false">
      <c r="A283" s="3" t="s">
        <v>932</v>
      </c>
      <c r="B283" s="3" t="s">
        <v>915</v>
      </c>
      <c r="C283" s="3" t="s">
        <v>729</v>
      </c>
    </row>
    <row r="284" customFormat="false" ht="12.8" hidden="false" customHeight="false" outlineLevel="0" collapsed="false">
      <c r="A284" s="3" t="s">
        <v>933</v>
      </c>
      <c r="B284" s="3" t="s">
        <v>916</v>
      </c>
      <c r="C284" s="3" t="s">
        <v>729</v>
      </c>
    </row>
    <row r="285" customFormat="false" ht="12.8" hidden="false" customHeight="false" outlineLevel="0" collapsed="false">
      <c r="A285" s="3" t="s">
        <v>934</v>
      </c>
      <c r="B285" s="3" t="s">
        <v>917</v>
      </c>
      <c r="C285" s="3" t="s">
        <v>729</v>
      </c>
    </row>
  </sheetData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38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8934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2020-08-06T21:56:53Z</cp:lastPrinted>
  <dcterms:modified xsi:type="dcterms:W3CDTF">2020-12-26T19:51:57Z</dcterms:modified>
  <cp:revision>859</cp:revision>
  <dc:subject/>
  <dc:title/>
</cp:coreProperties>
</file>