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1490" windowHeight="7965" tabRatio="358" activeTab="1"/>
  </bookViews>
  <sheets>
    <sheet name="Battery Inf" sheetId="26" r:id="rId1"/>
    <sheet name="ZCV" sheetId="25" r:id="rId2"/>
  </sheets>
  <calcPr calcId="125725"/>
</workbook>
</file>

<file path=xl/calcChain.xml><?xml version="1.0" encoding="utf-8"?>
<calcChain xmlns="http://schemas.openxmlformats.org/spreadsheetml/2006/main">
  <c r="U76" i="25"/>
  <c r="L3"/>
  <c r="AA72" l="1"/>
  <c r="Z72"/>
  <c r="AB72" s="1"/>
  <c r="T72"/>
  <c r="S72"/>
  <c r="U72" s="1"/>
  <c r="L72"/>
  <c r="N72" s="1"/>
  <c r="E72"/>
  <c r="G72" s="1"/>
  <c r="AA69"/>
  <c r="Z69"/>
  <c r="AB69" s="1"/>
  <c r="T69"/>
  <c r="S69"/>
  <c r="U69" s="1"/>
  <c r="M69"/>
  <c r="L69"/>
  <c r="N69" s="1"/>
  <c r="E69"/>
  <c r="G69" s="1"/>
  <c r="AA68"/>
  <c r="Z68"/>
  <c r="AB68" s="1"/>
  <c r="T68"/>
  <c r="S68"/>
  <c r="U68" s="1"/>
  <c r="M68"/>
  <c r="L68"/>
  <c r="N68" s="1"/>
  <c r="E68"/>
  <c r="G68" s="1"/>
  <c r="AA67"/>
  <c r="Z67"/>
  <c r="AB67" s="1"/>
  <c r="T67"/>
  <c r="S67"/>
  <c r="U67" s="1"/>
  <c r="M67"/>
  <c r="L67"/>
  <c r="N67" s="1"/>
  <c r="F67"/>
  <c r="E67"/>
  <c r="G67" s="1"/>
  <c r="AA66"/>
  <c r="Z66"/>
  <c r="AB66" s="1"/>
  <c r="T66"/>
  <c r="S66"/>
  <c r="U66" s="1"/>
  <c r="M66"/>
  <c r="L66"/>
  <c r="N66" s="1"/>
  <c r="F66"/>
  <c r="E66"/>
  <c r="G66" s="1"/>
  <c r="AA65"/>
  <c r="Z65"/>
  <c r="AB65" s="1"/>
  <c r="T65"/>
  <c r="S65"/>
  <c r="U65" s="1"/>
  <c r="M65"/>
  <c r="L65"/>
  <c r="N65" s="1"/>
  <c r="F65"/>
  <c r="E65"/>
  <c r="G65" s="1"/>
  <c r="M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70"/>
  <c r="N70" s="1"/>
  <c r="L71"/>
  <c r="N71" s="1"/>
  <c r="L73"/>
  <c r="N73" s="1"/>
  <c r="L74"/>
  <c r="N74" s="1"/>
  <c r="L75"/>
  <c r="N75" s="1"/>
  <c r="L76"/>
  <c r="N76" s="1"/>
  <c r="N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70"/>
  <c r="T71"/>
  <c r="T73"/>
  <c r="T74"/>
  <c r="T75"/>
  <c r="T76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70"/>
  <c r="AA71"/>
  <c r="AA73"/>
  <c r="AA74"/>
  <c r="AA75"/>
  <c r="AA76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Z63"/>
  <c r="AB63" s="1"/>
  <c r="Z64"/>
  <c r="AB64" s="1"/>
  <c r="Z70"/>
  <c r="AB70" s="1"/>
  <c r="Z71"/>
  <c r="AB71" s="1"/>
  <c r="Z73"/>
  <c r="AB73" s="1"/>
  <c r="Z74"/>
  <c r="AB74" s="1"/>
  <c r="Z75"/>
  <c r="AB75" s="1"/>
  <c r="Z76"/>
  <c r="AB76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70"/>
  <c r="U70" s="1"/>
  <c r="S71"/>
  <c r="U71" s="1"/>
  <c r="S73"/>
  <c r="U73" s="1"/>
  <c r="S74"/>
  <c r="U74" s="1"/>
  <c r="S75"/>
  <c r="U75" s="1"/>
  <c r="S76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70"/>
  <c r="G70" s="1"/>
  <c r="E71"/>
  <c r="G71" s="1"/>
  <c r="E73"/>
  <c r="G73" s="1"/>
  <c r="E74"/>
  <c r="G74" s="1"/>
  <c r="E75"/>
  <c r="G75" s="1"/>
  <c r="E76"/>
  <c r="G76" s="1"/>
  <c r="M85"/>
  <c r="M86" s="1"/>
  <c r="M87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2"/>
  <c r="M63"/>
  <c r="M64"/>
  <c r="M70"/>
  <c r="M2"/>
  <c r="F85"/>
</calcChain>
</file>

<file path=xl/sharedStrings.xml><?xml version="1.0" encoding="utf-8"?>
<sst xmlns="http://schemas.openxmlformats.org/spreadsheetml/2006/main" count="83" uniqueCount="52">
  <si>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</si>
  <si>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</si>
  <si>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</si>
  <si>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</si>
  <si>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</si>
  <si>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</si>
  <si>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</si>
  <si>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</si>
  <si>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</si>
  <si>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</si>
  <si>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</si>
  <si>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</si>
  <si>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</si>
  <si>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</si>
  <si>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</si>
  <si>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</si>
  <si>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</si>
  <si>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</si>
  <si>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</si>
  <si>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</si>
  <si>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</si>
  <si>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</si>
  <si>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</si>
  <si>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</si>
  <si>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</si>
  <si>
    <t>電池型號</t>
  </si>
  <si>
    <t>電池規格</t>
  </si>
  <si>
    <t>使用項目</t>
  </si>
  <si>
    <t>測試時間</t>
  </si>
  <si>
    <t>電池基本信息</t>
  </si>
  <si>
    <t>電池主要基本參數</t>
  </si>
  <si>
    <t>標稱電壓</t>
  </si>
  <si>
    <t>保護電路</t>
  </si>
  <si>
    <t>電池標稱容量</t>
  </si>
  <si>
    <t>電池額定容量</t>
  </si>
  <si>
    <t>充電電壓</t>
  </si>
  <si>
    <t>保護電壓</t>
  </si>
  <si>
    <t>電池內阻</t>
  </si>
  <si>
    <t>NTC熱敏電阻</t>
  </si>
  <si>
    <t>真實電池圖片</t>
  </si>
  <si>
    <t>NTC溫度電阻值對照表</t>
  </si>
  <si>
    <t>3.70V</t>
  </si>
  <si>
    <t>Yes</t>
  </si>
  <si>
    <t>4.20V±0.05V</t>
  </si>
  <si>
    <t>4.28V±0.03V</t>
  </si>
  <si>
    <t>&lt;150mΩ</t>
  </si>
  <si>
    <t>10KΩ±5% @25℃</t>
  </si>
  <si>
    <t>May attached</t>
  </si>
  <si>
    <t>W22</t>
  </si>
  <si>
    <t>3.7V/3000mAh</t>
  </si>
  <si>
    <t>2011/11</t>
  </si>
  <si>
    <t>3000mAh</t>
  </si>
</sst>
</file>

<file path=xl/styles.xml><?xml version="1.0" encoding="utf-8"?>
<styleSheet xmlns="http://schemas.openxmlformats.org/spreadsheetml/2006/main">
  <numFmts count="1">
    <numFmt numFmtId="176" formatCode="0.0000"/>
  </numFmts>
  <fonts count="6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4" fillId="7" borderId="0" xfId="0" applyFont="1" applyFill="1"/>
    <xf numFmtId="0" fontId="0" fillId="9" borderId="1" xfId="0" applyFill="1" applyBorder="1"/>
    <xf numFmtId="1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ZCV!$F$2:$F$76</c:f>
              <c:numCache>
                <c:formatCode>0</c:formatCode>
                <c:ptCount val="75"/>
                <c:pt idx="0">
                  <c:v>0</c:v>
                </c:pt>
                <c:pt idx="1">
                  <c:v>1.5353121801432956</c:v>
                </c:pt>
                <c:pt idx="2">
                  <c:v>3.0706243602865912</c:v>
                </c:pt>
                <c:pt idx="3">
                  <c:v>4.6059365404298873</c:v>
                </c:pt>
                <c:pt idx="4">
                  <c:v>6.0900716479017403</c:v>
                </c:pt>
                <c:pt idx="5">
                  <c:v>7.6253838280450363</c:v>
                </c:pt>
                <c:pt idx="6">
                  <c:v>9.1606960081883315</c:v>
                </c:pt>
                <c:pt idx="7">
                  <c:v>10.696008188331628</c:v>
                </c:pt>
                <c:pt idx="8">
                  <c:v>12.231320368474924</c:v>
                </c:pt>
                <c:pt idx="9">
                  <c:v>13.766632548618219</c:v>
                </c:pt>
                <c:pt idx="10">
                  <c:v>15.250767656090073</c:v>
                </c:pt>
                <c:pt idx="11">
                  <c:v>16.786079836233366</c:v>
                </c:pt>
                <c:pt idx="12">
                  <c:v>18.321392016376663</c:v>
                </c:pt>
                <c:pt idx="13">
                  <c:v>19.85670419651996</c:v>
                </c:pt>
                <c:pt idx="14">
                  <c:v>21.392016376663257</c:v>
                </c:pt>
                <c:pt idx="15">
                  <c:v>22.92732855680655</c:v>
                </c:pt>
                <c:pt idx="16">
                  <c:v>24.462640736949847</c:v>
                </c:pt>
                <c:pt idx="17">
                  <c:v>25.946775844421698</c:v>
                </c:pt>
                <c:pt idx="18">
                  <c:v>27.482088024564995</c:v>
                </c:pt>
                <c:pt idx="19">
                  <c:v>29.017400204708288</c:v>
                </c:pt>
                <c:pt idx="20">
                  <c:v>30.552712384851588</c:v>
                </c:pt>
                <c:pt idx="21">
                  <c:v>32.088024564994882</c:v>
                </c:pt>
                <c:pt idx="22">
                  <c:v>33.623336745138175</c:v>
                </c:pt>
                <c:pt idx="23">
                  <c:v>35.107471852610026</c:v>
                </c:pt>
                <c:pt idx="24">
                  <c:v>36.642784032753326</c:v>
                </c:pt>
                <c:pt idx="25">
                  <c:v>38.178096212896619</c:v>
                </c:pt>
                <c:pt idx="26">
                  <c:v>39.71340839303992</c:v>
                </c:pt>
                <c:pt idx="27">
                  <c:v>41.248720573183213</c:v>
                </c:pt>
                <c:pt idx="28">
                  <c:v>42.784032753326514</c:v>
                </c:pt>
                <c:pt idx="29">
                  <c:v>44.319344933469807</c:v>
                </c:pt>
                <c:pt idx="30">
                  <c:v>45.803480040941658</c:v>
                </c:pt>
                <c:pt idx="31">
                  <c:v>47.338792221084951</c:v>
                </c:pt>
                <c:pt idx="32">
                  <c:v>48.874104401228252</c:v>
                </c:pt>
                <c:pt idx="33">
                  <c:v>50.409416581371545</c:v>
                </c:pt>
                <c:pt idx="34">
                  <c:v>51.944728761514845</c:v>
                </c:pt>
                <c:pt idx="35">
                  <c:v>53.480040941658139</c:v>
                </c:pt>
                <c:pt idx="36">
                  <c:v>54.964176049129989</c:v>
                </c:pt>
                <c:pt idx="37">
                  <c:v>56.49948822927329</c:v>
                </c:pt>
                <c:pt idx="38">
                  <c:v>58.034800409416576</c:v>
                </c:pt>
                <c:pt idx="39">
                  <c:v>59.570112589559876</c:v>
                </c:pt>
                <c:pt idx="40">
                  <c:v>61.105424769703177</c:v>
                </c:pt>
                <c:pt idx="41">
                  <c:v>62.640736949846463</c:v>
                </c:pt>
                <c:pt idx="42">
                  <c:v>64.176049129989764</c:v>
                </c:pt>
                <c:pt idx="43">
                  <c:v>65.660184237461621</c:v>
                </c:pt>
                <c:pt idx="44">
                  <c:v>67.195496417604915</c:v>
                </c:pt>
                <c:pt idx="45">
                  <c:v>68.730808597748208</c:v>
                </c:pt>
                <c:pt idx="46">
                  <c:v>70.266120777891501</c:v>
                </c:pt>
                <c:pt idx="47">
                  <c:v>71.801432958034809</c:v>
                </c:pt>
                <c:pt idx="48">
                  <c:v>73.336745138178088</c:v>
                </c:pt>
                <c:pt idx="49">
                  <c:v>74.820880245649946</c:v>
                </c:pt>
                <c:pt idx="50">
                  <c:v>76.356192425793239</c:v>
                </c:pt>
                <c:pt idx="51">
                  <c:v>77.891504605936547</c:v>
                </c:pt>
                <c:pt idx="52">
                  <c:v>79.42681678607984</c:v>
                </c:pt>
                <c:pt idx="53">
                  <c:v>80.962128966223133</c:v>
                </c:pt>
                <c:pt idx="54">
                  <c:v>82.497441146366427</c:v>
                </c:pt>
                <c:pt idx="55">
                  <c:v>84.03275332650972</c:v>
                </c:pt>
                <c:pt idx="56">
                  <c:v>85.516888433981578</c:v>
                </c:pt>
                <c:pt idx="57">
                  <c:v>87.052200614124871</c:v>
                </c:pt>
                <c:pt idx="58">
                  <c:v>88.587512794268164</c:v>
                </c:pt>
                <c:pt idx="59">
                  <c:v>90.122824974411458</c:v>
                </c:pt>
                <c:pt idx="60">
                  <c:v>91.658137154554765</c:v>
                </c:pt>
                <c:pt idx="61">
                  <c:v>93.193449334698059</c:v>
                </c:pt>
                <c:pt idx="62">
                  <c:v>94.677584442169902</c:v>
                </c:pt>
                <c:pt idx="63">
                  <c:v>96.21289662231321</c:v>
                </c:pt>
                <c:pt idx="64">
                  <c:v>97.748208802456503</c:v>
                </c:pt>
                <c:pt idx="65">
                  <c:v>99.283520982599796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xVal>
          <c:yVal>
            <c:numRef>
              <c:f>ZCV!$B$2:$B$76</c:f>
              <c:numCache>
                <c:formatCode>General</c:formatCode>
                <c:ptCount val="75"/>
                <c:pt idx="0">
                  <c:v>4339</c:v>
                </c:pt>
                <c:pt idx="1">
                  <c:v>4322</c:v>
                </c:pt>
                <c:pt idx="2">
                  <c:v>4305</c:v>
                </c:pt>
                <c:pt idx="3">
                  <c:v>4289</c:v>
                </c:pt>
                <c:pt idx="4">
                  <c:v>4272</c:v>
                </c:pt>
                <c:pt idx="5">
                  <c:v>4256</c:v>
                </c:pt>
                <c:pt idx="6">
                  <c:v>4240</c:v>
                </c:pt>
                <c:pt idx="7">
                  <c:v>4224</c:v>
                </c:pt>
                <c:pt idx="8">
                  <c:v>4209</c:v>
                </c:pt>
                <c:pt idx="9">
                  <c:v>4192</c:v>
                </c:pt>
                <c:pt idx="10">
                  <c:v>4177</c:v>
                </c:pt>
                <c:pt idx="11">
                  <c:v>4162</c:v>
                </c:pt>
                <c:pt idx="12">
                  <c:v>4146</c:v>
                </c:pt>
                <c:pt idx="13">
                  <c:v>4132</c:v>
                </c:pt>
                <c:pt idx="14">
                  <c:v>4117</c:v>
                </c:pt>
                <c:pt idx="15">
                  <c:v>4103</c:v>
                </c:pt>
                <c:pt idx="16">
                  <c:v>4089</c:v>
                </c:pt>
                <c:pt idx="17">
                  <c:v>4075</c:v>
                </c:pt>
                <c:pt idx="18">
                  <c:v>4062</c:v>
                </c:pt>
                <c:pt idx="19">
                  <c:v>4048</c:v>
                </c:pt>
                <c:pt idx="20">
                  <c:v>4035</c:v>
                </c:pt>
                <c:pt idx="21">
                  <c:v>4022</c:v>
                </c:pt>
                <c:pt idx="22">
                  <c:v>4010</c:v>
                </c:pt>
                <c:pt idx="23">
                  <c:v>3997</c:v>
                </c:pt>
                <c:pt idx="24">
                  <c:v>3984</c:v>
                </c:pt>
                <c:pt idx="25">
                  <c:v>3971</c:v>
                </c:pt>
                <c:pt idx="26">
                  <c:v>3952</c:v>
                </c:pt>
                <c:pt idx="27">
                  <c:v>3932</c:v>
                </c:pt>
                <c:pt idx="28">
                  <c:v>3917</c:v>
                </c:pt>
                <c:pt idx="29">
                  <c:v>3906</c:v>
                </c:pt>
                <c:pt idx="30">
                  <c:v>3895</c:v>
                </c:pt>
                <c:pt idx="31">
                  <c:v>3885</c:v>
                </c:pt>
                <c:pt idx="32">
                  <c:v>3876</c:v>
                </c:pt>
                <c:pt idx="33">
                  <c:v>3868</c:v>
                </c:pt>
                <c:pt idx="34">
                  <c:v>3860</c:v>
                </c:pt>
                <c:pt idx="35">
                  <c:v>3853</c:v>
                </c:pt>
                <c:pt idx="36">
                  <c:v>3845</c:v>
                </c:pt>
                <c:pt idx="37">
                  <c:v>3838</c:v>
                </c:pt>
                <c:pt idx="38">
                  <c:v>3832</c:v>
                </c:pt>
                <c:pt idx="39">
                  <c:v>3825</c:v>
                </c:pt>
                <c:pt idx="40">
                  <c:v>3819</c:v>
                </c:pt>
                <c:pt idx="41">
                  <c:v>3812</c:v>
                </c:pt>
                <c:pt idx="42">
                  <c:v>3805</c:v>
                </c:pt>
                <c:pt idx="43">
                  <c:v>3795</c:v>
                </c:pt>
                <c:pt idx="44">
                  <c:v>3783</c:v>
                </c:pt>
                <c:pt idx="45">
                  <c:v>3775</c:v>
                </c:pt>
                <c:pt idx="46">
                  <c:v>3766</c:v>
                </c:pt>
                <c:pt idx="47">
                  <c:v>3757</c:v>
                </c:pt>
                <c:pt idx="48">
                  <c:v>3749</c:v>
                </c:pt>
                <c:pt idx="49">
                  <c:v>3739</c:v>
                </c:pt>
                <c:pt idx="50">
                  <c:v>3729</c:v>
                </c:pt>
                <c:pt idx="51">
                  <c:v>3714</c:v>
                </c:pt>
                <c:pt idx="52">
                  <c:v>3701</c:v>
                </c:pt>
                <c:pt idx="53">
                  <c:v>3686</c:v>
                </c:pt>
                <c:pt idx="54">
                  <c:v>3680</c:v>
                </c:pt>
                <c:pt idx="55">
                  <c:v>3677</c:v>
                </c:pt>
                <c:pt idx="56">
                  <c:v>3675</c:v>
                </c:pt>
                <c:pt idx="57">
                  <c:v>3672</c:v>
                </c:pt>
                <c:pt idx="58">
                  <c:v>3669</c:v>
                </c:pt>
                <c:pt idx="59">
                  <c:v>3650</c:v>
                </c:pt>
                <c:pt idx="60">
                  <c:v>3632</c:v>
                </c:pt>
                <c:pt idx="61">
                  <c:v>3603</c:v>
                </c:pt>
                <c:pt idx="62">
                  <c:v>3566</c:v>
                </c:pt>
                <c:pt idx="63">
                  <c:v>3523</c:v>
                </c:pt>
                <c:pt idx="64">
                  <c:v>3475</c:v>
                </c:pt>
                <c:pt idx="65">
                  <c:v>3428</c:v>
                </c:pt>
                <c:pt idx="66">
                  <c:v>3370</c:v>
                </c:pt>
                <c:pt idx="67">
                  <c:v>3327</c:v>
                </c:pt>
                <c:pt idx="68">
                  <c:v>3300</c:v>
                </c:pt>
                <c:pt idx="69">
                  <c:v>3285</c:v>
                </c:pt>
                <c:pt idx="70">
                  <c:v>3276</c:v>
                </c:pt>
                <c:pt idx="71">
                  <c:v>3270</c:v>
                </c:pt>
                <c:pt idx="72">
                  <c:v>3267</c:v>
                </c:pt>
                <c:pt idx="73">
                  <c:v>3263</c:v>
                </c:pt>
                <c:pt idx="74">
                  <c:v>3263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ZCV!$M$2:$M$76</c:f>
              <c:numCache>
                <c:formatCode>0</c:formatCode>
                <c:ptCount val="75"/>
                <c:pt idx="0">
                  <c:v>0</c:v>
                </c:pt>
                <c:pt idx="1">
                  <c:v>1.4888337468982631</c:v>
                </c:pt>
                <c:pt idx="2">
                  <c:v>2.9776674937965262</c:v>
                </c:pt>
                <c:pt idx="3">
                  <c:v>4.4665012406947886</c:v>
                </c:pt>
                <c:pt idx="4">
                  <c:v>5.9057071960297769</c:v>
                </c:pt>
                <c:pt idx="5">
                  <c:v>7.3945409429280389</c:v>
                </c:pt>
                <c:pt idx="6">
                  <c:v>8.8833746898263026</c:v>
                </c:pt>
                <c:pt idx="7">
                  <c:v>10.372208436724566</c:v>
                </c:pt>
                <c:pt idx="8">
                  <c:v>11.861042183622828</c:v>
                </c:pt>
                <c:pt idx="9">
                  <c:v>13.34987593052109</c:v>
                </c:pt>
                <c:pt idx="10">
                  <c:v>14.789081885856078</c:v>
                </c:pt>
                <c:pt idx="11">
                  <c:v>16.277915632754343</c:v>
                </c:pt>
                <c:pt idx="12">
                  <c:v>17.766749379652605</c:v>
                </c:pt>
                <c:pt idx="13">
                  <c:v>19.255583126550867</c:v>
                </c:pt>
                <c:pt idx="14">
                  <c:v>20.744416873449133</c:v>
                </c:pt>
                <c:pt idx="15">
                  <c:v>22.233250620347395</c:v>
                </c:pt>
                <c:pt idx="16">
                  <c:v>23.722084367245657</c:v>
                </c:pt>
                <c:pt idx="17">
                  <c:v>25.161290322580644</c:v>
                </c:pt>
                <c:pt idx="18">
                  <c:v>26.65012406947891</c:v>
                </c:pt>
                <c:pt idx="19">
                  <c:v>28.138957816377168</c:v>
                </c:pt>
                <c:pt idx="20">
                  <c:v>29.627791563275434</c:v>
                </c:pt>
                <c:pt idx="21">
                  <c:v>31.116625310173696</c:v>
                </c:pt>
                <c:pt idx="22">
                  <c:v>32.605459057071961</c:v>
                </c:pt>
                <c:pt idx="23">
                  <c:v>34.044665012406952</c:v>
                </c:pt>
                <c:pt idx="24">
                  <c:v>35.533498759305211</c:v>
                </c:pt>
                <c:pt idx="25">
                  <c:v>37.022332506203476</c:v>
                </c:pt>
                <c:pt idx="26">
                  <c:v>38.511166253101734</c:v>
                </c:pt>
                <c:pt idx="27">
                  <c:v>40</c:v>
                </c:pt>
                <c:pt idx="28">
                  <c:v>41.488833746898266</c:v>
                </c:pt>
                <c:pt idx="29">
                  <c:v>42.977667493796531</c:v>
                </c:pt>
                <c:pt idx="30">
                  <c:v>44.416873449131508</c:v>
                </c:pt>
                <c:pt idx="31">
                  <c:v>45.90570719602978</c:v>
                </c:pt>
                <c:pt idx="32">
                  <c:v>47.394540942928039</c:v>
                </c:pt>
                <c:pt idx="33">
                  <c:v>48.883374689826304</c:v>
                </c:pt>
                <c:pt idx="34">
                  <c:v>50.372208436724563</c:v>
                </c:pt>
                <c:pt idx="35">
                  <c:v>51.861042183622828</c:v>
                </c:pt>
                <c:pt idx="36">
                  <c:v>53.300248138957819</c:v>
                </c:pt>
                <c:pt idx="37">
                  <c:v>54.789081885856085</c:v>
                </c:pt>
                <c:pt idx="38">
                  <c:v>56.277915632754336</c:v>
                </c:pt>
                <c:pt idx="39">
                  <c:v>57.766749379652602</c:v>
                </c:pt>
                <c:pt idx="40">
                  <c:v>59.255583126550867</c:v>
                </c:pt>
                <c:pt idx="41">
                  <c:v>60.74441687344914</c:v>
                </c:pt>
                <c:pt idx="42">
                  <c:v>62.233250620347391</c:v>
                </c:pt>
                <c:pt idx="43">
                  <c:v>63.672456575682382</c:v>
                </c:pt>
                <c:pt idx="44">
                  <c:v>65.161290322580641</c:v>
                </c:pt>
                <c:pt idx="45">
                  <c:v>66.650124069478906</c:v>
                </c:pt>
                <c:pt idx="46">
                  <c:v>68.138957816377172</c:v>
                </c:pt>
                <c:pt idx="47">
                  <c:v>69.627791563275437</c:v>
                </c:pt>
                <c:pt idx="48">
                  <c:v>71.116625310173703</c:v>
                </c:pt>
                <c:pt idx="49">
                  <c:v>72.555831265508687</c:v>
                </c:pt>
                <c:pt idx="50">
                  <c:v>74.044665012406952</c:v>
                </c:pt>
                <c:pt idx="51">
                  <c:v>75.533498759305203</c:v>
                </c:pt>
                <c:pt idx="52">
                  <c:v>77.022332506203469</c:v>
                </c:pt>
                <c:pt idx="53">
                  <c:v>78.511166253101734</c:v>
                </c:pt>
                <c:pt idx="54">
                  <c:v>80</c:v>
                </c:pt>
                <c:pt idx="55">
                  <c:v>81.488833746898266</c:v>
                </c:pt>
                <c:pt idx="56">
                  <c:v>82.928039702233249</c:v>
                </c:pt>
                <c:pt idx="57">
                  <c:v>84.416873449131515</c:v>
                </c:pt>
                <c:pt idx="58">
                  <c:v>85.90570719602978</c:v>
                </c:pt>
                <c:pt idx="59">
                  <c:v>87.394540942928046</c:v>
                </c:pt>
                <c:pt idx="60">
                  <c:v>88.883374689826297</c:v>
                </c:pt>
                <c:pt idx="61">
                  <c:v>90.372208436724563</c:v>
                </c:pt>
                <c:pt idx="62">
                  <c:v>91.811414392059561</c:v>
                </c:pt>
                <c:pt idx="63">
                  <c:v>93.300248138957826</c:v>
                </c:pt>
                <c:pt idx="64">
                  <c:v>94.789081885856078</c:v>
                </c:pt>
                <c:pt idx="65">
                  <c:v>96.277915632754343</c:v>
                </c:pt>
                <c:pt idx="66">
                  <c:v>97.766749379652609</c:v>
                </c:pt>
                <c:pt idx="67">
                  <c:v>99.255583126550874</c:v>
                </c:pt>
                <c:pt idx="68">
                  <c:v>100.19851116625311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xVal>
          <c:yVal>
            <c:numRef>
              <c:f>ZCV!$I$2:$I$76</c:f>
              <c:numCache>
                <c:formatCode>General</c:formatCode>
                <c:ptCount val="75"/>
                <c:pt idx="0">
                  <c:v>4334</c:v>
                </c:pt>
                <c:pt idx="1">
                  <c:v>4313</c:v>
                </c:pt>
                <c:pt idx="2">
                  <c:v>4295</c:v>
                </c:pt>
                <c:pt idx="3">
                  <c:v>4278</c:v>
                </c:pt>
                <c:pt idx="4">
                  <c:v>4262</c:v>
                </c:pt>
                <c:pt idx="5">
                  <c:v>4246</c:v>
                </c:pt>
                <c:pt idx="6">
                  <c:v>4230</c:v>
                </c:pt>
                <c:pt idx="7">
                  <c:v>4214</c:v>
                </c:pt>
                <c:pt idx="8">
                  <c:v>4199</c:v>
                </c:pt>
                <c:pt idx="9">
                  <c:v>4183</c:v>
                </c:pt>
                <c:pt idx="10">
                  <c:v>4169</c:v>
                </c:pt>
                <c:pt idx="11">
                  <c:v>4153</c:v>
                </c:pt>
                <c:pt idx="12">
                  <c:v>4138</c:v>
                </c:pt>
                <c:pt idx="13">
                  <c:v>4123</c:v>
                </c:pt>
                <c:pt idx="14">
                  <c:v>4109</c:v>
                </c:pt>
                <c:pt idx="15">
                  <c:v>4095</c:v>
                </c:pt>
                <c:pt idx="16">
                  <c:v>4081</c:v>
                </c:pt>
                <c:pt idx="17">
                  <c:v>4068</c:v>
                </c:pt>
                <c:pt idx="18">
                  <c:v>4055</c:v>
                </c:pt>
                <c:pt idx="19">
                  <c:v>4041</c:v>
                </c:pt>
                <c:pt idx="20">
                  <c:v>4028</c:v>
                </c:pt>
                <c:pt idx="21">
                  <c:v>4014</c:v>
                </c:pt>
                <c:pt idx="22">
                  <c:v>4002</c:v>
                </c:pt>
                <c:pt idx="23">
                  <c:v>3991</c:v>
                </c:pt>
                <c:pt idx="24">
                  <c:v>3979</c:v>
                </c:pt>
                <c:pt idx="25">
                  <c:v>3967</c:v>
                </c:pt>
                <c:pt idx="26">
                  <c:v>3953</c:v>
                </c:pt>
                <c:pt idx="27">
                  <c:v>3936</c:v>
                </c:pt>
                <c:pt idx="28">
                  <c:v>3919</c:v>
                </c:pt>
                <c:pt idx="29">
                  <c:v>3904</c:v>
                </c:pt>
                <c:pt idx="30">
                  <c:v>3891</c:v>
                </c:pt>
                <c:pt idx="31">
                  <c:v>3881</c:v>
                </c:pt>
                <c:pt idx="32">
                  <c:v>3872</c:v>
                </c:pt>
                <c:pt idx="33">
                  <c:v>3863</c:v>
                </c:pt>
                <c:pt idx="34">
                  <c:v>3856</c:v>
                </c:pt>
                <c:pt idx="35">
                  <c:v>3849</c:v>
                </c:pt>
                <c:pt idx="36">
                  <c:v>3842</c:v>
                </c:pt>
                <c:pt idx="37">
                  <c:v>3835</c:v>
                </c:pt>
                <c:pt idx="38">
                  <c:v>3829</c:v>
                </c:pt>
                <c:pt idx="39">
                  <c:v>3823</c:v>
                </c:pt>
                <c:pt idx="40">
                  <c:v>3817</c:v>
                </c:pt>
                <c:pt idx="41">
                  <c:v>3811</c:v>
                </c:pt>
                <c:pt idx="42">
                  <c:v>3806</c:v>
                </c:pt>
                <c:pt idx="43">
                  <c:v>3800</c:v>
                </c:pt>
                <c:pt idx="44">
                  <c:v>3795</c:v>
                </c:pt>
                <c:pt idx="45">
                  <c:v>3790</c:v>
                </c:pt>
                <c:pt idx="46">
                  <c:v>3784</c:v>
                </c:pt>
                <c:pt idx="47">
                  <c:v>3778</c:v>
                </c:pt>
                <c:pt idx="48">
                  <c:v>3770</c:v>
                </c:pt>
                <c:pt idx="49">
                  <c:v>3761</c:v>
                </c:pt>
                <c:pt idx="50">
                  <c:v>3752</c:v>
                </c:pt>
                <c:pt idx="51">
                  <c:v>3743</c:v>
                </c:pt>
                <c:pt idx="52">
                  <c:v>3731</c:v>
                </c:pt>
                <c:pt idx="53">
                  <c:v>3718</c:v>
                </c:pt>
                <c:pt idx="54">
                  <c:v>3704</c:v>
                </c:pt>
                <c:pt idx="55">
                  <c:v>3694</c:v>
                </c:pt>
                <c:pt idx="56">
                  <c:v>3691</c:v>
                </c:pt>
                <c:pt idx="57">
                  <c:v>3688</c:v>
                </c:pt>
                <c:pt idx="58">
                  <c:v>3687</c:v>
                </c:pt>
                <c:pt idx="59">
                  <c:v>3683</c:v>
                </c:pt>
                <c:pt idx="60">
                  <c:v>3676</c:v>
                </c:pt>
                <c:pt idx="61">
                  <c:v>3653</c:v>
                </c:pt>
                <c:pt idx="62">
                  <c:v>3630</c:v>
                </c:pt>
                <c:pt idx="63">
                  <c:v>3601</c:v>
                </c:pt>
                <c:pt idx="64">
                  <c:v>3565</c:v>
                </c:pt>
                <c:pt idx="65">
                  <c:v>3522</c:v>
                </c:pt>
                <c:pt idx="66">
                  <c:v>3475</c:v>
                </c:pt>
                <c:pt idx="67">
                  <c:v>3429</c:v>
                </c:pt>
                <c:pt idx="68">
                  <c:v>3393</c:v>
                </c:pt>
                <c:pt idx="69">
                  <c:v>3367</c:v>
                </c:pt>
                <c:pt idx="70">
                  <c:v>3346</c:v>
                </c:pt>
                <c:pt idx="71">
                  <c:v>3330</c:v>
                </c:pt>
                <c:pt idx="72">
                  <c:v>3317</c:v>
                </c:pt>
                <c:pt idx="73">
                  <c:v>3306</c:v>
                </c:pt>
                <c:pt idx="74">
                  <c:v>3306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ZCV!$T$2:$T$79</c:f>
              <c:numCache>
                <c:formatCode>0</c:formatCode>
                <c:ptCount val="78"/>
                <c:pt idx="0">
                  <c:v>0</c:v>
                </c:pt>
                <c:pt idx="1">
                  <c:v>1.6447368421052631</c:v>
                </c:pt>
                <c:pt idx="2">
                  <c:v>3.2894736842105261</c:v>
                </c:pt>
                <c:pt idx="3">
                  <c:v>4.9342105263157894</c:v>
                </c:pt>
                <c:pt idx="4">
                  <c:v>6.5241228070175437</c:v>
                </c:pt>
                <c:pt idx="5">
                  <c:v>8.1688596491228083</c:v>
                </c:pt>
                <c:pt idx="6">
                  <c:v>9.8135964912280702</c:v>
                </c:pt>
                <c:pt idx="7">
                  <c:v>11.458333333333332</c:v>
                </c:pt>
                <c:pt idx="8">
                  <c:v>13.103070175438598</c:v>
                </c:pt>
                <c:pt idx="9">
                  <c:v>14.74780701754386</c:v>
                </c:pt>
                <c:pt idx="10">
                  <c:v>16.337719298245617</c:v>
                </c:pt>
                <c:pt idx="11">
                  <c:v>17.982456140350877</c:v>
                </c:pt>
                <c:pt idx="12">
                  <c:v>19.62719298245614</c:v>
                </c:pt>
                <c:pt idx="13">
                  <c:v>21.271929824561404</c:v>
                </c:pt>
                <c:pt idx="14">
                  <c:v>22.916666666666664</c:v>
                </c:pt>
                <c:pt idx="15">
                  <c:v>24.561403508771928</c:v>
                </c:pt>
                <c:pt idx="16">
                  <c:v>26.206140350877195</c:v>
                </c:pt>
                <c:pt idx="17">
                  <c:v>27.796052631578949</c:v>
                </c:pt>
                <c:pt idx="18">
                  <c:v>29.440789473684209</c:v>
                </c:pt>
                <c:pt idx="19">
                  <c:v>31.085526315789476</c:v>
                </c:pt>
                <c:pt idx="20">
                  <c:v>32.730263157894733</c:v>
                </c:pt>
                <c:pt idx="21">
                  <c:v>34.375</c:v>
                </c:pt>
                <c:pt idx="22">
                  <c:v>36.019736842105267</c:v>
                </c:pt>
                <c:pt idx="23">
                  <c:v>37.609649122807014</c:v>
                </c:pt>
                <c:pt idx="24">
                  <c:v>39.254385964912281</c:v>
                </c:pt>
                <c:pt idx="25">
                  <c:v>40.899122807017548</c:v>
                </c:pt>
                <c:pt idx="26">
                  <c:v>42.543859649122808</c:v>
                </c:pt>
                <c:pt idx="27">
                  <c:v>44.188596491228068</c:v>
                </c:pt>
                <c:pt idx="28">
                  <c:v>45.833333333333329</c:v>
                </c:pt>
                <c:pt idx="29">
                  <c:v>47.478070175438596</c:v>
                </c:pt>
                <c:pt idx="30">
                  <c:v>49.067982456140349</c:v>
                </c:pt>
                <c:pt idx="31">
                  <c:v>50.712719298245609</c:v>
                </c:pt>
                <c:pt idx="32">
                  <c:v>52.357456140350877</c:v>
                </c:pt>
                <c:pt idx="33">
                  <c:v>54.002192982456144</c:v>
                </c:pt>
                <c:pt idx="34">
                  <c:v>55.646929824561411</c:v>
                </c:pt>
                <c:pt idx="35">
                  <c:v>57.291666666666664</c:v>
                </c:pt>
                <c:pt idx="36">
                  <c:v>58.881578947368418</c:v>
                </c:pt>
                <c:pt idx="37">
                  <c:v>60.526315789473685</c:v>
                </c:pt>
                <c:pt idx="38">
                  <c:v>62.171052631578952</c:v>
                </c:pt>
                <c:pt idx="39">
                  <c:v>63.815789473684212</c:v>
                </c:pt>
                <c:pt idx="40">
                  <c:v>65.460526315789465</c:v>
                </c:pt>
                <c:pt idx="41">
                  <c:v>67.10526315789474</c:v>
                </c:pt>
                <c:pt idx="42">
                  <c:v>68.75</c:v>
                </c:pt>
                <c:pt idx="43">
                  <c:v>70.339912280701753</c:v>
                </c:pt>
                <c:pt idx="44">
                  <c:v>71.984649122807014</c:v>
                </c:pt>
                <c:pt idx="45">
                  <c:v>73.629385964912288</c:v>
                </c:pt>
                <c:pt idx="46">
                  <c:v>75.274122807017534</c:v>
                </c:pt>
                <c:pt idx="47">
                  <c:v>76.918859649122808</c:v>
                </c:pt>
                <c:pt idx="48">
                  <c:v>78.563596491228068</c:v>
                </c:pt>
                <c:pt idx="49">
                  <c:v>80.153508771929822</c:v>
                </c:pt>
                <c:pt idx="50">
                  <c:v>81.798245614035096</c:v>
                </c:pt>
                <c:pt idx="51">
                  <c:v>83.442982456140342</c:v>
                </c:pt>
                <c:pt idx="52">
                  <c:v>85.087719298245617</c:v>
                </c:pt>
                <c:pt idx="53">
                  <c:v>86.732456140350877</c:v>
                </c:pt>
                <c:pt idx="54">
                  <c:v>88.377192982456137</c:v>
                </c:pt>
                <c:pt idx="55">
                  <c:v>90.021929824561411</c:v>
                </c:pt>
                <c:pt idx="56">
                  <c:v>91.61184210526315</c:v>
                </c:pt>
                <c:pt idx="57">
                  <c:v>93.256578947368425</c:v>
                </c:pt>
                <c:pt idx="58">
                  <c:v>94.901315789473685</c:v>
                </c:pt>
                <c:pt idx="59">
                  <c:v>96.05263157894737</c:v>
                </c:pt>
                <c:pt idx="60">
                  <c:v>96.765350877192986</c:v>
                </c:pt>
                <c:pt idx="61">
                  <c:v>97.258771929824562</c:v>
                </c:pt>
                <c:pt idx="62">
                  <c:v>97.752192982456137</c:v>
                </c:pt>
                <c:pt idx="63">
                  <c:v>98.081140350877192</c:v>
                </c:pt>
                <c:pt idx="64">
                  <c:v>98.410087719298247</c:v>
                </c:pt>
                <c:pt idx="65">
                  <c:v>98.629385964912288</c:v>
                </c:pt>
                <c:pt idx="66">
                  <c:v>98.903508771929822</c:v>
                </c:pt>
                <c:pt idx="67">
                  <c:v>99.067982456140342</c:v>
                </c:pt>
                <c:pt idx="68">
                  <c:v>99.232456140350877</c:v>
                </c:pt>
                <c:pt idx="69">
                  <c:v>99.396929824561411</c:v>
                </c:pt>
                <c:pt idx="70">
                  <c:v>99.561403508771932</c:v>
                </c:pt>
                <c:pt idx="71">
                  <c:v>99.671052631578945</c:v>
                </c:pt>
                <c:pt idx="72">
                  <c:v>99.780701754385973</c:v>
                </c:pt>
                <c:pt idx="73">
                  <c:v>99.890350877192986</c:v>
                </c:pt>
                <c:pt idx="74">
                  <c:v>100</c:v>
                </c:pt>
              </c:numCache>
            </c:numRef>
          </c:xVal>
          <c:yVal>
            <c:numRef>
              <c:f>ZCV!$P$2:$P$79</c:f>
              <c:numCache>
                <c:formatCode>General</c:formatCode>
                <c:ptCount val="78"/>
                <c:pt idx="0">
                  <c:v>4328</c:v>
                </c:pt>
                <c:pt idx="1">
                  <c:v>4290</c:v>
                </c:pt>
                <c:pt idx="2">
                  <c:v>4245</c:v>
                </c:pt>
                <c:pt idx="3">
                  <c:v>4219</c:v>
                </c:pt>
                <c:pt idx="4">
                  <c:v>4200</c:v>
                </c:pt>
                <c:pt idx="5">
                  <c:v>4184</c:v>
                </c:pt>
                <c:pt idx="6">
                  <c:v>4167</c:v>
                </c:pt>
                <c:pt idx="7">
                  <c:v>4151</c:v>
                </c:pt>
                <c:pt idx="8">
                  <c:v>4136</c:v>
                </c:pt>
                <c:pt idx="9">
                  <c:v>4121</c:v>
                </c:pt>
                <c:pt idx="10">
                  <c:v>4107</c:v>
                </c:pt>
                <c:pt idx="11">
                  <c:v>4093</c:v>
                </c:pt>
                <c:pt idx="12">
                  <c:v>4080</c:v>
                </c:pt>
                <c:pt idx="13">
                  <c:v>4066</c:v>
                </c:pt>
                <c:pt idx="14">
                  <c:v>4052</c:v>
                </c:pt>
                <c:pt idx="15">
                  <c:v>4038</c:v>
                </c:pt>
                <c:pt idx="16">
                  <c:v>4023</c:v>
                </c:pt>
                <c:pt idx="17">
                  <c:v>4008</c:v>
                </c:pt>
                <c:pt idx="18">
                  <c:v>3995</c:v>
                </c:pt>
                <c:pt idx="19">
                  <c:v>3982</c:v>
                </c:pt>
                <c:pt idx="20">
                  <c:v>3969</c:v>
                </c:pt>
                <c:pt idx="21">
                  <c:v>3955</c:v>
                </c:pt>
                <c:pt idx="22">
                  <c:v>3940</c:v>
                </c:pt>
                <c:pt idx="23">
                  <c:v>3924</c:v>
                </c:pt>
                <c:pt idx="24">
                  <c:v>3910</c:v>
                </c:pt>
                <c:pt idx="25">
                  <c:v>3896</c:v>
                </c:pt>
                <c:pt idx="26">
                  <c:v>3886</c:v>
                </c:pt>
                <c:pt idx="27">
                  <c:v>3876</c:v>
                </c:pt>
                <c:pt idx="28">
                  <c:v>3867</c:v>
                </c:pt>
                <c:pt idx="29">
                  <c:v>3859</c:v>
                </c:pt>
                <c:pt idx="30">
                  <c:v>3852</c:v>
                </c:pt>
                <c:pt idx="31">
                  <c:v>3844</c:v>
                </c:pt>
                <c:pt idx="32">
                  <c:v>3837</c:v>
                </c:pt>
                <c:pt idx="33">
                  <c:v>3830</c:v>
                </c:pt>
                <c:pt idx="34">
                  <c:v>3824</c:v>
                </c:pt>
                <c:pt idx="35">
                  <c:v>3819</c:v>
                </c:pt>
                <c:pt idx="36">
                  <c:v>3813</c:v>
                </c:pt>
                <c:pt idx="37">
                  <c:v>3807</c:v>
                </c:pt>
                <c:pt idx="38">
                  <c:v>3802</c:v>
                </c:pt>
                <c:pt idx="39">
                  <c:v>3797</c:v>
                </c:pt>
                <c:pt idx="40">
                  <c:v>3791</c:v>
                </c:pt>
                <c:pt idx="41">
                  <c:v>3787</c:v>
                </c:pt>
                <c:pt idx="42">
                  <c:v>3782</c:v>
                </c:pt>
                <c:pt idx="43">
                  <c:v>3777</c:v>
                </c:pt>
                <c:pt idx="44">
                  <c:v>3772</c:v>
                </c:pt>
                <c:pt idx="45">
                  <c:v>3766</c:v>
                </c:pt>
                <c:pt idx="46">
                  <c:v>3759</c:v>
                </c:pt>
                <c:pt idx="47">
                  <c:v>3749</c:v>
                </c:pt>
                <c:pt idx="48">
                  <c:v>3738</c:v>
                </c:pt>
                <c:pt idx="49">
                  <c:v>3726</c:v>
                </c:pt>
                <c:pt idx="50">
                  <c:v>3713</c:v>
                </c:pt>
                <c:pt idx="51">
                  <c:v>3706</c:v>
                </c:pt>
                <c:pt idx="52">
                  <c:v>3701</c:v>
                </c:pt>
                <c:pt idx="53">
                  <c:v>3697</c:v>
                </c:pt>
                <c:pt idx="54">
                  <c:v>3693</c:v>
                </c:pt>
                <c:pt idx="55">
                  <c:v>3688</c:v>
                </c:pt>
                <c:pt idx="56">
                  <c:v>3677</c:v>
                </c:pt>
                <c:pt idx="57">
                  <c:v>3644</c:v>
                </c:pt>
                <c:pt idx="58">
                  <c:v>3598</c:v>
                </c:pt>
                <c:pt idx="59">
                  <c:v>3566</c:v>
                </c:pt>
                <c:pt idx="60">
                  <c:v>3547</c:v>
                </c:pt>
                <c:pt idx="61">
                  <c:v>3532</c:v>
                </c:pt>
                <c:pt idx="62">
                  <c:v>3520</c:v>
                </c:pt>
                <c:pt idx="63">
                  <c:v>3507</c:v>
                </c:pt>
                <c:pt idx="64">
                  <c:v>3498</c:v>
                </c:pt>
                <c:pt idx="65">
                  <c:v>3490</c:v>
                </c:pt>
                <c:pt idx="66">
                  <c:v>3483</c:v>
                </c:pt>
                <c:pt idx="67">
                  <c:v>3477</c:v>
                </c:pt>
                <c:pt idx="68">
                  <c:v>3471</c:v>
                </c:pt>
                <c:pt idx="69">
                  <c:v>3466</c:v>
                </c:pt>
                <c:pt idx="70">
                  <c:v>3462</c:v>
                </c:pt>
                <c:pt idx="71">
                  <c:v>3458</c:v>
                </c:pt>
                <c:pt idx="72">
                  <c:v>3454</c:v>
                </c:pt>
                <c:pt idx="73">
                  <c:v>3452</c:v>
                </c:pt>
                <c:pt idx="74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ZCV!$AA$2:$AA$79</c:f>
              <c:numCache>
                <c:formatCode>0</c:formatCode>
                <c:ptCount val="78"/>
                <c:pt idx="0">
                  <c:v>0</c:v>
                </c:pt>
                <c:pt idx="1">
                  <c:v>1.9011406844106464</c:v>
                </c:pt>
                <c:pt idx="2">
                  <c:v>3.8022813688212929</c:v>
                </c:pt>
                <c:pt idx="3">
                  <c:v>5.7034220532319395</c:v>
                </c:pt>
                <c:pt idx="4">
                  <c:v>7.5411913814955644</c:v>
                </c:pt>
                <c:pt idx="5">
                  <c:v>9.4423320659062107</c:v>
                </c:pt>
                <c:pt idx="6">
                  <c:v>11.343472750316856</c:v>
                </c:pt>
                <c:pt idx="7">
                  <c:v>13.244613434727503</c:v>
                </c:pt>
                <c:pt idx="8">
                  <c:v>15.14575411913815</c:v>
                </c:pt>
                <c:pt idx="9">
                  <c:v>17.046894803548795</c:v>
                </c:pt>
                <c:pt idx="10">
                  <c:v>18.884664131812421</c:v>
                </c:pt>
                <c:pt idx="11">
                  <c:v>20.785804816223067</c:v>
                </c:pt>
                <c:pt idx="12">
                  <c:v>22.686945500633712</c:v>
                </c:pt>
                <c:pt idx="13">
                  <c:v>24.588086185044361</c:v>
                </c:pt>
                <c:pt idx="14">
                  <c:v>26.489226869455006</c:v>
                </c:pt>
                <c:pt idx="15">
                  <c:v>28.390367553865651</c:v>
                </c:pt>
                <c:pt idx="16">
                  <c:v>30.2915082382763</c:v>
                </c:pt>
                <c:pt idx="17">
                  <c:v>32.129277566539926</c:v>
                </c:pt>
                <c:pt idx="18">
                  <c:v>34.030418250950575</c:v>
                </c:pt>
                <c:pt idx="19">
                  <c:v>35.931558935361217</c:v>
                </c:pt>
                <c:pt idx="20">
                  <c:v>37.832699619771866</c:v>
                </c:pt>
                <c:pt idx="21">
                  <c:v>39.733840304182507</c:v>
                </c:pt>
                <c:pt idx="22">
                  <c:v>41.634980988593156</c:v>
                </c:pt>
                <c:pt idx="23">
                  <c:v>43.472750316856775</c:v>
                </c:pt>
                <c:pt idx="24">
                  <c:v>45.373891001267424</c:v>
                </c:pt>
                <c:pt idx="25">
                  <c:v>47.275031685678073</c:v>
                </c:pt>
                <c:pt idx="26">
                  <c:v>49.176172370088722</c:v>
                </c:pt>
                <c:pt idx="27">
                  <c:v>51.077313054499363</c:v>
                </c:pt>
                <c:pt idx="28">
                  <c:v>52.978453738910012</c:v>
                </c:pt>
                <c:pt idx="29">
                  <c:v>54.879594423320654</c:v>
                </c:pt>
                <c:pt idx="30">
                  <c:v>56.71736375158428</c:v>
                </c:pt>
                <c:pt idx="31">
                  <c:v>58.618504435994936</c:v>
                </c:pt>
                <c:pt idx="32">
                  <c:v>60.519645120405571</c:v>
                </c:pt>
                <c:pt idx="33">
                  <c:v>62.420785804816227</c:v>
                </c:pt>
                <c:pt idx="34">
                  <c:v>64.321926489226868</c:v>
                </c:pt>
                <c:pt idx="35">
                  <c:v>66.223067173637517</c:v>
                </c:pt>
                <c:pt idx="36">
                  <c:v>68.06083650190115</c:v>
                </c:pt>
                <c:pt idx="37">
                  <c:v>69.961977186311785</c:v>
                </c:pt>
                <c:pt idx="38">
                  <c:v>71.863117870722434</c:v>
                </c:pt>
                <c:pt idx="39">
                  <c:v>73.764258555133082</c:v>
                </c:pt>
                <c:pt idx="40">
                  <c:v>75.665399239543731</c:v>
                </c:pt>
                <c:pt idx="41">
                  <c:v>77.566539923954366</c:v>
                </c:pt>
                <c:pt idx="42">
                  <c:v>79.467680608365015</c:v>
                </c:pt>
                <c:pt idx="43">
                  <c:v>81.305449936628648</c:v>
                </c:pt>
                <c:pt idx="44">
                  <c:v>83.206590621039282</c:v>
                </c:pt>
                <c:pt idx="45">
                  <c:v>85.107731305449946</c:v>
                </c:pt>
                <c:pt idx="46">
                  <c:v>87.00887198986058</c:v>
                </c:pt>
                <c:pt idx="47">
                  <c:v>88.910012674271229</c:v>
                </c:pt>
                <c:pt idx="48">
                  <c:v>90.367553865652724</c:v>
                </c:pt>
                <c:pt idx="49">
                  <c:v>91.444866920152094</c:v>
                </c:pt>
                <c:pt idx="50">
                  <c:v>92.332065906210389</c:v>
                </c:pt>
                <c:pt idx="51">
                  <c:v>93.092522179974651</c:v>
                </c:pt>
                <c:pt idx="52">
                  <c:v>93.726235741444867</c:v>
                </c:pt>
                <c:pt idx="53">
                  <c:v>94.359949302915084</c:v>
                </c:pt>
                <c:pt idx="54">
                  <c:v>94.866920152091254</c:v>
                </c:pt>
                <c:pt idx="55">
                  <c:v>95.373891001267424</c:v>
                </c:pt>
                <c:pt idx="56">
                  <c:v>95.880861850443594</c:v>
                </c:pt>
                <c:pt idx="57">
                  <c:v>96.261089987325732</c:v>
                </c:pt>
                <c:pt idx="58">
                  <c:v>96.641318124207856</c:v>
                </c:pt>
                <c:pt idx="59">
                  <c:v>97.021546261089981</c:v>
                </c:pt>
                <c:pt idx="60">
                  <c:v>97.338403041825089</c:v>
                </c:pt>
                <c:pt idx="61">
                  <c:v>97.655259822560197</c:v>
                </c:pt>
                <c:pt idx="62">
                  <c:v>97.908745247148289</c:v>
                </c:pt>
                <c:pt idx="63">
                  <c:v>98.162230671736367</c:v>
                </c:pt>
                <c:pt idx="64">
                  <c:v>98.415716096324459</c:v>
                </c:pt>
                <c:pt idx="65">
                  <c:v>98.605830164765536</c:v>
                </c:pt>
                <c:pt idx="66">
                  <c:v>98.795944233206583</c:v>
                </c:pt>
                <c:pt idx="67">
                  <c:v>98.986058301647645</c:v>
                </c:pt>
                <c:pt idx="68">
                  <c:v>99.176172370088722</c:v>
                </c:pt>
                <c:pt idx="69">
                  <c:v>99.366286438529784</c:v>
                </c:pt>
                <c:pt idx="70">
                  <c:v>99.49302915082383</c:v>
                </c:pt>
                <c:pt idx="71">
                  <c:v>99.619771863117862</c:v>
                </c:pt>
                <c:pt idx="72">
                  <c:v>99.746514575411922</c:v>
                </c:pt>
                <c:pt idx="73">
                  <c:v>99.873257287705954</c:v>
                </c:pt>
                <c:pt idx="74">
                  <c:v>100</c:v>
                </c:pt>
              </c:numCache>
            </c:numRef>
          </c:xVal>
          <c:yVal>
            <c:numRef>
              <c:f>ZCV!$W$2:$W$79</c:f>
              <c:numCache>
                <c:formatCode>General</c:formatCode>
                <c:ptCount val="78"/>
                <c:pt idx="0">
                  <c:v>4300</c:v>
                </c:pt>
                <c:pt idx="1">
                  <c:v>4277</c:v>
                </c:pt>
                <c:pt idx="2">
                  <c:v>4258</c:v>
                </c:pt>
                <c:pt idx="3">
                  <c:v>4238</c:v>
                </c:pt>
                <c:pt idx="4">
                  <c:v>4219</c:v>
                </c:pt>
                <c:pt idx="5">
                  <c:v>4197</c:v>
                </c:pt>
                <c:pt idx="6">
                  <c:v>4174</c:v>
                </c:pt>
                <c:pt idx="7">
                  <c:v>4148</c:v>
                </c:pt>
                <c:pt idx="8">
                  <c:v>4121</c:v>
                </c:pt>
                <c:pt idx="9">
                  <c:v>4097</c:v>
                </c:pt>
                <c:pt idx="10">
                  <c:v>4077</c:v>
                </c:pt>
                <c:pt idx="11">
                  <c:v>4059</c:v>
                </c:pt>
                <c:pt idx="12">
                  <c:v>4042</c:v>
                </c:pt>
                <c:pt idx="13">
                  <c:v>4024</c:v>
                </c:pt>
                <c:pt idx="14">
                  <c:v>4007</c:v>
                </c:pt>
                <c:pt idx="15">
                  <c:v>3991</c:v>
                </c:pt>
                <c:pt idx="16">
                  <c:v>3976</c:v>
                </c:pt>
                <c:pt idx="17">
                  <c:v>3962</c:v>
                </c:pt>
                <c:pt idx="18">
                  <c:v>3948</c:v>
                </c:pt>
                <c:pt idx="19">
                  <c:v>3934</c:v>
                </c:pt>
                <c:pt idx="20">
                  <c:v>3920</c:v>
                </c:pt>
                <c:pt idx="21">
                  <c:v>3906</c:v>
                </c:pt>
                <c:pt idx="22">
                  <c:v>3894</c:v>
                </c:pt>
                <c:pt idx="23">
                  <c:v>3883</c:v>
                </c:pt>
                <c:pt idx="24">
                  <c:v>3872</c:v>
                </c:pt>
                <c:pt idx="25">
                  <c:v>3863</c:v>
                </c:pt>
                <c:pt idx="26">
                  <c:v>3855</c:v>
                </c:pt>
                <c:pt idx="27">
                  <c:v>3846</c:v>
                </c:pt>
                <c:pt idx="28">
                  <c:v>3838</c:v>
                </c:pt>
                <c:pt idx="29">
                  <c:v>3832</c:v>
                </c:pt>
                <c:pt idx="30">
                  <c:v>3824</c:v>
                </c:pt>
                <c:pt idx="31">
                  <c:v>3818</c:v>
                </c:pt>
                <c:pt idx="32">
                  <c:v>3811</c:v>
                </c:pt>
                <c:pt idx="33">
                  <c:v>3806</c:v>
                </c:pt>
                <c:pt idx="34">
                  <c:v>3799</c:v>
                </c:pt>
                <c:pt idx="35">
                  <c:v>3794</c:v>
                </c:pt>
                <c:pt idx="36">
                  <c:v>3788</c:v>
                </c:pt>
                <c:pt idx="37">
                  <c:v>3783</c:v>
                </c:pt>
                <c:pt idx="38">
                  <c:v>3777</c:v>
                </c:pt>
                <c:pt idx="39">
                  <c:v>3771</c:v>
                </c:pt>
                <c:pt idx="40">
                  <c:v>3766</c:v>
                </c:pt>
                <c:pt idx="41">
                  <c:v>3758</c:v>
                </c:pt>
                <c:pt idx="42">
                  <c:v>3749</c:v>
                </c:pt>
                <c:pt idx="43">
                  <c:v>3741</c:v>
                </c:pt>
                <c:pt idx="44">
                  <c:v>3732</c:v>
                </c:pt>
                <c:pt idx="45">
                  <c:v>3723</c:v>
                </c:pt>
                <c:pt idx="46">
                  <c:v>3716</c:v>
                </c:pt>
                <c:pt idx="47">
                  <c:v>3709</c:v>
                </c:pt>
                <c:pt idx="48">
                  <c:v>3703</c:v>
                </c:pt>
                <c:pt idx="49">
                  <c:v>3699</c:v>
                </c:pt>
                <c:pt idx="50">
                  <c:v>3697</c:v>
                </c:pt>
                <c:pt idx="51">
                  <c:v>3694</c:v>
                </c:pt>
                <c:pt idx="52">
                  <c:v>3692</c:v>
                </c:pt>
                <c:pt idx="53">
                  <c:v>3690</c:v>
                </c:pt>
                <c:pt idx="54">
                  <c:v>3687</c:v>
                </c:pt>
                <c:pt idx="55">
                  <c:v>3685</c:v>
                </c:pt>
                <c:pt idx="56">
                  <c:v>3682</c:v>
                </c:pt>
                <c:pt idx="57">
                  <c:v>3680</c:v>
                </c:pt>
                <c:pt idx="58">
                  <c:v>3677</c:v>
                </c:pt>
                <c:pt idx="59">
                  <c:v>3673</c:v>
                </c:pt>
                <c:pt idx="60">
                  <c:v>3670</c:v>
                </c:pt>
                <c:pt idx="61">
                  <c:v>3666</c:v>
                </c:pt>
                <c:pt idx="62">
                  <c:v>3662</c:v>
                </c:pt>
                <c:pt idx="63">
                  <c:v>3658</c:v>
                </c:pt>
                <c:pt idx="64">
                  <c:v>3654</c:v>
                </c:pt>
                <c:pt idx="65">
                  <c:v>3650</c:v>
                </c:pt>
                <c:pt idx="66">
                  <c:v>3647</c:v>
                </c:pt>
                <c:pt idx="67">
                  <c:v>3643</c:v>
                </c:pt>
                <c:pt idx="68">
                  <c:v>3640</c:v>
                </c:pt>
                <c:pt idx="69">
                  <c:v>3637</c:v>
                </c:pt>
                <c:pt idx="70">
                  <c:v>3634</c:v>
                </c:pt>
                <c:pt idx="71">
                  <c:v>3632</c:v>
                </c:pt>
                <c:pt idx="72">
                  <c:v>3630</c:v>
                </c:pt>
                <c:pt idx="73">
                  <c:v>3628</c:v>
                </c:pt>
                <c:pt idx="74">
                  <c:v>3400</c:v>
                </c:pt>
              </c:numCache>
            </c:numRef>
          </c:yVal>
        </c:ser>
        <c:axId val="101142528"/>
        <c:axId val="101144832"/>
      </c:scatterChart>
      <c:valAx>
        <c:axId val="10114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01144832"/>
        <c:crosses val="autoZero"/>
        <c:crossBetween val="midCat"/>
      </c:valAx>
      <c:valAx>
        <c:axId val="10114483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01142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1984</c:v>
                </c:pt>
                <c:pt idx="68">
                  <c:v>1991</c:v>
                </c:pt>
                <c:pt idx="69">
                  <c:v>1995</c:v>
                </c:pt>
                <c:pt idx="70">
                  <c:v>1998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</c:numCache>
            </c:numRef>
          </c:xVal>
          <c:yVal>
            <c:numRef>
              <c:f>ZCV!$B$2:$B$76</c:f>
              <c:numCache>
                <c:formatCode>General</c:formatCode>
                <c:ptCount val="75"/>
                <c:pt idx="0">
                  <c:v>4339</c:v>
                </c:pt>
                <c:pt idx="1">
                  <c:v>4322</c:v>
                </c:pt>
                <c:pt idx="2">
                  <c:v>4305</c:v>
                </c:pt>
                <c:pt idx="3">
                  <c:v>4289</c:v>
                </c:pt>
                <c:pt idx="4">
                  <c:v>4272</c:v>
                </c:pt>
                <c:pt idx="5">
                  <c:v>4256</c:v>
                </c:pt>
                <c:pt idx="6">
                  <c:v>4240</c:v>
                </c:pt>
                <c:pt idx="7">
                  <c:v>4224</c:v>
                </c:pt>
                <c:pt idx="8">
                  <c:v>4209</c:v>
                </c:pt>
                <c:pt idx="9">
                  <c:v>4192</c:v>
                </c:pt>
                <c:pt idx="10">
                  <c:v>4177</c:v>
                </c:pt>
                <c:pt idx="11">
                  <c:v>4162</c:v>
                </c:pt>
                <c:pt idx="12">
                  <c:v>4146</c:v>
                </c:pt>
                <c:pt idx="13">
                  <c:v>4132</c:v>
                </c:pt>
                <c:pt idx="14">
                  <c:v>4117</c:v>
                </c:pt>
                <c:pt idx="15">
                  <c:v>4103</c:v>
                </c:pt>
                <c:pt idx="16">
                  <c:v>4089</c:v>
                </c:pt>
                <c:pt idx="17">
                  <c:v>4075</c:v>
                </c:pt>
                <c:pt idx="18">
                  <c:v>4062</c:v>
                </c:pt>
                <c:pt idx="19">
                  <c:v>4048</c:v>
                </c:pt>
                <c:pt idx="20">
                  <c:v>4035</c:v>
                </c:pt>
                <c:pt idx="21">
                  <c:v>4022</c:v>
                </c:pt>
                <c:pt idx="22">
                  <c:v>4010</c:v>
                </c:pt>
                <c:pt idx="23">
                  <c:v>3997</c:v>
                </c:pt>
                <c:pt idx="24">
                  <c:v>3984</c:v>
                </c:pt>
                <c:pt idx="25">
                  <c:v>3971</c:v>
                </c:pt>
                <c:pt idx="26">
                  <c:v>3952</c:v>
                </c:pt>
                <c:pt idx="27">
                  <c:v>3932</c:v>
                </c:pt>
                <c:pt idx="28">
                  <c:v>3917</c:v>
                </c:pt>
                <c:pt idx="29">
                  <c:v>3906</c:v>
                </c:pt>
                <c:pt idx="30">
                  <c:v>3895</c:v>
                </c:pt>
                <c:pt idx="31">
                  <c:v>3885</c:v>
                </c:pt>
                <c:pt idx="32">
                  <c:v>3876</c:v>
                </c:pt>
                <c:pt idx="33">
                  <c:v>3868</c:v>
                </c:pt>
                <c:pt idx="34">
                  <c:v>3860</c:v>
                </c:pt>
                <c:pt idx="35">
                  <c:v>3853</c:v>
                </c:pt>
                <c:pt idx="36">
                  <c:v>3845</c:v>
                </c:pt>
                <c:pt idx="37">
                  <c:v>3838</c:v>
                </c:pt>
                <c:pt idx="38">
                  <c:v>3832</c:v>
                </c:pt>
                <c:pt idx="39">
                  <c:v>3825</c:v>
                </c:pt>
                <c:pt idx="40">
                  <c:v>3819</c:v>
                </c:pt>
                <c:pt idx="41">
                  <c:v>3812</c:v>
                </c:pt>
                <c:pt idx="42">
                  <c:v>3805</c:v>
                </c:pt>
                <c:pt idx="43">
                  <c:v>3795</c:v>
                </c:pt>
                <c:pt idx="44">
                  <c:v>3783</c:v>
                </c:pt>
                <c:pt idx="45">
                  <c:v>3775</c:v>
                </c:pt>
                <c:pt idx="46">
                  <c:v>3766</c:v>
                </c:pt>
                <c:pt idx="47">
                  <c:v>3757</c:v>
                </c:pt>
                <c:pt idx="48">
                  <c:v>3749</c:v>
                </c:pt>
                <c:pt idx="49">
                  <c:v>3739</c:v>
                </c:pt>
                <c:pt idx="50">
                  <c:v>3729</c:v>
                </c:pt>
                <c:pt idx="51">
                  <c:v>3714</c:v>
                </c:pt>
                <c:pt idx="52">
                  <c:v>3701</c:v>
                </c:pt>
                <c:pt idx="53">
                  <c:v>3686</c:v>
                </c:pt>
                <c:pt idx="54">
                  <c:v>3680</c:v>
                </c:pt>
                <c:pt idx="55">
                  <c:v>3677</c:v>
                </c:pt>
                <c:pt idx="56">
                  <c:v>3675</c:v>
                </c:pt>
                <c:pt idx="57">
                  <c:v>3672</c:v>
                </c:pt>
                <c:pt idx="58">
                  <c:v>3669</c:v>
                </c:pt>
                <c:pt idx="59">
                  <c:v>3650</c:v>
                </c:pt>
                <c:pt idx="60">
                  <c:v>3632</c:v>
                </c:pt>
                <c:pt idx="61">
                  <c:v>3603</c:v>
                </c:pt>
                <c:pt idx="62">
                  <c:v>3566</c:v>
                </c:pt>
                <c:pt idx="63">
                  <c:v>3523</c:v>
                </c:pt>
                <c:pt idx="64">
                  <c:v>3475</c:v>
                </c:pt>
                <c:pt idx="65">
                  <c:v>3428</c:v>
                </c:pt>
                <c:pt idx="66">
                  <c:v>3370</c:v>
                </c:pt>
                <c:pt idx="67">
                  <c:v>3327</c:v>
                </c:pt>
                <c:pt idx="68">
                  <c:v>3300</c:v>
                </c:pt>
                <c:pt idx="69">
                  <c:v>3285</c:v>
                </c:pt>
                <c:pt idx="70">
                  <c:v>3276</c:v>
                </c:pt>
                <c:pt idx="71">
                  <c:v>3270</c:v>
                </c:pt>
                <c:pt idx="72">
                  <c:v>3267</c:v>
                </c:pt>
                <c:pt idx="73">
                  <c:v>3263</c:v>
                </c:pt>
                <c:pt idx="74">
                  <c:v>3263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2019</c:v>
                </c:pt>
                <c:pt idx="69">
                  <c:v>2032</c:v>
                </c:pt>
                <c:pt idx="70">
                  <c:v>2041</c:v>
                </c:pt>
                <c:pt idx="71">
                  <c:v>2047</c:v>
                </c:pt>
                <c:pt idx="72">
                  <c:v>2052</c:v>
                </c:pt>
                <c:pt idx="73">
                  <c:v>2055</c:v>
                </c:pt>
                <c:pt idx="74">
                  <c:v>2058</c:v>
                </c:pt>
              </c:numCache>
            </c:numRef>
          </c:xVal>
          <c:yVal>
            <c:numRef>
              <c:f>ZCV!$I$2:$I$76</c:f>
              <c:numCache>
                <c:formatCode>General</c:formatCode>
                <c:ptCount val="75"/>
                <c:pt idx="0">
                  <c:v>4334</c:v>
                </c:pt>
                <c:pt idx="1">
                  <c:v>4313</c:v>
                </c:pt>
                <c:pt idx="2">
                  <c:v>4295</c:v>
                </c:pt>
                <c:pt idx="3">
                  <c:v>4278</c:v>
                </c:pt>
                <c:pt idx="4">
                  <c:v>4262</c:v>
                </c:pt>
                <c:pt idx="5">
                  <c:v>4246</c:v>
                </c:pt>
                <c:pt idx="6">
                  <c:v>4230</c:v>
                </c:pt>
                <c:pt idx="7">
                  <c:v>4214</c:v>
                </c:pt>
                <c:pt idx="8">
                  <c:v>4199</c:v>
                </c:pt>
                <c:pt idx="9">
                  <c:v>4183</c:v>
                </c:pt>
                <c:pt idx="10">
                  <c:v>4169</c:v>
                </c:pt>
                <c:pt idx="11">
                  <c:v>4153</c:v>
                </c:pt>
                <c:pt idx="12">
                  <c:v>4138</c:v>
                </c:pt>
                <c:pt idx="13">
                  <c:v>4123</c:v>
                </c:pt>
                <c:pt idx="14">
                  <c:v>4109</c:v>
                </c:pt>
                <c:pt idx="15">
                  <c:v>4095</c:v>
                </c:pt>
                <c:pt idx="16">
                  <c:v>4081</c:v>
                </c:pt>
                <c:pt idx="17">
                  <c:v>4068</c:v>
                </c:pt>
                <c:pt idx="18">
                  <c:v>4055</c:v>
                </c:pt>
                <c:pt idx="19">
                  <c:v>4041</c:v>
                </c:pt>
                <c:pt idx="20">
                  <c:v>4028</c:v>
                </c:pt>
                <c:pt idx="21">
                  <c:v>4014</c:v>
                </c:pt>
                <c:pt idx="22">
                  <c:v>4002</c:v>
                </c:pt>
                <c:pt idx="23">
                  <c:v>3991</c:v>
                </c:pt>
                <c:pt idx="24">
                  <c:v>3979</c:v>
                </c:pt>
                <c:pt idx="25">
                  <c:v>3967</c:v>
                </c:pt>
                <c:pt idx="26">
                  <c:v>3953</c:v>
                </c:pt>
                <c:pt idx="27">
                  <c:v>3936</c:v>
                </c:pt>
                <c:pt idx="28">
                  <c:v>3919</c:v>
                </c:pt>
                <c:pt idx="29">
                  <c:v>3904</c:v>
                </c:pt>
                <c:pt idx="30">
                  <c:v>3891</c:v>
                </c:pt>
                <c:pt idx="31">
                  <c:v>3881</c:v>
                </c:pt>
                <c:pt idx="32">
                  <c:v>3872</c:v>
                </c:pt>
                <c:pt idx="33">
                  <c:v>3863</c:v>
                </c:pt>
                <c:pt idx="34">
                  <c:v>3856</c:v>
                </c:pt>
                <c:pt idx="35">
                  <c:v>3849</c:v>
                </c:pt>
                <c:pt idx="36">
                  <c:v>3842</c:v>
                </c:pt>
                <c:pt idx="37">
                  <c:v>3835</c:v>
                </c:pt>
                <c:pt idx="38">
                  <c:v>3829</c:v>
                </c:pt>
                <c:pt idx="39">
                  <c:v>3823</c:v>
                </c:pt>
                <c:pt idx="40">
                  <c:v>3817</c:v>
                </c:pt>
                <c:pt idx="41">
                  <c:v>3811</c:v>
                </c:pt>
                <c:pt idx="42">
                  <c:v>3806</c:v>
                </c:pt>
                <c:pt idx="43">
                  <c:v>3800</c:v>
                </c:pt>
                <c:pt idx="44">
                  <c:v>3795</c:v>
                </c:pt>
                <c:pt idx="45">
                  <c:v>3790</c:v>
                </c:pt>
                <c:pt idx="46">
                  <c:v>3784</c:v>
                </c:pt>
                <c:pt idx="47">
                  <c:v>3778</c:v>
                </c:pt>
                <c:pt idx="48">
                  <c:v>3770</c:v>
                </c:pt>
                <c:pt idx="49">
                  <c:v>3761</c:v>
                </c:pt>
                <c:pt idx="50">
                  <c:v>3752</c:v>
                </c:pt>
                <c:pt idx="51">
                  <c:v>3743</c:v>
                </c:pt>
                <c:pt idx="52">
                  <c:v>3731</c:v>
                </c:pt>
                <c:pt idx="53">
                  <c:v>3718</c:v>
                </c:pt>
                <c:pt idx="54">
                  <c:v>3704</c:v>
                </c:pt>
                <c:pt idx="55">
                  <c:v>3694</c:v>
                </c:pt>
                <c:pt idx="56">
                  <c:v>3691</c:v>
                </c:pt>
                <c:pt idx="57">
                  <c:v>3688</c:v>
                </c:pt>
                <c:pt idx="58">
                  <c:v>3687</c:v>
                </c:pt>
                <c:pt idx="59">
                  <c:v>3683</c:v>
                </c:pt>
                <c:pt idx="60">
                  <c:v>3676</c:v>
                </c:pt>
                <c:pt idx="61">
                  <c:v>3653</c:v>
                </c:pt>
                <c:pt idx="62">
                  <c:v>3630</c:v>
                </c:pt>
                <c:pt idx="63">
                  <c:v>3601</c:v>
                </c:pt>
                <c:pt idx="64">
                  <c:v>3565</c:v>
                </c:pt>
                <c:pt idx="65">
                  <c:v>3522</c:v>
                </c:pt>
                <c:pt idx="66">
                  <c:v>3475</c:v>
                </c:pt>
                <c:pt idx="67">
                  <c:v>3429</c:v>
                </c:pt>
                <c:pt idx="68">
                  <c:v>3393</c:v>
                </c:pt>
                <c:pt idx="69">
                  <c:v>3367</c:v>
                </c:pt>
                <c:pt idx="70">
                  <c:v>3346</c:v>
                </c:pt>
                <c:pt idx="71">
                  <c:v>3330</c:v>
                </c:pt>
                <c:pt idx="72">
                  <c:v>3317</c:v>
                </c:pt>
                <c:pt idx="73">
                  <c:v>3306</c:v>
                </c:pt>
                <c:pt idx="74">
                  <c:v>3306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ZCV!$R$2:$R$79</c:f>
              <c:numCache>
                <c:formatCode>General</c:formatCode>
                <c:ptCount val="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1752</c:v>
                </c:pt>
                <c:pt idx="60">
                  <c:v>1765</c:v>
                </c:pt>
                <c:pt idx="61">
                  <c:v>1774</c:v>
                </c:pt>
                <c:pt idx="62">
                  <c:v>1783</c:v>
                </c:pt>
                <c:pt idx="63">
                  <c:v>1789</c:v>
                </c:pt>
                <c:pt idx="64">
                  <c:v>1795</c:v>
                </c:pt>
                <c:pt idx="65">
                  <c:v>1799</c:v>
                </c:pt>
                <c:pt idx="66">
                  <c:v>1804</c:v>
                </c:pt>
                <c:pt idx="67">
                  <c:v>1807</c:v>
                </c:pt>
                <c:pt idx="68">
                  <c:v>1810</c:v>
                </c:pt>
                <c:pt idx="69">
                  <c:v>1813</c:v>
                </c:pt>
                <c:pt idx="70">
                  <c:v>1816</c:v>
                </c:pt>
                <c:pt idx="71">
                  <c:v>1818</c:v>
                </c:pt>
                <c:pt idx="72">
                  <c:v>1820</c:v>
                </c:pt>
                <c:pt idx="73">
                  <c:v>1822</c:v>
                </c:pt>
                <c:pt idx="74">
                  <c:v>1824</c:v>
                </c:pt>
              </c:numCache>
            </c:numRef>
          </c:xVal>
          <c:yVal>
            <c:numRef>
              <c:f>ZCV!$P$2:$P$79</c:f>
              <c:numCache>
                <c:formatCode>General</c:formatCode>
                <c:ptCount val="78"/>
                <c:pt idx="0">
                  <c:v>4328</c:v>
                </c:pt>
                <c:pt idx="1">
                  <c:v>4290</c:v>
                </c:pt>
                <c:pt idx="2">
                  <c:v>4245</c:v>
                </c:pt>
                <c:pt idx="3">
                  <c:v>4219</c:v>
                </c:pt>
                <c:pt idx="4">
                  <c:v>4200</c:v>
                </c:pt>
                <c:pt idx="5">
                  <c:v>4184</c:v>
                </c:pt>
                <c:pt idx="6">
                  <c:v>4167</c:v>
                </c:pt>
                <c:pt idx="7">
                  <c:v>4151</c:v>
                </c:pt>
                <c:pt idx="8">
                  <c:v>4136</c:v>
                </c:pt>
                <c:pt idx="9">
                  <c:v>4121</c:v>
                </c:pt>
                <c:pt idx="10">
                  <c:v>4107</c:v>
                </c:pt>
                <c:pt idx="11">
                  <c:v>4093</c:v>
                </c:pt>
                <c:pt idx="12">
                  <c:v>4080</c:v>
                </c:pt>
                <c:pt idx="13">
                  <c:v>4066</c:v>
                </c:pt>
                <c:pt idx="14">
                  <c:v>4052</c:v>
                </c:pt>
                <c:pt idx="15">
                  <c:v>4038</c:v>
                </c:pt>
                <c:pt idx="16">
                  <c:v>4023</c:v>
                </c:pt>
                <c:pt idx="17">
                  <c:v>4008</c:v>
                </c:pt>
                <c:pt idx="18">
                  <c:v>3995</c:v>
                </c:pt>
                <c:pt idx="19">
                  <c:v>3982</c:v>
                </c:pt>
                <c:pt idx="20">
                  <c:v>3969</c:v>
                </c:pt>
                <c:pt idx="21">
                  <c:v>3955</c:v>
                </c:pt>
                <c:pt idx="22">
                  <c:v>3940</c:v>
                </c:pt>
                <c:pt idx="23">
                  <c:v>3924</c:v>
                </c:pt>
                <c:pt idx="24">
                  <c:v>3910</c:v>
                </c:pt>
                <c:pt idx="25">
                  <c:v>3896</c:v>
                </c:pt>
                <c:pt idx="26">
                  <c:v>3886</c:v>
                </c:pt>
                <c:pt idx="27">
                  <c:v>3876</c:v>
                </c:pt>
                <c:pt idx="28">
                  <c:v>3867</c:v>
                </c:pt>
                <c:pt idx="29">
                  <c:v>3859</c:v>
                </c:pt>
                <c:pt idx="30">
                  <c:v>3852</c:v>
                </c:pt>
                <c:pt idx="31">
                  <c:v>3844</c:v>
                </c:pt>
                <c:pt idx="32">
                  <c:v>3837</c:v>
                </c:pt>
                <c:pt idx="33">
                  <c:v>3830</c:v>
                </c:pt>
                <c:pt idx="34">
                  <c:v>3824</c:v>
                </c:pt>
                <c:pt idx="35">
                  <c:v>3819</c:v>
                </c:pt>
                <c:pt idx="36">
                  <c:v>3813</c:v>
                </c:pt>
                <c:pt idx="37">
                  <c:v>3807</c:v>
                </c:pt>
                <c:pt idx="38">
                  <c:v>3802</c:v>
                </c:pt>
                <c:pt idx="39">
                  <c:v>3797</c:v>
                </c:pt>
                <c:pt idx="40">
                  <c:v>3791</c:v>
                </c:pt>
                <c:pt idx="41">
                  <c:v>3787</c:v>
                </c:pt>
                <c:pt idx="42">
                  <c:v>3782</c:v>
                </c:pt>
                <c:pt idx="43">
                  <c:v>3777</c:v>
                </c:pt>
                <c:pt idx="44">
                  <c:v>3772</c:v>
                </c:pt>
                <c:pt idx="45">
                  <c:v>3766</c:v>
                </c:pt>
                <c:pt idx="46">
                  <c:v>3759</c:v>
                </c:pt>
                <c:pt idx="47">
                  <c:v>3749</c:v>
                </c:pt>
                <c:pt idx="48">
                  <c:v>3738</c:v>
                </c:pt>
                <c:pt idx="49">
                  <c:v>3726</c:v>
                </c:pt>
                <c:pt idx="50">
                  <c:v>3713</c:v>
                </c:pt>
                <c:pt idx="51">
                  <c:v>3706</c:v>
                </c:pt>
                <c:pt idx="52">
                  <c:v>3701</c:v>
                </c:pt>
                <c:pt idx="53">
                  <c:v>3697</c:v>
                </c:pt>
                <c:pt idx="54">
                  <c:v>3693</c:v>
                </c:pt>
                <c:pt idx="55">
                  <c:v>3688</c:v>
                </c:pt>
                <c:pt idx="56">
                  <c:v>3677</c:v>
                </c:pt>
                <c:pt idx="57">
                  <c:v>3644</c:v>
                </c:pt>
                <c:pt idx="58">
                  <c:v>3598</c:v>
                </c:pt>
                <c:pt idx="59">
                  <c:v>3566</c:v>
                </c:pt>
                <c:pt idx="60">
                  <c:v>3547</c:v>
                </c:pt>
                <c:pt idx="61">
                  <c:v>3532</c:v>
                </c:pt>
                <c:pt idx="62">
                  <c:v>3520</c:v>
                </c:pt>
                <c:pt idx="63">
                  <c:v>3507</c:v>
                </c:pt>
                <c:pt idx="64">
                  <c:v>3498</c:v>
                </c:pt>
                <c:pt idx="65">
                  <c:v>3490</c:v>
                </c:pt>
                <c:pt idx="66">
                  <c:v>3483</c:v>
                </c:pt>
                <c:pt idx="67">
                  <c:v>3477</c:v>
                </c:pt>
                <c:pt idx="68">
                  <c:v>3471</c:v>
                </c:pt>
                <c:pt idx="69">
                  <c:v>3466</c:v>
                </c:pt>
                <c:pt idx="70">
                  <c:v>3462</c:v>
                </c:pt>
                <c:pt idx="71">
                  <c:v>3458</c:v>
                </c:pt>
                <c:pt idx="72">
                  <c:v>3454</c:v>
                </c:pt>
                <c:pt idx="73">
                  <c:v>3452</c:v>
                </c:pt>
                <c:pt idx="74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ZCV!$Y$2:$Y$79</c:f>
              <c:numCache>
                <c:formatCode>General</c:formatCode>
                <c:ptCount val="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1426</c:v>
                </c:pt>
                <c:pt idx="49">
                  <c:v>1443</c:v>
                </c:pt>
                <c:pt idx="50">
                  <c:v>1457</c:v>
                </c:pt>
                <c:pt idx="51">
                  <c:v>1469</c:v>
                </c:pt>
                <c:pt idx="52">
                  <c:v>1479</c:v>
                </c:pt>
                <c:pt idx="53">
                  <c:v>1489</c:v>
                </c:pt>
                <c:pt idx="54">
                  <c:v>1497</c:v>
                </c:pt>
                <c:pt idx="55">
                  <c:v>1505</c:v>
                </c:pt>
                <c:pt idx="56">
                  <c:v>1513</c:v>
                </c:pt>
                <c:pt idx="57">
                  <c:v>1519</c:v>
                </c:pt>
                <c:pt idx="58">
                  <c:v>1525</c:v>
                </c:pt>
                <c:pt idx="59">
                  <c:v>1531</c:v>
                </c:pt>
                <c:pt idx="60">
                  <c:v>1536</c:v>
                </c:pt>
                <c:pt idx="61">
                  <c:v>1541</c:v>
                </c:pt>
                <c:pt idx="62">
                  <c:v>1545</c:v>
                </c:pt>
                <c:pt idx="63">
                  <c:v>1549</c:v>
                </c:pt>
                <c:pt idx="64">
                  <c:v>1553</c:v>
                </c:pt>
                <c:pt idx="65">
                  <c:v>1556</c:v>
                </c:pt>
                <c:pt idx="66">
                  <c:v>1559</c:v>
                </c:pt>
                <c:pt idx="67">
                  <c:v>1562</c:v>
                </c:pt>
                <c:pt idx="68">
                  <c:v>1565</c:v>
                </c:pt>
                <c:pt idx="69">
                  <c:v>1568</c:v>
                </c:pt>
                <c:pt idx="70">
                  <c:v>1570</c:v>
                </c:pt>
                <c:pt idx="71">
                  <c:v>1572</c:v>
                </c:pt>
                <c:pt idx="72">
                  <c:v>1574</c:v>
                </c:pt>
                <c:pt idx="73">
                  <c:v>1576</c:v>
                </c:pt>
                <c:pt idx="74">
                  <c:v>1578</c:v>
                </c:pt>
              </c:numCache>
            </c:numRef>
          </c:xVal>
          <c:yVal>
            <c:numRef>
              <c:f>ZCV!$W$2:$W$79</c:f>
              <c:numCache>
                <c:formatCode>General</c:formatCode>
                <c:ptCount val="78"/>
                <c:pt idx="0">
                  <c:v>4300</c:v>
                </c:pt>
                <c:pt idx="1">
                  <c:v>4277</c:v>
                </c:pt>
                <c:pt idx="2">
                  <c:v>4258</c:v>
                </c:pt>
                <c:pt idx="3">
                  <c:v>4238</c:v>
                </c:pt>
                <c:pt idx="4">
                  <c:v>4219</c:v>
                </c:pt>
                <c:pt idx="5">
                  <c:v>4197</c:v>
                </c:pt>
                <c:pt idx="6">
                  <c:v>4174</c:v>
                </c:pt>
                <c:pt idx="7">
                  <c:v>4148</c:v>
                </c:pt>
                <c:pt idx="8">
                  <c:v>4121</c:v>
                </c:pt>
                <c:pt idx="9">
                  <c:v>4097</c:v>
                </c:pt>
                <c:pt idx="10">
                  <c:v>4077</c:v>
                </c:pt>
                <c:pt idx="11">
                  <c:v>4059</c:v>
                </c:pt>
                <c:pt idx="12">
                  <c:v>4042</c:v>
                </c:pt>
                <c:pt idx="13">
                  <c:v>4024</c:v>
                </c:pt>
                <c:pt idx="14">
                  <c:v>4007</c:v>
                </c:pt>
                <c:pt idx="15">
                  <c:v>3991</c:v>
                </c:pt>
                <c:pt idx="16">
                  <c:v>3976</c:v>
                </c:pt>
                <c:pt idx="17">
                  <c:v>3962</c:v>
                </c:pt>
                <c:pt idx="18">
                  <c:v>3948</c:v>
                </c:pt>
                <c:pt idx="19">
                  <c:v>3934</c:v>
                </c:pt>
                <c:pt idx="20">
                  <c:v>3920</c:v>
                </c:pt>
                <c:pt idx="21">
                  <c:v>3906</c:v>
                </c:pt>
                <c:pt idx="22">
                  <c:v>3894</c:v>
                </c:pt>
                <c:pt idx="23">
                  <c:v>3883</c:v>
                </c:pt>
                <c:pt idx="24">
                  <c:v>3872</c:v>
                </c:pt>
                <c:pt idx="25">
                  <c:v>3863</c:v>
                </c:pt>
                <c:pt idx="26">
                  <c:v>3855</c:v>
                </c:pt>
                <c:pt idx="27">
                  <c:v>3846</c:v>
                </c:pt>
                <c:pt idx="28">
                  <c:v>3838</c:v>
                </c:pt>
                <c:pt idx="29">
                  <c:v>3832</c:v>
                </c:pt>
                <c:pt idx="30">
                  <c:v>3824</c:v>
                </c:pt>
                <c:pt idx="31">
                  <c:v>3818</c:v>
                </c:pt>
                <c:pt idx="32">
                  <c:v>3811</c:v>
                </c:pt>
                <c:pt idx="33">
                  <c:v>3806</c:v>
                </c:pt>
                <c:pt idx="34">
                  <c:v>3799</c:v>
                </c:pt>
                <c:pt idx="35">
                  <c:v>3794</c:v>
                </c:pt>
                <c:pt idx="36">
                  <c:v>3788</c:v>
                </c:pt>
                <c:pt idx="37">
                  <c:v>3783</c:v>
                </c:pt>
                <c:pt idx="38">
                  <c:v>3777</c:v>
                </c:pt>
                <c:pt idx="39">
                  <c:v>3771</c:v>
                </c:pt>
                <c:pt idx="40">
                  <c:v>3766</c:v>
                </c:pt>
                <c:pt idx="41">
                  <c:v>3758</c:v>
                </c:pt>
                <c:pt idx="42">
                  <c:v>3749</c:v>
                </c:pt>
                <c:pt idx="43">
                  <c:v>3741</c:v>
                </c:pt>
                <c:pt idx="44">
                  <c:v>3732</c:v>
                </c:pt>
                <c:pt idx="45">
                  <c:v>3723</c:v>
                </c:pt>
                <c:pt idx="46">
                  <c:v>3716</c:v>
                </c:pt>
                <c:pt idx="47">
                  <c:v>3709</c:v>
                </c:pt>
                <c:pt idx="48">
                  <c:v>3703</c:v>
                </c:pt>
                <c:pt idx="49">
                  <c:v>3699</c:v>
                </c:pt>
                <c:pt idx="50">
                  <c:v>3697</c:v>
                </c:pt>
                <c:pt idx="51">
                  <c:v>3694</c:v>
                </c:pt>
                <c:pt idx="52">
                  <c:v>3692</c:v>
                </c:pt>
                <c:pt idx="53">
                  <c:v>3690</c:v>
                </c:pt>
                <c:pt idx="54">
                  <c:v>3687</c:v>
                </c:pt>
                <c:pt idx="55">
                  <c:v>3685</c:v>
                </c:pt>
                <c:pt idx="56">
                  <c:v>3682</c:v>
                </c:pt>
                <c:pt idx="57">
                  <c:v>3680</c:v>
                </c:pt>
                <c:pt idx="58">
                  <c:v>3677</c:v>
                </c:pt>
                <c:pt idx="59">
                  <c:v>3673</c:v>
                </c:pt>
                <c:pt idx="60">
                  <c:v>3670</c:v>
                </c:pt>
                <c:pt idx="61">
                  <c:v>3666</c:v>
                </c:pt>
                <c:pt idx="62">
                  <c:v>3662</c:v>
                </c:pt>
                <c:pt idx="63">
                  <c:v>3658</c:v>
                </c:pt>
                <c:pt idx="64">
                  <c:v>3654</c:v>
                </c:pt>
                <c:pt idx="65">
                  <c:v>3650</c:v>
                </c:pt>
                <c:pt idx="66">
                  <c:v>3647</c:v>
                </c:pt>
                <c:pt idx="67">
                  <c:v>3643</c:v>
                </c:pt>
                <c:pt idx="68">
                  <c:v>3640</c:v>
                </c:pt>
                <c:pt idx="69">
                  <c:v>3637</c:v>
                </c:pt>
                <c:pt idx="70">
                  <c:v>3634</c:v>
                </c:pt>
                <c:pt idx="71">
                  <c:v>3632</c:v>
                </c:pt>
                <c:pt idx="72">
                  <c:v>3630</c:v>
                </c:pt>
                <c:pt idx="73">
                  <c:v>3628</c:v>
                </c:pt>
                <c:pt idx="74">
                  <c:v>3400</c:v>
                </c:pt>
              </c:numCache>
            </c:numRef>
          </c:yVal>
        </c:ser>
        <c:axId val="15827712"/>
        <c:axId val="15829632"/>
      </c:scatterChart>
      <c:valAx>
        <c:axId val="1582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829632"/>
        <c:crosses val="autoZero"/>
        <c:crossBetween val="midCat"/>
      </c:valAx>
      <c:valAx>
        <c:axId val="1582963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82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20" sqref="D20"/>
    </sheetView>
  </sheetViews>
  <sheetFormatPr defaultRowHeight="14.25"/>
  <cols>
    <col min="1" max="1" width="13.25" customWidth="1"/>
    <col min="2" max="2" width="28.75" customWidth="1"/>
    <col min="3" max="3" width="8.875" customWidth="1"/>
    <col min="4" max="4" width="29.625" customWidth="1"/>
  </cols>
  <sheetData>
    <row r="1" spans="1:4" ht="22.5">
      <c r="A1" s="24" t="s">
        <v>29</v>
      </c>
      <c r="B1" s="24"/>
      <c r="D1" s="18" t="s">
        <v>39</v>
      </c>
    </row>
    <row r="2" spans="1:4">
      <c r="A2" s="19" t="s">
        <v>25</v>
      </c>
      <c r="B2" s="11" t="s">
        <v>48</v>
      </c>
      <c r="D2" t="s">
        <v>47</v>
      </c>
    </row>
    <row r="3" spans="1:4">
      <c r="A3" s="19" t="s">
        <v>26</v>
      </c>
      <c r="B3" s="11" t="s">
        <v>49</v>
      </c>
    </row>
    <row r="4" spans="1:4">
      <c r="A4" s="19" t="s">
        <v>27</v>
      </c>
      <c r="B4" s="11" t="s">
        <v>48</v>
      </c>
    </row>
    <row r="5" spans="1:4">
      <c r="A5" s="19" t="s">
        <v>28</v>
      </c>
      <c r="B5" s="11" t="s">
        <v>50</v>
      </c>
    </row>
    <row r="7" spans="1:4" ht="22.5">
      <c r="A7" s="24" t="s">
        <v>30</v>
      </c>
      <c r="B7" s="24"/>
    </row>
    <row r="8" spans="1:4">
      <c r="A8" s="19" t="s">
        <v>31</v>
      </c>
      <c r="B8" s="11" t="s">
        <v>41</v>
      </c>
    </row>
    <row r="9" spans="1:4">
      <c r="A9" s="19" t="s">
        <v>32</v>
      </c>
      <c r="B9" s="11" t="s">
        <v>42</v>
      </c>
    </row>
    <row r="10" spans="1:4">
      <c r="A10" s="19" t="s">
        <v>33</v>
      </c>
      <c r="B10" s="11" t="s">
        <v>51</v>
      </c>
    </row>
    <row r="11" spans="1:4">
      <c r="A11" s="19" t="s">
        <v>34</v>
      </c>
      <c r="B11" s="11" t="s">
        <v>51</v>
      </c>
    </row>
    <row r="12" spans="1:4">
      <c r="A12" s="19" t="s">
        <v>35</v>
      </c>
      <c r="B12" s="11" t="s">
        <v>43</v>
      </c>
    </row>
    <row r="13" spans="1:4">
      <c r="A13" s="19" t="s">
        <v>36</v>
      </c>
      <c r="B13" s="11" t="s">
        <v>44</v>
      </c>
    </row>
    <row r="14" spans="1:4">
      <c r="A14" s="19" t="s">
        <v>37</v>
      </c>
      <c r="B14" s="11" t="s">
        <v>45</v>
      </c>
    </row>
    <row r="15" spans="1:4">
      <c r="A15" s="19" t="s">
        <v>38</v>
      </c>
      <c r="B15" s="11" t="s">
        <v>46</v>
      </c>
    </row>
    <row r="18" spans="1:2" ht="22.5">
      <c r="A18" s="25" t="s">
        <v>40</v>
      </c>
      <c r="B18" s="25"/>
    </row>
    <row r="19" spans="1:2">
      <c r="A19" s="11" t="s">
        <v>46</v>
      </c>
    </row>
  </sheetData>
  <mergeCells count="3">
    <mergeCell ref="A1:B1"/>
    <mergeCell ref="A7:B7"/>
    <mergeCell ref="A18:B1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94"/>
  <sheetViews>
    <sheetView tabSelected="1" topLeftCell="G40" zoomScale="70" zoomScaleNormal="70" workbookViewId="0">
      <selection activeCell="M71" sqref="M71:M76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23">
        <v>4339</v>
      </c>
      <c r="D2">
        <v>0</v>
      </c>
      <c r="E2" s="1">
        <v>0.14249999999999999</v>
      </c>
      <c r="F2" s="3">
        <f>D2/$D$81*100</f>
        <v>0</v>
      </c>
      <c r="G2">
        <v>143</v>
      </c>
      <c r="I2" s="23">
        <v>4334</v>
      </c>
      <c r="K2">
        <v>0</v>
      </c>
      <c r="L2" s="1">
        <v>0.1825</v>
      </c>
      <c r="M2" s="3">
        <f t="shared" ref="M2:M33" si="0">K2/$K$81*100</f>
        <v>0</v>
      </c>
      <c r="N2">
        <v>183</v>
      </c>
      <c r="P2" s="23">
        <v>4328</v>
      </c>
      <c r="R2">
        <v>0</v>
      </c>
      <c r="S2" s="1">
        <v>0.3075</v>
      </c>
      <c r="T2" s="3">
        <f>R2/$R$81*100</f>
        <v>0</v>
      </c>
      <c r="U2">
        <v>308</v>
      </c>
      <c r="W2" s="23">
        <v>4300</v>
      </c>
      <c r="Y2">
        <v>0</v>
      </c>
      <c r="Z2" s="1">
        <v>0.58750000000000002</v>
      </c>
      <c r="AA2" s="3">
        <f>(Y2)/$Y$81*100</f>
        <v>0</v>
      </c>
      <c r="AB2">
        <v>588</v>
      </c>
      <c r="BT2" s="4"/>
      <c r="BU2" s="5"/>
    </row>
    <row r="3" spans="1:73">
      <c r="B3" s="23">
        <v>4322</v>
      </c>
      <c r="C3" s="23">
        <v>4265</v>
      </c>
      <c r="D3" s="23">
        <v>30</v>
      </c>
      <c r="E3" s="1">
        <f>(B3-C3)/400</f>
        <v>0.14249999999999999</v>
      </c>
      <c r="F3" s="3">
        <f>D3/$D$81*100</f>
        <v>1.5353121801432956</v>
      </c>
      <c r="G3" s="17">
        <f>E3*1000</f>
        <v>142.5</v>
      </c>
      <c r="I3" s="23">
        <v>4313</v>
      </c>
      <c r="J3" s="23">
        <v>4240</v>
      </c>
      <c r="K3" s="23">
        <v>30</v>
      </c>
      <c r="L3" s="1">
        <f>(I3-J3)/400</f>
        <v>0.1825</v>
      </c>
      <c r="M3" s="3">
        <f t="shared" si="0"/>
        <v>1.4888337468982631</v>
      </c>
      <c r="N3" s="17">
        <f>L3*1000</f>
        <v>182.5</v>
      </c>
      <c r="P3" s="23">
        <v>4290</v>
      </c>
      <c r="Q3" s="23">
        <v>4167</v>
      </c>
      <c r="R3" s="23">
        <v>30</v>
      </c>
      <c r="S3" s="1">
        <f>(P3-Q3)/400</f>
        <v>0.3075</v>
      </c>
      <c r="T3" s="3">
        <f t="shared" ref="T3:T71" si="1">R3/$R$81*100</f>
        <v>1.6447368421052631</v>
      </c>
      <c r="U3" s="17">
        <f>S3*1000</f>
        <v>307.5</v>
      </c>
      <c r="W3" s="23">
        <v>4277</v>
      </c>
      <c r="X3" s="23">
        <v>4042</v>
      </c>
      <c r="Y3" s="23">
        <v>30</v>
      </c>
      <c r="Z3" s="1">
        <f>(W3-X3)/400</f>
        <v>0.58750000000000002</v>
      </c>
      <c r="AA3" s="3">
        <f t="shared" ref="AA3:AA71" si="2">(Y3)/$Y$81*100</f>
        <v>1.9011406844106464</v>
      </c>
      <c r="AB3" s="17">
        <f>Z3*1000</f>
        <v>587.5</v>
      </c>
      <c r="BT3" s="4"/>
      <c r="BU3" s="5"/>
    </row>
    <row r="4" spans="1:73">
      <c r="B4" s="23">
        <v>4305</v>
      </c>
      <c r="C4" s="23">
        <v>4248</v>
      </c>
      <c r="D4" s="23">
        <v>60</v>
      </c>
      <c r="E4" s="1">
        <f t="shared" ref="E4:E73" si="3">(B4-C4)/400</f>
        <v>0.14249999999999999</v>
      </c>
      <c r="F4" s="3">
        <f t="shared" ref="F4:F73" si="4">D4/$D$81*100</f>
        <v>3.0706243602865912</v>
      </c>
      <c r="G4" s="17">
        <f t="shared" ref="G4:G73" si="5">E4*1000</f>
        <v>142.5</v>
      </c>
      <c r="I4" s="23">
        <v>4295</v>
      </c>
      <c r="J4" s="23">
        <v>4221</v>
      </c>
      <c r="K4" s="23">
        <v>60</v>
      </c>
      <c r="L4" s="1">
        <f t="shared" ref="L4:L73" si="6">(I4-J4)/400</f>
        <v>0.185</v>
      </c>
      <c r="M4" s="3">
        <f t="shared" si="0"/>
        <v>2.9776674937965262</v>
      </c>
      <c r="N4" s="17">
        <f t="shared" ref="N4:N73" si="7">L4*1000</f>
        <v>185</v>
      </c>
      <c r="P4" s="23">
        <v>4245</v>
      </c>
      <c r="Q4" s="23">
        <v>4090</v>
      </c>
      <c r="R4" s="23">
        <v>60</v>
      </c>
      <c r="S4" s="1">
        <f t="shared" ref="S4:S73" si="8">(P4-Q4)/400</f>
        <v>0.38750000000000001</v>
      </c>
      <c r="T4" s="3">
        <f t="shared" si="1"/>
        <v>3.2894736842105261</v>
      </c>
      <c r="U4" s="17">
        <f t="shared" ref="U4:U73" si="9">S4*1000</f>
        <v>387.5</v>
      </c>
      <c r="W4" s="23">
        <v>4258</v>
      </c>
      <c r="X4" s="23">
        <v>4018</v>
      </c>
      <c r="Y4" s="23">
        <v>60</v>
      </c>
      <c r="Z4" s="1">
        <f t="shared" ref="Z4:Z73" si="10">(W4-X4)/400</f>
        <v>0.6</v>
      </c>
      <c r="AA4" s="3">
        <f t="shared" si="2"/>
        <v>3.8022813688212929</v>
      </c>
      <c r="AB4" s="17">
        <f t="shared" ref="AB4:AB73" si="11">Z4*1000</f>
        <v>600</v>
      </c>
      <c r="BT4" s="4"/>
      <c r="BU4" s="5"/>
    </row>
    <row r="5" spans="1:73">
      <c r="B5" s="23">
        <v>4289</v>
      </c>
      <c r="C5" s="23">
        <v>4231</v>
      </c>
      <c r="D5" s="23">
        <v>90</v>
      </c>
      <c r="E5" s="1">
        <f t="shared" si="3"/>
        <v>0.14499999999999999</v>
      </c>
      <c r="F5" s="3">
        <f t="shared" si="4"/>
        <v>4.6059365404298873</v>
      </c>
      <c r="G5" s="17">
        <f t="shared" si="5"/>
        <v>145</v>
      </c>
      <c r="I5" s="23">
        <v>4278</v>
      </c>
      <c r="J5" s="23">
        <v>4203</v>
      </c>
      <c r="K5" s="23">
        <v>90</v>
      </c>
      <c r="L5" s="1">
        <f t="shared" si="6"/>
        <v>0.1875</v>
      </c>
      <c r="M5" s="3">
        <f t="shared" si="0"/>
        <v>4.4665012406947886</v>
      </c>
      <c r="N5" s="17">
        <f t="shared" si="7"/>
        <v>187.5</v>
      </c>
      <c r="P5" s="23">
        <v>4219</v>
      </c>
      <c r="Q5" s="23">
        <v>4042</v>
      </c>
      <c r="R5" s="23">
        <v>90</v>
      </c>
      <c r="S5" s="1">
        <f t="shared" si="8"/>
        <v>0.4425</v>
      </c>
      <c r="T5" s="3">
        <f t="shared" si="1"/>
        <v>4.9342105263157894</v>
      </c>
      <c r="U5" s="17">
        <f t="shared" si="9"/>
        <v>442.5</v>
      </c>
      <c r="W5" s="23">
        <v>4238</v>
      </c>
      <c r="X5" s="23">
        <v>3995</v>
      </c>
      <c r="Y5" s="23">
        <v>90</v>
      </c>
      <c r="Z5" s="1">
        <f t="shared" si="10"/>
        <v>0.60750000000000004</v>
      </c>
      <c r="AA5" s="3">
        <f t="shared" si="2"/>
        <v>5.7034220532319395</v>
      </c>
      <c r="AB5" s="17">
        <f t="shared" si="11"/>
        <v>607.5</v>
      </c>
      <c r="BT5" s="4"/>
      <c r="BU5" s="5"/>
    </row>
    <row r="6" spans="1:73">
      <c r="B6" s="23">
        <v>4272</v>
      </c>
      <c r="C6" s="23">
        <v>4215</v>
      </c>
      <c r="D6" s="23">
        <v>119</v>
      </c>
      <c r="E6" s="1">
        <f t="shared" si="3"/>
        <v>0.14249999999999999</v>
      </c>
      <c r="F6" s="3">
        <f t="shared" si="4"/>
        <v>6.0900716479017403</v>
      </c>
      <c r="G6" s="17">
        <f t="shared" si="5"/>
        <v>142.5</v>
      </c>
      <c r="I6" s="23">
        <v>4262</v>
      </c>
      <c r="J6" s="23">
        <v>4186</v>
      </c>
      <c r="K6" s="23">
        <v>119</v>
      </c>
      <c r="L6" s="1">
        <f t="shared" si="6"/>
        <v>0.19</v>
      </c>
      <c r="M6" s="3">
        <f t="shared" si="0"/>
        <v>5.9057071960297769</v>
      </c>
      <c r="N6" s="17">
        <f t="shared" si="7"/>
        <v>190</v>
      </c>
      <c r="P6" s="23">
        <v>4200</v>
      </c>
      <c r="Q6" s="23">
        <v>4017</v>
      </c>
      <c r="R6" s="23">
        <v>119</v>
      </c>
      <c r="S6" s="1">
        <f t="shared" si="8"/>
        <v>0.45750000000000002</v>
      </c>
      <c r="T6" s="3">
        <f t="shared" si="1"/>
        <v>6.5241228070175437</v>
      </c>
      <c r="U6" s="17">
        <f t="shared" si="9"/>
        <v>457.5</v>
      </c>
      <c r="W6" s="23">
        <v>4219</v>
      </c>
      <c r="X6" s="23">
        <v>3970</v>
      </c>
      <c r="Y6" s="23">
        <v>119</v>
      </c>
      <c r="Z6" s="1">
        <f t="shared" si="10"/>
        <v>0.62250000000000005</v>
      </c>
      <c r="AA6" s="3">
        <f t="shared" si="2"/>
        <v>7.5411913814955644</v>
      </c>
      <c r="AB6" s="17">
        <f t="shared" si="11"/>
        <v>622.5</v>
      </c>
      <c r="BT6" s="4"/>
      <c r="BU6" s="5"/>
    </row>
    <row r="7" spans="1:73">
      <c r="B7" s="23">
        <v>4256</v>
      </c>
      <c r="C7" s="23">
        <v>4198</v>
      </c>
      <c r="D7" s="23">
        <v>149</v>
      </c>
      <c r="E7" s="1">
        <f t="shared" si="3"/>
        <v>0.14499999999999999</v>
      </c>
      <c r="F7" s="3">
        <f t="shared" si="4"/>
        <v>7.6253838280450363</v>
      </c>
      <c r="G7" s="17">
        <f t="shared" si="5"/>
        <v>145</v>
      </c>
      <c r="I7" s="23">
        <v>4246</v>
      </c>
      <c r="J7" s="23">
        <v>4169</v>
      </c>
      <c r="K7" s="23">
        <v>149</v>
      </c>
      <c r="L7" s="1">
        <f t="shared" si="6"/>
        <v>0.1925</v>
      </c>
      <c r="M7" s="3">
        <f t="shared" si="0"/>
        <v>7.3945409429280389</v>
      </c>
      <c r="N7" s="17">
        <f t="shared" si="7"/>
        <v>192.5</v>
      </c>
      <c r="P7" s="23">
        <v>4184</v>
      </c>
      <c r="Q7" s="23">
        <v>3997</v>
      </c>
      <c r="R7" s="23">
        <v>149</v>
      </c>
      <c r="S7" s="1">
        <f t="shared" si="8"/>
        <v>0.46750000000000003</v>
      </c>
      <c r="T7" s="3">
        <f t="shared" si="1"/>
        <v>8.1688596491228083</v>
      </c>
      <c r="U7" s="17">
        <f t="shared" si="9"/>
        <v>467.5</v>
      </c>
      <c r="W7" s="23">
        <v>4197</v>
      </c>
      <c r="X7" s="23">
        <v>3940</v>
      </c>
      <c r="Y7" s="23">
        <v>149</v>
      </c>
      <c r="Z7" s="1">
        <f t="shared" si="10"/>
        <v>0.64249999999999996</v>
      </c>
      <c r="AA7" s="3">
        <f t="shared" si="2"/>
        <v>9.4423320659062107</v>
      </c>
      <c r="AB7" s="17">
        <f t="shared" si="11"/>
        <v>642.5</v>
      </c>
      <c r="BT7" s="4"/>
      <c r="BU7" s="5"/>
    </row>
    <row r="8" spans="1:73">
      <c r="B8" s="23">
        <v>4240</v>
      </c>
      <c r="C8" s="23">
        <v>4181</v>
      </c>
      <c r="D8" s="23">
        <v>179</v>
      </c>
      <c r="E8" s="1">
        <f t="shared" si="3"/>
        <v>0.14749999999999999</v>
      </c>
      <c r="F8" s="3">
        <f t="shared" si="4"/>
        <v>9.1606960081883315</v>
      </c>
      <c r="G8" s="17">
        <f t="shared" si="5"/>
        <v>147.5</v>
      </c>
      <c r="I8" s="23">
        <v>4230</v>
      </c>
      <c r="J8" s="23">
        <v>4153</v>
      </c>
      <c r="K8" s="23">
        <v>179</v>
      </c>
      <c r="L8" s="1">
        <f t="shared" si="6"/>
        <v>0.1925</v>
      </c>
      <c r="M8" s="3">
        <f t="shared" si="0"/>
        <v>8.8833746898263026</v>
      </c>
      <c r="N8" s="17">
        <f t="shared" si="7"/>
        <v>192.5</v>
      </c>
      <c r="P8" s="23">
        <v>4167</v>
      </c>
      <c r="Q8" s="23">
        <v>3978</v>
      </c>
      <c r="R8" s="23">
        <v>179</v>
      </c>
      <c r="S8" s="1">
        <f t="shared" si="8"/>
        <v>0.47249999999999998</v>
      </c>
      <c r="T8" s="3">
        <f t="shared" si="1"/>
        <v>9.8135964912280702</v>
      </c>
      <c r="U8" s="17">
        <f t="shared" si="9"/>
        <v>472.5</v>
      </c>
      <c r="W8" s="23">
        <v>4174</v>
      </c>
      <c r="X8" s="23">
        <v>3908</v>
      </c>
      <c r="Y8" s="23">
        <v>179</v>
      </c>
      <c r="Z8" s="1">
        <f t="shared" si="10"/>
        <v>0.66500000000000004</v>
      </c>
      <c r="AA8" s="3">
        <f t="shared" si="2"/>
        <v>11.343472750316856</v>
      </c>
      <c r="AB8" s="17">
        <f t="shared" si="11"/>
        <v>665</v>
      </c>
      <c r="BT8" s="4"/>
      <c r="BU8" s="5"/>
    </row>
    <row r="9" spans="1:73">
      <c r="B9" s="23">
        <v>4224</v>
      </c>
      <c r="C9" s="23">
        <v>4165</v>
      </c>
      <c r="D9" s="23">
        <v>209</v>
      </c>
      <c r="E9" s="1">
        <f t="shared" si="3"/>
        <v>0.14749999999999999</v>
      </c>
      <c r="F9" s="3">
        <f t="shared" si="4"/>
        <v>10.696008188331628</v>
      </c>
      <c r="G9" s="17">
        <f t="shared" si="5"/>
        <v>147.5</v>
      </c>
      <c r="I9" s="23">
        <v>4214</v>
      </c>
      <c r="J9" s="23">
        <v>4136</v>
      </c>
      <c r="K9" s="23">
        <v>209</v>
      </c>
      <c r="L9" s="1">
        <f t="shared" si="6"/>
        <v>0.19500000000000001</v>
      </c>
      <c r="M9" s="3">
        <f t="shared" si="0"/>
        <v>10.372208436724566</v>
      </c>
      <c r="N9" s="17">
        <f t="shared" si="7"/>
        <v>195</v>
      </c>
      <c r="P9" s="23">
        <v>4151</v>
      </c>
      <c r="Q9" s="23">
        <v>3960</v>
      </c>
      <c r="R9" s="23">
        <v>209</v>
      </c>
      <c r="S9" s="1">
        <f t="shared" si="8"/>
        <v>0.47749999999999998</v>
      </c>
      <c r="T9" s="3">
        <f t="shared" si="1"/>
        <v>11.458333333333332</v>
      </c>
      <c r="U9" s="17">
        <f t="shared" si="9"/>
        <v>477.5</v>
      </c>
      <c r="W9" s="23">
        <v>4148</v>
      </c>
      <c r="X9" s="23">
        <v>3869</v>
      </c>
      <c r="Y9" s="23">
        <v>209</v>
      </c>
      <c r="Z9" s="1">
        <f t="shared" si="10"/>
        <v>0.69750000000000001</v>
      </c>
      <c r="AA9" s="3">
        <f t="shared" si="2"/>
        <v>13.244613434727503</v>
      </c>
      <c r="AB9" s="17">
        <f t="shared" si="11"/>
        <v>697.5</v>
      </c>
      <c r="BT9" s="4"/>
      <c r="BU9" s="5"/>
    </row>
    <row r="10" spans="1:73">
      <c r="B10" s="23">
        <v>4209</v>
      </c>
      <c r="C10" s="23">
        <v>4148</v>
      </c>
      <c r="D10" s="23">
        <v>239</v>
      </c>
      <c r="E10" s="1">
        <f t="shared" si="3"/>
        <v>0.1525</v>
      </c>
      <c r="F10" s="3">
        <f t="shared" si="4"/>
        <v>12.231320368474924</v>
      </c>
      <c r="G10" s="17">
        <f t="shared" si="5"/>
        <v>152.5</v>
      </c>
      <c r="I10" s="23">
        <v>4199</v>
      </c>
      <c r="J10" s="23">
        <v>4119</v>
      </c>
      <c r="K10" s="23">
        <v>239</v>
      </c>
      <c r="L10" s="1">
        <f t="shared" si="6"/>
        <v>0.2</v>
      </c>
      <c r="M10" s="3">
        <f t="shared" si="0"/>
        <v>11.861042183622828</v>
      </c>
      <c r="N10" s="17">
        <f t="shared" si="7"/>
        <v>200</v>
      </c>
      <c r="P10" s="23">
        <v>4136</v>
      </c>
      <c r="Q10" s="23">
        <v>3942</v>
      </c>
      <c r="R10" s="23">
        <v>239</v>
      </c>
      <c r="S10" s="1">
        <f t="shared" si="8"/>
        <v>0.48499999999999999</v>
      </c>
      <c r="T10" s="3">
        <f t="shared" si="1"/>
        <v>13.103070175438598</v>
      </c>
      <c r="U10" s="17">
        <f t="shared" si="9"/>
        <v>485</v>
      </c>
      <c r="W10" s="23">
        <v>4121</v>
      </c>
      <c r="X10" s="23">
        <v>3823</v>
      </c>
      <c r="Y10" s="23">
        <v>239</v>
      </c>
      <c r="Z10" s="1">
        <f t="shared" si="10"/>
        <v>0.745</v>
      </c>
      <c r="AA10" s="3">
        <f t="shared" si="2"/>
        <v>15.14575411913815</v>
      </c>
      <c r="AB10" s="17">
        <f t="shared" si="11"/>
        <v>745</v>
      </c>
      <c r="BT10" s="4"/>
      <c r="BU10" s="5"/>
    </row>
    <row r="11" spans="1:73">
      <c r="B11" s="23">
        <v>4192</v>
      </c>
      <c r="C11" s="23">
        <v>4132</v>
      </c>
      <c r="D11" s="23">
        <v>269</v>
      </c>
      <c r="E11" s="1">
        <f t="shared" si="3"/>
        <v>0.15</v>
      </c>
      <c r="F11" s="3">
        <f t="shared" si="4"/>
        <v>13.766632548618219</v>
      </c>
      <c r="G11" s="17">
        <f t="shared" si="5"/>
        <v>150</v>
      </c>
      <c r="I11" s="23">
        <v>4183</v>
      </c>
      <c r="J11" s="23">
        <v>4103</v>
      </c>
      <c r="K11" s="23">
        <v>269</v>
      </c>
      <c r="L11" s="1">
        <f t="shared" si="6"/>
        <v>0.2</v>
      </c>
      <c r="M11" s="3">
        <f t="shared" si="0"/>
        <v>13.34987593052109</v>
      </c>
      <c r="N11" s="17">
        <f t="shared" si="7"/>
        <v>200</v>
      </c>
      <c r="P11" s="23">
        <v>4121</v>
      </c>
      <c r="Q11" s="23">
        <v>3925</v>
      </c>
      <c r="R11" s="23">
        <v>269</v>
      </c>
      <c r="S11" s="1">
        <f t="shared" si="8"/>
        <v>0.49</v>
      </c>
      <c r="T11" s="3">
        <f t="shared" si="1"/>
        <v>14.74780701754386</v>
      </c>
      <c r="U11" s="17">
        <f t="shared" si="9"/>
        <v>490</v>
      </c>
      <c r="W11" s="23">
        <v>4097</v>
      </c>
      <c r="X11" s="23">
        <v>3767</v>
      </c>
      <c r="Y11" s="23">
        <v>269</v>
      </c>
      <c r="Z11" s="1">
        <f t="shared" si="10"/>
        <v>0.82499999999999996</v>
      </c>
      <c r="AA11" s="3">
        <f t="shared" si="2"/>
        <v>17.046894803548795</v>
      </c>
      <c r="AB11" s="17">
        <f t="shared" si="11"/>
        <v>825</v>
      </c>
      <c r="BT11" s="4"/>
      <c r="BU11" s="5"/>
    </row>
    <row r="12" spans="1:73">
      <c r="B12" s="23">
        <v>4177</v>
      </c>
      <c r="C12" s="23">
        <v>4116</v>
      </c>
      <c r="D12" s="23">
        <v>298</v>
      </c>
      <c r="E12" s="1">
        <f t="shared" si="3"/>
        <v>0.1525</v>
      </c>
      <c r="F12" s="3">
        <f t="shared" si="4"/>
        <v>15.250767656090073</v>
      </c>
      <c r="G12" s="17">
        <f t="shared" si="5"/>
        <v>152.5</v>
      </c>
      <c r="I12" s="23">
        <v>4169</v>
      </c>
      <c r="J12" s="23">
        <v>4087</v>
      </c>
      <c r="K12" s="23">
        <v>298</v>
      </c>
      <c r="L12" s="1">
        <f t="shared" si="6"/>
        <v>0.20499999999999999</v>
      </c>
      <c r="M12" s="3">
        <f t="shared" si="0"/>
        <v>14.789081885856078</v>
      </c>
      <c r="N12" s="17">
        <f t="shared" si="7"/>
        <v>205</v>
      </c>
      <c r="P12" s="23">
        <v>4107</v>
      </c>
      <c r="Q12" s="23">
        <v>3909</v>
      </c>
      <c r="R12" s="23">
        <v>298</v>
      </c>
      <c r="S12" s="1">
        <f t="shared" si="8"/>
        <v>0.495</v>
      </c>
      <c r="T12" s="3">
        <f t="shared" si="1"/>
        <v>16.337719298245617</v>
      </c>
      <c r="U12" s="17">
        <f t="shared" si="9"/>
        <v>495</v>
      </c>
      <c r="W12" s="23">
        <v>4077</v>
      </c>
      <c r="X12" s="23">
        <v>3724</v>
      </c>
      <c r="Y12" s="23">
        <v>298</v>
      </c>
      <c r="Z12" s="1">
        <f t="shared" si="10"/>
        <v>0.88249999999999995</v>
      </c>
      <c r="AA12" s="3">
        <f t="shared" si="2"/>
        <v>18.884664131812421</v>
      </c>
      <c r="AB12" s="17">
        <f t="shared" si="11"/>
        <v>882.5</v>
      </c>
      <c r="BT12" s="4"/>
      <c r="BU12" s="5"/>
    </row>
    <row r="13" spans="1:73">
      <c r="B13" s="23">
        <v>4162</v>
      </c>
      <c r="C13" s="23">
        <v>4101</v>
      </c>
      <c r="D13" s="23">
        <v>328</v>
      </c>
      <c r="E13" s="1">
        <f t="shared" si="3"/>
        <v>0.1525</v>
      </c>
      <c r="F13" s="3">
        <f t="shared" si="4"/>
        <v>16.786079836233366</v>
      </c>
      <c r="G13" s="17">
        <f t="shared" si="5"/>
        <v>152.5</v>
      </c>
      <c r="I13" s="23">
        <v>4153</v>
      </c>
      <c r="J13" s="23">
        <v>4071</v>
      </c>
      <c r="K13" s="23">
        <v>328</v>
      </c>
      <c r="L13" s="1">
        <f t="shared" si="6"/>
        <v>0.20499999999999999</v>
      </c>
      <c r="M13" s="3">
        <f t="shared" si="0"/>
        <v>16.277915632754343</v>
      </c>
      <c r="N13" s="17">
        <f t="shared" si="7"/>
        <v>205</v>
      </c>
      <c r="P13" s="23">
        <v>4093</v>
      </c>
      <c r="Q13" s="23">
        <v>3895</v>
      </c>
      <c r="R13" s="23">
        <v>328</v>
      </c>
      <c r="S13" s="1">
        <f t="shared" si="8"/>
        <v>0.495</v>
      </c>
      <c r="T13" s="3">
        <f t="shared" si="1"/>
        <v>17.982456140350877</v>
      </c>
      <c r="U13" s="17">
        <f t="shared" si="9"/>
        <v>495</v>
      </c>
      <c r="W13" s="23">
        <v>4059</v>
      </c>
      <c r="X13" s="23">
        <v>3695</v>
      </c>
      <c r="Y13" s="23">
        <v>328</v>
      </c>
      <c r="Z13" s="1">
        <f t="shared" si="10"/>
        <v>0.91</v>
      </c>
      <c r="AA13" s="3">
        <f t="shared" si="2"/>
        <v>20.785804816223067</v>
      </c>
      <c r="AB13" s="17">
        <f t="shared" si="11"/>
        <v>910</v>
      </c>
      <c r="BT13" s="4"/>
      <c r="BU13" s="5"/>
    </row>
    <row r="14" spans="1:73">
      <c r="B14" s="23">
        <v>4146</v>
      </c>
      <c r="C14" s="23">
        <v>4084</v>
      </c>
      <c r="D14" s="23">
        <v>358</v>
      </c>
      <c r="E14" s="1">
        <f t="shared" si="3"/>
        <v>0.155</v>
      </c>
      <c r="F14" s="3">
        <f t="shared" si="4"/>
        <v>18.321392016376663</v>
      </c>
      <c r="G14" s="17">
        <f t="shared" si="5"/>
        <v>155</v>
      </c>
      <c r="I14" s="23">
        <v>4138</v>
      </c>
      <c r="J14" s="23">
        <v>4055</v>
      </c>
      <c r="K14" s="23">
        <v>358</v>
      </c>
      <c r="L14" s="1">
        <f t="shared" si="6"/>
        <v>0.20749999999999999</v>
      </c>
      <c r="M14" s="3">
        <f t="shared" si="0"/>
        <v>17.766749379652605</v>
      </c>
      <c r="N14" s="17">
        <f t="shared" si="7"/>
        <v>207.5</v>
      </c>
      <c r="P14" s="23">
        <v>4080</v>
      </c>
      <c r="Q14" s="23">
        <v>3878</v>
      </c>
      <c r="R14" s="23">
        <v>358</v>
      </c>
      <c r="S14" s="1">
        <f t="shared" si="8"/>
        <v>0.505</v>
      </c>
      <c r="T14" s="3">
        <f t="shared" si="1"/>
        <v>19.62719298245614</v>
      </c>
      <c r="U14" s="17">
        <f t="shared" si="9"/>
        <v>505</v>
      </c>
      <c r="W14" s="23">
        <v>4042</v>
      </c>
      <c r="X14" s="23">
        <v>3673</v>
      </c>
      <c r="Y14" s="23">
        <v>358</v>
      </c>
      <c r="Z14" s="1">
        <f t="shared" si="10"/>
        <v>0.92249999999999999</v>
      </c>
      <c r="AA14" s="3">
        <f t="shared" si="2"/>
        <v>22.686945500633712</v>
      </c>
      <c r="AB14" s="17">
        <f t="shared" si="11"/>
        <v>922.5</v>
      </c>
      <c r="BT14" s="4"/>
      <c r="BU14" s="5"/>
    </row>
    <row r="15" spans="1:73">
      <c r="B15" s="23">
        <v>4132</v>
      </c>
      <c r="C15" s="23">
        <v>4069</v>
      </c>
      <c r="D15" s="23">
        <v>388</v>
      </c>
      <c r="E15" s="1">
        <f t="shared" si="3"/>
        <v>0.1575</v>
      </c>
      <c r="F15" s="3">
        <f t="shared" si="4"/>
        <v>19.85670419651996</v>
      </c>
      <c r="G15" s="17">
        <f t="shared" si="5"/>
        <v>157.5</v>
      </c>
      <c r="I15" s="23">
        <v>4123</v>
      </c>
      <c r="J15" s="23">
        <v>4039</v>
      </c>
      <c r="K15" s="23">
        <v>388</v>
      </c>
      <c r="L15" s="1">
        <f t="shared" si="6"/>
        <v>0.21</v>
      </c>
      <c r="M15" s="3">
        <f t="shared" si="0"/>
        <v>19.255583126550867</v>
      </c>
      <c r="N15" s="17">
        <f t="shared" si="7"/>
        <v>210</v>
      </c>
      <c r="P15" s="23">
        <v>4066</v>
      </c>
      <c r="Q15" s="23">
        <v>3858</v>
      </c>
      <c r="R15" s="23">
        <v>388</v>
      </c>
      <c r="S15" s="1">
        <f t="shared" si="8"/>
        <v>0.52</v>
      </c>
      <c r="T15" s="3">
        <f t="shared" si="1"/>
        <v>21.271929824561404</v>
      </c>
      <c r="U15" s="17">
        <f t="shared" si="9"/>
        <v>520</v>
      </c>
      <c r="W15" s="23">
        <v>4024</v>
      </c>
      <c r="X15" s="23">
        <v>3655</v>
      </c>
      <c r="Y15" s="23">
        <v>388</v>
      </c>
      <c r="Z15" s="1">
        <f t="shared" si="10"/>
        <v>0.92249999999999999</v>
      </c>
      <c r="AA15" s="3">
        <f t="shared" si="2"/>
        <v>24.588086185044361</v>
      </c>
      <c r="AB15" s="17">
        <f t="shared" si="11"/>
        <v>922.5</v>
      </c>
    </row>
    <row r="16" spans="1:73">
      <c r="B16" s="23">
        <v>4117</v>
      </c>
      <c r="C16" s="23">
        <v>4053</v>
      </c>
      <c r="D16" s="23">
        <v>418</v>
      </c>
      <c r="E16" s="1">
        <f t="shared" si="3"/>
        <v>0.16</v>
      </c>
      <c r="F16" s="3">
        <f t="shared" si="4"/>
        <v>21.392016376663257</v>
      </c>
      <c r="G16" s="17">
        <f t="shared" si="5"/>
        <v>160</v>
      </c>
      <c r="I16" s="23">
        <v>4109</v>
      </c>
      <c r="J16" s="23">
        <v>4023</v>
      </c>
      <c r="K16" s="23">
        <v>418</v>
      </c>
      <c r="L16" s="1">
        <f t="shared" si="6"/>
        <v>0.215</v>
      </c>
      <c r="M16" s="3">
        <f t="shared" si="0"/>
        <v>20.744416873449133</v>
      </c>
      <c r="N16" s="17">
        <f t="shared" si="7"/>
        <v>215</v>
      </c>
      <c r="P16" s="23">
        <v>4052</v>
      </c>
      <c r="Q16" s="23">
        <v>3840</v>
      </c>
      <c r="R16" s="23">
        <v>418</v>
      </c>
      <c r="S16" s="1">
        <f t="shared" si="8"/>
        <v>0.53</v>
      </c>
      <c r="T16" s="3">
        <f t="shared" si="1"/>
        <v>22.916666666666664</v>
      </c>
      <c r="U16" s="17">
        <f t="shared" si="9"/>
        <v>530</v>
      </c>
      <c r="W16" s="23">
        <v>4007</v>
      </c>
      <c r="X16" s="23">
        <v>3638</v>
      </c>
      <c r="Y16" s="23">
        <v>418</v>
      </c>
      <c r="Z16" s="1">
        <f t="shared" si="10"/>
        <v>0.92249999999999999</v>
      </c>
      <c r="AA16" s="3">
        <f t="shared" si="2"/>
        <v>26.489226869455006</v>
      </c>
      <c r="AB16" s="17">
        <f t="shared" si="11"/>
        <v>922.5</v>
      </c>
    </row>
    <row r="17" spans="2:28">
      <c r="B17" s="23">
        <v>4103</v>
      </c>
      <c r="C17" s="23">
        <v>4039</v>
      </c>
      <c r="D17" s="23">
        <v>448</v>
      </c>
      <c r="E17" s="1">
        <f t="shared" si="3"/>
        <v>0.16</v>
      </c>
      <c r="F17" s="3">
        <f t="shared" si="4"/>
        <v>22.92732855680655</v>
      </c>
      <c r="G17" s="17">
        <f t="shared" si="5"/>
        <v>160</v>
      </c>
      <c r="I17" s="23">
        <v>4095</v>
      </c>
      <c r="J17" s="23">
        <v>4008</v>
      </c>
      <c r="K17" s="23">
        <v>448</v>
      </c>
      <c r="L17" s="1">
        <f t="shared" si="6"/>
        <v>0.2175</v>
      </c>
      <c r="M17" s="3">
        <f t="shared" si="0"/>
        <v>22.233250620347395</v>
      </c>
      <c r="N17" s="17">
        <f t="shared" si="7"/>
        <v>217.5</v>
      </c>
      <c r="P17" s="23">
        <v>4038</v>
      </c>
      <c r="Q17" s="23">
        <v>3823</v>
      </c>
      <c r="R17" s="23">
        <v>448</v>
      </c>
      <c r="S17" s="1">
        <f t="shared" si="8"/>
        <v>0.53749999999999998</v>
      </c>
      <c r="T17" s="3">
        <f t="shared" si="1"/>
        <v>24.561403508771928</v>
      </c>
      <c r="U17" s="17">
        <f t="shared" si="9"/>
        <v>537.5</v>
      </c>
      <c r="W17" s="23">
        <v>3991</v>
      </c>
      <c r="X17" s="23">
        <v>3623</v>
      </c>
      <c r="Y17" s="23">
        <v>448</v>
      </c>
      <c r="Z17" s="1">
        <f t="shared" si="10"/>
        <v>0.92</v>
      </c>
      <c r="AA17" s="3">
        <f t="shared" si="2"/>
        <v>28.390367553865651</v>
      </c>
      <c r="AB17" s="17">
        <f t="shared" si="11"/>
        <v>920</v>
      </c>
    </row>
    <row r="18" spans="2:28">
      <c r="B18" s="23">
        <v>4089</v>
      </c>
      <c r="C18" s="23">
        <v>4024</v>
      </c>
      <c r="D18" s="23">
        <v>478</v>
      </c>
      <c r="E18" s="1">
        <f t="shared" si="3"/>
        <v>0.16250000000000001</v>
      </c>
      <c r="F18" s="3">
        <f t="shared" si="4"/>
        <v>24.462640736949847</v>
      </c>
      <c r="G18" s="17">
        <f t="shared" si="5"/>
        <v>162.5</v>
      </c>
      <c r="I18" s="23">
        <v>4081</v>
      </c>
      <c r="J18" s="23">
        <v>3993</v>
      </c>
      <c r="K18" s="23">
        <v>478</v>
      </c>
      <c r="L18" s="1">
        <f t="shared" si="6"/>
        <v>0.22</v>
      </c>
      <c r="M18" s="3">
        <f t="shared" si="0"/>
        <v>23.722084367245657</v>
      </c>
      <c r="N18" s="17">
        <f t="shared" si="7"/>
        <v>220</v>
      </c>
      <c r="P18" s="23">
        <v>4023</v>
      </c>
      <c r="Q18" s="23">
        <v>3808</v>
      </c>
      <c r="R18" s="23">
        <v>478</v>
      </c>
      <c r="S18" s="1">
        <f t="shared" si="8"/>
        <v>0.53749999999999998</v>
      </c>
      <c r="T18" s="3">
        <f t="shared" si="1"/>
        <v>26.206140350877195</v>
      </c>
      <c r="U18" s="17">
        <f t="shared" si="9"/>
        <v>537.5</v>
      </c>
      <c r="W18" s="23">
        <v>3976</v>
      </c>
      <c r="X18" s="23">
        <v>3608</v>
      </c>
      <c r="Y18" s="23">
        <v>478</v>
      </c>
      <c r="Z18" s="1">
        <f t="shared" si="10"/>
        <v>0.92</v>
      </c>
      <c r="AA18" s="3">
        <f t="shared" si="2"/>
        <v>30.2915082382763</v>
      </c>
      <c r="AB18" s="17">
        <f t="shared" si="11"/>
        <v>920</v>
      </c>
    </row>
    <row r="19" spans="2:28">
      <c r="B19" s="23">
        <v>4075</v>
      </c>
      <c r="C19" s="23">
        <v>4009</v>
      </c>
      <c r="D19" s="23">
        <v>507</v>
      </c>
      <c r="E19" s="1">
        <f t="shared" si="3"/>
        <v>0.16500000000000001</v>
      </c>
      <c r="F19" s="3">
        <f t="shared" si="4"/>
        <v>25.946775844421698</v>
      </c>
      <c r="G19" s="17">
        <f t="shared" si="5"/>
        <v>165</v>
      </c>
      <c r="I19" s="23">
        <v>4068</v>
      </c>
      <c r="J19" s="23">
        <v>3978</v>
      </c>
      <c r="K19" s="23">
        <v>507</v>
      </c>
      <c r="L19" s="1">
        <f t="shared" si="6"/>
        <v>0.22500000000000001</v>
      </c>
      <c r="M19" s="3">
        <f t="shared" si="0"/>
        <v>25.161290322580644</v>
      </c>
      <c r="N19" s="17">
        <f t="shared" si="7"/>
        <v>225</v>
      </c>
      <c r="P19" s="23">
        <v>4008</v>
      </c>
      <c r="Q19" s="23">
        <v>3795</v>
      </c>
      <c r="R19" s="23">
        <v>507</v>
      </c>
      <c r="S19" s="1">
        <f t="shared" si="8"/>
        <v>0.53249999999999997</v>
      </c>
      <c r="T19" s="3">
        <f t="shared" si="1"/>
        <v>27.796052631578949</v>
      </c>
      <c r="U19" s="17">
        <f t="shared" si="9"/>
        <v>532.5</v>
      </c>
      <c r="W19" s="23">
        <v>3962</v>
      </c>
      <c r="X19" s="23">
        <v>3594</v>
      </c>
      <c r="Y19" s="23">
        <v>507</v>
      </c>
      <c r="Z19" s="1">
        <f t="shared" si="10"/>
        <v>0.92</v>
      </c>
      <c r="AA19" s="3">
        <f t="shared" si="2"/>
        <v>32.129277566539926</v>
      </c>
      <c r="AB19" s="17">
        <f t="shared" si="11"/>
        <v>920</v>
      </c>
    </row>
    <row r="20" spans="2:28">
      <c r="B20" s="23">
        <v>4062</v>
      </c>
      <c r="C20" s="23">
        <v>3995</v>
      </c>
      <c r="D20" s="23">
        <v>537</v>
      </c>
      <c r="E20" s="1">
        <f t="shared" si="3"/>
        <v>0.16750000000000001</v>
      </c>
      <c r="F20" s="3">
        <f t="shared" si="4"/>
        <v>27.482088024564995</v>
      </c>
      <c r="G20" s="17">
        <f t="shared" si="5"/>
        <v>167.5</v>
      </c>
      <c r="I20" s="23">
        <v>4055</v>
      </c>
      <c r="J20" s="23">
        <v>3963</v>
      </c>
      <c r="K20" s="23">
        <v>537</v>
      </c>
      <c r="L20" s="1">
        <f t="shared" si="6"/>
        <v>0.23</v>
      </c>
      <c r="M20" s="3">
        <f t="shared" si="0"/>
        <v>26.65012406947891</v>
      </c>
      <c r="N20" s="17">
        <f t="shared" si="7"/>
        <v>230</v>
      </c>
      <c r="P20" s="23">
        <v>3995</v>
      </c>
      <c r="Q20" s="23">
        <v>3784</v>
      </c>
      <c r="R20" s="23">
        <v>537</v>
      </c>
      <c r="S20" s="1">
        <f t="shared" si="8"/>
        <v>0.52749999999999997</v>
      </c>
      <c r="T20" s="3">
        <f t="shared" si="1"/>
        <v>29.440789473684209</v>
      </c>
      <c r="U20" s="17">
        <f t="shared" si="9"/>
        <v>527.5</v>
      </c>
      <c r="W20" s="23">
        <v>3948</v>
      </c>
      <c r="X20" s="23">
        <v>3581</v>
      </c>
      <c r="Y20" s="23">
        <v>537</v>
      </c>
      <c r="Z20" s="1">
        <f t="shared" si="10"/>
        <v>0.91749999999999998</v>
      </c>
      <c r="AA20" s="3">
        <f t="shared" si="2"/>
        <v>34.030418250950575</v>
      </c>
      <c r="AB20" s="17">
        <f t="shared" si="11"/>
        <v>917.5</v>
      </c>
    </row>
    <row r="21" spans="2:28">
      <c r="B21" s="23">
        <v>4048</v>
      </c>
      <c r="C21" s="23">
        <v>3980</v>
      </c>
      <c r="D21" s="23">
        <v>567</v>
      </c>
      <c r="E21" s="1">
        <f t="shared" si="3"/>
        <v>0.17</v>
      </c>
      <c r="F21" s="3">
        <f t="shared" si="4"/>
        <v>29.017400204708288</v>
      </c>
      <c r="G21" s="17">
        <f t="shared" si="5"/>
        <v>170</v>
      </c>
      <c r="I21" s="23">
        <v>4041</v>
      </c>
      <c r="J21" s="23">
        <v>3948</v>
      </c>
      <c r="K21" s="23">
        <v>567</v>
      </c>
      <c r="L21" s="1">
        <f t="shared" si="6"/>
        <v>0.23250000000000001</v>
      </c>
      <c r="M21" s="3">
        <f t="shared" si="0"/>
        <v>28.138957816377168</v>
      </c>
      <c r="N21" s="17">
        <f t="shared" si="7"/>
        <v>232.5</v>
      </c>
      <c r="P21" s="23">
        <v>3982</v>
      </c>
      <c r="Q21" s="23">
        <v>3771</v>
      </c>
      <c r="R21" s="23">
        <v>567</v>
      </c>
      <c r="S21" s="1">
        <f t="shared" si="8"/>
        <v>0.52749999999999997</v>
      </c>
      <c r="T21" s="3">
        <f t="shared" si="1"/>
        <v>31.085526315789476</v>
      </c>
      <c r="U21" s="17">
        <f t="shared" si="9"/>
        <v>527.5</v>
      </c>
      <c r="W21" s="23">
        <v>3934</v>
      </c>
      <c r="X21" s="23">
        <v>3567</v>
      </c>
      <c r="Y21" s="23">
        <v>567</v>
      </c>
      <c r="Z21" s="1">
        <f t="shared" si="10"/>
        <v>0.91749999999999998</v>
      </c>
      <c r="AA21" s="3">
        <f t="shared" si="2"/>
        <v>35.931558935361217</v>
      </c>
      <c r="AB21" s="17">
        <f t="shared" si="11"/>
        <v>917.5</v>
      </c>
    </row>
    <row r="22" spans="2:28">
      <c r="B22" s="23">
        <v>4035</v>
      </c>
      <c r="C22" s="23">
        <v>3966</v>
      </c>
      <c r="D22" s="23">
        <v>597</v>
      </c>
      <c r="E22" s="1">
        <f t="shared" si="3"/>
        <v>0.17249999999999999</v>
      </c>
      <c r="F22" s="3">
        <f t="shared" si="4"/>
        <v>30.552712384851588</v>
      </c>
      <c r="G22" s="17">
        <f t="shared" si="5"/>
        <v>172.5</v>
      </c>
      <c r="I22" s="23">
        <v>4028</v>
      </c>
      <c r="J22" s="23">
        <v>3934</v>
      </c>
      <c r="K22" s="23">
        <v>597</v>
      </c>
      <c r="L22" s="1">
        <f t="shared" si="6"/>
        <v>0.23499999999999999</v>
      </c>
      <c r="M22" s="3">
        <f t="shared" si="0"/>
        <v>29.627791563275434</v>
      </c>
      <c r="N22" s="17">
        <f t="shared" si="7"/>
        <v>235</v>
      </c>
      <c r="P22" s="23">
        <v>3969</v>
      </c>
      <c r="Q22" s="23">
        <v>3760</v>
      </c>
      <c r="R22" s="23">
        <v>597</v>
      </c>
      <c r="S22" s="1">
        <f t="shared" si="8"/>
        <v>0.52249999999999996</v>
      </c>
      <c r="T22" s="3">
        <f t="shared" si="1"/>
        <v>32.730263157894733</v>
      </c>
      <c r="U22" s="17">
        <f t="shared" si="9"/>
        <v>522.5</v>
      </c>
      <c r="W22" s="23">
        <v>3920</v>
      </c>
      <c r="X22" s="23">
        <v>3554</v>
      </c>
      <c r="Y22" s="23">
        <v>597</v>
      </c>
      <c r="Z22" s="1">
        <f t="shared" si="10"/>
        <v>0.91500000000000004</v>
      </c>
      <c r="AA22" s="3">
        <f t="shared" si="2"/>
        <v>37.832699619771866</v>
      </c>
      <c r="AB22" s="17">
        <f t="shared" si="11"/>
        <v>915</v>
      </c>
    </row>
    <row r="23" spans="2:28">
      <c r="B23" s="23">
        <v>4022</v>
      </c>
      <c r="C23" s="23">
        <v>3952</v>
      </c>
      <c r="D23" s="23">
        <v>627</v>
      </c>
      <c r="E23" s="1">
        <f t="shared" si="3"/>
        <v>0.17499999999999999</v>
      </c>
      <c r="F23" s="3">
        <f t="shared" si="4"/>
        <v>32.088024564994882</v>
      </c>
      <c r="G23" s="17">
        <f t="shared" si="5"/>
        <v>175</v>
      </c>
      <c r="I23" s="23">
        <v>4014</v>
      </c>
      <c r="J23" s="23">
        <v>3918</v>
      </c>
      <c r="K23" s="23">
        <v>627</v>
      </c>
      <c r="L23" s="1">
        <f t="shared" si="6"/>
        <v>0.24</v>
      </c>
      <c r="M23" s="3">
        <f t="shared" si="0"/>
        <v>31.116625310173696</v>
      </c>
      <c r="N23" s="17">
        <f t="shared" si="7"/>
        <v>240</v>
      </c>
      <c r="P23" s="23">
        <v>3955</v>
      </c>
      <c r="Q23" s="23">
        <v>3749</v>
      </c>
      <c r="R23" s="23">
        <v>627</v>
      </c>
      <c r="S23" s="1">
        <f t="shared" si="8"/>
        <v>0.51500000000000001</v>
      </c>
      <c r="T23" s="3">
        <f t="shared" si="1"/>
        <v>34.375</v>
      </c>
      <c r="U23" s="17">
        <f t="shared" si="9"/>
        <v>515</v>
      </c>
      <c r="W23" s="23">
        <v>3906</v>
      </c>
      <c r="X23" s="23">
        <v>3542</v>
      </c>
      <c r="Y23" s="23">
        <v>627</v>
      </c>
      <c r="Z23" s="1">
        <f t="shared" si="10"/>
        <v>0.91</v>
      </c>
      <c r="AA23" s="3">
        <f t="shared" si="2"/>
        <v>39.733840304182507</v>
      </c>
      <c r="AB23" s="17">
        <f t="shared" si="11"/>
        <v>910</v>
      </c>
    </row>
    <row r="24" spans="2:28">
      <c r="B24" s="23">
        <v>4010</v>
      </c>
      <c r="C24" s="23">
        <v>3938</v>
      </c>
      <c r="D24" s="23">
        <v>657</v>
      </c>
      <c r="E24" s="1">
        <f t="shared" si="3"/>
        <v>0.18</v>
      </c>
      <c r="F24" s="3">
        <f t="shared" si="4"/>
        <v>33.623336745138175</v>
      </c>
      <c r="G24" s="17">
        <f t="shared" si="5"/>
        <v>180</v>
      </c>
      <c r="I24" s="23">
        <v>4002</v>
      </c>
      <c r="J24" s="23">
        <v>3905</v>
      </c>
      <c r="K24" s="23">
        <v>657</v>
      </c>
      <c r="L24" s="1">
        <f t="shared" si="6"/>
        <v>0.24249999999999999</v>
      </c>
      <c r="M24" s="3">
        <f t="shared" si="0"/>
        <v>32.605459057071961</v>
      </c>
      <c r="N24" s="17">
        <f t="shared" si="7"/>
        <v>242.5</v>
      </c>
      <c r="P24" s="23">
        <v>3940</v>
      </c>
      <c r="Q24" s="23">
        <v>3736</v>
      </c>
      <c r="R24" s="23">
        <v>657</v>
      </c>
      <c r="S24" s="1">
        <f t="shared" si="8"/>
        <v>0.51</v>
      </c>
      <c r="T24" s="3">
        <f t="shared" si="1"/>
        <v>36.019736842105267</v>
      </c>
      <c r="U24" s="17">
        <f t="shared" si="9"/>
        <v>510</v>
      </c>
      <c r="W24" s="23">
        <v>3894</v>
      </c>
      <c r="X24" s="23">
        <v>3530</v>
      </c>
      <c r="Y24" s="23">
        <v>657</v>
      </c>
      <c r="Z24" s="1">
        <f t="shared" si="10"/>
        <v>0.91</v>
      </c>
      <c r="AA24" s="3">
        <f t="shared" si="2"/>
        <v>41.634980988593156</v>
      </c>
      <c r="AB24" s="17">
        <f t="shared" si="11"/>
        <v>910</v>
      </c>
    </row>
    <row r="25" spans="2:28">
      <c r="B25" s="23">
        <v>3997</v>
      </c>
      <c r="C25" s="23">
        <v>3924</v>
      </c>
      <c r="D25" s="23">
        <v>686</v>
      </c>
      <c r="E25" s="1">
        <f t="shared" si="3"/>
        <v>0.1825</v>
      </c>
      <c r="F25" s="3">
        <f t="shared" si="4"/>
        <v>35.107471852610026</v>
      </c>
      <c r="G25" s="17">
        <f t="shared" si="5"/>
        <v>182.5</v>
      </c>
      <c r="I25" s="23">
        <v>3991</v>
      </c>
      <c r="J25" s="23">
        <v>3893</v>
      </c>
      <c r="K25" s="23">
        <v>686</v>
      </c>
      <c r="L25" s="1">
        <f t="shared" si="6"/>
        <v>0.245</v>
      </c>
      <c r="M25" s="3">
        <f t="shared" si="0"/>
        <v>34.044665012406952</v>
      </c>
      <c r="N25" s="17">
        <f t="shared" si="7"/>
        <v>245</v>
      </c>
      <c r="P25" s="23">
        <v>3924</v>
      </c>
      <c r="Q25" s="23">
        <v>3724</v>
      </c>
      <c r="R25" s="23">
        <v>686</v>
      </c>
      <c r="S25" s="1">
        <f t="shared" si="8"/>
        <v>0.5</v>
      </c>
      <c r="T25" s="3">
        <f t="shared" si="1"/>
        <v>37.609649122807014</v>
      </c>
      <c r="U25" s="17">
        <f t="shared" si="9"/>
        <v>500</v>
      </c>
      <c r="W25" s="23">
        <v>3883</v>
      </c>
      <c r="X25" s="23">
        <v>3518</v>
      </c>
      <c r="Y25" s="23">
        <v>686</v>
      </c>
      <c r="Z25" s="1">
        <f t="shared" si="10"/>
        <v>0.91249999999999998</v>
      </c>
      <c r="AA25" s="3">
        <f t="shared" si="2"/>
        <v>43.472750316856775</v>
      </c>
      <c r="AB25" s="17">
        <f t="shared" si="11"/>
        <v>912.5</v>
      </c>
    </row>
    <row r="26" spans="2:28">
      <c r="B26" s="23">
        <v>3984</v>
      </c>
      <c r="C26" s="23">
        <v>3910</v>
      </c>
      <c r="D26" s="23">
        <v>716</v>
      </c>
      <c r="E26" s="1">
        <f t="shared" si="3"/>
        <v>0.185</v>
      </c>
      <c r="F26" s="3">
        <f t="shared" si="4"/>
        <v>36.642784032753326</v>
      </c>
      <c r="G26" s="17">
        <f t="shared" si="5"/>
        <v>185</v>
      </c>
      <c r="I26" s="23">
        <v>3979</v>
      </c>
      <c r="J26" s="23">
        <v>3881</v>
      </c>
      <c r="K26" s="23">
        <v>716</v>
      </c>
      <c r="L26" s="1">
        <f t="shared" si="6"/>
        <v>0.245</v>
      </c>
      <c r="M26" s="3">
        <f t="shared" si="0"/>
        <v>35.533498759305211</v>
      </c>
      <c r="N26" s="17">
        <f t="shared" si="7"/>
        <v>245</v>
      </c>
      <c r="P26" s="23">
        <v>3910</v>
      </c>
      <c r="Q26" s="23">
        <v>3712</v>
      </c>
      <c r="R26" s="23">
        <v>716</v>
      </c>
      <c r="S26" s="1">
        <f t="shared" si="8"/>
        <v>0.495</v>
      </c>
      <c r="T26" s="3">
        <f t="shared" si="1"/>
        <v>39.254385964912281</v>
      </c>
      <c r="U26" s="17">
        <f t="shared" si="9"/>
        <v>495</v>
      </c>
      <c r="W26" s="23">
        <v>3872</v>
      </c>
      <c r="X26" s="23">
        <v>3507</v>
      </c>
      <c r="Y26" s="23">
        <v>716</v>
      </c>
      <c r="Z26" s="1">
        <f t="shared" si="10"/>
        <v>0.91249999999999998</v>
      </c>
      <c r="AA26" s="3">
        <f t="shared" si="2"/>
        <v>45.373891001267424</v>
      </c>
      <c r="AB26" s="17">
        <f t="shared" si="11"/>
        <v>912.5</v>
      </c>
    </row>
    <row r="27" spans="2:28">
      <c r="B27" s="23">
        <v>3971</v>
      </c>
      <c r="C27" s="23">
        <v>3895</v>
      </c>
      <c r="D27" s="23">
        <v>746</v>
      </c>
      <c r="E27" s="1">
        <f t="shared" si="3"/>
        <v>0.19</v>
      </c>
      <c r="F27" s="3">
        <f t="shared" si="4"/>
        <v>38.178096212896619</v>
      </c>
      <c r="G27" s="17">
        <f t="shared" si="5"/>
        <v>190</v>
      </c>
      <c r="I27" s="23">
        <v>3967</v>
      </c>
      <c r="J27" s="23">
        <v>3869</v>
      </c>
      <c r="K27" s="23">
        <v>746</v>
      </c>
      <c r="L27" s="1">
        <f t="shared" si="6"/>
        <v>0.245</v>
      </c>
      <c r="M27" s="3">
        <f t="shared" si="0"/>
        <v>37.022332506203476</v>
      </c>
      <c r="N27" s="17">
        <f t="shared" si="7"/>
        <v>245</v>
      </c>
      <c r="P27" s="23">
        <v>3896</v>
      </c>
      <c r="Q27" s="23">
        <v>3702</v>
      </c>
      <c r="R27" s="23">
        <v>746</v>
      </c>
      <c r="S27" s="1">
        <f t="shared" si="8"/>
        <v>0.48499999999999999</v>
      </c>
      <c r="T27" s="3">
        <f t="shared" si="1"/>
        <v>40.899122807017548</v>
      </c>
      <c r="U27" s="17">
        <f t="shared" si="9"/>
        <v>485</v>
      </c>
      <c r="W27" s="23">
        <v>3863</v>
      </c>
      <c r="X27" s="23">
        <v>3497</v>
      </c>
      <c r="Y27" s="23">
        <v>746</v>
      </c>
      <c r="Z27" s="1">
        <f t="shared" si="10"/>
        <v>0.91500000000000004</v>
      </c>
      <c r="AA27" s="3">
        <f t="shared" si="2"/>
        <v>47.275031685678073</v>
      </c>
      <c r="AB27" s="17">
        <f t="shared" si="11"/>
        <v>915</v>
      </c>
    </row>
    <row r="28" spans="2:28">
      <c r="B28" s="23">
        <v>3952</v>
      </c>
      <c r="C28" s="23">
        <v>3882</v>
      </c>
      <c r="D28" s="23">
        <v>776</v>
      </c>
      <c r="E28" s="1">
        <f t="shared" si="3"/>
        <v>0.17499999999999999</v>
      </c>
      <c r="F28" s="3">
        <f t="shared" si="4"/>
        <v>39.71340839303992</v>
      </c>
      <c r="G28" s="17">
        <f t="shared" si="5"/>
        <v>175</v>
      </c>
      <c r="I28" s="23">
        <v>3953</v>
      </c>
      <c r="J28" s="23">
        <v>3857</v>
      </c>
      <c r="K28" s="23">
        <v>776</v>
      </c>
      <c r="L28" s="1">
        <f t="shared" si="6"/>
        <v>0.24</v>
      </c>
      <c r="M28" s="3">
        <f t="shared" si="0"/>
        <v>38.511166253101734</v>
      </c>
      <c r="N28" s="17">
        <f t="shared" si="7"/>
        <v>240</v>
      </c>
      <c r="P28" s="23">
        <v>3886</v>
      </c>
      <c r="Q28" s="23">
        <v>3691</v>
      </c>
      <c r="R28" s="23">
        <v>776</v>
      </c>
      <c r="S28" s="1">
        <f t="shared" si="8"/>
        <v>0.48749999999999999</v>
      </c>
      <c r="T28" s="3">
        <f t="shared" si="1"/>
        <v>42.543859649122808</v>
      </c>
      <c r="U28" s="17">
        <f t="shared" si="9"/>
        <v>487.5</v>
      </c>
      <c r="W28" s="23">
        <v>3855</v>
      </c>
      <c r="X28" s="23">
        <v>3488</v>
      </c>
      <c r="Y28" s="23">
        <v>776</v>
      </c>
      <c r="Z28" s="1">
        <f t="shared" si="10"/>
        <v>0.91749999999999998</v>
      </c>
      <c r="AA28" s="3">
        <f t="shared" si="2"/>
        <v>49.176172370088722</v>
      </c>
      <c r="AB28" s="17">
        <f t="shared" si="11"/>
        <v>917.5</v>
      </c>
    </row>
    <row r="29" spans="2:28">
      <c r="B29" s="23">
        <v>3932</v>
      </c>
      <c r="C29" s="23">
        <v>3869</v>
      </c>
      <c r="D29" s="23">
        <v>806</v>
      </c>
      <c r="E29" s="1">
        <f t="shared" si="3"/>
        <v>0.1575</v>
      </c>
      <c r="F29" s="3">
        <f t="shared" si="4"/>
        <v>41.248720573183213</v>
      </c>
      <c r="G29" s="17">
        <f t="shared" si="5"/>
        <v>157.5</v>
      </c>
      <c r="I29" s="23">
        <v>3936</v>
      </c>
      <c r="J29" s="23">
        <v>3845</v>
      </c>
      <c r="K29" s="23">
        <v>806</v>
      </c>
      <c r="L29" s="1">
        <f t="shared" si="6"/>
        <v>0.22750000000000001</v>
      </c>
      <c r="M29" s="3">
        <f t="shared" si="0"/>
        <v>40</v>
      </c>
      <c r="N29" s="17">
        <f t="shared" si="7"/>
        <v>227.5</v>
      </c>
      <c r="P29" s="23">
        <v>3876</v>
      </c>
      <c r="Q29" s="23">
        <v>3681</v>
      </c>
      <c r="R29" s="23">
        <v>806</v>
      </c>
      <c r="S29" s="1">
        <f t="shared" si="8"/>
        <v>0.48749999999999999</v>
      </c>
      <c r="T29" s="3">
        <f t="shared" si="1"/>
        <v>44.188596491228068</v>
      </c>
      <c r="U29" s="17">
        <f t="shared" si="9"/>
        <v>487.5</v>
      </c>
      <c r="W29" s="23">
        <v>3846</v>
      </c>
      <c r="X29" s="23">
        <v>3478</v>
      </c>
      <c r="Y29" s="23">
        <v>806</v>
      </c>
      <c r="Z29" s="1">
        <f t="shared" si="10"/>
        <v>0.92</v>
      </c>
      <c r="AA29" s="3">
        <f t="shared" si="2"/>
        <v>51.077313054499363</v>
      </c>
      <c r="AB29" s="17">
        <f t="shared" si="11"/>
        <v>920</v>
      </c>
    </row>
    <row r="30" spans="2:28">
      <c r="B30" s="23">
        <v>3917</v>
      </c>
      <c r="C30" s="23">
        <v>3857</v>
      </c>
      <c r="D30" s="23">
        <v>836</v>
      </c>
      <c r="E30" s="1">
        <f t="shared" si="3"/>
        <v>0.15</v>
      </c>
      <c r="F30" s="3">
        <f t="shared" si="4"/>
        <v>42.784032753326514</v>
      </c>
      <c r="G30" s="17">
        <f t="shared" si="5"/>
        <v>150</v>
      </c>
      <c r="I30" s="23">
        <v>3919</v>
      </c>
      <c r="J30" s="23">
        <v>3834</v>
      </c>
      <c r="K30" s="23">
        <v>836</v>
      </c>
      <c r="L30" s="1">
        <f t="shared" si="6"/>
        <v>0.21249999999999999</v>
      </c>
      <c r="M30" s="3">
        <f t="shared" si="0"/>
        <v>41.488833746898266</v>
      </c>
      <c r="N30" s="17">
        <f t="shared" si="7"/>
        <v>212.5</v>
      </c>
      <c r="P30" s="23">
        <v>3867</v>
      </c>
      <c r="Q30" s="23">
        <v>3672</v>
      </c>
      <c r="R30" s="23">
        <v>836</v>
      </c>
      <c r="S30" s="1">
        <f t="shared" si="8"/>
        <v>0.48749999999999999</v>
      </c>
      <c r="T30" s="3">
        <f t="shared" si="1"/>
        <v>45.833333333333329</v>
      </c>
      <c r="U30" s="17">
        <f t="shared" si="9"/>
        <v>487.5</v>
      </c>
      <c r="W30" s="23">
        <v>3838</v>
      </c>
      <c r="X30" s="23">
        <v>3468</v>
      </c>
      <c r="Y30" s="23">
        <v>836</v>
      </c>
      <c r="Z30" s="1">
        <f t="shared" si="10"/>
        <v>0.92500000000000004</v>
      </c>
      <c r="AA30" s="3">
        <f t="shared" si="2"/>
        <v>52.978453738910012</v>
      </c>
      <c r="AB30" s="17">
        <f t="shared" si="11"/>
        <v>925</v>
      </c>
    </row>
    <row r="31" spans="2:28">
      <c r="B31" s="23">
        <v>3906</v>
      </c>
      <c r="C31" s="23">
        <v>3845</v>
      </c>
      <c r="D31" s="23">
        <v>866</v>
      </c>
      <c r="E31" s="1">
        <f t="shared" si="3"/>
        <v>0.1525</v>
      </c>
      <c r="F31" s="3">
        <f t="shared" si="4"/>
        <v>44.319344933469807</v>
      </c>
      <c r="G31" s="17">
        <f t="shared" si="5"/>
        <v>152.5</v>
      </c>
      <c r="I31" s="23">
        <v>3904</v>
      </c>
      <c r="J31" s="23">
        <v>3823</v>
      </c>
      <c r="K31" s="23">
        <v>866</v>
      </c>
      <c r="L31" s="1">
        <f t="shared" si="6"/>
        <v>0.20250000000000001</v>
      </c>
      <c r="M31" s="3">
        <f t="shared" si="0"/>
        <v>42.977667493796531</v>
      </c>
      <c r="N31" s="17">
        <f t="shared" si="7"/>
        <v>202.5</v>
      </c>
      <c r="P31" s="23">
        <v>3859</v>
      </c>
      <c r="Q31" s="23">
        <v>3662</v>
      </c>
      <c r="R31" s="23">
        <v>866</v>
      </c>
      <c r="S31" s="1">
        <f t="shared" si="8"/>
        <v>0.49249999999999999</v>
      </c>
      <c r="T31" s="3">
        <f t="shared" si="1"/>
        <v>47.478070175438596</v>
      </c>
      <c r="U31" s="17">
        <f t="shared" si="9"/>
        <v>492.5</v>
      </c>
      <c r="W31" s="23">
        <v>3832</v>
      </c>
      <c r="X31" s="23">
        <v>3459</v>
      </c>
      <c r="Y31" s="23">
        <v>866</v>
      </c>
      <c r="Z31" s="1">
        <f t="shared" si="10"/>
        <v>0.9325</v>
      </c>
      <c r="AA31" s="3">
        <f t="shared" si="2"/>
        <v>54.879594423320654</v>
      </c>
      <c r="AB31" s="17">
        <f t="shared" si="11"/>
        <v>932.5</v>
      </c>
    </row>
    <row r="32" spans="2:28">
      <c r="B32" s="23">
        <v>3895</v>
      </c>
      <c r="C32" s="23">
        <v>3835</v>
      </c>
      <c r="D32" s="23">
        <v>895</v>
      </c>
      <c r="E32" s="1">
        <f t="shared" si="3"/>
        <v>0.15</v>
      </c>
      <c r="F32" s="3">
        <f t="shared" si="4"/>
        <v>45.803480040941658</v>
      </c>
      <c r="G32" s="17">
        <f t="shared" si="5"/>
        <v>150</v>
      </c>
      <c r="I32" s="23">
        <v>3891</v>
      </c>
      <c r="J32" s="23">
        <v>3813</v>
      </c>
      <c r="K32" s="23">
        <v>895</v>
      </c>
      <c r="L32" s="1">
        <f t="shared" si="6"/>
        <v>0.19500000000000001</v>
      </c>
      <c r="M32" s="3">
        <f t="shared" si="0"/>
        <v>44.416873449131508</v>
      </c>
      <c r="N32" s="17">
        <f t="shared" si="7"/>
        <v>195</v>
      </c>
      <c r="P32" s="23">
        <v>3852</v>
      </c>
      <c r="Q32" s="23">
        <v>3654</v>
      </c>
      <c r="R32" s="23">
        <v>895</v>
      </c>
      <c r="S32" s="1">
        <f t="shared" si="8"/>
        <v>0.495</v>
      </c>
      <c r="T32" s="3">
        <f t="shared" si="1"/>
        <v>49.067982456140349</v>
      </c>
      <c r="U32" s="17">
        <f t="shared" si="9"/>
        <v>495</v>
      </c>
      <c r="W32" s="23">
        <v>3824</v>
      </c>
      <c r="X32" s="23">
        <v>3451</v>
      </c>
      <c r="Y32" s="23">
        <v>895</v>
      </c>
      <c r="Z32" s="1">
        <f t="shared" si="10"/>
        <v>0.9325</v>
      </c>
      <c r="AA32" s="3">
        <f t="shared" si="2"/>
        <v>56.71736375158428</v>
      </c>
      <c r="AB32" s="17">
        <f t="shared" si="11"/>
        <v>932.5</v>
      </c>
    </row>
    <row r="33" spans="2:28">
      <c r="B33" s="23">
        <v>3885</v>
      </c>
      <c r="C33" s="23">
        <v>3825</v>
      </c>
      <c r="D33" s="23">
        <v>925</v>
      </c>
      <c r="E33" s="1">
        <f t="shared" si="3"/>
        <v>0.15</v>
      </c>
      <c r="F33" s="3">
        <f t="shared" si="4"/>
        <v>47.338792221084951</v>
      </c>
      <c r="G33" s="17">
        <f t="shared" si="5"/>
        <v>150</v>
      </c>
      <c r="I33" s="23">
        <v>3881</v>
      </c>
      <c r="J33" s="23">
        <v>3803</v>
      </c>
      <c r="K33" s="23">
        <v>925</v>
      </c>
      <c r="L33" s="1">
        <f t="shared" si="6"/>
        <v>0.19500000000000001</v>
      </c>
      <c r="M33" s="3">
        <f t="shared" si="0"/>
        <v>45.90570719602978</v>
      </c>
      <c r="N33" s="17">
        <f t="shared" si="7"/>
        <v>195</v>
      </c>
      <c r="P33" s="23">
        <v>3844</v>
      </c>
      <c r="Q33" s="23">
        <v>3645</v>
      </c>
      <c r="R33" s="23">
        <v>925</v>
      </c>
      <c r="S33" s="1">
        <f t="shared" si="8"/>
        <v>0.4975</v>
      </c>
      <c r="T33" s="3">
        <f t="shared" si="1"/>
        <v>50.712719298245609</v>
      </c>
      <c r="U33" s="17">
        <f t="shared" si="9"/>
        <v>497.5</v>
      </c>
      <c r="W33" s="23">
        <v>3818</v>
      </c>
      <c r="X33" s="23">
        <v>3441</v>
      </c>
      <c r="Y33" s="23">
        <v>925</v>
      </c>
      <c r="Z33" s="1">
        <f t="shared" si="10"/>
        <v>0.9425</v>
      </c>
      <c r="AA33" s="3">
        <f t="shared" si="2"/>
        <v>58.618504435994936</v>
      </c>
      <c r="AB33" s="17">
        <f t="shared" si="11"/>
        <v>942.5</v>
      </c>
    </row>
    <row r="34" spans="2:28">
      <c r="B34" s="23">
        <v>3876</v>
      </c>
      <c r="C34" s="23">
        <v>3816</v>
      </c>
      <c r="D34" s="23">
        <v>955</v>
      </c>
      <c r="E34" s="1">
        <f t="shared" si="3"/>
        <v>0.15</v>
      </c>
      <c r="F34" s="3">
        <f t="shared" si="4"/>
        <v>48.874104401228252</v>
      </c>
      <c r="G34" s="17">
        <f t="shared" si="5"/>
        <v>150</v>
      </c>
      <c r="I34" s="23">
        <v>3872</v>
      </c>
      <c r="J34" s="23">
        <v>3793</v>
      </c>
      <c r="K34" s="23">
        <v>955</v>
      </c>
      <c r="L34" s="1">
        <f t="shared" si="6"/>
        <v>0.19750000000000001</v>
      </c>
      <c r="M34" s="3">
        <f t="shared" ref="M34:M76" si="12">K34/$K$81*100</f>
        <v>47.394540942928039</v>
      </c>
      <c r="N34" s="17">
        <f t="shared" si="7"/>
        <v>197.5</v>
      </c>
      <c r="P34" s="23">
        <v>3837</v>
      </c>
      <c r="Q34" s="23">
        <v>3637</v>
      </c>
      <c r="R34" s="23">
        <v>955</v>
      </c>
      <c r="S34" s="1">
        <f t="shared" si="8"/>
        <v>0.5</v>
      </c>
      <c r="T34" s="3">
        <f t="shared" si="1"/>
        <v>52.357456140350877</v>
      </c>
      <c r="U34" s="17">
        <f t="shared" si="9"/>
        <v>500</v>
      </c>
      <c r="W34" s="23">
        <v>3811</v>
      </c>
      <c r="X34" s="23">
        <v>3433</v>
      </c>
      <c r="Y34" s="23">
        <v>955</v>
      </c>
      <c r="Z34" s="1">
        <f t="shared" si="10"/>
        <v>0.94499999999999995</v>
      </c>
      <c r="AA34" s="3">
        <f t="shared" si="2"/>
        <v>60.519645120405571</v>
      </c>
      <c r="AB34" s="17">
        <f t="shared" si="11"/>
        <v>945</v>
      </c>
    </row>
    <row r="35" spans="2:28">
      <c r="B35" s="23">
        <v>3868</v>
      </c>
      <c r="C35" s="23">
        <v>3807</v>
      </c>
      <c r="D35" s="23">
        <v>985</v>
      </c>
      <c r="E35" s="1">
        <f t="shared" si="3"/>
        <v>0.1525</v>
      </c>
      <c r="F35" s="3">
        <f t="shared" si="4"/>
        <v>50.409416581371545</v>
      </c>
      <c r="G35" s="17">
        <f t="shared" si="5"/>
        <v>152.5</v>
      </c>
      <c r="I35" s="23">
        <v>3863</v>
      </c>
      <c r="J35" s="23">
        <v>3785</v>
      </c>
      <c r="K35" s="23">
        <v>985</v>
      </c>
      <c r="L35" s="1">
        <f t="shared" si="6"/>
        <v>0.19500000000000001</v>
      </c>
      <c r="M35" s="3">
        <f t="shared" si="12"/>
        <v>48.883374689826304</v>
      </c>
      <c r="N35" s="17">
        <f t="shared" si="7"/>
        <v>195</v>
      </c>
      <c r="P35" s="23">
        <v>3830</v>
      </c>
      <c r="Q35" s="23">
        <v>3629</v>
      </c>
      <c r="R35" s="23">
        <v>985</v>
      </c>
      <c r="S35" s="1">
        <f t="shared" si="8"/>
        <v>0.50249999999999995</v>
      </c>
      <c r="T35" s="3">
        <f t="shared" si="1"/>
        <v>54.002192982456144</v>
      </c>
      <c r="U35" s="17">
        <f t="shared" si="9"/>
        <v>502.49999999999994</v>
      </c>
      <c r="W35" s="23">
        <v>3806</v>
      </c>
      <c r="X35" s="23">
        <v>3425</v>
      </c>
      <c r="Y35" s="23">
        <v>985</v>
      </c>
      <c r="Z35" s="1">
        <f t="shared" si="10"/>
        <v>0.95250000000000001</v>
      </c>
      <c r="AA35" s="3">
        <f t="shared" si="2"/>
        <v>62.420785804816227</v>
      </c>
      <c r="AB35" s="17">
        <f t="shared" si="11"/>
        <v>952.5</v>
      </c>
    </row>
    <row r="36" spans="2:28">
      <c r="B36" s="23">
        <v>3860</v>
      </c>
      <c r="C36" s="23">
        <v>3798</v>
      </c>
      <c r="D36" s="23">
        <v>1015</v>
      </c>
      <c r="E36" s="1">
        <f t="shared" si="3"/>
        <v>0.155</v>
      </c>
      <c r="F36" s="3">
        <f t="shared" si="4"/>
        <v>51.944728761514845</v>
      </c>
      <c r="G36" s="17">
        <f t="shared" si="5"/>
        <v>155</v>
      </c>
      <c r="I36" s="23">
        <v>3856</v>
      </c>
      <c r="J36" s="23">
        <v>3777</v>
      </c>
      <c r="K36" s="23">
        <v>1015</v>
      </c>
      <c r="L36" s="1">
        <f t="shared" si="6"/>
        <v>0.19750000000000001</v>
      </c>
      <c r="M36" s="3">
        <f t="shared" si="12"/>
        <v>50.372208436724563</v>
      </c>
      <c r="N36" s="17">
        <f t="shared" si="7"/>
        <v>197.5</v>
      </c>
      <c r="P36" s="23">
        <v>3824</v>
      </c>
      <c r="Q36" s="23">
        <v>3622</v>
      </c>
      <c r="R36" s="23">
        <v>1015</v>
      </c>
      <c r="S36" s="1">
        <f t="shared" si="8"/>
        <v>0.505</v>
      </c>
      <c r="T36" s="3">
        <f t="shared" si="1"/>
        <v>55.646929824561411</v>
      </c>
      <c r="U36" s="17">
        <f t="shared" si="9"/>
        <v>505</v>
      </c>
      <c r="W36" s="23">
        <v>3799</v>
      </c>
      <c r="X36" s="23">
        <v>3416</v>
      </c>
      <c r="Y36" s="23">
        <v>1015</v>
      </c>
      <c r="Z36" s="1">
        <f t="shared" si="10"/>
        <v>0.95750000000000002</v>
      </c>
      <c r="AA36" s="3">
        <f t="shared" si="2"/>
        <v>64.321926489226868</v>
      </c>
      <c r="AB36" s="17">
        <f t="shared" si="11"/>
        <v>957.5</v>
      </c>
    </row>
    <row r="37" spans="2:28">
      <c r="B37" s="23">
        <v>3853</v>
      </c>
      <c r="C37" s="23">
        <v>3790</v>
      </c>
      <c r="D37" s="23">
        <v>1045</v>
      </c>
      <c r="E37" s="1">
        <f t="shared" si="3"/>
        <v>0.1575</v>
      </c>
      <c r="F37" s="3">
        <f t="shared" si="4"/>
        <v>53.480040941658139</v>
      </c>
      <c r="G37" s="17">
        <f t="shared" si="5"/>
        <v>157.5</v>
      </c>
      <c r="I37" s="23">
        <v>3849</v>
      </c>
      <c r="J37" s="23">
        <v>3769</v>
      </c>
      <c r="K37" s="23">
        <v>1045</v>
      </c>
      <c r="L37" s="1">
        <f t="shared" si="6"/>
        <v>0.2</v>
      </c>
      <c r="M37" s="3">
        <f t="shared" si="12"/>
        <v>51.861042183622828</v>
      </c>
      <c r="N37" s="17">
        <f t="shared" si="7"/>
        <v>200</v>
      </c>
      <c r="P37" s="23">
        <v>3819</v>
      </c>
      <c r="Q37" s="23">
        <v>3615</v>
      </c>
      <c r="R37" s="23">
        <v>1045</v>
      </c>
      <c r="S37" s="1">
        <f t="shared" si="8"/>
        <v>0.51</v>
      </c>
      <c r="T37" s="3">
        <f t="shared" si="1"/>
        <v>57.291666666666664</v>
      </c>
      <c r="U37" s="17">
        <f t="shared" si="9"/>
        <v>510</v>
      </c>
      <c r="W37" s="23">
        <v>3794</v>
      </c>
      <c r="X37" s="23">
        <v>3408</v>
      </c>
      <c r="Y37" s="23">
        <v>1045</v>
      </c>
      <c r="Z37" s="1">
        <f t="shared" si="10"/>
        <v>0.96499999999999997</v>
      </c>
      <c r="AA37" s="3">
        <f t="shared" si="2"/>
        <v>66.223067173637517</v>
      </c>
      <c r="AB37" s="17">
        <f t="shared" si="11"/>
        <v>965</v>
      </c>
    </row>
    <row r="38" spans="2:28">
      <c r="B38" s="23">
        <v>3845</v>
      </c>
      <c r="C38" s="23">
        <v>3781</v>
      </c>
      <c r="D38" s="23">
        <v>1074</v>
      </c>
      <c r="E38" s="1">
        <f t="shared" si="3"/>
        <v>0.16</v>
      </c>
      <c r="F38" s="3">
        <f t="shared" si="4"/>
        <v>54.964176049129989</v>
      </c>
      <c r="G38" s="17">
        <f t="shared" si="5"/>
        <v>160</v>
      </c>
      <c r="I38" s="23">
        <v>3842</v>
      </c>
      <c r="J38" s="23">
        <v>3762</v>
      </c>
      <c r="K38" s="23">
        <v>1074</v>
      </c>
      <c r="L38" s="1">
        <f t="shared" si="6"/>
        <v>0.2</v>
      </c>
      <c r="M38" s="3">
        <f t="shared" si="12"/>
        <v>53.300248138957819</v>
      </c>
      <c r="N38" s="17">
        <f t="shared" si="7"/>
        <v>200</v>
      </c>
      <c r="P38" s="23">
        <v>3813</v>
      </c>
      <c r="Q38" s="23">
        <v>3608</v>
      </c>
      <c r="R38" s="23">
        <v>1074</v>
      </c>
      <c r="S38" s="1">
        <f t="shared" si="8"/>
        <v>0.51249999999999996</v>
      </c>
      <c r="T38" s="3">
        <f t="shared" si="1"/>
        <v>58.881578947368418</v>
      </c>
      <c r="U38" s="17">
        <f t="shared" si="9"/>
        <v>512.5</v>
      </c>
      <c r="W38" s="23">
        <v>3788</v>
      </c>
      <c r="X38" s="23">
        <v>3401</v>
      </c>
      <c r="Y38" s="23">
        <v>1074</v>
      </c>
      <c r="Z38" s="1">
        <f t="shared" si="10"/>
        <v>0.96750000000000003</v>
      </c>
      <c r="AA38" s="3">
        <f t="shared" si="2"/>
        <v>68.06083650190115</v>
      </c>
      <c r="AB38" s="17">
        <f t="shared" si="11"/>
        <v>967.5</v>
      </c>
    </row>
    <row r="39" spans="2:28">
      <c r="B39" s="23">
        <v>3838</v>
      </c>
      <c r="C39" s="23">
        <v>3773</v>
      </c>
      <c r="D39" s="23">
        <v>1104</v>
      </c>
      <c r="E39" s="1">
        <f t="shared" si="3"/>
        <v>0.16250000000000001</v>
      </c>
      <c r="F39" s="3">
        <f t="shared" si="4"/>
        <v>56.49948822927329</v>
      </c>
      <c r="G39" s="17">
        <f t="shared" si="5"/>
        <v>162.5</v>
      </c>
      <c r="I39" s="23">
        <v>3835</v>
      </c>
      <c r="J39" s="23">
        <v>3755</v>
      </c>
      <c r="K39" s="23">
        <v>1104</v>
      </c>
      <c r="L39" s="1">
        <f t="shared" si="6"/>
        <v>0.2</v>
      </c>
      <c r="M39" s="3">
        <f t="shared" si="12"/>
        <v>54.789081885856085</v>
      </c>
      <c r="N39" s="17">
        <f t="shared" si="7"/>
        <v>200</v>
      </c>
      <c r="P39" s="23">
        <v>3807</v>
      </c>
      <c r="Q39" s="23">
        <v>3601</v>
      </c>
      <c r="R39" s="23">
        <v>1104</v>
      </c>
      <c r="S39" s="1">
        <f t="shared" si="8"/>
        <v>0.51500000000000001</v>
      </c>
      <c r="T39" s="3">
        <f t="shared" si="1"/>
        <v>60.526315789473685</v>
      </c>
      <c r="U39" s="17">
        <f t="shared" si="9"/>
        <v>515</v>
      </c>
      <c r="W39" s="23">
        <v>3783</v>
      </c>
      <c r="X39" s="23">
        <v>3393</v>
      </c>
      <c r="Y39" s="23">
        <v>1104</v>
      </c>
      <c r="Z39" s="1">
        <f t="shared" si="10"/>
        <v>0.97499999999999998</v>
      </c>
      <c r="AA39" s="3">
        <f t="shared" si="2"/>
        <v>69.961977186311785</v>
      </c>
      <c r="AB39" s="17">
        <f t="shared" si="11"/>
        <v>975</v>
      </c>
    </row>
    <row r="40" spans="2:28">
      <c r="B40" s="23">
        <v>3832</v>
      </c>
      <c r="C40" s="23">
        <v>3766</v>
      </c>
      <c r="D40" s="23">
        <v>1134</v>
      </c>
      <c r="E40" s="1">
        <f t="shared" si="3"/>
        <v>0.16500000000000001</v>
      </c>
      <c r="F40" s="3">
        <f t="shared" si="4"/>
        <v>58.034800409416576</v>
      </c>
      <c r="G40" s="17">
        <f t="shared" si="5"/>
        <v>165</v>
      </c>
      <c r="I40" s="23">
        <v>3829</v>
      </c>
      <c r="J40" s="23">
        <v>3747</v>
      </c>
      <c r="K40" s="23">
        <v>1134</v>
      </c>
      <c r="L40" s="1">
        <f t="shared" si="6"/>
        <v>0.20499999999999999</v>
      </c>
      <c r="M40" s="3">
        <f t="shared" si="12"/>
        <v>56.277915632754336</v>
      </c>
      <c r="N40" s="17">
        <f t="shared" si="7"/>
        <v>205</v>
      </c>
      <c r="P40" s="23">
        <v>3802</v>
      </c>
      <c r="Q40" s="23">
        <v>3594</v>
      </c>
      <c r="R40" s="23">
        <v>1134</v>
      </c>
      <c r="S40" s="1">
        <f t="shared" si="8"/>
        <v>0.52</v>
      </c>
      <c r="T40" s="3">
        <f t="shared" si="1"/>
        <v>62.171052631578952</v>
      </c>
      <c r="U40" s="17">
        <f t="shared" si="9"/>
        <v>520</v>
      </c>
      <c r="W40" s="23">
        <v>3777</v>
      </c>
      <c r="X40" s="23">
        <v>3385</v>
      </c>
      <c r="Y40" s="23">
        <v>1134</v>
      </c>
      <c r="Z40" s="1">
        <f t="shared" si="10"/>
        <v>0.98</v>
      </c>
      <c r="AA40" s="3">
        <f t="shared" si="2"/>
        <v>71.863117870722434</v>
      </c>
      <c r="AB40" s="17">
        <f t="shared" si="11"/>
        <v>980</v>
      </c>
    </row>
    <row r="41" spans="2:28">
      <c r="B41" s="23">
        <v>3825</v>
      </c>
      <c r="C41" s="23">
        <v>3758</v>
      </c>
      <c r="D41" s="23">
        <v>1164</v>
      </c>
      <c r="E41" s="1">
        <f t="shared" si="3"/>
        <v>0.16750000000000001</v>
      </c>
      <c r="F41" s="3">
        <f t="shared" si="4"/>
        <v>59.570112589559876</v>
      </c>
      <c r="G41" s="17">
        <f t="shared" si="5"/>
        <v>167.5</v>
      </c>
      <c r="I41" s="23">
        <v>3823</v>
      </c>
      <c r="J41" s="23">
        <v>3740</v>
      </c>
      <c r="K41" s="23">
        <v>1164</v>
      </c>
      <c r="L41" s="1">
        <f t="shared" si="6"/>
        <v>0.20749999999999999</v>
      </c>
      <c r="M41" s="3">
        <f t="shared" si="12"/>
        <v>57.766749379652602</v>
      </c>
      <c r="N41" s="17">
        <f t="shared" si="7"/>
        <v>207.5</v>
      </c>
      <c r="P41" s="23">
        <v>3797</v>
      </c>
      <c r="Q41" s="23">
        <v>3588</v>
      </c>
      <c r="R41" s="23">
        <v>1164</v>
      </c>
      <c r="S41" s="1">
        <f t="shared" si="8"/>
        <v>0.52249999999999996</v>
      </c>
      <c r="T41" s="3">
        <f t="shared" si="1"/>
        <v>63.815789473684212</v>
      </c>
      <c r="U41" s="17">
        <f t="shared" si="9"/>
        <v>522.5</v>
      </c>
      <c r="W41" s="23">
        <v>3771</v>
      </c>
      <c r="X41" s="23">
        <v>3376</v>
      </c>
      <c r="Y41" s="23">
        <v>1164</v>
      </c>
      <c r="Z41" s="1">
        <f t="shared" si="10"/>
        <v>0.98750000000000004</v>
      </c>
      <c r="AA41" s="3">
        <f t="shared" si="2"/>
        <v>73.764258555133082</v>
      </c>
      <c r="AB41" s="17">
        <f t="shared" si="11"/>
        <v>987.5</v>
      </c>
    </row>
    <row r="42" spans="2:28">
      <c r="B42" s="23">
        <v>3819</v>
      </c>
      <c r="C42" s="23">
        <v>3751</v>
      </c>
      <c r="D42" s="23">
        <v>1194</v>
      </c>
      <c r="E42" s="1">
        <f t="shared" si="3"/>
        <v>0.17</v>
      </c>
      <c r="F42" s="3">
        <f t="shared" si="4"/>
        <v>61.105424769703177</v>
      </c>
      <c r="G42" s="17">
        <f t="shared" si="5"/>
        <v>170</v>
      </c>
      <c r="I42" s="23">
        <v>3817</v>
      </c>
      <c r="J42" s="23">
        <v>3733</v>
      </c>
      <c r="K42" s="23">
        <v>1194</v>
      </c>
      <c r="L42" s="1">
        <f t="shared" si="6"/>
        <v>0.21</v>
      </c>
      <c r="M42" s="3">
        <f t="shared" si="12"/>
        <v>59.255583126550867</v>
      </c>
      <c r="N42" s="17">
        <f t="shared" si="7"/>
        <v>210</v>
      </c>
      <c r="P42" s="23">
        <v>3791</v>
      </c>
      <c r="Q42" s="23">
        <v>3582</v>
      </c>
      <c r="R42" s="23">
        <v>1194</v>
      </c>
      <c r="S42" s="1">
        <f t="shared" si="8"/>
        <v>0.52249999999999996</v>
      </c>
      <c r="T42" s="3">
        <f t="shared" si="1"/>
        <v>65.460526315789465</v>
      </c>
      <c r="U42" s="17">
        <f t="shared" si="9"/>
        <v>522.5</v>
      </c>
      <c r="W42" s="23">
        <v>3766</v>
      </c>
      <c r="X42" s="23">
        <v>3364</v>
      </c>
      <c r="Y42" s="23">
        <v>1194</v>
      </c>
      <c r="Z42" s="1">
        <f t="shared" si="10"/>
        <v>1.0049999999999999</v>
      </c>
      <c r="AA42" s="3">
        <f t="shared" si="2"/>
        <v>75.665399239543731</v>
      </c>
      <c r="AB42" s="17">
        <f t="shared" si="11"/>
        <v>1004.9999999999999</v>
      </c>
    </row>
    <row r="43" spans="2:28">
      <c r="B43" s="23">
        <v>3812</v>
      </c>
      <c r="C43" s="23">
        <v>3744</v>
      </c>
      <c r="D43" s="23">
        <v>1224</v>
      </c>
      <c r="E43" s="1">
        <f t="shared" si="3"/>
        <v>0.17</v>
      </c>
      <c r="F43" s="3">
        <f t="shared" si="4"/>
        <v>62.640736949846463</v>
      </c>
      <c r="G43" s="17">
        <f t="shared" si="5"/>
        <v>170</v>
      </c>
      <c r="I43" s="23">
        <v>3811</v>
      </c>
      <c r="J43" s="23">
        <v>3728</v>
      </c>
      <c r="K43" s="23">
        <v>1224</v>
      </c>
      <c r="L43" s="1">
        <f t="shared" si="6"/>
        <v>0.20749999999999999</v>
      </c>
      <c r="M43" s="3">
        <f t="shared" si="12"/>
        <v>60.74441687344914</v>
      </c>
      <c r="N43" s="17">
        <f t="shared" si="7"/>
        <v>207.5</v>
      </c>
      <c r="P43" s="23">
        <v>3787</v>
      </c>
      <c r="Q43" s="23">
        <v>3576</v>
      </c>
      <c r="R43" s="23">
        <v>1224</v>
      </c>
      <c r="S43" s="1">
        <f t="shared" si="8"/>
        <v>0.52749999999999997</v>
      </c>
      <c r="T43" s="3">
        <f t="shared" si="1"/>
        <v>67.10526315789474</v>
      </c>
      <c r="U43" s="17">
        <f t="shared" si="9"/>
        <v>527.5</v>
      </c>
      <c r="W43" s="23">
        <v>3758</v>
      </c>
      <c r="X43" s="23">
        <v>3350</v>
      </c>
      <c r="Y43" s="23">
        <v>1224</v>
      </c>
      <c r="Z43" s="1">
        <f t="shared" si="10"/>
        <v>1.02</v>
      </c>
      <c r="AA43" s="3">
        <f t="shared" si="2"/>
        <v>77.566539923954366</v>
      </c>
      <c r="AB43" s="17">
        <f t="shared" si="11"/>
        <v>1020</v>
      </c>
    </row>
    <row r="44" spans="2:28">
      <c r="B44" s="23">
        <v>3805</v>
      </c>
      <c r="C44" s="23">
        <v>3737</v>
      </c>
      <c r="D44" s="23">
        <v>1254</v>
      </c>
      <c r="E44" s="1">
        <f t="shared" si="3"/>
        <v>0.17</v>
      </c>
      <c r="F44" s="3">
        <f t="shared" si="4"/>
        <v>64.176049129989764</v>
      </c>
      <c r="G44" s="17">
        <f t="shared" si="5"/>
        <v>170</v>
      </c>
      <c r="I44" s="23">
        <v>3806</v>
      </c>
      <c r="J44" s="23">
        <v>3721</v>
      </c>
      <c r="K44" s="23">
        <v>1254</v>
      </c>
      <c r="L44" s="1">
        <f t="shared" si="6"/>
        <v>0.21249999999999999</v>
      </c>
      <c r="M44" s="3">
        <f t="shared" si="12"/>
        <v>62.233250620347391</v>
      </c>
      <c r="N44" s="17">
        <f t="shared" si="7"/>
        <v>212.5</v>
      </c>
      <c r="P44" s="23">
        <v>3782</v>
      </c>
      <c r="Q44" s="23">
        <v>3571</v>
      </c>
      <c r="R44" s="23">
        <v>1254</v>
      </c>
      <c r="S44" s="1">
        <f t="shared" si="8"/>
        <v>0.52749999999999997</v>
      </c>
      <c r="T44" s="3">
        <f t="shared" si="1"/>
        <v>68.75</v>
      </c>
      <c r="U44" s="17">
        <f t="shared" si="9"/>
        <v>527.5</v>
      </c>
      <c r="W44" s="23">
        <v>3749</v>
      </c>
      <c r="X44" s="23">
        <v>3335</v>
      </c>
      <c r="Y44" s="23">
        <v>1254</v>
      </c>
      <c r="Z44" s="1">
        <f t="shared" si="10"/>
        <v>1.0349999999999999</v>
      </c>
      <c r="AA44" s="3">
        <f t="shared" si="2"/>
        <v>79.467680608365015</v>
      </c>
      <c r="AB44" s="17">
        <f t="shared" si="11"/>
        <v>1035</v>
      </c>
    </row>
    <row r="45" spans="2:28">
      <c r="B45" s="23">
        <v>3795</v>
      </c>
      <c r="C45" s="23">
        <v>3730</v>
      </c>
      <c r="D45" s="23">
        <v>1283</v>
      </c>
      <c r="E45" s="1">
        <f t="shared" si="3"/>
        <v>0.16250000000000001</v>
      </c>
      <c r="F45" s="3">
        <f t="shared" si="4"/>
        <v>65.660184237461621</v>
      </c>
      <c r="G45" s="17">
        <f t="shared" si="5"/>
        <v>162.5</v>
      </c>
      <c r="I45" s="23">
        <v>3800</v>
      </c>
      <c r="J45" s="23">
        <v>3715</v>
      </c>
      <c r="K45" s="23">
        <v>1283</v>
      </c>
      <c r="L45" s="1">
        <f t="shared" si="6"/>
        <v>0.21249999999999999</v>
      </c>
      <c r="M45" s="3">
        <f t="shared" si="12"/>
        <v>63.672456575682382</v>
      </c>
      <c r="N45" s="17">
        <f t="shared" si="7"/>
        <v>212.5</v>
      </c>
      <c r="P45" s="23">
        <v>3777</v>
      </c>
      <c r="Q45" s="23">
        <v>3565</v>
      </c>
      <c r="R45" s="23">
        <v>1283</v>
      </c>
      <c r="S45" s="1">
        <f t="shared" si="8"/>
        <v>0.53</v>
      </c>
      <c r="T45" s="3">
        <f t="shared" si="1"/>
        <v>70.339912280701753</v>
      </c>
      <c r="U45" s="17">
        <f t="shared" si="9"/>
        <v>530</v>
      </c>
      <c r="W45" s="23">
        <v>3741</v>
      </c>
      <c r="X45" s="23">
        <v>3316</v>
      </c>
      <c r="Y45" s="23">
        <v>1283</v>
      </c>
      <c r="Z45" s="1">
        <f t="shared" si="10"/>
        <v>1.0625</v>
      </c>
      <c r="AA45" s="3">
        <f t="shared" si="2"/>
        <v>81.305449936628648</v>
      </c>
      <c r="AB45" s="17">
        <f t="shared" si="11"/>
        <v>1062.5</v>
      </c>
    </row>
    <row r="46" spans="2:28">
      <c r="B46" s="23">
        <v>3783</v>
      </c>
      <c r="C46" s="23">
        <v>3721</v>
      </c>
      <c r="D46" s="23">
        <v>1313</v>
      </c>
      <c r="E46" s="1">
        <f t="shared" si="3"/>
        <v>0.155</v>
      </c>
      <c r="F46" s="3">
        <f t="shared" si="4"/>
        <v>67.195496417604915</v>
      </c>
      <c r="G46" s="17">
        <f t="shared" si="5"/>
        <v>155</v>
      </c>
      <c r="I46" s="23">
        <v>3795</v>
      </c>
      <c r="J46" s="23">
        <v>3710</v>
      </c>
      <c r="K46" s="23">
        <v>1313</v>
      </c>
      <c r="L46" s="1">
        <f t="shared" si="6"/>
        <v>0.21249999999999999</v>
      </c>
      <c r="M46" s="3">
        <f t="shared" si="12"/>
        <v>65.161290322580641</v>
      </c>
      <c r="N46" s="17">
        <f t="shared" si="7"/>
        <v>212.5</v>
      </c>
      <c r="P46" s="23">
        <v>3772</v>
      </c>
      <c r="Q46" s="23">
        <v>3560</v>
      </c>
      <c r="R46" s="23">
        <v>1313</v>
      </c>
      <c r="S46" s="1">
        <f t="shared" si="8"/>
        <v>0.53</v>
      </c>
      <c r="T46" s="3">
        <f t="shared" si="1"/>
        <v>71.984649122807014</v>
      </c>
      <c r="U46" s="17">
        <f t="shared" si="9"/>
        <v>530</v>
      </c>
      <c r="W46" s="23">
        <v>3732</v>
      </c>
      <c r="X46" s="23">
        <v>3295</v>
      </c>
      <c r="Y46" s="23">
        <v>1313</v>
      </c>
      <c r="Z46" s="1">
        <f t="shared" si="10"/>
        <v>1.0925</v>
      </c>
      <c r="AA46" s="3">
        <f t="shared" si="2"/>
        <v>83.206590621039282</v>
      </c>
      <c r="AB46" s="17">
        <f t="shared" si="11"/>
        <v>1092.5</v>
      </c>
    </row>
    <row r="47" spans="2:28">
      <c r="B47" s="23">
        <v>3775</v>
      </c>
      <c r="C47" s="23">
        <v>3712</v>
      </c>
      <c r="D47" s="23">
        <v>1343</v>
      </c>
      <c r="E47" s="1">
        <f t="shared" si="3"/>
        <v>0.1575</v>
      </c>
      <c r="F47" s="3">
        <f t="shared" si="4"/>
        <v>68.730808597748208</v>
      </c>
      <c r="G47" s="17">
        <f t="shared" si="5"/>
        <v>157.5</v>
      </c>
      <c r="I47" s="23">
        <v>3790</v>
      </c>
      <c r="J47" s="23">
        <v>3704</v>
      </c>
      <c r="K47" s="23">
        <v>1343</v>
      </c>
      <c r="L47" s="1">
        <f t="shared" si="6"/>
        <v>0.215</v>
      </c>
      <c r="M47" s="3">
        <f t="shared" si="12"/>
        <v>66.650124069478906</v>
      </c>
      <c r="N47" s="17">
        <f t="shared" si="7"/>
        <v>215</v>
      </c>
      <c r="P47" s="23">
        <v>3766</v>
      </c>
      <c r="Q47" s="23">
        <v>3553</v>
      </c>
      <c r="R47" s="23">
        <v>1343</v>
      </c>
      <c r="S47" s="1">
        <f t="shared" si="8"/>
        <v>0.53249999999999997</v>
      </c>
      <c r="T47" s="3">
        <f t="shared" si="1"/>
        <v>73.629385964912288</v>
      </c>
      <c r="U47" s="17">
        <f t="shared" si="9"/>
        <v>532.5</v>
      </c>
      <c r="W47" s="23">
        <v>3723</v>
      </c>
      <c r="X47" s="23">
        <v>3271</v>
      </c>
      <c r="Y47" s="23">
        <v>1343</v>
      </c>
      <c r="Z47" s="1">
        <f t="shared" si="10"/>
        <v>1.1299999999999999</v>
      </c>
      <c r="AA47" s="3">
        <f t="shared" si="2"/>
        <v>85.107731305449946</v>
      </c>
      <c r="AB47" s="17">
        <f t="shared" si="11"/>
        <v>1130</v>
      </c>
    </row>
    <row r="48" spans="2:28">
      <c r="B48" s="23">
        <v>3766</v>
      </c>
      <c r="C48" s="23">
        <v>3703</v>
      </c>
      <c r="D48" s="23">
        <v>1373</v>
      </c>
      <c r="E48" s="1">
        <f t="shared" si="3"/>
        <v>0.1575</v>
      </c>
      <c r="F48" s="3">
        <f t="shared" si="4"/>
        <v>70.266120777891501</v>
      </c>
      <c r="G48" s="17">
        <f t="shared" si="5"/>
        <v>157.5</v>
      </c>
      <c r="I48" s="23">
        <v>3784</v>
      </c>
      <c r="J48" s="23">
        <v>3699</v>
      </c>
      <c r="K48" s="23">
        <v>1373</v>
      </c>
      <c r="L48" s="1">
        <f t="shared" si="6"/>
        <v>0.21249999999999999</v>
      </c>
      <c r="M48" s="3">
        <f t="shared" si="12"/>
        <v>68.138957816377172</v>
      </c>
      <c r="N48" s="17">
        <f t="shared" si="7"/>
        <v>212.5</v>
      </c>
      <c r="P48" s="23">
        <v>3759</v>
      </c>
      <c r="Q48" s="23">
        <v>3543</v>
      </c>
      <c r="R48" s="23">
        <v>1373</v>
      </c>
      <c r="S48" s="1">
        <f t="shared" si="8"/>
        <v>0.54</v>
      </c>
      <c r="T48" s="3">
        <f t="shared" si="1"/>
        <v>75.274122807017534</v>
      </c>
      <c r="U48" s="17">
        <f t="shared" si="9"/>
        <v>540</v>
      </c>
      <c r="W48" s="23">
        <v>3716</v>
      </c>
      <c r="X48" s="23">
        <v>3244</v>
      </c>
      <c r="Y48" s="23">
        <v>1373</v>
      </c>
      <c r="Z48" s="1">
        <f t="shared" si="10"/>
        <v>1.18</v>
      </c>
      <c r="AA48" s="3">
        <f t="shared" si="2"/>
        <v>87.00887198986058</v>
      </c>
      <c r="AB48" s="17">
        <f t="shared" si="11"/>
        <v>1180</v>
      </c>
    </row>
    <row r="49" spans="2:28">
      <c r="B49" s="23">
        <v>3757</v>
      </c>
      <c r="C49" s="23">
        <v>3695</v>
      </c>
      <c r="D49" s="23">
        <v>1403</v>
      </c>
      <c r="E49" s="1">
        <f t="shared" si="3"/>
        <v>0.155</v>
      </c>
      <c r="F49" s="3">
        <f t="shared" si="4"/>
        <v>71.801432958034809</v>
      </c>
      <c r="G49" s="17">
        <f t="shared" si="5"/>
        <v>155</v>
      </c>
      <c r="I49" s="23">
        <v>3778</v>
      </c>
      <c r="J49" s="23">
        <v>3693</v>
      </c>
      <c r="K49" s="23">
        <v>1403</v>
      </c>
      <c r="L49" s="1">
        <f t="shared" si="6"/>
        <v>0.21249999999999999</v>
      </c>
      <c r="M49" s="3">
        <f t="shared" si="12"/>
        <v>69.627791563275437</v>
      </c>
      <c r="N49" s="17">
        <f t="shared" si="7"/>
        <v>212.5</v>
      </c>
      <c r="P49" s="23">
        <v>3749</v>
      </c>
      <c r="Q49" s="23">
        <v>3531</v>
      </c>
      <c r="R49" s="23">
        <v>1403</v>
      </c>
      <c r="S49" s="1">
        <f t="shared" si="8"/>
        <v>0.54500000000000004</v>
      </c>
      <c r="T49" s="3">
        <f t="shared" si="1"/>
        <v>76.918859649122808</v>
      </c>
      <c r="U49" s="17">
        <f t="shared" si="9"/>
        <v>545</v>
      </c>
      <c r="W49" s="23">
        <v>3709</v>
      </c>
      <c r="X49" s="23">
        <v>3214</v>
      </c>
      <c r="Y49" s="23">
        <v>1403</v>
      </c>
      <c r="Z49" s="1">
        <f t="shared" si="10"/>
        <v>1.2375</v>
      </c>
      <c r="AA49" s="3">
        <f t="shared" si="2"/>
        <v>88.910012674271229</v>
      </c>
      <c r="AB49" s="17">
        <f t="shared" si="11"/>
        <v>1237.5</v>
      </c>
    </row>
    <row r="50" spans="2:28">
      <c r="B50" s="23">
        <v>3749</v>
      </c>
      <c r="C50" s="23">
        <v>3685</v>
      </c>
      <c r="D50" s="23">
        <v>1433</v>
      </c>
      <c r="E50" s="1">
        <f t="shared" si="3"/>
        <v>0.16</v>
      </c>
      <c r="F50" s="3">
        <f t="shared" si="4"/>
        <v>73.336745138178088</v>
      </c>
      <c r="G50" s="17">
        <f t="shared" si="5"/>
        <v>160</v>
      </c>
      <c r="I50" s="23">
        <v>3770</v>
      </c>
      <c r="J50" s="23">
        <v>3687</v>
      </c>
      <c r="K50" s="23">
        <v>1433</v>
      </c>
      <c r="L50" s="1">
        <f t="shared" si="6"/>
        <v>0.20749999999999999</v>
      </c>
      <c r="M50" s="3">
        <f t="shared" si="12"/>
        <v>71.116625310173703</v>
      </c>
      <c r="N50" s="17">
        <f t="shared" si="7"/>
        <v>207.5</v>
      </c>
      <c r="P50" s="23">
        <v>3738</v>
      </c>
      <c r="Q50" s="23">
        <v>3516</v>
      </c>
      <c r="R50" s="23">
        <v>1433</v>
      </c>
      <c r="S50" s="1">
        <f t="shared" si="8"/>
        <v>0.55500000000000005</v>
      </c>
      <c r="T50" s="3">
        <f t="shared" si="1"/>
        <v>78.563596491228068</v>
      </c>
      <c r="U50" s="17">
        <f t="shared" si="9"/>
        <v>555</v>
      </c>
      <c r="W50" s="23">
        <v>3703</v>
      </c>
      <c r="X50" s="23">
        <v>3199</v>
      </c>
      <c r="Y50" s="23">
        <v>1426</v>
      </c>
      <c r="Z50" s="1">
        <f t="shared" si="10"/>
        <v>1.26</v>
      </c>
      <c r="AA50" s="3">
        <f t="shared" si="2"/>
        <v>90.367553865652724</v>
      </c>
      <c r="AB50" s="17">
        <f t="shared" si="11"/>
        <v>1260</v>
      </c>
    </row>
    <row r="51" spans="2:28">
      <c r="B51" s="23">
        <v>3739</v>
      </c>
      <c r="C51" s="23">
        <v>3675</v>
      </c>
      <c r="D51" s="23">
        <v>1462</v>
      </c>
      <c r="E51" s="1">
        <f t="shared" si="3"/>
        <v>0.16</v>
      </c>
      <c r="F51" s="3">
        <f t="shared" si="4"/>
        <v>74.820880245649946</v>
      </c>
      <c r="G51" s="17">
        <f t="shared" si="5"/>
        <v>160</v>
      </c>
      <c r="I51" s="23">
        <v>3761</v>
      </c>
      <c r="J51" s="23">
        <v>3680</v>
      </c>
      <c r="K51" s="23">
        <v>1462</v>
      </c>
      <c r="L51" s="1">
        <f t="shared" si="6"/>
        <v>0.20250000000000001</v>
      </c>
      <c r="M51" s="3">
        <f t="shared" si="12"/>
        <v>72.555831265508687</v>
      </c>
      <c r="N51" s="17">
        <f t="shared" si="7"/>
        <v>202.5</v>
      </c>
      <c r="P51" s="23">
        <v>3726</v>
      </c>
      <c r="Q51" s="23">
        <v>3498</v>
      </c>
      <c r="R51" s="23">
        <v>1462</v>
      </c>
      <c r="S51" s="1">
        <f t="shared" si="8"/>
        <v>0.56999999999999995</v>
      </c>
      <c r="T51" s="3">
        <f t="shared" si="1"/>
        <v>80.153508771929822</v>
      </c>
      <c r="U51" s="17">
        <f t="shared" si="9"/>
        <v>570</v>
      </c>
      <c r="W51" s="23">
        <v>3699</v>
      </c>
      <c r="X51" s="23">
        <v>3200</v>
      </c>
      <c r="Y51" s="23">
        <v>1443</v>
      </c>
      <c r="Z51" s="1">
        <f t="shared" si="10"/>
        <v>1.2475000000000001</v>
      </c>
      <c r="AA51" s="3">
        <f t="shared" si="2"/>
        <v>91.444866920152094</v>
      </c>
      <c r="AB51" s="17">
        <f t="shared" si="11"/>
        <v>1247.5</v>
      </c>
    </row>
    <row r="52" spans="2:28">
      <c r="B52" s="23">
        <v>3729</v>
      </c>
      <c r="C52" s="23">
        <v>3665</v>
      </c>
      <c r="D52" s="23">
        <v>1492</v>
      </c>
      <c r="E52" s="1">
        <f t="shared" si="3"/>
        <v>0.16</v>
      </c>
      <c r="F52" s="3">
        <f t="shared" si="4"/>
        <v>76.356192425793239</v>
      </c>
      <c r="G52" s="17">
        <f t="shared" si="5"/>
        <v>160</v>
      </c>
      <c r="I52" s="23">
        <v>3752</v>
      </c>
      <c r="J52" s="23">
        <v>3673</v>
      </c>
      <c r="K52" s="23">
        <v>1492</v>
      </c>
      <c r="L52" s="1">
        <f t="shared" si="6"/>
        <v>0.19750000000000001</v>
      </c>
      <c r="M52" s="3">
        <f t="shared" si="12"/>
        <v>74.044665012406952</v>
      </c>
      <c r="N52" s="17">
        <f t="shared" si="7"/>
        <v>197.5</v>
      </c>
      <c r="P52" s="23">
        <v>3713</v>
      </c>
      <c r="Q52" s="23">
        <v>3477</v>
      </c>
      <c r="R52" s="23">
        <v>1492</v>
      </c>
      <c r="S52" s="1">
        <f t="shared" si="8"/>
        <v>0.59</v>
      </c>
      <c r="T52" s="3">
        <f t="shared" si="1"/>
        <v>81.798245614035096</v>
      </c>
      <c r="U52" s="17">
        <f t="shared" si="9"/>
        <v>590</v>
      </c>
      <c r="W52" s="23">
        <v>3697</v>
      </c>
      <c r="X52" s="23">
        <v>3200</v>
      </c>
      <c r="Y52" s="23">
        <v>1457</v>
      </c>
      <c r="Z52" s="1">
        <f t="shared" si="10"/>
        <v>1.2424999999999999</v>
      </c>
      <c r="AA52" s="3">
        <f t="shared" si="2"/>
        <v>92.332065906210389</v>
      </c>
      <c r="AB52" s="17">
        <f t="shared" si="11"/>
        <v>1242.5</v>
      </c>
    </row>
    <row r="53" spans="2:28">
      <c r="B53" s="23">
        <v>3714</v>
      </c>
      <c r="C53" s="23">
        <v>3652</v>
      </c>
      <c r="D53" s="23">
        <v>1522</v>
      </c>
      <c r="E53" s="1">
        <f t="shared" si="3"/>
        <v>0.155</v>
      </c>
      <c r="F53" s="3">
        <f t="shared" si="4"/>
        <v>77.891504605936547</v>
      </c>
      <c r="G53" s="17">
        <f t="shared" si="5"/>
        <v>155</v>
      </c>
      <c r="I53" s="23">
        <v>3743</v>
      </c>
      <c r="J53" s="23">
        <v>3664</v>
      </c>
      <c r="K53" s="23">
        <v>1522</v>
      </c>
      <c r="L53" s="1">
        <f t="shared" si="6"/>
        <v>0.19750000000000001</v>
      </c>
      <c r="M53" s="3">
        <f t="shared" si="12"/>
        <v>75.533498759305203</v>
      </c>
      <c r="N53" s="17">
        <f t="shared" si="7"/>
        <v>197.5</v>
      </c>
      <c r="P53" s="23">
        <v>3706</v>
      </c>
      <c r="Q53" s="23">
        <v>3458</v>
      </c>
      <c r="R53" s="23">
        <v>1522</v>
      </c>
      <c r="S53" s="1">
        <f t="shared" si="8"/>
        <v>0.62</v>
      </c>
      <c r="T53" s="3">
        <f t="shared" si="1"/>
        <v>83.442982456140342</v>
      </c>
      <c r="U53" s="17">
        <f t="shared" si="9"/>
        <v>620</v>
      </c>
      <c r="W53" s="23">
        <v>3694</v>
      </c>
      <c r="X53" s="23">
        <v>3200</v>
      </c>
      <c r="Y53" s="23">
        <v>1469</v>
      </c>
      <c r="Z53" s="1">
        <f t="shared" si="10"/>
        <v>1.2350000000000001</v>
      </c>
      <c r="AA53" s="3">
        <f t="shared" si="2"/>
        <v>93.092522179974651</v>
      </c>
      <c r="AB53" s="17">
        <f t="shared" si="11"/>
        <v>1235</v>
      </c>
    </row>
    <row r="54" spans="2:28">
      <c r="B54" s="23">
        <v>3701</v>
      </c>
      <c r="C54" s="23">
        <v>3637</v>
      </c>
      <c r="D54" s="23">
        <v>1552</v>
      </c>
      <c r="E54" s="1">
        <f t="shared" si="3"/>
        <v>0.16</v>
      </c>
      <c r="F54" s="3">
        <f t="shared" si="4"/>
        <v>79.42681678607984</v>
      </c>
      <c r="G54" s="17">
        <f t="shared" si="5"/>
        <v>160</v>
      </c>
      <c r="I54" s="23">
        <v>3731</v>
      </c>
      <c r="J54" s="23">
        <v>3653</v>
      </c>
      <c r="K54" s="23">
        <v>1552</v>
      </c>
      <c r="L54" s="1">
        <f t="shared" si="6"/>
        <v>0.19500000000000001</v>
      </c>
      <c r="M54" s="3">
        <f t="shared" si="12"/>
        <v>77.022332506203469</v>
      </c>
      <c r="N54" s="17">
        <f t="shared" si="7"/>
        <v>195</v>
      </c>
      <c r="P54" s="23">
        <v>3701</v>
      </c>
      <c r="Q54" s="23">
        <v>3439</v>
      </c>
      <c r="R54" s="23">
        <v>1552</v>
      </c>
      <c r="S54" s="1">
        <f t="shared" si="8"/>
        <v>0.65500000000000003</v>
      </c>
      <c r="T54" s="3">
        <f t="shared" si="1"/>
        <v>85.087719298245617</v>
      </c>
      <c r="U54" s="17">
        <f t="shared" si="9"/>
        <v>655</v>
      </c>
      <c r="W54" s="23">
        <v>3692</v>
      </c>
      <c r="X54" s="23">
        <v>3199</v>
      </c>
      <c r="Y54" s="23">
        <v>1479</v>
      </c>
      <c r="Z54" s="1">
        <f t="shared" si="10"/>
        <v>1.2324999999999999</v>
      </c>
      <c r="AA54" s="3">
        <f t="shared" si="2"/>
        <v>93.726235741444867</v>
      </c>
      <c r="AB54" s="17">
        <f t="shared" si="11"/>
        <v>1232.5</v>
      </c>
    </row>
    <row r="55" spans="2:28">
      <c r="B55" s="23">
        <v>3686</v>
      </c>
      <c r="C55" s="23">
        <v>3624</v>
      </c>
      <c r="D55" s="23">
        <v>1582</v>
      </c>
      <c r="E55" s="1">
        <f t="shared" si="3"/>
        <v>0.155</v>
      </c>
      <c r="F55" s="3">
        <f t="shared" si="4"/>
        <v>80.962128966223133</v>
      </c>
      <c r="G55" s="17">
        <f t="shared" si="5"/>
        <v>155</v>
      </c>
      <c r="I55" s="23">
        <v>3718</v>
      </c>
      <c r="J55" s="23">
        <v>3639</v>
      </c>
      <c r="K55" s="23">
        <v>1582</v>
      </c>
      <c r="L55" s="1">
        <f t="shared" si="6"/>
        <v>0.19750000000000001</v>
      </c>
      <c r="M55" s="3">
        <f t="shared" si="12"/>
        <v>78.511166253101734</v>
      </c>
      <c r="N55" s="17">
        <f t="shared" si="7"/>
        <v>197.5</v>
      </c>
      <c r="P55" s="23">
        <v>3697</v>
      </c>
      <c r="Q55" s="23">
        <v>3417</v>
      </c>
      <c r="R55" s="23">
        <v>1582</v>
      </c>
      <c r="S55" s="1">
        <f t="shared" si="8"/>
        <v>0.7</v>
      </c>
      <c r="T55" s="3">
        <f t="shared" si="1"/>
        <v>86.732456140350877</v>
      </c>
      <c r="U55" s="17">
        <f t="shared" si="9"/>
        <v>700</v>
      </c>
      <c r="W55" s="23">
        <v>3690</v>
      </c>
      <c r="X55" s="23">
        <v>3200</v>
      </c>
      <c r="Y55" s="23">
        <v>1489</v>
      </c>
      <c r="Z55" s="1">
        <f t="shared" si="10"/>
        <v>1.2250000000000001</v>
      </c>
      <c r="AA55" s="3">
        <f t="shared" si="2"/>
        <v>94.359949302915084</v>
      </c>
      <c r="AB55" s="17">
        <f t="shared" si="11"/>
        <v>1225</v>
      </c>
    </row>
    <row r="56" spans="2:28">
      <c r="B56" s="23">
        <v>3680</v>
      </c>
      <c r="C56" s="23">
        <v>3619</v>
      </c>
      <c r="D56" s="23">
        <v>1612</v>
      </c>
      <c r="E56" s="1">
        <f t="shared" si="3"/>
        <v>0.1525</v>
      </c>
      <c r="F56" s="3">
        <f t="shared" si="4"/>
        <v>82.497441146366427</v>
      </c>
      <c r="G56" s="17">
        <f t="shared" si="5"/>
        <v>152.5</v>
      </c>
      <c r="I56" s="23">
        <v>3704</v>
      </c>
      <c r="J56" s="23">
        <v>3626</v>
      </c>
      <c r="K56" s="23">
        <v>1612</v>
      </c>
      <c r="L56" s="1">
        <f t="shared" si="6"/>
        <v>0.19500000000000001</v>
      </c>
      <c r="M56" s="3">
        <f t="shared" si="12"/>
        <v>80</v>
      </c>
      <c r="N56" s="17">
        <f t="shared" si="7"/>
        <v>195</v>
      </c>
      <c r="P56" s="23">
        <v>3693</v>
      </c>
      <c r="Q56" s="23">
        <v>3394</v>
      </c>
      <c r="R56" s="23">
        <v>1612</v>
      </c>
      <c r="S56" s="1">
        <f t="shared" si="8"/>
        <v>0.74750000000000005</v>
      </c>
      <c r="T56" s="3">
        <f t="shared" si="1"/>
        <v>88.377192982456137</v>
      </c>
      <c r="U56" s="17">
        <f t="shared" si="9"/>
        <v>747.5</v>
      </c>
      <c r="W56" s="23">
        <v>3687</v>
      </c>
      <c r="X56" s="23">
        <v>3199</v>
      </c>
      <c r="Y56" s="23">
        <v>1497</v>
      </c>
      <c r="Z56" s="1">
        <f t="shared" si="10"/>
        <v>1.22</v>
      </c>
      <c r="AA56" s="3">
        <f t="shared" si="2"/>
        <v>94.866920152091254</v>
      </c>
      <c r="AB56" s="17">
        <f t="shared" si="11"/>
        <v>1220</v>
      </c>
    </row>
    <row r="57" spans="2:28">
      <c r="B57" s="23">
        <v>3677</v>
      </c>
      <c r="C57" s="23">
        <v>3615</v>
      </c>
      <c r="D57" s="23">
        <v>1642</v>
      </c>
      <c r="E57" s="1">
        <f t="shared" si="3"/>
        <v>0.155</v>
      </c>
      <c r="F57" s="3">
        <f t="shared" si="4"/>
        <v>84.03275332650972</v>
      </c>
      <c r="G57" s="17">
        <f t="shared" si="5"/>
        <v>155</v>
      </c>
      <c r="I57" s="23">
        <v>3694</v>
      </c>
      <c r="J57" s="23">
        <v>3616</v>
      </c>
      <c r="K57" s="23">
        <v>1642</v>
      </c>
      <c r="L57" s="1">
        <f t="shared" si="6"/>
        <v>0.19500000000000001</v>
      </c>
      <c r="M57" s="3">
        <f t="shared" si="12"/>
        <v>81.488833746898266</v>
      </c>
      <c r="N57" s="17">
        <f t="shared" si="7"/>
        <v>195</v>
      </c>
      <c r="P57" s="23">
        <v>3688</v>
      </c>
      <c r="Q57" s="23">
        <v>3369</v>
      </c>
      <c r="R57" s="23">
        <v>1642</v>
      </c>
      <c r="S57" s="1">
        <f t="shared" si="8"/>
        <v>0.79749999999999999</v>
      </c>
      <c r="T57" s="3">
        <f t="shared" si="1"/>
        <v>90.021929824561411</v>
      </c>
      <c r="U57" s="17">
        <f t="shared" si="9"/>
        <v>797.5</v>
      </c>
      <c r="W57" s="23">
        <v>3685</v>
      </c>
      <c r="X57" s="23">
        <v>3200</v>
      </c>
      <c r="Y57" s="23">
        <v>1505</v>
      </c>
      <c r="Z57" s="1">
        <f t="shared" si="10"/>
        <v>1.2124999999999999</v>
      </c>
      <c r="AA57" s="3">
        <f t="shared" si="2"/>
        <v>95.373891001267424</v>
      </c>
      <c r="AB57" s="17">
        <f t="shared" si="11"/>
        <v>1212.5</v>
      </c>
    </row>
    <row r="58" spans="2:28">
      <c r="B58" s="23">
        <v>3675</v>
      </c>
      <c r="C58" s="23">
        <v>3611</v>
      </c>
      <c r="D58" s="23">
        <v>1671</v>
      </c>
      <c r="E58" s="1">
        <f t="shared" si="3"/>
        <v>0.16</v>
      </c>
      <c r="F58" s="3">
        <f t="shared" si="4"/>
        <v>85.516888433981578</v>
      </c>
      <c r="G58" s="17">
        <f t="shared" si="5"/>
        <v>160</v>
      </c>
      <c r="I58" s="23">
        <v>3691</v>
      </c>
      <c r="J58" s="23">
        <v>3612</v>
      </c>
      <c r="K58" s="23">
        <v>1671</v>
      </c>
      <c r="L58" s="1">
        <f t="shared" si="6"/>
        <v>0.19750000000000001</v>
      </c>
      <c r="M58" s="3">
        <f t="shared" si="12"/>
        <v>82.928039702233249</v>
      </c>
      <c r="N58" s="17">
        <f t="shared" si="7"/>
        <v>197.5</v>
      </c>
      <c r="P58" s="23">
        <v>3677</v>
      </c>
      <c r="Q58" s="23">
        <v>3340</v>
      </c>
      <c r="R58" s="23">
        <v>1671</v>
      </c>
      <c r="S58" s="1">
        <f t="shared" si="8"/>
        <v>0.84250000000000003</v>
      </c>
      <c r="T58" s="3">
        <f t="shared" si="1"/>
        <v>91.61184210526315</v>
      </c>
      <c r="U58" s="17">
        <f t="shared" si="9"/>
        <v>842.5</v>
      </c>
      <c r="W58" s="23">
        <v>3682</v>
      </c>
      <c r="X58" s="23">
        <v>3200</v>
      </c>
      <c r="Y58" s="23">
        <v>1513</v>
      </c>
      <c r="Z58" s="1">
        <f t="shared" si="10"/>
        <v>1.2050000000000001</v>
      </c>
      <c r="AA58" s="3">
        <f t="shared" si="2"/>
        <v>95.880861850443594</v>
      </c>
      <c r="AB58" s="17">
        <f t="shared" si="11"/>
        <v>1205</v>
      </c>
    </row>
    <row r="59" spans="2:28">
      <c r="B59" s="23">
        <v>3672</v>
      </c>
      <c r="C59" s="23">
        <v>3606</v>
      </c>
      <c r="D59" s="23">
        <v>1701</v>
      </c>
      <c r="E59" s="1">
        <f t="shared" si="3"/>
        <v>0.16500000000000001</v>
      </c>
      <c r="F59" s="3">
        <f t="shared" si="4"/>
        <v>87.052200614124871</v>
      </c>
      <c r="G59" s="17">
        <f t="shared" si="5"/>
        <v>165</v>
      </c>
      <c r="I59" s="23">
        <v>3688</v>
      </c>
      <c r="J59" s="23">
        <v>3605</v>
      </c>
      <c r="K59" s="23">
        <v>1701</v>
      </c>
      <c r="L59" s="1">
        <f t="shared" si="6"/>
        <v>0.20749999999999999</v>
      </c>
      <c r="M59" s="3">
        <f t="shared" si="12"/>
        <v>84.416873449131515</v>
      </c>
      <c r="N59" s="17">
        <f t="shared" si="7"/>
        <v>207.5</v>
      </c>
      <c r="P59" s="23">
        <v>3644</v>
      </c>
      <c r="Q59" s="23">
        <v>3298</v>
      </c>
      <c r="R59" s="23">
        <v>1701</v>
      </c>
      <c r="S59" s="1">
        <f t="shared" si="8"/>
        <v>0.86499999999999999</v>
      </c>
      <c r="T59" s="3">
        <f t="shared" si="1"/>
        <v>93.256578947368425</v>
      </c>
      <c r="U59" s="17">
        <f t="shared" si="9"/>
        <v>865</v>
      </c>
      <c r="W59" s="23">
        <v>3680</v>
      </c>
      <c r="X59" s="23">
        <v>3199</v>
      </c>
      <c r="Y59" s="23">
        <v>1519</v>
      </c>
      <c r="Z59" s="1">
        <f t="shared" si="10"/>
        <v>1.2024999999999999</v>
      </c>
      <c r="AA59" s="3">
        <f t="shared" si="2"/>
        <v>96.261089987325732</v>
      </c>
      <c r="AB59" s="17">
        <f t="shared" si="11"/>
        <v>1202.5</v>
      </c>
    </row>
    <row r="60" spans="2:28">
      <c r="B60" s="23">
        <v>3669</v>
      </c>
      <c r="C60" s="23">
        <v>3599</v>
      </c>
      <c r="D60" s="23">
        <v>1731</v>
      </c>
      <c r="E60" s="1">
        <f t="shared" si="3"/>
        <v>0.17499999999999999</v>
      </c>
      <c r="F60" s="3">
        <f t="shared" si="4"/>
        <v>88.587512794268164</v>
      </c>
      <c r="G60" s="17">
        <f t="shared" si="5"/>
        <v>175</v>
      </c>
      <c r="I60" s="23">
        <v>3687</v>
      </c>
      <c r="J60" s="23">
        <v>3598</v>
      </c>
      <c r="K60" s="23">
        <v>1731</v>
      </c>
      <c r="L60" s="1">
        <f t="shared" si="6"/>
        <v>0.2225</v>
      </c>
      <c r="M60" s="3">
        <f t="shared" si="12"/>
        <v>85.90570719602978</v>
      </c>
      <c r="N60" s="17">
        <f t="shared" si="7"/>
        <v>222.5</v>
      </c>
      <c r="P60" s="23">
        <v>3598</v>
      </c>
      <c r="Q60" s="23">
        <v>3230</v>
      </c>
      <c r="R60" s="23">
        <v>1731</v>
      </c>
      <c r="S60" s="1">
        <f t="shared" si="8"/>
        <v>0.92</v>
      </c>
      <c r="T60" s="3">
        <f t="shared" si="1"/>
        <v>94.901315789473685</v>
      </c>
      <c r="U60" s="17">
        <f t="shared" si="9"/>
        <v>920</v>
      </c>
      <c r="W60" s="23">
        <v>3677</v>
      </c>
      <c r="X60" s="23">
        <v>3200</v>
      </c>
      <c r="Y60" s="23">
        <v>1525</v>
      </c>
      <c r="Z60" s="1">
        <f t="shared" si="10"/>
        <v>1.1924999999999999</v>
      </c>
      <c r="AA60" s="3">
        <f t="shared" si="2"/>
        <v>96.641318124207856</v>
      </c>
      <c r="AB60" s="17">
        <f t="shared" si="11"/>
        <v>1192.5</v>
      </c>
    </row>
    <row r="61" spans="2:28">
      <c r="B61" s="23">
        <v>3650</v>
      </c>
      <c r="C61" s="23">
        <v>3574</v>
      </c>
      <c r="D61" s="23">
        <v>1761</v>
      </c>
      <c r="E61" s="1">
        <f t="shared" si="3"/>
        <v>0.19</v>
      </c>
      <c r="F61" s="3">
        <f t="shared" si="4"/>
        <v>90.122824974411458</v>
      </c>
      <c r="G61" s="17">
        <f t="shared" si="5"/>
        <v>190</v>
      </c>
      <c r="I61" s="23">
        <v>3683</v>
      </c>
      <c r="J61" s="23">
        <v>3589</v>
      </c>
      <c r="K61" s="23">
        <v>1761</v>
      </c>
      <c r="L61" s="1">
        <f t="shared" si="6"/>
        <v>0.23499999999999999</v>
      </c>
      <c r="M61" s="3">
        <f t="shared" si="12"/>
        <v>87.394540942928046</v>
      </c>
      <c r="N61" s="17">
        <f t="shared" si="7"/>
        <v>235</v>
      </c>
      <c r="P61" s="23">
        <v>3566</v>
      </c>
      <c r="Q61" s="23">
        <v>3199</v>
      </c>
      <c r="R61" s="23">
        <v>1752</v>
      </c>
      <c r="S61" s="1">
        <f t="shared" si="8"/>
        <v>0.91749999999999998</v>
      </c>
      <c r="T61" s="3">
        <f t="shared" si="1"/>
        <v>96.05263157894737</v>
      </c>
      <c r="U61" s="17">
        <f t="shared" si="9"/>
        <v>917.5</v>
      </c>
      <c r="W61" s="23">
        <v>3673</v>
      </c>
      <c r="X61" s="23">
        <v>3199</v>
      </c>
      <c r="Y61" s="23">
        <v>1531</v>
      </c>
      <c r="Z61" s="1">
        <f t="shared" si="10"/>
        <v>1.1850000000000001</v>
      </c>
      <c r="AA61" s="3">
        <f t="shared" si="2"/>
        <v>97.021546261089981</v>
      </c>
      <c r="AB61" s="17">
        <f t="shared" si="11"/>
        <v>1185</v>
      </c>
    </row>
    <row r="62" spans="2:28">
      <c r="B62" s="23">
        <v>3632</v>
      </c>
      <c r="C62" s="23">
        <v>3541</v>
      </c>
      <c r="D62" s="23">
        <v>1791</v>
      </c>
      <c r="E62" s="1">
        <f t="shared" si="3"/>
        <v>0.22750000000000001</v>
      </c>
      <c r="F62" s="3">
        <f t="shared" si="4"/>
        <v>91.658137154554765</v>
      </c>
      <c r="G62" s="17">
        <f t="shared" si="5"/>
        <v>227.5</v>
      </c>
      <c r="I62" s="23">
        <v>3676</v>
      </c>
      <c r="J62" s="23">
        <v>3576</v>
      </c>
      <c r="K62" s="23">
        <v>1791</v>
      </c>
      <c r="L62" s="1">
        <f t="shared" si="6"/>
        <v>0.25</v>
      </c>
      <c r="M62" s="3">
        <f t="shared" si="12"/>
        <v>88.883374689826297</v>
      </c>
      <c r="N62" s="17">
        <f t="shared" si="7"/>
        <v>250</v>
      </c>
      <c r="P62" s="23">
        <v>3547</v>
      </c>
      <c r="Q62" s="23">
        <v>3199</v>
      </c>
      <c r="R62" s="23">
        <v>1765</v>
      </c>
      <c r="S62" s="1">
        <f t="shared" si="8"/>
        <v>0.87</v>
      </c>
      <c r="T62" s="3">
        <f t="shared" si="1"/>
        <v>96.765350877192986</v>
      </c>
      <c r="U62" s="17">
        <f t="shared" si="9"/>
        <v>870</v>
      </c>
      <c r="W62" s="23">
        <v>3670</v>
      </c>
      <c r="X62" s="23">
        <v>3198</v>
      </c>
      <c r="Y62" s="23">
        <v>1536</v>
      </c>
      <c r="Z62" s="1">
        <f t="shared" si="10"/>
        <v>1.18</v>
      </c>
      <c r="AA62" s="3">
        <f t="shared" si="2"/>
        <v>97.338403041825089</v>
      </c>
      <c r="AB62" s="17">
        <f t="shared" si="11"/>
        <v>1180</v>
      </c>
    </row>
    <row r="63" spans="2:28">
      <c r="B63" s="23">
        <v>3603</v>
      </c>
      <c r="C63" s="23">
        <v>3511</v>
      </c>
      <c r="D63" s="23">
        <v>1821</v>
      </c>
      <c r="E63" s="1">
        <f t="shared" si="3"/>
        <v>0.23</v>
      </c>
      <c r="F63" s="3">
        <f t="shared" si="4"/>
        <v>93.193449334698059</v>
      </c>
      <c r="G63" s="17">
        <f t="shared" si="5"/>
        <v>230</v>
      </c>
      <c r="I63" s="23">
        <v>3653</v>
      </c>
      <c r="J63" s="23">
        <v>3543</v>
      </c>
      <c r="K63" s="23">
        <v>1821</v>
      </c>
      <c r="L63" s="1">
        <f t="shared" si="6"/>
        <v>0.27500000000000002</v>
      </c>
      <c r="M63" s="3">
        <f t="shared" si="12"/>
        <v>90.372208436724563</v>
      </c>
      <c r="N63" s="17">
        <f t="shared" si="7"/>
        <v>275</v>
      </c>
      <c r="P63" s="23">
        <v>3532</v>
      </c>
      <c r="Q63" s="23">
        <v>3198</v>
      </c>
      <c r="R63" s="23">
        <v>1774</v>
      </c>
      <c r="S63" s="1">
        <f t="shared" si="8"/>
        <v>0.83499999999999996</v>
      </c>
      <c r="T63" s="3">
        <f t="shared" si="1"/>
        <v>97.258771929824562</v>
      </c>
      <c r="U63" s="17">
        <f t="shared" si="9"/>
        <v>835</v>
      </c>
      <c r="W63" s="23">
        <v>3666</v>
      </c>
      <c r="X63" s="23">
        <v>3198</v>
      </c>
      <c r="Y63" s="23">
        <v>1541</v>
      </c>
      <c r="Z63" s="1">
        <f t="shared" si="10"/>
        <v>1.17</v>
      </c>
      <c r="AA63" s="3">
        <f t="shared" si="2"/>
        <v>97.655259822560197</v>
      </c>
      <c r="AB63" s="17">
        <f t="shared" si="11"/>
        <v>1170</v>
      </c>
    </row>
    <row r="64" spans="2:28">
      <c r="B64" s="23">
        <v>3566</v>
      </c>
      <c r="C64" s="23">
        <v>3471</v>
      </c>
      <c r="D64" s="23">
        <v>1850</v>
      </c>
      <c r="E64" s="1">
        <f t="shared" si="3"/>
        <v>0.23749999999999999</v>
      </c>
      <c r="F64" s="3">
        <f t="shared" si="4"/>
        <v>94.677584442169902</v>
      </c>
      <c r="G64" s="17">
        <f t="shared" si="5"/>
        <v>237.5</v>
      </c>
      <c r="I64" s="23">
        <v>3630</v>
      </c>
      <c r="J64" s="23">
        <v>3502</v>
      </c>
      <c r="K64" s="23">
        <v>1850</v>
      </c>
      <c r="L64" s="1">
        <f t="shared" si="6"/>
        <v>0.32</v>
      </c>
      <c r="M64" s="3">
        <f t="shared" si="12"/>
        <v>91.811414392059561</v>
      </c>
      <c r="N64" s="17">
        <f t="shared" si="7"/>
        <v>320</v>
      </c>
      <c r="P64" s="23">
        <v>3520</v>
      </c>
      <c r="Q64" s="23">
        <v>3199</v>
      </c>
      <c r="R64" s="23">
        <v>1783</v>
      </c>
      <c r="S64" s="1">
        <f t="shared" si="8"/>
        <v>0.80249999999999999</v>
      </c>
      <c r="T64" s="3">
        <f t="shared" si="1"/>
        <v>97.752192982456137</v>
      </c>
      <c r="U64" s="17">
        <f t="shared" si="9"/>
        <v>802.5</v>
      </c>
      <c r="W64" s="23">
        <v>3662</v>
      </c>
      <c r="X64" s="23">
        <v>3200</v>
      </c>
      <c r="Y64" s="23">
        <v>1545</v>
      </c>
      <c r="Z64" s="1">
        <f t="shared" si="10"/>
        <v>1.155</v>
      </c>
      <c r="AA64" s="3">
        <f t="shared" si="2"/>
        <v>97.908745247148289</v>
      </c>
      <c r="AB64" s="17">
        <f t="shared" si="11"/>
        <v>1155</v>
      </c>
    </row>
    <row r="65" spans="2:28">
      <c r="B65" s="23">
        <v>3523</v>
      </c>
      <c r="C65" s="23">
        <v>3423</v>
      </c>
      <c r="D65" s="23">
        <v>1880</v>
      </c>
      <c r="E65" s="1">
        <f t="shared" ref="E65:E69" si="13">(B65-C65)/400</f>
        <v>0.25</v>
      </c>
      <c r="F65" s="3">
        <f t="shared" ref="F65:F67" si="14">D65/$D$81*100</f>
        <v>96.21289662231321</v>
      </c>
      <c r="G65" s="17">
        <f t="shared" ref="G65:G69" si="15">E65*1000</f>
        <v>250</v>
      </c>
      <c r="I65" s="23">
        <v>3601</v>
      </c>
      <c r="J65" s="23">
        <v>3466</v>
      </c>
      <c r="K65" s="23">
        <v>1880</v>
      </c>
      <c r="L65" s="1">
        <f t="shared" ref="L65:L69" si="16">(I65-J65)/400</f>
        <v>0.33750000000000002</v>
      </c>
      <c r="M65" s="3">
        <f t="shared" ref="M65" si="17">K65/$K$81*100</f>
        <v>93.300248138957826</v>
      </c>
      <c r="N65" s="17">
        <f t="shared" ref="N65:N69" si="18">L65*1000</f>
        <v>337.5</v>
      </c>
      <c r="P65" s="23">
        <v>3507</v>
      </c>
      <c r="Q65" s="23">
        <v>3199</v>
      </c>
      <c r="R65" s="23">
        <v>1789</v>
      </c>
      <c r="S65" s="1">
        <f t="shared" ref="S65:S69" si="19">(P65-Q65)/400</f>
        <v>0.77</v>
      </c>
      <c r="T65" s="3">
        <f t="shared" ref="T65:T66" si="20">R65/$R$81*100</f>
        <v>98.081140350877192</v>
      </c>
      <c r="U65" s="17">
        <f t="shared" ref="U65:U69" si="21">S65*1000</f>
        <v>770</v>
      </c>
      <c r="W65" s="23">
        <v>3658</v>
      </c>
      <c r="X65" s="23">
        <v>3199</v>
      </c>
      <c r="Y65" s="23">
        <v>1549</v>
      </c>
      <c r="Z65" s="1">
        <f t="shared" ref="Z65:Z69" si="22">(W65-X65)/400</f>
        <v>1.1475</v>
      </c>
      <c r="AA65" s="3">
        <f t="shared" ref="AA65:AA66" si="23">(Y65)/$Y$81*100</f>
        <v>98.162230671736367</v>
      </c>
      <c r="AB65" s="17">
        <f t="shared" ref="AB65:AB69" si="24">Z65*1000</f>
        <v>1147.5</v>
      </c>
    </row>
    <row r="66" spans="2:28">
      <c r="B66" s="23">
        <v>3475</v>
      </c>
      <c r="C66" s="23">
        <v>3368</v>
      </c>
      <c r="D66" s="23">
        <v>1910</v>
      </c>
      <c r="E66" s="1">
        <f t="shared" si="13"/>
        <v>0.26750000000000002</v>
      </c>
      <c r="F66" s="3">
        <f t="shared" si="14"/>
        <v>97.748208802456503</v>
      </c>
      <c r="G66" s="17">
        <f t="shared" si="15"/>
        <v>267.5</v>
      </c>
      <c r="I66" s="23">
        <v>3565</v>
      </c>
      <c r="J66" s="23">
        <v>3422</v>
      </c>
      <c r="K66" s="23">
        <v>1910</v>
      </c>
      <c r="L66" s="1">
        <f t="shared" si="16"/>
        <v>0.35749999999999998</v>
      </c>
      <c r="M66" s="3">
        <f>K66/$K$81*100</f>
        <v>94.789081885856078</v>
      </c>
      <c r="N66" s="17">
        <f t="shared" si="18"/>
        <v>357.5</v>
      </c>
      <c r="P66" s="23">
        <v>3498</v>
      </c>
      <c r="Q66" s="23">
        <v>3199</v>
      </c>
      <c r="R66" s="23">
        <v>1795</v>
      </c>
      <c r="S66" s="1">
        <f t="shared" si="19"/>
        <v>0.74750000000000005</v>
      </c>
      <c r="T66" s="3">
        <f t="shared" si="20"/>
        <v>98.410087719298247</v>
      </c>
      <c r="U66" s="17">
        <f t="shared" si="21"/>
        <v>747.5</v>
      </c>
      <c r="W66" s="23">
        <v>3654</v>
      </c>
      <c r="X66" s="23">
        <v>3198</v>
      </c>
      <c r="Y66" s="23">
        <v>1553</v>
      </c>
      <c r="Z66" s="1">
        <f t="shared" si="22"/>
        <v>1.1399999999999999</v>
      </c>
      <c r="AA66" s="3">
        <f t="shared" si="23"/>
        <v>98.415716096324459</v>
      </c>
      <c r="AB66" s="17">
        <f t="shared" si="24"/>
        <v>1140</v>
      </c>
    </row>
    <row r="67" spans="2:28">
      <c r="B67" s="23">
        <v>3428</v>
      </c>
      <c r="C67" s="23">
        <v>3308</v>
      </c>
      <c r="D67" s="23">
        <v>1940</v>
      </c>
      <c r="E67" s="1">
        <f t="shared" si="13"/>
        <v>0.3</v>
      </c>
      <c r="F67" s="3">
        <f t="shared" si="14"/>
        <v>99.283520982599796</v>
      </c>
      <c r="G67" s="17">
        <f t="shared" si="15"/>
        <v>300</v>
      </c>
      <c r="I67" s="23">
        <v>3522</v>
      </c>
      <c r="J67" s="23">
        <v>3366</v>
      </c>
      <c r="K67" s="23">
        <v>1940</v>
      </c>
      <c r="L67" s="1">
        <f t="shared" si="16"/>
        <v>0.39</v>
      </c>
      <c r="M67" s="3">
        <f>K67/$K$81*100</f>
        <v>96.277915632754343</v>
      </c>
      <c r="N67" s="17">
        <f t="shared" si="18"/>
        <v>390</v>
      </c>
      <c r="P67" s="23">
        <v>3490</v>
      </c>
      <c r="Q67" s="23">
        <v>3198</v>
      </c>
      <c r="R67" s="23">
        <v>1799</v>
      </c>
      <c r="S67" s="1">
        <f t="shared" si="19"/>
        <v>0.73</v>
      </c>
      <c r="T67" s="3">
        <f>R67/$R$81*100</f>
        <v>98.629385964912288</v>
      </c>
      <c r="U67" s="17">
        <f t="shared" si="21"/>
        <v>730</v>
      </c>
      <c r="W67" s="23">
        <v>3650</v>
      </c>
      <c r="X67" s="23">
        <v>3200</v>
      </c>
      <c r="Y67" s="23">
        <v>1556</v>
      </c>
      <c r="Z67" s="1">
        <f t="shared" si="22"/>
        <v>1.125</v>
      </c>
      <c r="AA67" s="3">
        <f>(Y67)/$Y$81*100</f>
        <v>98.605830164765536</v>
      </c>
      <c r="AB67" s="17">
        <f t="shared" si="24"/>
        <v>1125</v>
      </c>
    </row>
    <row r="68" spans="2:28">
      <c r="B68" s="23">
        <v>3370</v>
      </c>
      <c r="C68" s="23">
        <v>3238</v>
      </c>
      <c r="D68" s="23">
        <v>1970</v>
      </c>
      <c r="E68" s="1">
        <f t="shared" si="13"/>
        <v>0.33</v>
      </c>
      <c r="F68" s="3">
        <v>100</v>
      </c>
      <c r="G68" s="17">
        <f t="shared" si="15"/>
        <v>330</v>
      </c>
      <c r="I68" s="23">
        <v>3475</v>
      </c>
      <c r="J68" s="23">
        <v>3297</v>
      </c>
      <c r="K68" s="23">
        <v>1970</v>
      </c>
      <c r="L68" s="1">
        <f t="shared" si="16"/>
        <v>0.44500000000000001</v>
      </c>
      <c r="M68" s="3">
        <f>K68/$K$81*100</f>
        <v>97.766749379652609</v>
      </c>
      <c r="N68" s="17">
        <f t="shared" si="18"/>
        <v>445</v>
      </c>
      <c r="P68" s="23">
        <v>3483</v>
      </c>
      <c r="Q68" s="23">
        <v>3199</v>
      </c>
      <c r="R68" s="23">
        <v>1804</v>
      </c>
      <c r="S68" s="1">
        <f t="shared" si="19"/>
        <v>0.71</v>
      </c>
      <c r="T68" s="3">
        <f>R68/$R$81*100</f>
        <v>98.903508771929822</v>
      </c>
      <c r="U68" s="17">
        <f t="shared" si="21"/>
        <v>710</v>
      </c>
      <c r="W68" s="23">
        <v>3647</v>
      </c>
      <c r="X68" s="23">
        <v>3199</v>
      </c>
      <c r="Y68" s="23">
        <v>1559</v>
      </c>
      <c r="Z68" s="1">
        <f t="shared" si="22"/>
        <v>1.1200000000000001</v>
      </c>
      <c r="AA68" s="3">
        <f>(Y68)/$Y$81*100</f>
        <v>98.795944233206583</v>
      </c>
      <c r="AB68" s="17">
        <f t="shared" si="24"/>
        <v>1120</v>
      </c>
    </row>
    <row r="69" spans="2:28">
      <c r="B69" s="23">
        <v>3327</v>
      </c>
      <c r="C69" s="23">
        <v>3200</v>
      </c>
      <c r="D69" s="23">
        <v>1984</v>
      </c>
      <c r="E69" s="1">
        <f t="shared" si="13"/>
        <v>0.3175</v>
      </c>
      <c r="F69" s="3">
        <v>100</v>
      </c>
      <c r="G69" s="17">
        <f t="shared" si="15"/>
        <v>317.5</v>
      </c>
      <c r="I69" s="23">
        <v>3429</v>
      </c>
      <c r="J69" s="23">
        <v>3219</v>
      </c>
      <c r="K69" s="23">
        <v>2000</v>
      </c>
      <c r="L69" s="1">
        <f t="shared" si="16"/>
        <v>0.52500000000000002</v>
      </c>
      <c r="M69" s="3">
        <f>K69/$K$81*100</f>
        <v>99.255583126550874</v>
      </c>
      <c r="N69" s="17">
        <f t="shared" si="18"/>
        <v>525</v>
      </c>
      <c r="P69" s="23">
        <v>3477</v>
      </c>
      <c r="Q69" s="23">
        <v>3199</v>
      </c>
      <c r="R69" s="23">
        <v>1807</v>
      </c>
      <c r="S69" s="1">
        <f t="shared" si="19"/>
        <v>0.69499999999999995</v>
      </c>
      <c r="T69" s="3">
        <f>R69/$R$81*100</f>
        <v>99.067982456140342</v>
      </c>
      <c r="U69" s="17">
        <f t="shared" si="21"/>
        <v>695</v>
      </c>
      <c r="W69" s="23">
        <v>3643</v>
      </c>
      <c r="X69" s="23">
        <v>3198</v>
      </c>
      <c r="Y69" s="23">
        <v>1562</v>
      </c>
      <c r="Z69" s="1">
        <f t="shared" si="22"/>
        <v>1.1125</v>
      </c>
      <c r="AA69" s="3">
        <f>(Y69)/$Y$81*100</f>
        <v>98.986058301647645</v>
      </c>
      <c r="AB69" s="17">
        <f t="shared" si="24"/>
        <v>1112.5</v>
      </c>
    </row>
    <row r="70" spans="2:28">
      <c r="B70" s="23">
        <v>3300</v>
      </c>
      <c r="C70" s="23">
        <v>3200</v>
      </c>
      <c r="D70" s="23">
        <v>1991</v>
      </c>
      <c r="E70" s="1">
        <f t="shared" si="3"/>
        <v>0.25</v>
      </c>
      <c r="F70" s="3">
        <v>100</v>
      </c>
      <c r="G70" s="17">
        <f t="shared" si="5"/>
        <v>250</v>
      </c>
      <c r="I70" s="23">
        <v>3393</v>
      </c>
      <c r="J70" s="23">
        <v>3198</v>
      </c>
      <c r="K70" s="23">
        <v>2019</v>
      </c>
      <c r="L70" s="1">
        <f t="shared" si="6"/>
        <v>0.48749999999999999</v>
      </c>
      <c r="M70" s="3">
        <f t="shared" si="12"/>
        <v>100.19851116625311</v>
      </c>
      <c r="N70" s="17">
        <f t="shared" si="7"/>
        <v>487.5</v>
      </c>
      <c r="P70" s="23">
        <v>3471</v>
      </c>
      <c r="Q70" s="23">
        <v>3200</v>
      </c>
      <c r="R70" s="23">
        <v>1810</v>
      </c>
      <c r="S70" s="1">
        <f t="shared" si="8"/>
        <v>0.67749999999999999</v>
      </c>
      <c r="T70" s="3">
        <f t="shared" si="1"/>
        <v>99.232456140350877</v>
      </c>
      <c r="U70" s="17">
        <f t="shared" si="9"/>
        <v>677.5</v>
      </c>
      <c r="W70" s="23">
        <v>3640</v>
      </c>
      <c r="X70" s="23">
        <v>3198</v>
      </c>
      <c r="Y70" s="23">
        <v>1565</v>
      </c>
      <c r="Z70" s="1">
        <f t="shared" si="10"/>
        <v>1.105</v>
      </c>
      <c r="AA70" s="3">
        <f t="shared" si="2"/>
        <v>99.176172370088722</v>
      </c>
      <c r="AB70" s="17">
        <f t="shared" si="11"/>
        <v>1105</v>
      </c>
    </row>
    <row r="71" spans="2:28">
      <c r="B71" s="23">
        <v>3285</v>
      </c>
      <c r="C71" s="23">
        <v>3198</v>
      </c>
      <c r="D71" s="23">
        <v>1995</v>
      </c>
      <c r="E71" s="1">
        <f t="shared" si="3"/>
        <v>0.2175</v>
      </c>
      <c r="F71" s="3">
        <v>100</v>
      </c>
      <c r="G71" s="17">
        <f t="shared" si="5"/>
        <v>217.5</v>
      </c>
      <c r="I71" s="23">
        <v>3367</v>
      </c>
      <c r="J71" s="23">
        <v>3199</v>
      </c>
      <c r="K71" s="23">
        <v>2032</v>
      </c>
      <c r="L71" s="1">
        <f t="shared" si="6"/>
        <v>0.42</v>
      </c>
      <c r="M71" s="3">
        <v>100</v>
      </c>
      <c r="N71" s="17">
        <f t="shared" si="7"/>
        <v>420</v>
      </c>
      <c r="P71" s="23">
        <v>3466</v>
      </c>
      <c r="Q71" s="23">
        <v>3199</v>
      </c>
      <c r="R71" s="23">
        <v>1813</v>
      </c>
      <c r="S71" s="1">
        <f t="shared" si="8"/>
        <v>0.66749999999999998</v>
      </c>
      <c r="T71" s="3">
        <f t="shared" si="1"/>
        <v>99.396929824561411</v>
      </c>
      <c r="U71" s="17">
        <f t="shared" si="9"/>
        <v>667.5</v>
      </c>
      <c r="W71" s="23">
        <v>3637</v>
      </c>
      <c r="X71" s="23">
        <v>3197</v>
      </c>
      <c r="Y71" s="23">
        <v>1568</v>
      </c>
      <c r="Z71" s="1">
        <f t="shared" si="10"/>
        <v>1.1000000000000001</v>
      </c>
      <c r="AA71" s="3">
        <f t="shared" si="2"/>
        <v>99.366286438529784</v>
      </c>
      <c r="AB71" s="17">
        <f t="shared" si="11"/>
        <v>1100</v>
      </c>
    </row>
    <row r="72" spans="2:28">
      <c r="B72" s="23">
        <v>3276</v>
      </c>
      <c r="C72" s="23">
        <v>3199</v>
      </c>
      <c r="D72" s="23">
        <v>1998</v>
      </c>
      <c r="E72" s="1">
        <f t="shared" si="3"/>
        <v>0.1925</v>
      </c>
      <c r="F72" s="3">
        <v>100</v>
      </c>
      <c r="G72" s="17">
        <f t="shared" si="5"/>
        <v>192.5</v>
      </c>
      <c r="I72" s="23">
        <v>3346</v>
      </c>
      <c r="J72" s="23">
        <v>3198</v>
      </c>
      <c r="K72" s="23">
        <v>2041</v>
      </c>
      <c r="L72" s="1">
        <f t="shared" si="6"/>
        <v>0.37</v>
      </c>
      <c r="M72" s="3">
        <v>100</v>
      </c>
      <c r="N72" s="17">
        <f t="shared" si="7"/>
        <v>370</v>
      </c>
      <c r="P72" s="23">
        <v>3462</v>
      </c>
      <c r="Q72" s="23">
        <v>3199</v>
      </c>
      <c r="R72" s="23">
        <v>1816</v>
      </c>
      <c r="S72" s="1">
        <f t="shared" si="8"/>
        <v>0.65749999999999997</v>
      </c>
      <c r="T72" s="3">
        <f>R72/$R$81*100</f>
        <v>99.561403508771932</v>
      </c>
      <c r="U72" s="17">
        <f t="shared" si="9"/>
        <v>657.5</v>
      </c>
      <c r="W72" s="23">
        <v>3634</v>
      </c>
      <c r="X72" s="23">
        <v>3199</v>
      </c>
      <c r="Y72" s="23">
        <v>1570</v>
      </c>
      <c r="Z72" s="1">
        <f t="shared" si="10"/>
        <v>1.0874999999999999</v>
      </c>
      <c r="AA72" s="3">
        <f>(Y72)/$Y$81*100</f>
        <v>99.49302915082383</v>
      </c>
      <c r="AB72" s="17">
        <f t="shared" si="11"/>
        <v>1087.5</v>
      </c>
    </row>
    <row r="73" spans="2:28">
      <c r="B73" s="23">
        <v>3270</v>
      </c>
      <c r="C73" s="23">
        <v>3199</v>
      </c>
      <c r="D73" s="23">
        <v>2000</v>
      </c>
      <c r="E73" s="1">
        <f t="shared" si="3"/>
        <v>0.17749999999999999</v>
      </c>
      <c r="F73" s="3">
        <v>100</v>
      </c>
      <c r="G73" s="17">
        <f t="shared" si="5"/>
        <v>177.5</v>
      </c>
      <c r="I73" s="23">
        <v>3330</v>
      </c>
      <c r="J73" s="23">
        <v>3200</v>
      </c>
      <c r="K73" s="23">
        <v>2047</v>
      </c>
      <c r="L73" s="1">
        <f t="shared" si="6"/>
        <v>0.32500000000000001</v>
      </c>
      <c r="M73" s="3">
        <v>100</v>
      </c>
      <c r="N73" s="17">
        <f t="shared" si="7"/>
        <v>325</v>
      </c>
      <c r="P73" s="23">
        <v>3458</v>
      </c>
      <c r="Q73" s="23">
        <v>3200</v>
      </c>
      <c r="R73" s="23">
        <v>1818</v>
      </c>
      <c r="S73" s="1">
        <f t="shared" si="8"/>
        <v>0.64500000000000002</v>
      </c>
      <c r="T73" s="3">
        <f>R73/$R$81*100</f>
        <v>99.671052631578945</v>
      </c>
      <c r="U73" s="17">
        <f t="shared" si="9"/>
        <v>645</v>
      </c>
      <c r="W73" s="23">
        <v>3632</v>
      </c>
      <c r="X73" s="23">
        <v>3199</v>
      </c>
      <c r="Y73" s="23">
        <v>1572</v>
      </c>
      <c r="Z73" s="1">
        <f t="shared" si="10"/>
        <v>1.0825</v>
      </c>
      <c r="AA73" s="3">
        <f>(Y73)/$Y$81*100</f>
        <v>99.619771863117862</v>
      </c>
      <c r="AB73" s="17">
        <f t="shared" si="11"/>
        <v>1082.5</v>
      </c>
    </row>
    <row r="74" spans="2:28">
      <c r="B74" s="23">
        <v>3267</v>
      </c>
      <c r="C74" s="23">
        <v>3199</v>
      </c>
      <c r="D74" s="23">
        <v>2001</v>
      </c>
      <c r="E74" s="1">
        <f t="shared" ref="E74:E76" si="25">(B74-C74)/400</f>
        <v>0.17</v>
      </c>
      <c r="F74" s="3">
        <v>100</v>
      </c>
      <c r="G74" s="17">
        <f t="shared" ref="G74:G76" si="26">E74*1000</f>
        <v>170</v>
      </c>
      <c r="I74" s="23">
        <v>3317</v>
      </c>
      <c r="J74" s="23">
        <v>3199</v>
      </c>
      <c r="K74" s="23">
        <v>2052</v>
      </c>
      <c r="L74" s="1">
        <f t="shared" ref="L74:L76" si="27">(I74-J74)/400</f>
        <v>0.29499999999999998</v>
      </c>
      <c r="M74" s="3">
        <v>100</v>
      </c>
      <c r="N74" s="17">
        <f t="shared" ref="N74:N76" si="28">L74*1000</f>
        <v>295</v>
      </c>
      <c r="P74" s="23">
        <v>3454</v>
      </c>
      <c r="Q74" s="23">
        <v>3198</v>
      </c>
      <c r="R74" s="23">
        <v>1820</v>
      </c>
      <c r="S74" s="1">
        <f t="shared" ref="S74:S76" si="29">(P74-Q74)/400</f>
        <v>0.64</v>
      </c>
      <c r="T74" s="3">
        <f>R74/$R$81*100</f>
        <v>99.780701754385973</v>
      </c>
      <c r="U74" s="17">
        <f t="shared" ref="U74:U76" si="30">S74*1000</f>
        <v>640</v>
      </c>
      <c r="W74" s="23">
        <v>3630</v>
      </c>
      <c r="X74" s="23">
        <v>3199</v>
      </c>
      <c r="Y74" s="23">
        <v>1574</v>
      </c>
      <c r="Z74" s="1">
        <f t="shared" ref="Z74:Z76" si="31">(W74-X74)/400</f>
        <v>1.0774999999999999</v>
      </c>
      <c r="AA74" s="3">
        <f>(Y74)/$Y$81*100</f>
        <v>99.746514575411922</v>
      </c>
      <c r="AB74" s="17">
        <f t="shared" ref="AB74:AB76" si="32">Z74*1000</f>
        <v>1077.5</v>
      </c>
    </row>
    <row r="75" spans="2:28">
      <c r="B75" s="23">
        <v>3263</v>
      </c>
      <c r="C75" s="23">
        <v>3198</v>
      </c>
      <c r="D75" s="23">
        <v>2002</v>
      </c>
      <c r="E75" s="1">
        <f t="shared" si="25"/>
        <v>0.16250000000000001</v>
      </c>
      <c r="F75" s="3">
        <v>100</v>
      </c>
      <c r="G75" s="17">
        <f t="shared" si="26"/>
        <v>162.5</v>
      </c>
      <c r="I75" s="23">
        <v>3306</v>
      </c>
      <c r="J75" s="23">
        <v>3200</v>
      </c>
      <c r="K75" s="23">
        <v>2055</v>
      </c>
      <c r="L75" s="1">
        <f t="shared" si="27"/>
        <v>0.26500000000000001</v>
      </c>
      <c r="M75" s="3">
        <v>100</v>
      </c>
      <c r="N75" s="17">
        <f t="shared" si="28"/>
        <v>265</v>
      </c>
      <c r="P75" s="23">
        <v>3452</v>
      </c>
      <c r="Q75" s="23">
        <v>3198</v>
      </c>
      <c r="R75" s="23">
        <v>1822</v>
      </c>
      <c r="S75" s="1">
        <f t="shared" si="29"/>
        <v>0.63500000000000001</v>
      </c>
      <c r="T75" s="3">
        <f>R75/$R$81*100</f>
        <v>99.890350877192986</v>
      </c>
      <c r="U75" s="17">
        <f t="shared" si="30"/>
        <v>635</v>
      </c>
      <c r="W75" s="23">
        <v>3628</v>
      </c>
      <c r="X75" s="23">
        <v>3198</v>
      </c>
      <c r="Y75" s="23">
        <v>1576</v>
      </c>
      <c r="Z75" s="1">
        <f t="shared" si="31"/>
        <v>1.075</v>
      </c>
      <c r="AA75" s="3">
        <f>(Y75)/$Y$81*100</f>
        <v>99.873257287705954</v>
      </c>
      <c r="AB75" s="17">
        <f t="shared" si="32"/>
        <v>1075</v>
      </c>
    </row>
    <row r="76" spans="2:28">
      <c r="B76" s="23">
        <v>3263</v>
      </c>
      <c r="C76" s="23">
        <v>3197</v>
      </c>
      <c r="D76" s="23">
        <v>2003</v>
      </c>
      <c r="E76" s="1">
        <f t="shared" si="25"/>
        <v>0.16500000000000001</v>
      </c>
      <c r="F76" s="3">
        <v>100</v>
      </c>
      <c r="G76" s="17">
        <f t="shared" si="26"/>
        <v>165</v>
      </c>
      <c r="I76" s="23">
        <v>3306</v>
      </c>
      <c r="J76" s="23">
        <v>3199</v>
      </c>
      <c r="K76" s="23">
        <v>2058</v>
      </c>
      <c r="L76" s="1">
        <f t="shared" si="27"/>
        <v>0.26750000000000002</v>
      </c>
      <c r="M76" s="3">
        <v>100</v>
      </c>
      <c r="N76" s="17">
        <f t="shared" si="28"/>
        <v>267.5</v>
      </c>
      <c r="P76" s="23">
        <v>3400</v>
      </c>
      <c r="Q76" s="23">
        <v>3199</v>
      </c>
      <c r="R76" s="23">
        <v>1824</v>
      </c>
      <c r="S76" s="1">
        <f t="shared" si="29"/>
        <v>0.50249999999999995</v>
      </c>
      <c r="T76" s="3">
        <f>R76/$R$81*100</f>
        <v>100</v>
      </c>
      <c r="U76" s="17">
        <f t="shared" si="30"/>
        <v>502.49999999999994</v>
      </c>
      <c r="W76" s="23">
        <v>3400</v>
      </c>
      <c r="X76" s="23">
        <v>3196</v>
      </c>
      <c r="Y76" s="23">
        <v>1578</v>
      </c>
      <c r="Z76" s="1">
        <f t="shared" si="31"/>
        <v>0.51</v>
      </c>
      <c r="AA76" s="3">
        <f>(Y76)/$Y$81*100</f>
        <v>100</v>
      </c>
      <c r="AB76" s="17">
        <f t="shared" si="32"/>
        <v>510</v>
      </c>
    </row>
    <row r="77" spans="2:28" s="4" customFormat="1">
      <c r="F77" s="20"/>
      <c r="G77" s="20"/>
      <c r="M77" s="20"/>
      <c r="N77" s="20"/>
      <c r="T77" s="20"/>
      <c r="U77" s="20"/>
      <c r="AA77" s="20"/>
      <c r="AB77" s="20"/>
    </row>
    <row r="78" spans="2:28" s="4" customFormat="1">
      <c r="F78" s="20"/>
      <c r="G78" s="20"/>
      <c r="M78" s="20"/>
      <c r="N78" s="20"/>
      <c r="T78" s="20"/>
      <c r="U78" s="20"/>
      <c r="AA78" s="20"/>
      <c r="AB78" s="20"/>
    </row>
    <row r="79" spans="2:28" s="4" customFormat="1">
      <c r="F79" s="20"/>
      <c r="G79" s="20"/>
      <c r="M79" s="20"/>
      <c r="N79" s="20"/>
      <c r="T79" s="20"/>
      <c r="U79" s="20"/>
      <c r="AA79" s="20"/>
      <c r="AB79" s="20"/>
    </row>
    <row r="81" spans="1:25">
      <c r="B81" s="2" t="s">
        <v>8</v>
      </c>
      <c r="D81">
        <v>1954</v>
      </c>
      <c r="I81" s="2" t="s">
        <v>8</v>
      </c>
      <c r="K81">
        <v>2015</v>
      </c>
      <c r="P81" s="2" t="s">
        <v>8</v>
      </c>
      <c r="R81">
        <v>1824</v>
      </c>
      <c r="W81" s="2" t="s">
        <v>8</v>
      </c>
      <c r="Y81">
        <v>1578</v>
      </c>
    </row>
    <row r="82" spans="1:25">
      <c r="B82" s="2" t="s">
        <v>9</v>
      </c>
      <c r="D82">
        <v>1892</v>
      </c>
      <c r="I82" s="2" t="s">
        <v>9</v>
      </c>
      <c r="K82">
        <v>1964</v>
      </c>
      <c r="P82" s="2" t="s">
        <v>9</v>
      </c>
      <c r="R82">
        <v>1604</v>
      </c>
      <c r="W82" s="2" t="s">
        <v>9</v>
      </c>
      <c r="Y82">
        <v>1177</v>
      </c>
    </row>
    <row r="83" spans="1:25">
      <c r="O83" s="21"/>
      <c r="P83" s="21"/>
      <c r="Q83" s="21"/>
      <c r="R83" s="21"/>
      <c r="S83" s="21"/>
    </row>
    <row r="84" spans="1:25">
      <c r="A84" s="6" t="s">
        <v>20</v>
      </c>
      <c r="B84" s="11" t="s">
        <v>12</v>
      </c>
      <c r="C84" s="11" t="s">
        <v>13</v>
      </c>
      <c r="D84" s="11" t="s">
        <v>14</v>
      </c>
      <c r="E84" s="11" t="s">
        <v>15</v>
      </c>
      <c r="F84" s="11" t="s">
        <v>16</v>
      </c>
      <c r="H84" s="6" t="s">
        <v>21</v>
      </c>
      <c r="I84" s="11" t="s">
        <v>12</v>
      </c>
      <c r="J84" s="11" t="s">
        <v>13</v>
      </c>
      <c r="K84" s="11" t="s">
        <v>14</v>
      </c>
      <c r="L84" s="11" t="s">
        <v>15</v>
      </c>
      <c r="M84" s="11" t="s">
        <v>17</v>
      </c>
      <c r="O84" s="21"/>
      <c r="P84" s="21"/>
      <c r="Q84" s="21"/>
      <c r="R84" s="21"/>
      <c r="S84" s="21"/>
    </row>
    <row r="85" spans="1:25">
      <c r="B85" s="23">
        <v>3401</v>
      </c>
      <c r="C85" s="23">
        <v>3393</v>
      </c>
      <c r="D85" s="23">
        <v>1074</v>
      </c>
      <c r="E85" s="23">
        <v>1104</v>
      </c>
      <c r="F85" s="14">
        <f>D85-((B85-E91*1000)*((D85-E85)/(B85-C85)))</f>
        <v>1077.75</v>
      </c>
      <c r="I85" s="16">
        <v>3741</v>
      </c>
      <c r="J85" s="15">
        <v>3736</v>
      </c>
      <c r="K85" s="16">
        <v>80</v>
      </c>
      <c r="L85" s="15">
        <v>81</v>
      </c>
      <c r="M85" s="11">
        <f>K85-((I85-L91*1000)*((K85-L85)/(I85-J85)))</f>
        <v>80.452000000000041</v>
      </c>
      <c r="O85" s="21"/>
      <c r="P85" s="21"/>
      <c r="Q85" s="21"/>
      <c r="R85" s="21"/>
      <c r="S85" s="21"/>
    </row>
    <row r="86" spans="1:25">
      <c r="B86" s="11"/>
      <c r="C86" s="11"/>
      <c r="D86" s="11"/>
      <c r="E86" s="11"/>
      <c r="F86" s="11"/>
      <c r="I86" s="11"/>
      <c r="J86" s="11"/>
      <c r="K86" s="11"/>
      <c r="L86" s="11"/>
      <c r="M86" s="11">
        <f>100-M85</f>
        <v>19.547999999999959</v>
      </c>
      <c r="O86" s="21"/>
      <c r="P86" s="21"/>
      <c r="Q86" s="21"/>
      <c r="R86" s="21"/>
      <c r="S86" s="21"/>
    </row>
    <row r="87" spans="1:25">
      <c r="B87" s="11"/>
      <c r="C87" s="11"/>
      <c r="D87" s="11"/>
      <c r="E87" s="11"/>
      <c r="F87" s="11"/>
      <c r="I87" s="11"/>
      <c r="J87" s="11"/>
      <c r="K87" s="11"/>
      <c r="L87" s="11" t="s">
        <v>10</v>
      </c>
      <c r="M87" s="14">
        <f>M86-M85*0.0107</f>
        <v>18.687163599999959</v>
      </c>
      <c r="O87" s="21"/>
      <c r="P87" s="21"/>
      <c r="Q87" s="21"/>
      <c r="R87" s="21"/>
      <c r="S87" s="21"/>
    </row>
    <row r="88" spans="1:25">
      <c r="B88" s="11"/>
      <c r="C88" s="11"/>
      <c r="D88" s="11"/>
      <c r="E88" s="11"/>
      <c r="F88" s="11"/>
      <c r="I88" s="11"/>
      <c r="J88" s="11"/>
      <c r="K88" s="11"/>
      <c r="L88" s="11"/>
      <c r="M88" s="11"/>
      <c r="O88" s="21"/>
      <c r="P88" s="21"/>
      <c r="Q88" s="21"/>
      <c r="R88" s="21"/>
      <c r="S88" s="21"/>
    </row>
    <row r="89" spans="1:25">
      <c r="B89" s="11"/>
      <c r="C89" s="11"/>
      <c r="D89" s="11"/>
      <c r="E89" s="11"/>
      <c r="F89" s="11"/>
      <c r="I89" s="11"/>
      <c r="J89" s="11"/>
      <c r="K89" s="11"/>
      <c r="L89" s="11"/>
      <c r="M89" s="11"/>
      <c r="O89" s="21"/>
      <c r="P89" s="21"/>
      <c r="Q89" s="21"/>
      <c r="R89" s="21"/>
      <c r="S89" s="21"/>
    </row>
    <row r="90" spans="1:25">
      <c r="B90" s="11"/>
      <c r="C90" s="11"/>
      <c r="D90" s="11"/>
      <c r="E90" s="11"/>
      <c r="F90" s="11"/>
      <c r="I90" s="11"/>
      <c r="J90" s="11"/>
      <c r="K90" s="11"/>
      <c r="L90" s="11"/>
      <c r="M90" s="11"/>
      <c r="O90" s="21"/>
      <c r="P90" s="21"/>
      <c r="Q90" s="21"/>
      <c r="R90" s="21"/>
      <c r="S90" s="21"/>
    </row>
    <row r="91" spans="1:25">
      <c r="B91" s="11"/>
      <c r="C91" s="11"/>
      <c r="D91" s="12" t="s">
        <v>19</v>
      </c>
      <c r="E91" s="11">
        <v>3.4</v>
      </c>
      <c r="F91" s="11"/>
      <c r="I91" s="11"/>
      <c r="J91" s="11"/>
      <c r="K91" s="11" t="s">
        <v>11</v>
      </c>
      <c r="L91" s="13">
        <v>3.73874</v>
      </c>
      <c r="M91" s="11"/>
      <c r="O91" s="21"/>
      <c r="P91" s="21"/>
      <c r="Q91" s="22"/>
      <c r="R91" s="21"/>
      <c r="S91" s="21"/>
    </row>
    <row r="92" spans="1:25">
      <c r="O92" s="21"/>
      <c r="P92" s="21"/>
      <c r="Q92" s="21"/>
      <c r="R92" s="21"/>
      <c r="S92" s="21"/>
    </row>
    <row r="93" spans="1:25">
      <c r="B93" s="26" t="s">
        <v>23</v>
      </c>
      <c r="C93" s="26"/>
      <c r="D93" s="26"/>
      <c r="E93" s="26"/>
      <c r="F93" s="26"/>
      <c r="I93" s="27" t="s">
        <v>22</v>
      </c>
      <c r="J93" s="27"/>
      <c r="K93" s="27"/>
      <c r="L93" s="27"/>
      <c r="M93" s="27"/>
    </row>
    <row r="94" spans="1:25">
      <c r="B94" s="26"/>
      <c r="C94" s="26"/>
      <c r="D94" s="26"/>
      <c r="E94" s="26"/>
      <c r="F94" s="26"/>
      <c r="I94" s="27"/>
      <c r="J94" s="27"/>
      <c r="K94" s="27"/>
      <c r="L94" s="27"/>
      <c r="M94" s="27"/>
    </row>
  </sheetData>
  <mergeCells count="2">
    <mergeCell ref="B93:F94"/>
    <mergeCell ref="I93:M9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 Inf</vt:lpstr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vend_hong.yu</cp:lastModifiedBy>
  <dcterms:created xsi:type="dcterms:W3CDTF">2010-09-15T00:55:10Z</dcterms:created>
  <dcterms:modified xsi:type="dcterms:W3CDTF">2012-11-16T04:51:14Z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-2000681338</vt:i4>
  </property>
  <property fmtid="{D5CDD505-2E9C-101B-9397-08002B2CF9AE}" pid="3" name="_NewReviewCycle">
    <vt:lpwstr/>
  </property>
  <property fmtid="{D5CDD505-2E9C-101B-9397-08002B2CF9AE}" pid="4" name="_EmailSubject">
    <vt:lpwstr>11.15 下午fuel gauge  原理和测试方法介绍</vt:lpwstr>
  </property>
  <property fmtid="{D5CDD505-2E9C-101B-9397-08002B2CF9AE}" pid="5" name="_AuthorEmail">
    <vt:lpwstr>vend_hong.yu@mediatek.com</vt:lpwstr>
  </property>
  <property fmtid="{D5CDD505-2E9C-101B-9397-08002B2CF9AE}" pid="6" name="_AuthorEmailDisplayName">
    <vt:lpwstr>vend_Hong.Yu (余宏)</vt:lpwstr>
  </property>
  <property fmtid="{D5CDD505-2E9C-101B-9397-08002B2CF9AE}" pid="7" name="_PreviousAdHocReviewCycleID">
    <vt:i4>-42988143</vt:i4>
  </property>
</Properties>
</file>