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1490" windowHeight="7965" tabRatio="358"/>
  </bookViews>
  <sheets>
    <sheet name="ZCV" sheetId="25" r:id="rId1"/>
  </sheets>
  <calcPr calcId="125725"/>
</workbook>
</file>

<file path=xl/calcChain.xml><?xml version="1.0" encoding="utf-8"?>
<calcChain xmlns="http://schemas.openxmlformats.org/spreadsheetml/2006/main">
  <c r="AB62" i="25"/>
  <c r="AB63"/>
  <c r="AB64"/>
  <c r="AB65"/>
  <c r="AB66"/>
  <c r="AB67"/>
  <c r="AB68"/>
  <c r="AB69"/>
  <c r="AB70"/>
  <c r="AB71"/>
  <c r="AB72"/>
  <c r="AB73"/>
  <c r="AB74"/>
  <c r="AB75"/>
  <c r="AB76"/>
  <c r="AA62"/>
  <c r="AA63"/>
  <c r="AA64"/>
  <c r="AA65"/>
  <c r="AA66"/>
  <c r="AA67"/>
  <c r="AA68"/>
  <c r="AA69"/>
  <c r="AA70"/>
  <c r="AA71"/>
  <c r="AA72"/>
  <c r="AA73"/>
  <c r="AA74"/>
  <c r="AA75"/>
  <c r="AA76"/>
  <c r="Z62"/>
  <c r="Z63"/>
  <c r="Z64"/>
  <c r="Z65"/>
  <c r="Z66"/>
  <c r="Z67"/>
  <c r="Z68"/>
  <c r="Z69"/>
  <c r="Z70"/>
  <c r="Z71"/>
  <c r="Z72"/>
  <c r="Z73"/>
  <c r="Z74"/>
  <c r="Z75"/>
  <c r="Z76"/>
  <c r="U62"/>
  <c r="U63"/>
  <c r="U64"/>
  <c r="U65"/>
  <c r="U66"/>
  <c r="U67"/>
  <c r="U68"/>
  <c r="U69"/>
  <c r="U70"/>
  <c r="U71"/>
  <c r="U72"/>
  <c r="U73"/>
  <c r="U74"/>
  <c r="U75"/>
  <c r="U76"/>
  <c r="T62"/>
  <c r="T63"/>
  <c r="T64"/>
  <c r="T65"/>
  <c r="T66"/>
  <c r="T67"/>
  <c r="T68"/>
  <c r="T69"/>
  <c r="T70"/>
  <c r="T71"/>
  <c r="T72"/>
  <c r="T73"/>
  <c r="T74"/>
  <c r="T75"/>
  <c r="T76"/>
  <c r="S62"/>
  <c r="S63"/>
  <c r="S64"/>
  <c r="S65"/>
  <c r="S66"/>
  <c r="S67"/>
  <c r="S68"/>
  <c r="S69"/>
  <c r="S70"/>
  <c r="S71"/>
  <c r="S72"/>
  <c r="S73"/>
  <c r="S74"/>
  <c r="S75"/>
  <c r="S76"/>
  <c r="N62"/>
  <c r="N63"/>
  <c r="N64"/>
  <c r="N65"/>
  <c r="N66"/>
  <c r="N67"/>
  <c r="N68"/>
  <c r="N69"/>
  <c r="N70"/>
  <c r="N71"/>
  <c r="N72"/>
  <c r="N73"/>
  <c r="N74"/>
  <c r="N75"/>
  <c r="N76"/>
  <c r="M62"/>
  <c r="M63"/>
  <c r="M64"/>
  <c r="M65"/>
  <c r="M66"/>
  <c r="M67"/>
  <c r="M68"/>
  <c r="M69"/>
  <c r="M70"/>
  <c r="M71"/>
  <c r="M72"/>
  <c r="M73"/>
  <c r="M74"/>
  <c r="M75"/>
  <c r="M76"/>
  <c r="L62"/>
  <c r="L63"/>
  <c r="L64"/>
  <c r="L65"/>
  <c r="L66"/>
  <c r="L67"/>
  <c r="L68"/>
  <c r="L69"/>
  <c r="L70"/>
  <c r="L71"/>
  <c r="L72"/>
  <c r="L73"/>
  <c r="L74"/>
  <c r="L75"/>
  <c r="L76"/>
  <c r="G62"/>
  <c r="G63"/>
  <c r="G64"/>
  <c r="G65"/>
  <c r="G66"/>
  <c r="G67"/>
  <c r="G68"/>
  <c r="G69"/>
  <c r="G70"/>
  <c r="G71"/>
  <c r="G72"/>
  <c r="G73"/>
  <c r="G74"/>
  <c r="G75"/>
  <c r="G76"/>
  <c r="F62"/>
  <c r="F63"/>
  <c r="F64"/>
  <c r="F65"/>
  <c r="F66"/>
  <c r="F67"/>
  <c r="F68"/>
  <c r="F69"/>
  <c r="F70"/>
  <c r="F71"/>
  <c r="F72"/>
  <c r="F73"/>
  <c r="F74"/>
  <c r="F75"/>
  <c r="F76"/>
  <c r="E62"/>
  <c r="E63"/>
  <c r="E64"/>
  <c r="E65"/>
  <c r="E66"/>
  <c r="E67"/>
  <c r="E68"/>
  <c r="E69"/>
  <c r="E70"/>
  <c r="E71"/>
  <c r="E72"/>
  <c r="E73"/>
  <c r="E74"/>
  <c r="E75"/>
  <c r="E76"/>
  <c r="F84"/>
  <c r="AA61" l="1"/>
  <c r="Z61"/>
  <c r="AB61" s="1"/>
  <c r="AA60"/>
  <c r="Z60"/>
  <c r="AB60" s="1"/>
  <c r="AA59"/>
  <c r="Z59"/>
  <c r="AB59" s="1"/>
  <c r="AA58"/>
  <c r="Z58"/>
  <c r="AB58" s="1"/>
  <c r="AA57"/>
  <c r="Z57"/>
  <c r="AB57" s="1"/>
  <c r="E57"/>
  <c r="G57" s="1"/>
  <c r="F57"/>
  <c r="L57"/>
  <c r="M57"/>
  <c r="N57"/>
  <c r="S57"/>
  <c r="T57"/>
  <c r="U57"/>
  <c r="E58"/>
  <c r="G58" s="1"/>
  <c r="F58"/>
  <c r="L58"/>
  <c r="M58"/>
  <c r="N58"/>
  <c r="S58"/>
  <c r="T58"/>
  <c r="U58"/>
  <c r="E59"/>
  <c r="G59" s="1"/>
  <c r="F59"/>
  <c r="L59"/>
  <c r="M59"/>
  <c r="N59"/>
  <c r="S59"/>
  <c r="T59"/>
  <c r="U59"/>
  <c r="E60"/>
  <c r="G60" s="1"/>
  <c r="F60"/>
  <c r="L60"/>
  <c r="M60"/>
  <c r="N60"/>
  <c r="S60"/>
  <c r="T60"/>
  <c r="U60"/>
  <c r="E61"/>
  <c r="G61" s="1"/>
  <c r="F61"/>
  <c r="L61"/>
  <c r="M61"/>
  <c r="N61"/>
  <c r="S61"/>
  <c r="T61"/>
  <c r="U61"/>
  <c r="F2"/>
  <c r="Z3"/>
  <c r="AB3" s="1"/>
  <c r="S3"/>
  <c r="U3" s="1"/>
  <c r="E3"/>
  <c r="G3" s="1"/>
  <c r="L4"/>
  <c r="N4" s="1"/>
  <c r="L5"/>
  <c r="N5" s="1"/>
  <c r="L6"/>
  <c r="N6" s="1"/>
  <c r="L7"/>
  <c r="N7" s="1"/>
  <c r="L8"/>
  <c r="N8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8"/>
  <c r="N18" s="1"/>
  <c r="L19"/>
  <c r="N19" s="1"/>
  <c r="L20"/>
  <c r="N20" s="1"/>
  <c r="L21"/>
  <c r="N21" s="1"/>
  <c r="L22"/>
  <c r="N22" s="1"/>
  <c r="L23"/>
  <c r="N23" s="1"/>
  <c r="L24"/>
  <c r="N24" s="1"/>
  <c r="L25"/>
  <c r="N25" s="1"/>
  <c r="L26"/>
  <c r="N26" s="1"/>
  <c r="L27"/>
  <c r="N27" s="1"/>
  <c r="L28"/>
  <c r="N28" s="1"/>
  <c r="L29"/>
  <c r="N29" s="1"/>
  <c r="L30"/>
  <c r="N30" s="1"/>
  <c r="L31"/>
  <c r="N31" s="1"/>
  <c r="L32"/>
  <c r="N32" s="1"/>
  <c r="L33"/>
  <c r="N33" s="1"/>
  <c r="L34"/>
  <c r="N34" s="1"/>
  <c r="L35"/>
  <c r="N35" s="1"/>
  <c r="L36"/>
  <c r="N36" s="1"/>
  <c r="L37"/>
  <c r="N37" s="1"/>
  <c r="L38"/>
  <c r="N38" s="1"/>
  <c r="L39"/>
  <c r="N39" s="1"/>
  <c r="L40"/>
  <c r="N40" s="1"/>
  <c r="L41"/>
  <c r="N41" s="1"/>
  <c r="L42"/>
  <c r="N42" s="1"/>
  <c r="L43"/>
  <c r="N43" s="1"/>
  <c r="L44"/>
  <c r="N44" s="1"/>
  <c r="L45"/>
  <c r="N45" s="1"/>
  <c r="L46"/>
  <c r="N46" s="1"/>
  <c r="L47"/>
  <c r="N47" s="1"/>
  <c r="L48"/>
  <c r="N48" s="1"/>
  <c r="L49"/>
  <c r="N49" s="1"/>
  <c r="L50"/>
  <c r="N50" s="1"/>
  <c r="L51"/>
  <c r="N51" s="1"/>
  <c r="L52"/>
  <c r="N52" s="1"/>
  <c r="L53"/>
  <c r="N53" s="1"/>
  <c r="L54"/>
  <c r="N54" s="1"/>
  <c r="L55"/>
  <c r="N55" s="1"/>
  <c r="L56"/>
  <c r="N56" s="1"/>
  <c r="L3"/>
  <c r="N3" s="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3"/>
  <c r="Z4"/>
  <c r="AB4" s="1"/>
  <c r="Z5"/>
  <c r="AB5" s="1"/>
  <c r="Z6"/>
  <c r="AB6" s="1"/>
  <c r="Z7"/>
  <c r="AB7" s="1"/>
  <c r="Z8"/>
  <c r="AB8" s="1"/>
  <c r="Z9"/>
  <c r="AB9" s="1"/>
  <c r="Z10"/>
  <c r="AB10" s="1"/>
  <c r="Z11"/>
  <c r="AB11" s="1"/>
  <c r="Z12"/>
  <c r="AB12" s="1"/>
  <c r="Z13"/>
  <c r="AB13" s="1"/>
  <c r="Z14"/>
  <c r="AB14" s="1"/>
  <c r="Z15"/>
  <c r="AB15" s="1"/>
  <c r="Z16"/>
  <c r="AB16" s="1"/>
  <c r="Z17"/>
  <c r="AB17" s="1"/>
  <c r="Z18"/>
  <c r="AB18" s="1"/>
  <c r="Z19"/>
  <c r="AB19" s="1"/>
  <c r="Z20"/>
  <c r="AB20" s="1"/>
  <c r="Z21"/>
  <c r="AB21" s="1"/>
  <c r="Z22"/>
  <c r="AB22" s="1"/>
  <c r="Z23"/>
  <c r="AB23" s="1"/>
  <c r="Z24"/>
  <c r="AB24" s="1"/>
  <c r="Z25"/>
  <c r="AB25" s="1"/>
  <c r="Z26"/>
  <c r="AB26" s="1"/>
  <c r="Z27"/>
  <c r="AB27" s="1"/>
  <c r="Z28"/>
  <c r="AB28" s="1"/>
  <c r="Z29"/>
  <c r="AB29" s="1"/>
  <c r="Z30"/>
  <c r="AB30" s="1"/>
  <c r="Z31"/>
  <c r="AB31" s="1"/>
  <c r="Z32"/>
  <c r="AB32" s="1"/>
  <c r="Z33"/>
  <c r="AB33" s="1"/>
  <c r="Z34"/>
  <c r="AB34" s="1"/>
  <c r="Z35"/>
  <c r="AB35" s="1"/>
  <c r="Z36"/>
  <c r="AB36" s="1"/>
  <c r="Z37"/>
  <c r="AB37" s="1"/>
  <c r="Z38"/>
  <c r="AB38" s="1"/>
  <c r="Z39"/>
  <c r="AB39" s="1"/>
  <c r="Z40"/>
  <c r="AB40" s="1"/>
  <c r="Z41"/>
  <c r="AB41" s="1"/>
  <c r="Z42"/>
  <c r="AB42" s="1"/>
  <c r="Z43"/>
  <c r="AB43" s="1"/>
  <c r="Z44"/>
  <c r="AB44" s="1"/>
  <c r="Z45"/>
  <c r="AB45" s="1"/>
  <c r="Z46"/>
  <c r="AB46" s="1"/>
  <c r="Z47"/>
  <c r="AB47" s="1"/>
  <c r="Z48"/>
  <c r="AB48" s="1"/>
  <c r="Z49"/>
  <c r="AB49" s="1"/>
  <c r="Z50"/>
  <c r="AB50" s="1"/>
  <c r="Z51"/>
  <c r="AB51" s="1"/>
  <c r="Z52"/>
  <c r="AB52" s="1"/>
  <c r="Z53"/>
  <c r="AB53" s="1"/>
  <c r="Z54"/>
  <c r="AB54" s="1"/>
  <c r="Z55"/>
  <c r="AB55" s="1"/>
  <c r="Z56"/>
  <c r="AB56" s="1"/>
  <c r="S4"/>
  <c r="U4" s="1"/>
  <c r="S5"/>
  <c r="U5" s="1"/>
  <c r="S6"/>
  <c r="U6" s="1"/>
  <c r="S7"/>
  <c r="U7" s="1"/>
  <c r="S8"/>
  <c r="U8" s="1"/>
  <c r="S9"/>
  <c r="U9" s="1"/>
  <c r="S10"/>
  <c r="U10" s="1"/>
  <c r="S11"/>
  <c r="U11" s="1"/>
  <c r="S12"/>
  <c r="U12" s="1"/>
  <c r="S13"/>
  <c r="U13" s="1"/>
  <c r="S14"/>
  <c r="U14" s="1"/>
  <c r="S15"/>
  <c r="U15" s="1"/>
  <c r="S16"/>
  <c r="U16" s="1"/>
  <c r="S17"/>
  <c r="U17" s="1"/>
  <c r="S18"/>
  <c r="U18" s="1"/>
  <c r="S19"/>
  <c r="U19" s="1"/>
  <c r="S20"/>
  <c r="U20" s="1"/>
  <c r="S21"/>
  <c r="U21" s="1"/>
  <c r="S22"/>
  <c r="U22" s="1"/>
  <c r="S23"/>
  <c r="U23" s="1"/>
  <c r="S24"/>
  <c r="U24" s="1"/>
  <c r="S25"/>
  <c r="U25" s="1"/>
  <c r="S26"/>
  <c r="U26" s="1"/>
  <c r="S27"/>
  <c r="U27" s="1"/>
  <c r="S28"/>
  <c r="U28" s="1"/>
  <c r="S29"/>
  <c r="U29" s="1"/>
  <c r="S30"/>
  <c r="U30" s="1"/>
  <c r="S31"/>
  <c r="U31" s="1"/>
  <c r="S32"/>
  <c r="U32" s="1"/>
  <c r="S33"/>
  <c r="U33" s="1"/>
  <c r="S34"/>
  <c r="U34" s="1"/>
  <c r="S35"/>
  <c r="U35" s="1"/>
  <c r="S36"/>
  <c r="U36" s="1"/>
  <c r="S37"/>
  <c r="U37" s="1"/>
  <c r="S38"/>
  <c r="U38" s="1"/>
  <c r="S39"/>
  <c r="U39" s="1"/>
  <c r="S40"/>
  <c r="U40" s="1"/>
  <c r="S41"/>
  <c r="U41" s="1"/>
  <c r="S42"/>
  <c r="U42" s="1"/>
  <c r="S43"/>
  <c r="U43" s="1"/>
  <c r="S44"/>
  <c r="U44" s="1"/>
  <c r="S45"/>
  <c r="U45" s="1"/>
  <c r="S46"/>
  <c r="U46" s="1"/>
  <c r="S47"/>
  <c r="U47" s="1"/>
  <c r="S48"/>
  <c r="U48" s="1"/>
  <c r="S49"/>
  <c r="U49" s="1"/>
  <c r="S50"/>
  <c r="U50" s="1"/>
  <c r="S51"/>
  <c r="U51" s="1"/>
  <c r="S52"/>
  <c r="U52" s="1"/>
  <c r="S53"/>
  <c r="U53" s="1"/>
  <c r="S54"/>
  <c r="U54" s="1"/>
  <c r="S55"/>
  <c r="U55" s="1"/>
  <c r="S56"/>
  <c r="U56" s="1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2"/>
</calcChain>
</file>

<file path=xl/sharedStrings.xml><?xml version="1.0" encoding="utf-8"?>
<sst xmlns="http://schemas.openxmlformats.org/spreadsheetml/2006/main" count="52" uniqueCount="24">
  <si>
    <t xml:space="preserve">OCV </t>
  </si>
  <si>
    <t>VC</t>
  </si>
  <si>
    <t>mAh</t>
  </si>
  <si>
    <t>DOD</t>
  </si>
  <si>
    <t>50度</t>
  </si>
  <si>
    <t>25度</t>
  </si>
  <si>
    <t>0度</t>
  </si>
  <si>
    <t>負10度</t>
  </si>
  <si>
    <t>Cmax</t>
  </si>
  <si>
    <t>Cmax_400mA</t>
  </si>
  <si>
    <t>指示百分比</t>
  </si>
  <si>
    <t>30分钟之后量测的电压值：</t>
  </si>
  <si>
    <t>x1(max)</t>
  </si>
  <si>
    <t>x2(min)</t>
  </si>
  <si>
    <t>y1(max)</t>
  </si>
  <si>
    <t>y2(min)</t>
  </si>
  <si>
    <t>y(result)</t>
  </si>
  <si>
    <t>R(battery)</t>
  </si>
  <si>
    <t>关机电压(V)</t>
  </si>
  <si>
    <t>電量計算</t>
  </si>
  <si>
    <t>常溫驗證</t>
  </si>
  <si>
    <t>注意：常溫下測試，查表請參考25度時量測的ZCV表</t>
  </si>
  <si>
    <t>注意：該表用於3.4V關機時電量的計算，result表示3.4V對應的最大電量值 Cmax</t>
  </si>
  <si>
    <t>R(x1000)</t>
  </si>
</sst>
</file>

<file path=xl/styles.xml><?xml version="1.0" encoding="utf-8"?>
<styleSheet xmlns="http://schemas.openxmlformats.org/spreadsheetml/2006/main">
  <numFmts count="1">
    <numFmt numFmtId="176" formatCode="0.0000"/>
  </numFmts>
  <fonts count="5">
    <font>
      <sz val="12"/>
      <color theme="1"/>
      <name val="宋体"/>
      <family val="2"/>
      <charset val="136"/>
      <scheme val="minor"/>
    </font>
    <font>
      <b/>
      <sz val="12"/>
      <color theme="1"/>
      <name val="宋体"/>
      <family val="2"/>
      <scheme val="minor"/>
    </font>
    <font>
      <sz val="10"/>
      <color theme="1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1" fontId="0" fillId="4" borderId="0" xfId="0" applyNumberFormat="1" applyFill="1"/>
    <xf numFmtId="0" fontId="0" fillId="0" borderId="0" xfId="0" applyFill="1"/>
    <xf numFmtId="176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ZCV!$F$2:$F$61</c:f>
              <c:numCache>
                <c:formatCode>0</c:formatCode>
                <c:ptCount val="60"/>
                <c:pt idx="0">
                  <c:v>0</c:v>
                </c:pt>
                <c:pt idx="1">
                  <c:v>1.7564402810304449</c:v>
                </c:pt>
                <c:pt idx="2">
                  <c:v>3.5128805620608898</c:v>
                </c:pt>
                <c:pt idx="3">
                  <c:v>5.269320843091335</c:v>
                </c:pt>
                <c:pt idx="4">
                  <c:v>6.9672131147540979</c:v>
                </c:pt>
                <c:pt idx="5">
                  <c:v>8.7236533957845435</c:v>
                </c:pt>
                <c:pt idx="6">
                  <c:v>10.480093676814988</c:v>
                </c:pt>
                <c:pt idx="7">
                  <c:v>12.236533957845433</c:v>
                </c:pt>
                <c:pt idx="8">
                  <c:v>13.992974238875878</c:v>
                </c:pt>
                <c:pt idx="9">
                  <c:v>15.749414519906324</c:v>
                </c:pt>
                <c:pt idx="10">
                  <c:v>17.447306791569087</c:v>
                </c:pt>
                <c:pt idx="11">
                  <c:v>19.20374707259953</c:v>
                </c:pt>
                <c:pt idx="12">
                  <c:v>20.960187353629976</c:v>
                </c:pt>
                <c:pt idx="13">
                  <c:v>22.716627634660423</c:v>
                </c:pt>
                <c:pt idx="14">
                  <c:v>24.473067915690866</c:v>
                </c:pt>
                <c:pt idx="15">
                  <c:v>26.229508196721312</c:v>
                </c:pt>
                <c:pt idx="16">
                  <c:v>27.985948477751755</c:v>
                </c:pt>
                <c:pt idx="17">
                  <c:v>29.683840749414518</c:v>
                </c:pt>
                <c:pt idx="18">
                  <c:v>31.440281030444968</c:v>
                </c:pt>
                <c:pt idx="19">
                  <c:v>33.196721311475407</c:v>
                </c:pt>
                <c:pt idx="20">
                  <c:v>34.953161592505857</c:v>
                </c:pt>
                <c:pt idx="21">
                  <c:v>36.7096018735363</c:v>
                </c:pt>
                <c:pt idx="22">
                  <c:v>38.466042154566743</c:v>
                </c:pt>
                <c:pt idx="23">
                  <c:v>40.16393442622951</c:v>
                </c:pt>
                <c:pt idx="24">
                  <c:v>41.920374707259953</c:v>
                </c:pt>
                <c:pt idx="25">
                  <c:v>43.676814988290396</c:v>
                </c:pt>
                <c:pt idx="26">
                  <c:v>45.433255269320846</c:v>
                </c:pt>
                <c:pt idx="27">
                  <c:v>47.189695550351288</c:v>
                </c:pt>
                <c:pt idx="28">
                  <c:v>48.946135831381731</c:v>
                </c:pt>
                <c:pt idx="29">
                  <c:v>50.702576112412181</c:v>
                </c:pt>
                <c:pt idx="30">
                  <c:v>52.400468384074941</c:v>
                </c:pt>
                <c:pt idx="31">
                  <c:v>54.156908665105384</c:v>
                </c:pt>
                <c:pt idx="32">
                  <c:v>55.913348946135834</c:v>
                </c:pt>
                <c:pt idx="33">
                  <c:v>57.669789227166277</c:v>
                </c:pt>
                <c:pt idx="34">
                  <c:v>59.426229508196727</c:v>
                </c:pt>
                <c:pt idx="35">
                  <c:v>61.182669789227162</c:v>
                </c:pt>
                <c:pt idx="36">
                  <c:v>62.880562060889936</c:v>
                </c:pt>
                <c:pt idx="37">
                  <c:v>64.637002341920379</c:v>
                </c:pt>
                <c:pt idx="38">
                  <c:v>66.393442622950815</c:v>
                </c:pt>
                <c:pt idx="39">
                  <c:v>68.149882903981265</c:v>
                </c:pt>
                <c:pt idx="40">
                  <c:v>69.906323185011715</c:v>
                </c:pt>
                <c:pt idx="41">
                  <c:v>71.662763466042151</c:v>
                </c:pt>
                <c:pt idx="42">
                  <c:v>73.419203747072601</c:v>
                </c:pt>
                <c:pt idx="43">
                  <c:v>75.117096018735367</c:v>
                </c:pt>
                <c:pt idx="44">
                  <c:v>76.873536299765817</c:v>
                </c:pt>
                <c:pt idx="45">
                  <c:v>78.629976580796253</c:v>
                </c:pt>
                <c:pt idx="46">
                  <c:v>80.386416861826689</c:v>
                </c:pt>
                <c:pt idx="47">
                  <c:v>82.142857142857139</c:v>
                </c:pt>
                <c:pt idx="48">
                  <c:v>83.899297423887589</c:v>
                </c:pt>
                <c:pt idx="49">
                  <c:v>85.597189695550341</c:v>
                </c:pt>
                <c:pt idx="50">
                  <c:v>87.353629976580791</c:v>
                </c:pt>
                <c:pt idx="51">
                  <c:v>89.110070257611241</c:v>
                </c:pt>
                <c:pt idx="52">
                  <c:v>90.866510538641691</c:v>
                </c:pt>
                <c:pt idx="53">
                  <c:v>92.622950819672127</c:v>
                </c:pt>
                <c:pt idx="54">
                  <c:v>94.379391100702577</c:v>
                </c:pt>
                <c:pt idx="55">
                  <c:v>96.135831381733013</c:v>
                </c:pt>
                <c:pt idx="56">
                  <c:v>97.833723653395793</c:v>
                </c:pt>
                <c:pt idx="57">
                  <c:v>99.590163934426229</c:v>
                </c:pt>
                <c:pt idx="58">
                  <c:v>100.99531615925059</c:v>
                </c:pt>
                <c:pt idx="59">
                  <c:v>101.11241217798595</c:v>
                </c:pt>
              </c:numCache>
            </c:numRef>
          </c:xVal>
          <c:yVal>
            <c:numRef>
              <c:f>ZCV!$B$2:$B$61</c:f>
              <c:numCache>
                <c:formatCode>General</c:formatCode>
                <c:ptCount val="60"/>
                <c:pt idx="0">
                  <c:v>4342</c:v>
                </c:pt>
                <c:pt idx="1">
                  <c:v>4323</c:v>
                </c:pt>
                <c:pt idx="2">
                  <c:v>4303</c:v>
                </c:pt>
                <c:pt idx="3">
                  <c:v>4285</c:v>
                </c:pt>
                <c:pt idx="4">
                  <c:v>4265</c:v>
                </c:pt>
                <c:pt idx="5">
                  <c:v>4247</c:v>
                </c:pt>
                <c:pt idx="6">
                  <c:v>4228</c:v>
                </c:pt>
                <c:pt idx="7">
                  <c:v>4210</c:v>
                </c:pt>
                <c:pt idx="8">
                  <c:v>4190</c:v>
                </c:pt>
                <c:pt idx="9">
                  <c:v>4172</c:v>
                </c:pt>
                <c:pt idx="10">
                  <c:v>4154</c:v>
                </c:pt>
                <c:pt idx="11">
                  <c:v>4136</c:v>
                </c:pt>
                <c:pt idx="12">
                  <c:v>4118</c:v>
                </c:pt>
                <c:pt idx="13">
                  <c:v>4101</c:v>
                </c:pt>
                <c:pt idx="14">
                  <c:v>4083</c:v>
                </c:pt>
                <c:pt idx="15">
                  <c:v>4067</c:v>
                </c:pt>
                <c:pt idx="16">
                  <c:v>4051</c:v>
                </c:pt>
                <c:pt idx="17">
                  <c:v>4036</c:v>
                </c:pt>
                <c:pt idx="18">
                  <c:v>4019</c:v>
                </c:pt>
                <c:pt idx="19">
                  <c:v>4004</c:v>
                </c:pt>
                <c:pt idx="20">
                  <c:v>3990</c:v>
                </c:pt>
                <c:pt idx="21">
                  <c:v>3976</c:v>
                </c:pt>
                <c:pt idx="22">
                  <c:v>3962</c:v>
                </c:pt>
                <c:pt idx="23">
                  <c:v>3948</c:v>
                </c:pt>
                <c:pt idx="24">
                  <c:v>3933</c:v>
                </c:pt>
                <c:pt idx="25">
                  <c:v>3914</c:v>
                </c:pt>
                <c:pt idx="26">
                  <c:v>3894</c:v>
                </c:pt>
                <c:pt idx="27">
                  <c:v>3878</c:v>
                </c:pt>
                <c:pt idx="28">
                  <c:v>3866</c:v>
                </c:pt>
                <c:pt idx="29">
                  <c:v>3856</c:v>
                </c:pt>
                <c:pt idx="30">
                  <c:v>3847</c:v>
                </c:pt>
                <c:pt idx="31">
                  <c:v>3838</c:v>
                </c:pt>
                <c:pt idx="32">
                  <c:v>3831</c:v>
                </c:pt>
                <c:pt idx="33">
                  <c:v>3823</c:v>
                </c:pt>
                <c:pt idx="34">
                  <c:v>3816</c:v>
                </c:pt>
                <c:pt idx="35">
                  <c:v>3808</c:v>
                </c:pt>
                <c:pt idx="36">
                  <c:v>3802</c:v>
                </c:pt>
                <c:pt idx="37">
                  <c:v>3796</c:v>
                </c:pt>
                <c:pt idx="38">
                  <c:v>3791</c:v>
                </c:pt>
                <c:pt idx="39">
                  <c:v>3785</c:v>
                </c:pt>
                <c:pt idx="40">
                  <c:v>3779</c:v>
                </c:pt>
                <c:pt idx="41">
                  <c:v>3768</c:v>
                </c:pt>
                <c:pt idx="42">
                  <c:v>3758</c:v>
                </c:pt>
                <c:pt idx="43">
                  <c:v>3752</c:v>
                </c:pt>
                <c:pt idx="44">
                  <c:v>3743</c:v>
                </c:pt>
                <c:pt idx="45">
                  <c:v>3736</c:v>
                </c:pt>
                <c:pt idx="46">
                  <c:v>3728</c:v>
                </c:pt>
                <c:pt idx="47">
                  <c:v>3721</c:v>
                </c:pt>
                <c:pt idx="48">
                  <c:v>3708</c:v>
                </c:pt>
                <c:pt idx="49">
                  <c:v>3694</c:v>
                </c:pt>
                <c:pt idx="50">
                  <c:v>3676</c:v>
                </c:pt>
                <c:pt idx="51">
                  <c:v>3673</c:v>
                </c:pt>
                <c:pt idx="52">
                  <c:v>3671</c:v>
                </c:pt>
                <c:pt idx="53">
                  <c:v>3670</c:v>
                </c:pt>
                <c:pt idx="54">
                  <c:v>3665</c:v>
                </c:pt>
                <c:pt idx="55">
                  <c:v>3645</c:v>
                </c:pt>
                <c:pt idx="56">
                  <c:v>3574</c:v>
                </c:pt>
                <c:pt idx="57">
                  <c:v>3454</c:v>
                </c:pt>
                <c:pt idx="58">
                  <c:v>3273</c:v>
                </c:pt>
                <c:pt idx="59">
                  <c:v>3252</c:v>
                </c:pt>
              </c:numCache>
            </c:numRef>
          </c:yVal>
        </c:ser>
        <c:ser>
          <c:idx val="1"/>
          <c:order val="1"/>
          <c:xVal>
            <c:numRef>
              <c:f>ZCV!$M$2:$M$61</c:f>
              <c:numCache>
                <c:formatCode>0</c:formatCode>
                <c:ptCount val="60"/>
                <c:pt idx="0">
                  <c:v>0</c:v>
                </c:pt>
                <c:pt idx="1">
                  <c:v>1.7783046828689981</c:v>
                </c:pt>
                <c:pt idx="2">
                  <c:v>3.5566093657379962</c:v>
                </c:pt>
                <c:pt idx="3">
                  <c:v>5.3349140486069944</c:v>
                </c:pt>
                <c:pt idx="4">
                  <c:v>7.0539419087136928</c:v>
                </c:pt>
                <c:pt idx="5">
                  <c:v>8.8322465915826918</c:v>
                </c:pt>
                <c:pt idx="6">
                  <c:v>10.610551274451689</c:v>
                </c:pt>
                <c:pt idx="7">
                  <c:v>12.388855957320688</c:v>
                </c:pt>
                <c:pt idx="8">
                  <c:v>14.167160640189685</c:v>
                </c:pt>
                <c:pt idx="9">
                  <c:v>15.945465323058682</c:v>
                </c:pt>
                <c:pt idx="10">
                  <c:v>17.664493183165384</c:v>
                </c:pt>
                <c:pt idx="11">
                  <c:v>19.442797866034383</c:v>
                </c:pt>
                <c:pt idx="12">
                  <c:v>21.221102548903378</c:v>
                </c:pt>
                <c:pt idx="13">
                  <c:v>22.999407231772377</c:v>
                </c:pt>
                <c:pt idx="14">
                  <c:v>24.777711914641376</c:v>
                </c:pt>
                <c:pt idx="15">
                  <c:v>26.556016597510375</c:v>
                </c:pt>
                <c:pt idx="16">
                  <c:v>28.33432128037937</c:v>
                </c:pt>
                <c:pt idx="17">
                  <c:v>30.05334914048607</c:v>
                </c:pt>
                <c:pt idx="18">
                  <c:v>31.831653823355065</c:v>
                </c:pt>
                <c:pt idx="19">
                  <c:v>33.609958506224068</c:v>
                </c:pt>
                <c:pt idx="20">
                  <c:v>35.388263189093067</c:v>
                </c:pt>
                <c:pt idx="21">
                  <c:v>37.166567871962066</c:v>
                </c:pt>
                <c:pt idx="22">
                  <c:v>38.944872554831065</c:v>
                </c:pt>
                <c:pt idx="23">
                  <c:v>40.663900414937757</c:v>
                </c:pt>
                <c:pt idx="24">
                  <c:v>42.442205097806756</c:v>
                </c:pt>
                <c:pt idx="25">
                  <c:v>44.220509780675755</c:v>
                </c:pt>
                <c:pt idx="26">
                  <c:v>45.998814463544754</c:v>
                </c:pt>
                <c:pt idx="27">
                  <c:v>47.777119146413753</c:v>
                </c:pt>
                <c:pt idx="28">
                  <c:v>49.555423829282752</c:v>
                </c:pt>
                <c:pt idx="29">
                  <c:v>51.333728512151744</c:v>
                </c:pt>
                <c:pt idx="30">
                  <c:v>53.05275637225845</c:v>
                </c:pt>
                <c:pt idx="31">
                  <c:v>54.831061055127449</c:v>
                </c:pt>
                <c:pt idx="32">
                  <c:v>56.609365737996441</c:v>
                </c:pt>
                <c:pt idx="33">
                  <c:v>58.387670420865447</c:v>
                </c:pt>
                <c:pt idx="34">
                  <c:v>60.165975103734439</c:v>
                </c:pt>
                <c:pt idx="35">
                  <c:v>61.944279786603438</c:v>
                </c:pt>
                <c:pt idx="36">
                  <c:v>63.66330764671013</c:v>
                </c:pt>
                <c:pt idx="37">
                  <c:v>65.441612329579129</c:v>
                </c:pt>
                <c:pt idx="38">
                  <c:v>67.219917012448136</c:v>
                </c:pt>
                <c:pt idx="39">
                  <c:v>68.998221695317127</c:v>
                </c:pt>
                <c:pt idx="40">
                  <c:v>70.776526378186134</c:v>
                </c:pt>
                <c:pt idx="41">
                  <c:v>72.554831061055125</c:v>
                </c:pt>
                <c:pt idx="42">
                  <c:v>74.333135743924132</c:v>
                </c:pt>
                <c:pt idx="43">
                  <c:v>76.052163604030824</c:v>
                </c:pt>
                <c:pt idx="44">
                  <c:v>77.83046828689983</c:v>
                </c:pt>
                <c:pt idx="45">
                  <c:v>79.608772969768822</c:v>
                </c:pt>
                <c:pt idx="46">
                  <c:v>81.387077652637814</c:v>
                </c:pt>
                <c:pt idx="47">
                  <c:v>83.16538233550682</c:v>
                </c:pt>
                <c:pt idx="48">
                  <c:v>84.943687018375812</c:v>
                </c:pt>
                <c:pt idx="49">
                  <c:v>86.662714878482518</c:v>
                </c:pt>
                <c:pt idx="50">
                  <c:v>88.44101956135151</c:v>
                </c:pt>
                <c:pt idx="51">
                  <c:v>90.219324244220516</c:v>
                </c:pt>
                <c:pt idx="52">
                  <c:v>91.997628927089508</c:v>
                </c:pt>
                <c:pt idx="53">
                  <c:v>93.7759336099585</c:v>
                </c:pt>
                <c:pt idx="54">
                  <c:v>95.554238292827506</c:v>
                </c:pt>
                <c:pt idx="55">
                  <c:v>97.332542975696498</c:v>
                </c:pt>
                <c:pt idx="56">
                  <c:v>99.051570835803204</c:v>
                </c:pt>
                <c:pt idx="57">
                  <c:v>100.4742145820984</c:v>
                </c:pt>
                <c:pt idx="58">
                  <c:v>100.7113218731476</c:v>
                </c:pt>
                <c:pt idx="59">
                  <c:v>100.8298755186722</c:v>
                </c:pt>
              </c:numCache>
            </c:numRef>
          </c:xVal>
          <c:yVal>
            <c:numRef>
              <c:f>ZCV!$I$2:$I$61</c:f>
              <c:numCache>
                <c:formatCode>General</c:formatCode>
                <c:ptCount val="60"/>
                <c:pt idx="0">
                  <c:v>4335</c:v>
                </c:pt>
                <c:pt idx="1">
                  <c:v>4313</c:v>
                </c:pt>
                <c:pt idx="2">
                  <c:v>4293</c:v>
                </c:pt>
                <c:pt idx="3">
                  <c:v>4273</c:v>
                </c:pt>
                <c:pt idx="4">
                  <c:v>4254</c:v>
                </c:pt>
                <c:pt idx="5">
                  <c:v>4235</c:v>
                </c:pt>
                <c:pt idx="6">
                  <c:v>4216</c:v>
                </c:pt>
                <c:pt idx="7">
                  <c:v>4197</c:v>
                </c:pt>
                <c:pt idx="8">
                  <c:v>4178</c:v>
                </c:pt>
                <c:pt idx="9">
                  <c:v>4160</c:v>
                </c:pt>
                <c:pt idx="10">
                  <c:v>4142</c:v>
                </c:pt>
                <c:pt idx="11">
                  <c:v>4124</c:v>
                </c:pt>
                <c:pt idx="12">
                  <c:v>4107</c:v>
                </c:pt>
                <c:pt idx="13">
                  <c:v>4090</c:v>
                </c:pt>
                <c:pt idx="14">
                  <c:v>4076</c:v>
                </c:pt>
                <c:pt idx="15">
                  <c:v>4059</c:v>
                </c:pt>
                <c:pt idx="16">
                  <c:v>4041</c:v>
                </c:pt>
                <c:pt idx="17">
                  <c:v>4024</c:v>
                </c:pt>
                <c:pt idx="18">
                  <c:v>4008</c:v>
                </c:pt>
                <c:pt idx="19">
                  <c:v>3992</c:v>
                </c:pt>
                <c:pt idx="20">
                  <c:v>3978</c:v>
                </c:pt>
                <c:pt idx="21">
                  <c:v>3965</c:v>
                </c:pt>
                <c:pt idx="22">
                  <c:v>3951</c:v>
                </c:pt>
                <c:pt idx="23">
                  <c:v>3933</c:v>
                </c:pt>
                <c:pt idx="24">
                  <c:v>3914</c:v>
                </c:pt>
                <c:pt idx="25">
                  <c:v>3896</c:v>
                </c:pt>
                <c:pt idx="26">
                  <c:v>3881</c:v>
                </c:pt>
                <c:pt idx="27">
                  <c:v>3868</c:v>
                </c:pt>
                <c:pt idx="28">
                  <c:v>3858</c:v>
                </c:pt>
                <c:pt idx="29">
                  <c:v>3849</c:v>
                </c:pt>
                <c:pt idx="30">
                  <c:v>3841</c:v>
                </c:pt>
                <c:pt idx="31">
                  <c:v>3833</c:v>
                </c:pt>
                <c:pt idx="32">
                  <c:v>3825</c:v>
                </c:pt>
                <c:pt idx="33">
                  <c:v>3819</c:v>
                </c:pt>
                <c:pt idx="34">
                  <c:v>3812</c:v>
                </c:pt>
                <c:pt idx="35">
                  <c:v>3806</c:v>
                </c:pt>
                <c:pt idx="36">
                  <c:v>3799</c:v>
                </c:pt>
                <c:pt idx="37">
                  <c:v>3795</c:v>
                </c:pt>
                <c:pt idx="38">
                  <c:v>3789</c:v>
                </c:pt>
                <c:pt idx="39">
                  <c:v>3784</c:v>
                </c:pt>
                <c:pt idx="40">
                  <c:v>3779</c:v>
                </c:pt>
                <c:pt idx="41">
                  <c:v>3773</c:v>
                </c:pt>
                <c:pt idx="42">
                  <c:v>3768</c:v>
                </c:pt>
                <c:pt idx="43">
                  <c:v>3762</c:v>
                </c:pt>
                <c:pt idx="44">
                  <c:v>3754</c:v>
                </c:pt>
                <c:pt idx="45">
                  <c:v>3746</c:v>
                </c:pt>
                <c:pt idx="46">
                  <c:v>3738</c:v>
                </c:pt>
                <c:pt idx="47">
                  <c:v>3724</c:v>
                </c:pt>
                <c:pt idx="48">
                  <c:v>3710</c:v>
                </c:pt>
                <c:pt idx="49">
                  <c:v>3692</c:v>
                </c:pt>
                <c:pt idx="50">
                  <c:v>3687</c:v>
                </c:pt>
                <c:pt idx="51">
                  <c:v>3685</c:v>
                </c:pt>
                <c:pt idx="52">
                  <c:v>3684</c:v>
                </c:pt>
                <c:pt idx="53">
                  <c:v>3681</c:v>
                </c:pt>
                <c:pt idx="54">
                  <c:v>3668</c:v>
                </c:pt>
                <c:pt idx="55">
                  <c:v>3603</c:v>
                </c:pt>
                <c:pt idx="56">
                  <c:v>3497</c:v>
                </c:pt>
                <c:pt idx="57">
                  <c:v>3350</c:v>
                </c:pt>
                <c:pt idx="58">
                  <c:v>3318</c:v>
                </c:pt>
                <c:pt idx="59">
                  <c:v>3302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ZCV!$T$2:$T$61</c:f>
              <c:numCache>
                <c:formatCode>0</c:formatCode>
                <c:ptCount val="60"/>
                <c:pt idx="0">
                  <c:v>0</c:v>
                </c:pt>
                <c:pt idx="1">
                  <c:v>1.9620667102681491</c:v>
                </c:pt>
                <c:pt idx="2">
                  <c:v>3.9241334205362981</c:v>
                </c:pt>
                <c:pt idx="3">
                  <c:v>5.8862001308044478</c:v>
                </c:pt>
                <c:pt idx="4">
                  <c:v>7.7828646173969913</c:v>
                </c:pt>
                <c:pt idx="5">
                  <c:v>9.7449313276651406</c:v>
                </c:pt>
                <c:pt idx="6">
                  <c:v>11.706998037933291</c:v>
                </c:pt>
                <c:pt idx="7">
                  <c:v>13.669064748201439</c:v>
                </c:pt>
                <c:pt idx="8">
                  <c:v>15.631131458469588</c:v>
                </c:pt>
                <c:pt idx="9">
                  <c:v>17.593198168737736</c:v>
                </c:pt>
                <c:pt idx="10">
                  <c:v>19.489862655330281</c:v>
                </c:pt>
                <c:pt idx="11">
                  <c:v>21.451929365598428</c:v>
                </c:pt>
                <c:pt idx="12">
                  <c:v>23.413996075866581</c:v>
                </c:pt>
                <c:pt idx="13">
                  <c:v>25.376062786134728</c:v>
                </c:pt>
                <c:pt idx="14">
                  <c:v>27.338129496402878</c:v>
                </c:pt>
                <c:pt idx="15">
                  <c:v>29.300196206671025</c:v>
                </c:pt>
                <c:pt idx="16">
                  <c:v>31.262262916939175</c:v>
                </c:pt>
                <c:pt idx="17">
                  <c:v>33.15892740353172</c:v>
                </c:pt>
                <c:pt idx="18">
                  <c:v>35.120994113799867</c:v>
                </c:pt>
                <c:pt idx="19">
                  <c:v>37.083060824068021</c:v>
                </c:pt>
                <c:pt idx="20">
                  <c:v>39.045127534336167</c:v>
                </c:pt>
                <c:pt idx="21">
                  <c:v>41.007194244604314</c:v>
                </c:pt>
                <c:pt idx="22">
                  <c:v>42.969260954872468</c:v>
                </c:pt>
                <c:pt idx="23">
                  <c:v>44.865925441465009</c:v>
                </c:pt>
                <c:pt idx="24">
                  <c:v>46.827992151733163</c:v>
                </c:pt>
                <c:pt idx="25">
                  <c:v>48.79005886200131</c:v>
                </c:pt>
                <c:pt idx="26">
                  <c:v>50.752125572269456</c:v>
                </c:pt>
                <c:pt idx="27">
                  <c:v>52.71419228253761</c:v>
                </c:pt>
                <c:pt idx="28">
                  <c:v>54.676258992805757</c:v>
                </c:pt>
                <c:pt idx="29">
                  <c:v>56.638325703073903</c:v>
                </c:pt>
                <c:pt idx="30">
                  <c:v>58.534990189666445</c:v>
                </c:pt>
                <c:pt idx="31">
                  <c:v>60.497056899934599</c:v>
                </c:pt>
                <c:pt idx="32">
                  <c:v>62.459123610202752</c:v>
                </c:pt>
                <c:pt idx="33">
                  <c:v>64.421190320470899</c:v>
                </c:pt>
                <c:pt idx="34">
                  <c:v>66.383257030739045</c:v>
                </c:pt>
                <c:pt idx="35">
                  <c:v>68.345323741007192</c:v>
                </c:pt>
                <c:pt idx="36">
                  <c:v>70.241988227599734</c:v>
                </c:pt>
                <c:pt idx="37">
                  <c:v>72.204054937867895</c:v>
                </c:pt>
                <c:pt idx="38">
                  <c:v>74.166121648136041</c:v>
                </c:pt>
                <c:pt idx="39">
                  <c:v>76.128188358404174</c:v>
                </c:pt>
                <c:pt idx="40">
                  <c:v>78.090255068672334</c:v>
                </c:pt>
                <c:pt idx="41">
                  <c:v>80.052321778940481</c:v>
                </c:pt>
                <c:pt idx="42">
                  <c:v>82.014388489208628</c:v>
                </c:pt>
                <c:pt idx="43">
                  <c:v>83.911052975801184</c:v>
                </c:pt>
                <c:pt idx="44">
                  <c:v>85.873119686069316</c:v>
                </c:pt>
                <c:pt idx="45">
                  <c:v>87.835186396337477</c:v>
                </c:pt>
                <c:pt idx="46">
                  <c:v>89.797253106605623</c:v>
                </c:pt>
                <c:pt idx="47">
                  <c:v>91.75931981687377</c:v>
                </c:pt>
                <c:pt idx="48">
                  <c:v>93.721386527141931</c:v>
                </c:pt>
                <c:pt idx="49">
                  <c:v>95.029431000654014</c:v>
                </c:pt>
                <c:pt idx="50">
                  <c:v>95.879659908436892</c:v>
                </c:pt>
                <c:pt idx="51">
                  <c:v>96.533682145192927</c:v>
                </c:pt>
                <c:pt idx="52">
                  <c:v>97.05689993459778</c:v>
                </c:pt>
                <c:pt idx="53">
                  <c:v>97.449313276651409</c:v>
                </c:pt>
                <c:pt idx="54">
                  <c:v>97.841726618705039</c:v>
                </c:pt>
                <c:pt idx="55">
                  <c:v>98.103335513407458</c:v>
                </c:pt>
                <c:pt idx="56">
                  <c:v>98.364944408109878</c:v>
                </c:pt>
                <c:pt idx="57">
                  <c:v>98.561151079136692</c:v>
                </c:pt>
                <c:pt idx="58">
                  <c:v>98.757357750163507</c:v>
                </c:pt>
                <c:pt idx="59">
                  <c:v>98.888162197514717</c:v>
                </c:pt>
              </c:numCache>
            </c:numRef>
          </c:xVal>
          <c:yVal>
            <c:numRef>
              <c:f>ZCV!$P$2:$P$61</c:f>
              <c:numCache>
                <c:formatCode>General</c:formatCode>
                <c:ptCount val="60"/>
                <c:pt idx="0">
                  <c:v>4313</c:v>
                </c:pt>
                <c:pt idx="1">
                  <c:v>4263</c:v>
                </c:pt>
                <c:pt idx="2">
                  <c:v>4225</c:v>
                </c:pt>
                <c:pt idx="3">
                  <c:v>4203</c:v>
                </c:pt>
                <c:pt idx="4">
                  <c:v>4183</c:v>
                </c:pt>
                <c:pt idx="5">
                  <c:v>4162</c:v>
                </c:pt>
                <c:pt idx="6">
                  <c:v>4144</c:v>
                </c:pt>
                <c:pt idx="7">
                  <c:v>4126</c:v>
                </c:pt>
                <c:pt idx="8">
                  <c:v>4107</c:v>
                </c:pt>
                <c:pt idx="9">
                  <c:v>4091</c:v>
                </c:pt>
                <c:pt idx="10">
                  <c:v>4076</c:v>
                </c:pt>
                <c:pt idx="11">
                  <c:v>4059</c:v>
                </c:pt>
                <c:pt idx="12">
                  <c:v>4039</c:v>
                </c:pt>
                <c:pt idx="13">
                  <c:v>4018</c:v>
                </c:pt>
                <c:pt idx="14">
                  <c:v>4000</c:v>
                </c:pt>
                <c:pt idx="15">
                  <c:v>3984</c:v>
                </c:pt>
                <c:pt idx="16">
                  <c:v>3966</c:v>
                </c:pt>
                <c:pt idx="17">
                  <c:v>3950</c:v>
                </c:pt>
                <c:pt idx="18">
                  <c:v>3933</c:v>
                </c:pt>
                <c:pt idx="19">
                  <c:v>3917</c:v>
                </c:pt>
                <c:pt idx="20">
                  <c:v>3901</c:v>
                </c:pt>
                <c:pt idx="21">
                  <c:v>3887</c:v>
                </c:pt>
                <c:pt idx="22">
                  <c:v>3875</c:v>
                </c:pt>
                <c:pt idx="23">
                  <c:v>3864</c:v>
                </c:pt>
                <c:pt idx="24">
                  <c:v>3854</c:v>
                </c:pt>
                <c:pt idx="25">
                  <c:v>3845</c:v>
                </c:pt>
                <c:pt idx="26">
                  <c:v>3837</c:v>
                </c:pt>
                <c:pt idx="27">
                  <c:v>3829</c:v>
                </c:pt>
                <c:pt idx="28">
                  <c:v>3822</c:v>
                </c:pt>
                <c:pt idx="29">
                  <c:v>3816</c:v>
                </c:pt>
                <c:pt idx="30">
                  <c:v>3808</c:v>
                </c:pt>
                <c:pt idx="31">
                  <c:v>3803</c:v>
                </c:pt>
                <c:pt idx="32">
                  <c:v>3797</c:v>
                </c:pt>
                <c:pt idx="33">
                  <c:v>3791</c:v>
                </c:pt>
                <c:pt idx="34">
                  <c:v>3787</c:v>
                </c:pt>
                <c:pt idx="35">
                  <c:v>3782</c:v>
                </c:pt>
                <c:pt idx="36">
                  <c:v>3778</c:v>
                </c:pt>
                <c:pt idx="37">
                  <c:v>3773</c:v>
                </c:pt>
                <c:pt idx="38">
                  <c:v>3768</c:v>
                </c:pt>
                <c:pt idx="39">
                  <c:v>3762</c:v>
                </c:pt>
                <c:pt idx="40">
                  <c:v>3753</c:v>
                </c:pt>
                <c:pt idx="41">
                  <c:v>3744</c:v>
                </c:pt>
                <c:pt idx="42">
                  <c:v>3733</c:v>
                </c:pt>
                <c:pt idx="43">
                  <c:v>3722</c:v>
                </c:pt>
                <c:pt idx="44">
                  <c:v>3712</c:v>
                </c:pt>
                <c:pt idx="45">
                  <c:v>3705</c:v>
                </c:pt>
                <c:pt idx="46">
                  <c:v>3701</c:v>
                </c:pt>
                <c:pt idx="47">
                  <c:v>3696</c:v>
                </c:pt>
                <c:pt idx="48">
                  <c:v>3691</c:v>
                </c:pt>
                <c:pt idx="49">
                  <c:v>3686</c:v>
                </c:pt>
                <c:pt idx="50">
                  <c:v>3682</c:v>
                </c:pt>
                <c:pt idx="51">
                  <c:v>3677</c:v>
                </c:pt>
                <c:pt idx="52">
                  <c:v>3671</c:v>
                </c:pt>
                <c:pt idx="53">
                  <c:v>3665</c:v>
                </c:pt>
                <c:pt idx="54">
                  <c:v>3659</c:v>
                </c:pt>
                <c:pt idx="55">
                  <c:v>3652</c:v>
                </c:pt>
                <c:pt idx="56">
                  <c:v>3645</c:v>
                </c:pt>
                <c:pt idx="57">
                  <c:v>3639</c:v>
                </c:pt>
                <c:pt idx="58">
                  <c:v>3633</c:v>
                </c:pt>
                <c:pt idx="59">
                  <c:v>3628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ZCV!$AA$2:$AA$61</c:f>
              <c:numCache>
                <c:formatCode>0</c:formatCode>
                <c:ptCount val="60"/>
                <c:pt idx="0">
                  <c:v>0</c:v>
                </c:pt>
                <c:pt idx="1">
                  <c:v>2.7198549410698094</c:v>
                </c:pt>
                <c:pt idx="2">
                  <c:v>5.4397098821396188</c:v>
                </c:pt>
                <c:pt idx="3">
                  <c:v>8.1595648232094291</c:v>
                </c:pt>
                <c:pt idx="4">
                  <c:v>10.788757932910245</c:v>
                </c:pt>
                <c:pt idx="5">
                  <c:v>13.508612873980056</c:v>
                </c:pt>
                <c:pt idx="6">
                  <c:v>16.228467815049864</c:v>
                </c:pt>
                <c:pt idx="7">
                  <c:v>18.948322756119673</c:v>
                </c:pt>
                <c:pt idx="8">
                  <c:v>21.668177697189485</c:v>
                </c:pt>
                <c:pt idx="9">
                  <c:v>24.388032638259293</c:v>
                </c:pt>
                <c:pt idx="10">
                  <c:v>27.017225747960111</c:v>
                </c:pt>
                <c:pt idx="11">
                  <c:v>29.73708068902992</c:v>
                </c:pt>
                <c:pt idx="12">
                  <c:v>32.456935630099728</c:v>
                </c:pt>
                <c:pt idx="13">
                  <c:v>35.176790571169533</c:v>
                </c:pt>
                <c:pt idx="14">
                  <c:v>37.896645512239346</c:v>
                </c:pt>
                <c:pt idx="15">
                  <c:v>40.616500453309158</c:v>
                </c:pt>
                <c:pt idx="16">
                  <c:v>43.33635539437897</c:v>
                </c:pt>
                <c:pt idx="17">
                  <c:v>45.965548504079784</c:v>
                </c:pt>
                <c:pt idx="18">
                  <c:v>48.685403445149596</c:v>
                </c:pt>
                <c:pt idx="19">
                  <c:v>51.405258386219401</c:v>
                </c:pt>
                <c:pt idx="20">
                  <c:v>54.125113327289206</c:v>
                </c:pt>
                <c:pt idx="21">
                  <c:v>56.844968268359018</c:v>
                </c:pt>
                <c:pt idx="22">
                  <c:v>59.56482320942883</c:v>
                </c:pt>
                <c:pt idx="23">
                  <c:v>62.194016319129645</c:v>
                </c:pt>
                <c:pt idx="24">
                  <c:v>64.913871260199457</c:v>
                </c:pt>
                <c:pt idx="25">
                  <c:v>67.633726201269269</c:v>
                </c:pt>
                <c:pt idx="26">
                  <c:v>70.353581142339067</c:v>
                </c:pt>
                <c:pt idx="27">
                  <c:v>73.073436083408879</c:v>
                </c:pt>
                <c:pt idx="28">
                  <c:v>75.793291024478691</c:v>
                </c:pt>
                <c:pt idx="29">
                  <c:v>78.422484134179513</c:v>
                </c:pt>
                <c:pt idx="30">
                  <c:v>80.689029918404358</c:v>
                </c:pt>
                <c:pt idx="31">
                  <c:v>82.411604714415233</c:v>
                </c:pt>
                <c:pt idx="32">
                  <c:v>83.952855847688127</c:v>
                </c:pt>
                <c:pt idx="33">
                  <c:v>85.312783318223026</c:v>
                </c:pt>
                <c:pt idx="34">
                  <c:v>86.400725294650954</c:v>
                </c:pt>
                <c:pt idx="35">
                  <c:v>87.488667271078882</c:v>
                </c:pt>
                <c:pt idx="36">
                  <c:v>88.395285584768814</c:v>
                </c:pt>
                <c:pt idx="37">
                  <c:v>89.211242067089756</c:v>
                </c:pt>
                <c:pt idx="38">
                  <c:v>89.936536718041708</c:v>
                </c:pt>
                <c:pt idx="39">
                  <c:v>90.571169537624669</c:v>
                </c:pt>
                <c:pt idx="40">
                  <c:v>91.205802357207617</c:v>
                </c:pt>
                <c:pt idx="41">
                  <c:v>91.840435176790564</c:v>
                </c:pt>
                <c:pt idx="42">
                  <c:v>92.293744333635544</c:v>
                </c:pt>
                <c:pt idx="43">
                  <c:v>92.837715321849501</c:v>
                </c:pt>
                <c:pt idx="44">
                  <c:v>93.291024478694467</c:v>
                </c:pt>
                <c:pt idx="45">
                  <c:v>93.653671804170443</c:v>
                </c:pt>
                <c:pt idx="46">
                  <c:v>94.016319129646419</c:v>
                </c:pt>
                <c:pt idx="47">
                  <c:v>94.469628286491385</c:v>
                </c:pt>
                <c:pt idx="48">
                  <c:v>94.741613780598371</c:v>
                </c:pt>
                <c:pt idx="49">
                  <c:v>95.104261106074333</c:v>
                </c:pt>
                <c:pt idx="50">
                  <c:v>95.376246600181318</c:v>
                </c:pt>
                <c:pt idx="51">
                  <c:v>95.648232094288304</c:v>
                </c:pt>
                <c:pt idx="52">
                  <c:v>95.920217588395289</c:v>
                </c:pt>
                <c:pt idx="53">
                  <c:v>96.192203082502274</c:v>
                </c:pt>
                <c:pt idx="54">
                  <c:v>96.464188576609246</c:v>
                </c:pt>
                <c:pt idx="55">
                  <c:v>96.645512239347227</c:v>
                </c:pt>
                <c:pt idx="56">
                  <c:v>96.917497733454212</c:v>
                </c:pt>
                <c:pt idx="57">
                  <c:v>97.098821396192207</c:v>
                </c:pt>
                <c:pt idx="58">
                  <c:v>97.370806890299193</c:v>
                </c:pt>
                <c:pt idx="59">
                  <c:v>97.552130553037173</c:v>
                </c:pt>
              </c:numCache>
            </c:numRef>
          </c:xVal>
          <c:yVal>
            <c:numRef>
              <c:f>ZCV!$W$2:$W$61</c:f>
              <c:numCache>
                <c:formatCode>General</c:formatCode>
                <c:ptCount val="60"/>
                <c:pt idx="0">
                  <c:v>4292</c:v>
                </c:pt>
                <c:pt idx="1">
                  <c:v>4268</c:v>
                </c:pt>
                <c:pt idx="2">
                  <c:v>4246</c:v>
                </c:pt>
                <c:pt idx="3">
                  <c:v>4224</c:v>
                </c:pt>
                <c:pt idx="4">
                  <c:v>4202</c:v>
                </c:pt>
                <c:pt idx="5">
                  <c:v>4178</c:v>
                </c:pt>
                <c:pt idx="6">
                  <c:v>4146</c:v>
                </c:pt>
                <c:pt idx="7">
                  <c:v>4104</c:v>
                </c:pt>
                <c:pt idx="8">
                  <c:v>4074</c:v>
                </c:pt>
                <c:pt idx="9">
                  <c:v>4053</c:v>
                </c:pt>
                <c:pt idx="10">
                  <c:v>4029</c:v>
                </c:pt>
                <c:pt idx="11">
                  <c:v>4009</c:v>
                </c:pt>
                <c:pt idx="12">
                  <c:v>3991</c:v>
                </c:pt>
                <c:pt idx="13">
                  <c:v>3976</c:v>
                </c:pt>
                <c:pt idx="14">
                  <c:v>3961</c:v>
                </c:pt>
                <c:pt idx="15">
                  <c:v>3946</c:v>
                </c:pt>
                <c:pt idx="16">
                  <c:v>3930</c:v>
                </c:pt>
                <c:pt idx="17">
                  <c:v>3912</c:v>
                </c:pt>
                <c:pt idx="18">
                  <c:v>3895</c:v>
                </c:pt>
                <c:pt idx="19">
                  <c:v>3880</c:v>
                </c:pt>
                <c:pt idx="20">
                  <c:v>3867</c:v>
                </c:pt>
                <c:pt idx="21">
                  <c:v>3856</c:v>
                </c:pt>
                <c:pt idx="22">
                  <c:v>3846</c:v>
                </c:pt>
                <c:pt idx="23">
                  <c:v>3838</c:v>
                </c:pt>
                <c:pt idx="24">
                  <c:v>3830</c:v>
                </c:pt>
                <c:pt idx="25">
                  <c:v>3823</c:v>
                </c:pt>
                <c:pt idx="26">
                  <c:v>3816</c:v>
                </c:pt>
                <c:pt idx="27">
                  <c:v>3810</c:v>
                </c:pt>
                <c:pt idx="28">
                  <c:v>3804</c:v>
                </c:pt>
                <c:pt idx="29">
                  <c:v>3798</c:v>
                </c:pt>
                <c:pt idx="30">
                  <c:v>3795</c:v>
                </c:pt>
                <c:pt idx="31">
                  <c:v>3792</c:v>
                </c:pt>
                <c:pt idx="32">
                  <c:v>3789</c:v>
                </c:pt>
                <c:pt idx="33">
                  <c:v>3788</c:v>
                </c:pt>
                <c:pt idx="34">
                  <c:v>3785</c:v>
                </c:pt>
                <c:pt idx="35">
                  <c:v>3784</c:v>
                </c:pt>
                <c:pt idx="36">
                  <c:v>3782</c:v>
                </c:pt>
                <c:pt idx="37">
                  <c:v>3781</c:v>
                </c:pt>
                <c:pt idx="38">
                  <c:v>3781</c:v>
                </c:pt>
                <c:pt idx="39">
                  <c:v>3779</c:v>
                </c:pt>
                <c:pt idx="40">
                  <c:v>3778</c:v>
                </c:pt>
                <c:pt idx="41">
                  <c:v>3778</c:v>
                </c:pt>
                <c:pt idx="42">
                  <c:v>3777</c:v>
                </c:pt>
                <c:pt idx="43">
                  <c:v>3776</c:v>
                </c:pt>
                <c:pt idx="44">
                  <c:v>3776</c:v>
                </c:pt>
                <c:pt idx="45">
                  <c:v>3775</c:v>
                </c:pt>
                <c:pt idx="46">
                  <c:v>3775</c:v>
                </c:pt>
                <c:pt idx="47">
                  <c:v>3775</c:v>
                </c:pt>
                <c:pt idx="48">
                  <c:v>3774</c:v>
                </c:pt>
                <c:pt idx="49">
                  <c:v>3773</c:v>
                </c:pt>
                <c:pt idx="50">
                  <c:v>3773</c:v>
                </c:pt>
                <c:pt idx="51">
                  <c:v>3774</c:v>
                </c:pt>
                <c:pt idx="52">
                  <c:v>3773</c:v>
                </c:pt>
                <c:pt idx="53">
                  <c:v>3772</c:v>
                </c:pt>
                <c:pt idx="54">
                  <c:v>3772</c:v>
                </c:pt>
                <c:pt idx="55">
                  <c:v>3772</c:v>
                </c:pt>
                <c:pt idx="56">
                  <c:v>3771</c:v>
                </c:pt>
                <c:pt idx="57">
                  <c:v>3771</c:v>
                </c:pt>
                <c:pt idx="58">
                  <c:v>3772</c:v>
                </c:pt>
                <c:pt idx="59">
                  <c:v>3771</c:v>
                </c:pt>
              </c:numCache>
            </c:numRef>
          </c:yVal>
        </c:ser>
        <c:axId val="116675328"/>
        <c:axId val="116677632"/>
      </c:scatterChart>
      <c:valAx>
        <c:axId val="116675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0" sourceLinked="1"/>
        <c:majorTickMark val="none"/>
        <c:tickLblPos val="nextTo"/>
        <c:crossAx val="116677632"/>
        <c:crosses val="autoZero"/>
        <c:crossBetween val="midCat"/>
      </c:valAx>
      <c:valAx>
        <c:axId val="116677632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16675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ZCV!$D$2:$D$61</c:f>
              <c:numCache>
                <c:formatCode>General</c:formatCode>
                <c:ptCount val="6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1671</c:v>
                </c:pt>
                <c:pt idx="57">
                  <c:v>1701</c:v>
                </c:pt>
                <c:pt idx="58">
                  <c:v>1725</c:v>
                </c:pt>
                <c:pt idx="59">
                  <c:v>1727</c:v>
                </c:pt>
              </c:numCache>
            </c:numRef>
          </c:xVal>
          <c:yVal>
            <c:numRef>
              <c:f>ZCV!$B$2:$B$61</c:f>
              <c:numCache>
                <c:formatCode>General</c:formatCode>
                <c:ptCount val="60"/>
                <c:pt idx="0">
                  <c:v>4342</c:v>
                </c:pt>
                <c:pt idx="1">
                  <c:v>4323</c:v>
                </c:pt>
                <c:pt idx="2">
                  <c:v>4303</c:v>
                </c:pt>
                <c:pt idx="3">
                  <c:v>4285</c:v>
                </c:pt>
                <c:pt idx="4">
                  <c:v>4265</c:v>
                </c:pt>
                <c:pt idx="5">
                  <c:v>4247</c:v>
                </c:pt>
                <c:pt idx="6">
                  <c:v>4228</c:v>
                </c:pt>
                <c:pt idx="7">
                  <c:v>4210</c:v>
                </c:pt>
                <c:pt idx="8">
                  <c:v>4190</c:v>
                </c:pt>
                <c:pt idx="9">
                  <c:v>4172</c:v>
                </c:pt>
                <c:pt idx="10">
                  <c:v>4154</c:v>
                </c:pt>
                <c:pt idx="11">
                  <c:v>4136</c:v>
                </c:pt>
                <c:pt idx="12">
                  <c:v>4118</c:v>
                </c:pt>
                <c:pt idx="13">
                  <c:v>4101</c:v>
                </c:pt>
                <c:pt idx="14">
                  <c:v>4083</c:v>
                </c:pt>
                <c:pt idx="15">
                  <c:v>4067</c:v>
                </c:pt>
                <c:pt idx="16">
                  <c:v>4051</c:v>
                </c:pt>
                <c:pt idx="17">
                  <c:v>4036</c:v>
                </c:pt>
                <c:pt idx="18">
                  <c:v>4019</c:v>
                </c:pt>
                <c:pt idx="19">
                  <c:v>4004</c:v>
                </c:pt>
                <c:pt idx="20">
                  <c:v>3990</c:v>
                </c:pt>
                <c:pt idx="21">
                  <c:v>3976</c:v>
                </c:pt>
                <c:pt idx="22">
                  <c:v>3962</c:v>
                </c:pt>
                <c:pt idx="23">
                  <c:v>3948</c:v>
                </c:pt>
                <c:pt idx="24">
                  <c:v>3933</c:v>
                </c:pt>
                <c:pt idx="25">
                  <c:v>3914</c:v>
                </c:pt>
                <c:pt idx="26">
                  <c:v>3894</c:v>
                </c:pt>
                <c:pt idx="27">
                  <c:v>3878</c:v>
                </c:pt>
                <c:pt idx="28">
                  <c:v>3866</c:v>
                </c:pt>
                <c:pt idx="29">
                  <c:v>3856</c:v>
                </c:pt>
                <c:pt idx="30">
                  <c:v>3847</c:v>
                </c:pt>
                <c:pt idx="31">
                  <c:v>3838</c:v>
                </c:pt>
                <c:pt idx="32">
                  <c:v>3831</c:v>
                </c:pt>
                <c:pt idx="33">
                  <c:v>3823</c:v>
                </c:pt>
                <c:pt idx="34">
                  <c:v>3816</c:v>
                </c:pt>
                <c:pt idx="35">
                  <c:v>3808</c:v>
                </c:pt>
                <c:pt idx="36">
                  <c:v>3802</c:v>
                </c:pt>
                <c:pt idx="37">
                  <c:v>3796</c:v>
                </c:pt>
                <c:pt idx="38">
                  <c:v>3791</c:v>
                </c:pt>
                <c:pt idx="39">
                  <c:v>3785</c:v>
                </c:pt>
                <c:pt idx="40">
                  <c:v>3779</c:v>
                </c:pt>
                <c:pt idx="41">
                  <c:v>3768</c:v>
                </c:pt>
                <c:pt idx="42">
                  <c:v>3758</c:v>
                </c:pt>
                <c:pt idx="43">
                  <c:v>3752</c:v>
                </c:pt>
                <c:pt idx="44">
                  <c:v>3743</c:v>
                </c:pt>
                <c:pt idx="45">
                  <c:v>3736</c:v>
                </c:pt>
                <c:pt idx="46">
                  <c:v>3728</c:v>
                </c:pt>
                <c:pt idx="47">
                  <c:v>3721</c:v>
                </c:pt>
                <c:pt idx="48">
                  <c:v>3708</c:v>
                </c:pt>
                <c:pt idx="49">
                  <c:v>3694</c:v>
                </c:pt>
                <c:pt idx="50">
                  <c:v>3676</c:v>
                </c:pt>
                <c:pt idx="51">
                  <c:v>3673</c:v>
                </c:pt>
                <c:pt idx="52">
                  <c:v>3671</c:v>
                </c:pt>
                <c:pt idx="53">
                  <c:v>3670</c:v>
                </c:pt>
                <c:pt idx="54">
                  <c:v>3665</c:v>
                </c:pt>
                <c:pt idx="55">
                  <c:v>3645</c:v>
                </c:pt>
                <c:pt idx="56">
                  <c:v>3574</c:v>
                </c:pt>
                <c:pt idx="57">
                  <c:v>3454</c:v>
                </c:pt>
                <c:pt idx="58">
                  <c:v>3273</c:v>
                </c:pt>
                <c:pt idx="59">
                  <c:v>3252</c:v>
                </c:pt>
              </c:numCache>
            </c:numRef>
          </c:yVal>
        </c:ser>
        <c:ser>
          <c:idx val="1"/>
          <c:order val="1"/>
          <c:xVal>
            <c:numRef>
              <c:f>ZCV!$K$2:$K$61</c:f>
              <c:numCache>
                <c:formatCode>General</c:formatCode>
                <c:ptCount val="6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1671</c:v>
                </c:pt>
                <c:pt idx="57">
                  <c:v>1695</c:v>
                </c:pt>
                <c:pt idx="58">
                  <c:v>1699</c:v>
                </c:pt>
                <c:pt idx="59">
                  <c:v>1701</c:v>
                </c:pt>
              </c:numCache>
            </c:numRef>
          </c:xVal>
          <c:yVal>
            <c:numRef>
              <c:f>ZCV!$I$2:$I$61</c:f>
              <c:numCache>
                <c:formatCode>General</c:formatCode>
                <c:ptCount val="60"/>
                <c:pt idx="0">
                  <c:v>4335</c:v>
                </c:pt>
                <c:pt idx="1">
                  <c:v>4313</c:v>
                </c:pt>
                <c:pt idx="2">
                  <c:v>4293</c:v>
                </c:pt>
                <c:pt idx="3">
                  <c:v>4273</c:v>
                </c:pt>
                <c:pt idx="4">
                  <c:v>4254</c:v>
                </c:pt>
                <c:pt idx="5">
                  <c:v>4235</c:v>
                </c:pt>
                <c:pt idx="6">
                  <c:v>4216</c:v>
                </c:pt>
                <c:pt idx="7">
                  <c:v>4197</c:v>
                </c:pt>
                <c:pt idx="8">
                  <c:v>4178</c:v>
                </c:pt>
                <c:pt idx="9">
                  <c:v>4160</c:v>
                </c:pt>
                <c:pt idx="10">
                  <c:v>4142</c:v>
                </c:pt>
                <c:pt idx="11">
                  <c:v>4124</c:v>
                </c:pt>
                <c:pt idx="12">
                  <c:v>4107</c:v>
                </c:pt>
                <c:pt idx="13">
                  <c:v>4090</c:v>
                </c:pt>
                <c:pt idx="14">
                  <c:v>4076</c:v>
                </c:pt>
                <c:pt idx="15">
                  <c:v>4059</c:v>
                </c:pt>
                <c:pt idx="16">
                  <c:v>4041</c:v>
                </c:pt>
                <c:pt idx="17">
                  <c:v>4024</c:v>
                </c:pt>
                <c:pt idx="18">
                  <c:v>4008</c:v>
                </c:pt>
                <c:pt idx="19">
                  <c:v>3992</c:v>
                </c:pt>
                <c:pt idx="20">
                  <c:v>3978</c:v>
                </c:pt>
                <c:pt idx="21">
                  <c:v>3965</c:v>
                </c:pt>
                <c:pt idx="22">
                  <c:v>3951</c:v>
                </c:pt>
                <c:pt idx="23">
                  <c:v>3933</c:v>
                </c:pt>
                <c:pt idx="24">
                  <c:v>3914</c:v>
                </c:pt>
                <c:pt idx="25">
                  <c:v>3896</c:v>
                </c:pt>
                <c:pt idx="26">
                  <c:v>3881</c:v>
                </c:pt>
                <c:pt idx="27">
                  <c:v>3868</c:v>
                </c:pt>
                <c:pt idx="28">
                  <c:v>3858</c:v>
                </c:pt>
                <c:pt idx="29">
                  <c:v>3849</c:v>
                </c:pt>
                <c:pt idx="30">
                  <c:v>3841</c:v>
                </c:pt>
                <c:pt idx="31">
                  <c:v>3833</c:v>
                </c:pt>
                <c:pt idx="32">
                  <c:v>3825</c:v>
                </c:pt>
                <c:pt idx="33">
                  <c:v>3819</c:v>
                </c:pt>
                <c:pt idx="34">
                  <c:v>3812</c:v>
                </c:pt>
                <c:pt idx="35">
                  <c:v>3806</c:v>
                </c:pt>
                <c:pt idx="36">
                  <c:v>3799</c:v>
                </c:pt>
                <c:pt idx="37">
                  <c:v>3795</c:v>
                </c:pt>
                <c:pt idx="38">
                  <c:v>3789</c:v>
                </c:pt>
                <c:pt idx="39">
                  <c:v>3784</c:v>
                </c:pt>
                <c:pt idx="40">
                  <c:v>3779</c:v>
                </c:pt>
                <c:pt idx="41">
                  <c:v>3773</c:v>
                </c:pt>
                <c:pt idx="42">
                  <c:v>3768</c:v>
                </c:pt>
                <c:pt idx="43">
                  <c:v>3762</c:v>
                </c:pt>
                <c:pt idx="44">
                  <c:v>3754</c:v>
                </c:pt>
                <c:pt idx="45">
                  <c:v>3746</c:v>
                </c:pt>
                <c:pt idx="46">
                  <c:v>3738</c:v>
                </c:pt>
                <c:pt idx="47">
                  <c:v>3724</c:v>
                </c:pt>
                <c:pt idx="48">
                  <c:v>3710</c:v>
                </c:pt>
                <c:pt idx="49">
                  <c:v>3692</c:v>
                </c:pt>
                <c:pt idx="50">
                  <c:v>3687</c:v>
                </c:pt>
                <c:pt idx="51">
                  <c:v>3685</c:v>
                </c:pt>
                <c:pt idx="52">
                  <c:v>3684</c:v>
                </c:pt>
                <c:pt idx="53">
                  <c:v>3681</c:v>
                </c:pt>
                <c:pt idx="54">
                  <c:v>3668</c:v>
                </c:pt>
                <c:pt idx="55">
                  <c:v>3603</c:v>
                </c:pt>
                <c:pt idx="56">
                  <c:v>3497</c:v>
                </c:pt>
                <c:pt idx="57">
                  <c:v>3350</c:v>
                </c:pt>
                <c:pt idx="58">
                  <c:v>3318</c:v>
                </c:pt>
                <c:pt idx="59">
                  <c:v>3302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ZCV!$R$2:$R$61</c:f>
              <c:numCache>
                <c:formatCode>General</c:formatCode>
                <c:ptCount val="6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1453</c:v>
                </c:pt>
                <c:pt idx="50">
                  <c:v>1466</c:v>
                </c:pt>
                <c:pt idx="51">
                  <c:v>1476</c:v>
                </c:pt>
                <c:pt idx="52">
                  <c:v>1484</c:v>
                </c:pt>
                <c:pt idx="53">
                  <c:v>1490</c:v>
                </c:pt>
                <c:pt idx="54">
                  <c:v>1496</c:v>
                </c:pt>
                <c:pt idx="55">
                  <c:v>1500</c:v>
                </c:pt>
                <c:pt idx="56">
                  <c:v>1504</c:v>
                </c:pt>
                <c:pt idx="57">
                  <c:v>1507</c:v>
                </c:pt>
                <c:pt idx="58">
                  <c:v>1510</c:v>
                </c:pt>
                <c:pt idx="59">
                  <c:v>1512</c:v>
                </c:pt>
              </c:numCache>
            </c:numRef>
          </c:xVal>
          <c:yVal>
            <c:numRef>
              <c:f>ZCV!$P$2:$P$61</c:f>
              <c:numCache>
                <c:formatCode>General</c:formatCode>
                <c:ptCount val="60"/>
                <c:pt idx="0">
                  <c:v>4313</c:v>
                </c:pt>
                <c:pt idx="1">
                  <c:v>4263</c:v>
                </c:pt>
                <c:pt idx="2">
                  <c:v>4225</c:v>
                </c:pt>
                <c:pt idx="3">
                  <c:v>4203</c:v>
                </c:pt>
                <c:pt idx="4">
                  <c:v>4183</c:v>
                </c:pt>
                <c:pt idx="5">
                  <c:v>4162</c:v>
                </c:pt>
                <c:pt idx="6">
                  <c:v>4144</c:v>
                </c:pt>
                <c:pt idx="7">
                  <c:v>4126</c:v>
                </c:pt>
                <c:pt idx="8">
                  <c:v>4107</c:v>
                </c:pt>
                <c:pt idx="9">
                  <c:v>4091</c:v>
                </c:pt>
                <c:pt idx="10">
                  <c:v>4076</c:v>
                </c:pt>
                <c:pt idx="11">
                  <c:v>4059</c:v>
                </c:pt>
                <c:pt idx="12">
                  <c:v>4039</c:v>
                </c:pt>
                <c:pt idx="13">
                  <c:v>4018</c:v>
                </c:pt>
                <c:pt idx="14">
                  <c:v>4000</c:v>
                </c:pt>
                <c:pt idx="15">
                  <c:v>3984</c:v>
                </c:pt>
                <c:pt idx="16">
                  <c:v>3966</c:v>
                </c:pt>
                <c:pt idx="17">
                  <c:v>3950</c:v>
                </c:pt>
                <c:pt idx="18">
                  <c:v>3933</c:v>
                </c:pt>
                <c:pt idx="19">
                  <c:v>3917</c:v>
                </c:pt>
                <c:pt idx="20">
                  <c:v>3901</c:v>
                </c:pt>
                <c:pt idx="21">
                  <c:v>3887</c:v>
                </c:pt>
                <c:pt idx="22">
                  <c:v>3875</c:v>
                </c:pt>
                <c:pt idx="23">
                  <c:v>3864</c:v>
                </c:pt>
                <c:pt idx="24">
                  <c:v>3854</c:v>
                </c:pt>
                <c:pt idx="25">
                  <c:v>3845</c:v>
                </c:pt>
                <c:pt idx="26">
                  <c:v>3837</c:v>
                </c:pt>
                <c:pt idx="27">
                  <c:v>3829</c:v>
                </c:pt>
                <c:pt idx="28">
                  <c:v>3822</c:v>
                </c:pt>
                <c:pt idx="29">
                  <c:v>3816</c:v>
                </c:pt>
                <c:pt idx="30">
                  <c:v>3808</c:v>
                </c:pt>
                <c:pt idx="31">
                  <c:v>3803</c:v>
                </c:pt>
                <c:pt idx="32">
                  <c:v>3797</c:v>
                </c:pt>
                <c:pt idx="33">
                  <c:v>3791</c:v>
                </c:pt>
                <c:pt idx="34">
                  <c:v>3787</c:v>
                </c:pt>
                <c:pt idx="35">
                  <c:v>3782</c:v>
                </c:pt>
                <c:pt idx="36">
                  <c:v>3778</c:v>
                </c:pt>
                <c:pt idx="37">
                  <c:v>3773</c:v>
                </c:pt>
                <c:pt idx="38">
                  <c:v>3768</c:v>
                </c:pt>
                <c:pt idx="39">
                  <c:v>3762</c:v>
                </c:pt>
                <c:pt idx="40">
                  <c:v>3753</c:v>
                </c:pt>
                <c:pt idx="41">
                  <c:v>3744</c:v>
                </c:pt>
                <c:pt idx="42">
                  <c:v>3733</c:v>
                </c:pt>
                <c:pt idx="43">
                  <c:v>3722</c:v>
                </c:pt>
                <c:pt idx="44">
                  <c:v>3712</c:v>
                </c:pt>
                <c:pt idx="45">
                  <c:v>3705</c:v>
                </c:pt>
                <c:pt idx="46">
                  <c:v>3701</c:v>
                </c:pt>
                <c:pt idx="47">
                  <c:v>3696</c:v>
                </c:pt>
                <c:pt idx="48">
                  <c:v>3691</c:v>
                </c:pt>
                <c:pt idx="49">
                  <c:v>3686</c:v>
                </c:pt>
                <c:pt idx="50">
                  <c:v>3682</c:v>
                </c:pt>
                <c:pt idx="51">
                  <c:v>3677</c:v>
                </c:pt>
                <c:pt idx="52">
                  <c:v>3671</c:v>
                </c:pt>
                <c:pt idx="53">
                  <c:v>3665</c:v>
                </c:pt>
                <c:pt idx="54">
                  <c:v>3659</c:v>
                </c:pt>
                <c:pt idx="55">
                  <c:v>3652</c:v>
                </c:pt>
                <c:pt idx="56">
                  <c:v>3645</c:v>
                </c:pt>
                <c:pt idx="57">
                  <c:v>3639</c:v>
                </c:pt>
                <c:pt idx="58">
                  <c:v>3633</c:v>
                </c:pt>
                <c:pt idx="59">
                  <c:v>3628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ZCV!$Y$2:$Y$61</c:f>
              <c:numCache>
                <c:formatCode>General</c:formatCode>
                <c:ptCount val="6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865</c:v>
                </c:pt>
                <c:pt idx="30">
                  <c:v>890</c:v>
                </c:pt>
                <c:pt idx="31">
                  <c:v>909</c:v>
                </c:pt>
                <c:pt idx="32">
                  <c:v>926</c:v>
                </c:pt>
                <c:pt idx="33">
                  <c:v>941</c:v>
                </c:pt>
                <c:pt idx="34">
                  <c:v>953</c:v>
                </c:pt>
                <c:pt idx="35">
                  <c:v>965</c:v>
                </c:pt>
                <c:pt idx="36">
                  <c:v>975</c:v>
                </c:pt>
                <c:pt idx="37">
                  <c:v>984</c:v>
                </c:pt>
                <c:pt idx="38">
                  <c:v>992</c:v>
                </c:pt>
                <c:pt idx="39">
                  <c:v>999</c:v>
                </c:pt>
                <c:pt idx="40">
                  <c:v>1006</c:v>
                </c:pt>
                <c:pt idx="41">
                  <c:v>1013</c:v>
                </c:pt>
                <c:pt idx="42">
                  <c:v>1018</c:v>
                </c:pt>
                <c:pt idx="43">
                  <c:v>1024</c:v>
                </c:pt>
                <c:pt idx="44">
                  <c:v>1029</c:v>
                </c:pt>
                <c:pt idx="45">
                  <c:v>1033</c:v>
                </c:pt>
                <c:pt idx="46">
                  <c:v>1037</c:v>
                </c:pt>
                <c:pt idx="47">
                  <c:v>1042</c:v>
                </c:pt>
                <c:pt idx="48">
                  <c:v>1045</c:v>
                </c:pt>
                <c:pt idx="49">
                  <c:v>1049</c:v>
                </c:pt>
                <c:pt idx="50">
                  <c:v>1052</c:v>
                </c:pt>
                <c:pt idx="51">
                  <c:v>1055</c:v>
                </c:pt>
                <c:pt idx="52">
                  <c:v>1058</c:v>
                </c:pt>
                <c:pt idx="53">
                  <c:v>1061</c:v>
                </c:pt>
                <c:pt idx="54">
                  <c:v>1064</c:v>
                </c:pt>
                <c:pt idx="55">
                  <c:v>1066</c:v>
                </c:pt>
                <c:pt idx="56">
                  <c:v>1069</c:v>
                </c:pt>
                <c:pt idx="57">
                  <c:v>1071</c:v>
                </c:pt>
                <c:pt idx="58">
                  <c:v>1074</c:v>
                </c:pt>
                <c:pt idx="59">
                  <c:v>1076</c:v>
                </c:pt>
              </c:numCache>
            </c:numRef>
          </c:xVal>
          <c:yVal>
            <c:numRef>
              <c:f>ZCV!$W$2:$W$61</c:f>
              <c:numCache>
                <c:formatCode>General</c:formatCode>
                <c:ptCount val="60"/>
                <c:pt idx="0">
                  <c:v>4292</c:v>
                </c:pt>
                <c:pt idx="1">
                  <c:v>4268</c:v>
                </c:pt>
                <c:pt idx="2">
                  <c:v>4246</c:v>
                </c:pt>
                <c:pt idx="3">
                  <c:v>4224</c:v>
                </c:pt>
                <c:pt idx="4">
                  <c:v>4202</c:v>
                </c:pt>
                <c:pt idx="5">
                  <c:v>4178</c:v>
                </c:pt>
                <c:pt idx="6">
                  <c:v>4146</c:v>
                </c:pt>
                <c:pt idx="7">
                  <c:v>4104</c:v>
                </c:pt>
                <c:pt idx="8">
                  <c:v>4074</c:v>
                </c:pt>
                <c:pt idx="9">
                  <c:v>4053</c:v>
                </c:pt>
                <c:pt idx="10">
                  <c:v>4029</c:v>
                </c:pt>
                <c:pt idx="11">
                  <c:v>4009</c:v>
                </c:pt>
                <c:pt idx="12">
                  <c:v>3991</c:v>
                </c:pt>
                <c:pt idx="13">
                  <c:v>3976</c:v>
                </c:pt>
                <c:pt idx="14">
                  <c:v>3961</c:v>
                </c:pt>
                <c:pt idx="15">
                  <c:v>3946</c:v>
                </c:pt>
                <c:pt idx="16">
                  <c:v>3930</c:v>
                </c:pt>
                <c:pt idx="17">
                  <c:v>3912</c:v>
                </c:pt>
                <c:pt idx="18">
                  <c:v>3895</c:v>
                </c:pt>
                <c:pt idx="19">
                  <c:v>3880</c:v>
                </c:pt>
                <c:pt idx="20">
                  <c:v>3867</c:v>
                </c:pt>
                <c:pt idx="21">
                  <c:v>3856</c:v>
                </c:pt>
                <c:pt idx="22">
                  <c:v>3846</c:v>
                </c:pt>
                <c:pt idx="23">
                  <c:v>3838</c:v>
                </c:pt>
                <c:pt idx="24">
                  <c:v>3830</c:v>
                </c:pt>
                <c:pt idx="25">
                  <c:v>3823</c:v>
                </c:pt>
                <c:pt idx="26">
                  <c:v>3816</c:v>
                </c:pt>
                <c:pt idx="27">
                  <c:v>3810</c:v>
                </c:pt>
                <c:pt idx="28">
                  <c:v>3804</c:v>
                </c:pt>
                <c:pt idx="29">
                  <c:v>3798</c:v>
                </c:pt>
                <c:pt idx="30">
                  <c:v>3795</c:v>
                </c:pt>
                <c:pt idx="31">
                  <c:v>3792</c:v>
                </c:pt>
                <c:pt idx="32">
                  <c:v>3789</c:v>
                </c:pt>
                <c:pt idx="33">
                  <c:v>3788</c:v>
                </c:pt>
                <c:pt idx="34">
                  <c:v>3785</c:v>
                </c:pt>
                <c:pt idx="35">
                  <c:v>3784</c:v>
                </c:pt>
                <c:pt idx="36">
                  <c:v>3782</c:v>
                </c:pt>
                <c:pt idx="37">
                  <c:v>3781</c:v>
                </c:pt>
                <c:pt idx="38">
                  <c:v>3781</c:v>
                </c:pt>
                <c:pt idx="39">
                  <c:v>3779</c:v>
                </c:pt>
                <c:pt idx="40">
                  <c:v>3778</c:v>
                </c:pt>
                <c:pt idx="41">
                  <c:v>3778</c:v>
                </c:pt>
                <c:pt idx="42">
                  <c:v>3777</c:v>
                </c:pt>
                <c:pt idx="43">
                  <c:v>3776</c:v>
                </c:pt>
                <c:pt idx="44">
                  <c:v>3776</c:v>
                </c:pt>
                <c:pt idx="45">
                  <c:v>3775</c:v>
                </c:pt>
                <c:pt idx="46">
                  <c:v>3775</c:v>
                </c:pt>
                <c:pt idx="47">
                  <c:v>3775</c:v>
                </c:pt>
                <c:pt idx="48">
                  <c:v>3774</c:v>
                </c:pt>
                <c:pt idx="49">
                  <c:v>3773</c:v>
                </c:pt>
                <c:pt idx="50">
                  <c:v>3773</c:v>
                </c:pt>
                <c:pt idx="51">
                  <c:v>3774</c:v>
                </c:pt>
                <c:pt idx="52">
                  <c:v>3773</c:v>
                </c:pt>
                <c:pt idx="53">
                  <c:v>3772</c:v>
                </c:pt>
                <c:pt idx="54">
                  <c:v>3772</c:v>
                </c:pt>
                <c:pt idx="55">
                  <c:v>3772</c:v>
                </c:pt>
                <c:pt idx="56">
                  <c:v>3771</c:v>
                </c:pt>
                <c:pt idx="57">
                  <c:v>3771</c:v>
                </c:pt>
                <c:pt idx="58">
                  <c:v>3772</c:v>
                </c:pt>
                <c:pt idx="59">
                  <c:v>3771</c:v>
                </c:pt>
              </c:numCache>
            </c:numRef>
          </c:yVal>
        </c:ser>
        <c:axId val="117458432"/>
        <c:axId val="117460352"/>
      </c:scatterChart>
      <c:valAx>
        <c:axId val="117458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17460352"/>
        <c:crosses val="autoZero"/>
        <c:crossBetween val="midCat"/>
      </c:valAx>
      <c:valAx>
        <c:axId val="117460352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17458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677634</xdr:colOff>
      <xdr:row>2</xdr:row>
      <xdr:rowOff>10886</xdr:rowOff>
    </xdr:from>
    <xdr:to>
      <xdr:col>40</xdr:col>
      <xdr:colOff>439509</xdr:colOff>
      <xdr:row>27</xdr:row>
      <xdr:rowOff>176894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13607</xdr:colOff>
      <xdr:row>30</xdr:row>
      <xdr:rowOff>27215</xdr:rowOff>
    </xdr:from>
    <xdr:to>
      <xdr:col>40</xdr:col>
      <xdr:colOff>465223</xdr:colOff>
      <xdr:row>55</xdr:row>
      <xdr:rowOff>186185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93"/>
  <sheetViews>
    <sheetView tabSelected="1" zoomScale="85" zoomScaleNormal="85" workbookViewId="0">
      <selection activeCell="R76" sqref="R76"/>
    </sheetView>
  </sheetViews>
  <sheetFormatPr defaultRowHeight="14.25"/>
  <cols>
    <col min="2" max="2" width="12.375" customWidth="1"/>
    <col min="9" max="9" width="12.25" customWidth="1"/>
    <col min="11" max="12" width="9" customWidth="1"/>
    <col min="16" max="16" width="12.375" customWidth="1"/>
    <col min="23" max="23" width="12.375" customWidth="1"/>
  </cols>
  <sheetData>
    <row r="1" spans="1:73">
      <c r="A1" s="7" t="s">
        <v>4</v>
      </c>
      <c r="B1" s="8" t="s">
        <v>0</v>
      </c>
      <c r="C1" s="9" t="s">
        <v>1</v>
      </c>
      <c r="D1" s="9" t="s">
        <v>2</v>
      </c>
      <c r="E1" s="8" t="s">
        <v>17</v>
      </c>
      <c r="F1" s="10" t="s">
        <v>3</v>
      </c>
      <c r="G1" s="9" t="s">
        <v>23</v>
      </c>
      <c r="H1" s="7" t="s">
        <v>5</v>
      </c>
      <c r="I1" s="8" t="s">
        <v>0</v>
      </c>
      <c r="J1" s="9" t="s">
        <v>1</v>
      </c>
      <c r="K1" s="9" t="s">
        <v>2</v>
      </c>
      <c r="L1" s="8" t="s">
        <v>17</v>
      </c>
      <c r="M1" s="10" t="s">
        <v>3</v>
      </c>
      <c r="N1" s="9" t="s">
        <v>23</v>
      </c>
      <c r="O1" s="7" t="s">
        <v>6</v>
      </c>
      <c r="P1" s="8" t="s">
        <v>0</v>
      </c>
      <c r="Q1" s="9" t="s">
        <v>1</v>
      </c>
      <c r="R1" s="9" t="s">
        <v>2</v>
      </c>
      <c r="S1" s="8" t="s">
        <v>17</v>
      </c>
      <c r="T1" s="10" t="s">
        <v>3</v>
      </c>
      <c r="U1" s="9" t="s">
        <v>23</v>
      </c>
      <c r="V1" s="7" t="s">
        <v>7</v>
      </c>
      <c r="W1" s="8" t="s">
        <v>0</v>
      </c>
      <c r="X1" s="9" t="s">
        <v>1</v>
      </c>
      <c r="Y1" s="9" t="s">
        <v>2</v>
      </c>
      <c r="Z1" s="8" t="s">
        <v>17</v>
      </c>
      <c r="AA1" s="10" t="s">
        <v>3</v>
      </c>
      <c r="AB1" s="9" t="s">
        <v>23</v>
      </c>
      <c r="BT1" s="4"/>
      <c r="BU1" s="4"/>
    </row>
    <row r="2" spans="1:73">
      <c r="B2" s="18">
        <v>4342</v>
      </c>
      <c r="D2" s="18">
        <v>0</v>
      </c>
      <c r="E2" s="1">
        <v>0.13500000000000001</v>
      </c>
      <c r="F2" s="3">
        <f t="shared" ref="F2:F33" si="0">D2/$D$80*100</f>
        <v>0</v>
      </c>
      <c r="G2">
        <v>118</v>
      </c>
      <c r="I2" s="18">
        <v>4335</v>
      </c>
      <c r="K2" s="18">
        <v>0</v>
      </c>
      <c r="L2" s="1"/>
      <c r="M2" s="3">
        <f t="shared" ref="M2:M33" si="1">K2/$K$80*100</f>
        <v>0</v>
      </c>
      <c r="N2">
        <v>148</v>
      </c>
      <c r="P2" s="18">
        <v>4313</v>
      </c>
      <c r="R2" s="18">
        <v>0</v>
      </c>
      <c r="S2" s="1"/>
      <c r="T2" s="3">
        <f t="shared" ref="T2:T33" si="2">R2/$R$80*100</f>
        <v>0</v>
      </c>
      <c r="U2">
        <v>220</v>
      </c>
      <c r="W2" s="18">
        <v>4292</v>
      </c>
      <c r="Y2" s="18">
        <v>0</v>
      </c>
      <c r="Z2" s="1"/>
      <c r="AA2" s="3">
        <f t="shared" ref="AA2:AA33" si="3">(Y2)/$Y$80*100</f>
        <v>0</v>
      </c>
      <c r="AB2">
        <v>278</v>
      </c>
      <c r="BT2" s="4"/>
      <c r="BU2" s="5"/>
    </row>
    <row r="3" spans="1:73">
      <c r="B3" s="18">
        <v>4323</v>
      </c>
      <c r="C3" s="18">
        <v>4276</v>
      </c>
      <c r="D3" s="18">
        <v>30</v>
      </c>
      <c r="E3" s="1">
        <f>(B3-C3)/400</f>
        <v>0.11749999999999999</v>
      </c>
      <c r="F3" s="3">
        <f t="shared" si="0"/>
        <v>1.7564402810304449</v>
      </c>
      <c r="G3" s="17">
        <f>E3*1000</f>
        <v>117.5</v>
      </c>
      <c r="I3" s="18">
        <v>4313</v>
      </c>
      <c r="J3" s="18">
        <v>4245</v>
      </c>
      <c r="K3" s="18">
        <v>30</v>
      </c>
      <c r="L3" s="1">
        <f>(I3-J3)/400</f>
        <v>0.17</v>
      </c>
      <c r="M3" s="3">
        <f t="shared" si="1"/>
        <v>1.7783046828689981</v>
      </c>
      <c r="N3" s="17">
        <f>L3*1000</f>
        <v>170</v>
      </c>
      <c r="P3" s="18">
        <v>4263</v>
      </c>
      <c r="Q3" s="18">
        <v>4065</v>
      </c>
      <c r="R3" s="18">
        <v>30</v>
      </c>
      <c r="S3" s="1">
        <f>(P3-Q3)/400</f>
        <v>0.495</v>
      </c>
      <c r="T3" s="3">
        <f t="shared" si="2"/>
        <v>1.9620667102681491</v>
      </c>
      <c r="U3" s="17">
        <f>S3*1000</f>
        <v>495</v>
      </c>
      <c r="W3" s="18">
        <v>4268</v>
      </c>
      <c r="X3" s="18">
        <v>3865</v>
      </c>
      <c r="Y3" s="18">
        <v>30</v>
      </c>
      <c r="Z3" s="1">
        <f>(W3-X3)/400</f>
        <v>1.0075000000000001</v>
      </c>
      <c r="AA3" s="3">
        <f t="shared" si="3"/>
        <v>2.7198549410698094</v>
      </c>
      <c r="AB3" s="17">
        <f>Z3*1000</f>
        <v>1007.5000000000001</v>
      </c>
      <c r="BT3" s="4"/>
      <c r="BU3" s="5"/>
    </row>
    <row r="4" spans="1:73">
      <c r="B4" s="18">
        <v>4303</v>
      </c>
      <c r="C4" s="18">
        <v>4257</v>
      </c>
      <c r="D4" s="18">
        <v>60</v>
      </c>
      <c r="E4" s="1">
        <f t="shared" ref="E4:E57" si="4">(B4-C4)/400</f>
        <v>0.115</v>
      </c>
      <c r="F4" s="3">
        <f t="shared" si="0"/>
        <v>3.5128805620608898</v>
      </c>
      <c r="G4" s="17">
        <f t="shared" ref="G4:G57" si="5">E4*1000</f>
        <v>115</v>
      </c>
      <c r="I4" s="18">
        <v>4293</v>
      </c>
      <c r="J4" s="18">
        <v>4223</v>
      </c>
      <c r="K4" s="18">
        <v>60</v>
      </c>
      <c r="L4" s="1">
        <f t="shared" ref="L4:L57" si="6">(I4-J4)/400</f>
        <v>0.17499999999999999</v>
      </c>
      <c r="M4" s="3">
        <f t="shared" si="1"/>
        <v>3.5566093657379962</v>
      </c>
      <c r="N4" s="17">
        <f t="shared" ref="N4:N57" si="7">L4*1000</f>
        <v>175</v>
      </c>
      <c r="P4" s="18">
        <v>4225</v>
      </c>
      <c r="Q4" s="18">
        <v>3987</v>
      </c>
      <c r="R4" s="18">
        <v>60</v>
      </c>
      <c r="S4" s="1">
        <f t="shared" ref="S4:S57" si="8">(P4-Q4)/400</f>
        <v>0.59499999999999997</v>
      </c>
      <c r="T4" s="3">
        <f t="shared" si="2"/>
        <v>3.9241334205362981</v>
      </c>
      <c r="U4" s="17">
        <f t="shared" ref="U4:U57" si="9">S4*1000</f>
        <v>595</v>
      </c>
      <c r="W4" s="18">
        <v>4246</v>
      </c>
      <c r="X4" s="18">
        <v>3839</v>
      </c>
      <c r="Y4" s="18">
        <v>60</v>
      </c>
      <c r="Z4" s="1">
        <f t="shared" ref="Z4:Z56" si="10">(W4-X4)/400</f>
        <v>1.0175000000000001</v>
      </c>
      <c r="AA4" s="3">
        <f t="shared" si="3"/>
        <v>5.4397098821396188</v>
      </c>
      <c r="AB4" s="17">
        <f t="shared" ref="AB4:AB56" si="11">Z4*1000</f>
        <v>1017.5000000000001</v>
      </c>
      <c r="BT4" s="4"/>
      <c r="BU4" s="5"/>
    </row>
    <row r="5" spans="1:73">
      <c r="B5" s="18">
        <v>4285</v>
      </c>
      <c r="C5" s="18">
        <v>4237</v>
      </c>
      <c r="D5" s="18">
        <v>90</v>
      </c>
      <c r="E5" s="1">
        <f t="shared" si="4"/>
        <v>0.12</v>
      </c>
      <c r="F5" s="3">
        <f t="shared" si="0"/>
        <v>5.269320843091335</v>
      </c>
      <c r="G5" s="17">
        <f t="shared" si="5"/>
        <v>120</v>
      </c>
      <c r="I5" s="18">
        <v>4273</v>
      </c>
      <c r="J5" s="18">
        <v>4203</v>
      </c>
      <c r="K5" s="18">
        <v>90</v>
      </c>
      <c r="L5" s="1">
        <f t="shared" si="6"/>
        <v>0.17499999999999999</v>
      </c>
      <c r="M5" s="3">
        <f t="shared" si="1"/>
        <v>5.3349140486069944</v>
      </c>
      <c r="N5" s="17">
        <f t="shared" si="7"/>
        <v>175</v>
      </c>
      <c r="P5" s="18">
        <v>4203</v>
      </c>
      <c r="Q5" s="18">
        <v>3955</v>
      </c>
      <c r="R5" s="18">
        <v>90</v>
      </c>
      <c r="S5" s="1">
        <f t="shared" si="8"/>
        <v>0.62</v>
      </c>
      <c r="T5" s="3">
        <f t="shared" si="2"/>
        <v>5.8862001308044478</v>
      </c>
      <c r="U5" s="17">
        <f t="shared" si="9"/>
        <v>620</v>
      </c>
      <c r="W5" s="18">
        <v>4224</v>
      </c>
      <c r="X5" s="18">
        <v>3816</v>
      </c>
      <c r="Y5" s="18">
        <v>90</v>
      </c>
      <c r="Z5" s="1">
        <f t="shared" si="10"/>
        <v>1.02</v>
      </c>
      <c r="AA5" s="3">
        <f t="shared" si="3"/>
        <v>8.1595648232094291</v>
      </c>
      <c r="AB5" s="17">
        <f t="shared" si="11"/>
        <v>1020</v>
      </c>
      <c r="BT5" s="4"/>
      <c r="BU5" s="5"/>
    </row>
    <row r="6" spans="1:73">
      <c r="B6" s="18">
        <v>4265</v>
      </c>
      <c r="C6" s="18">
        <v>4218</v>
      </c>
      <c r="D6" s="18">
        <v>119</v>
      </c>
      <c r="E6" s="1">
        <f t="shared" si="4"/>
        <v>0.11749999999999999</v>
      </c>
      <c r="F6" s="3">
        <f t="shared" si="0"/>
        <v>6.9672131147540979</v>
      </c>
      <c r="G6" s="17">
        <f t="shared" si="5"/>
        <v>117.5</v>
      </c>
      <c r="I6" s="18">
        <v>4254</v>
      </c>
      <c r="J6" s="18">
        <v>4183</v>
      </c>
      <c r="K6" s="18">
        <v>119</v>
      </c>
      <c r="L6" s="1">
        <f t="shared" si="6"/>
        <v>0.17749999999999999</v>
      </c>
      <c r="M6" s="3">
        <f t="shared" si="1"/>
        <v>7.0539419087136928</v>
      </c>
      <c r="N6" s="17">
        <f t="shared" si="7"/>
        <v>177.5</v>
      </c>
      <c r="P6" s="18">
        <v>4183</v>
      </c>
      <c r="Q6" s="18">
        <v>3930</v>
      </c>
      <c r="R6" s="18">
        <v>119</v>
      </c>
      <c r="S6" s="1">
        <f t="shared" si="8"/>
        <v>0.63249999999999995</v>
      </c>
      <c r="T6" s="3">
        <f t="shared" si="2"/>
        <v>7.7828646173969913</v>
      </c>
      <c r="U6" s="17">
        <f t="shared" si="9"/>
        <v>632.5</v>
      </c>
      <c r="W6" s="18">
        <v>4202</v>
      </c>
      <c r="X6" s="18">
        <v>3791</v>
      </c>
      <c r="Y6" s="18">
        <v>119</v>
      </c>
      <c r="Z6" s="1">
        <f t="shared" si="10"/>
        <v>1.0275000000000001</v>
      </c>
      <c r="AA6" s="3">
        <f t="shared" si="3"/>
        <v>10.788757932910245</v>
      </c>
      <c r="AB6" s="17">
        <f t="shared" si="11"/>
        <v>1027.5</v>
      </c>
      <c r="BT6" s="4"/>
      <c r="BU6" s="5"/>
    </row>
    <row r="7" spans="1:73">
      <c r="B7" s="18">
        <v>4247</v>
      </c>
      <c r="C7" s="18">
        <v>4198</v>
      </c>
      <c r="D7" s="18">
        <v>149</v>
      </c>
      <c r="E7" s="1">
        <f t="shared" si="4"/>
        <v>0.1225</v>
      </c>
      <c r="F7" s="3">
        <f t="shared" si="0"/>
        <v>8.7236533957845435</v>
      </c>
      <c r="G7" s="17">
        <f t="shared" si="5"/>
        <v>122.5</v>
      </c>
      <c r="I7" s="18">
        <v>4235</v>
      </c>
      <c r="J7" s="18">
        <v>4162</v>
      </c>
      <c r="K7" s="18">
        <v>149</v>
      </c>
      <c r="L7" s="1">
        <f t="shared" si="6"/>
        <v>0.1825</v>
      </c>
      <c r="M7" s="3">
        <f t="shared" si="1"/>
        <v>8.8322465915826918</v>
      </c>
      <c r="N7" s="17">
        <f t="shared" si="7"/>
        <v>182.5</v>
      </c>
      <c r="P7" s="18">
        <v>4162</v>
      </c>
      <c r="Q7" s="18">
        <v>3907</v>
      </c>
      <c r="R7" s="18">
        <v>149</v>
      </c>
      <c r="S7" s="1">
        <f t="shared" si="8"/>
        <v>0.63749999999999996</v>
      </c>
      <c r="T7" s="3">
        <f t="shared" si="2"/>
        <v>9.7449313276651406</v>
      </c>
      <c r="U7" s="17">
        <f t="shared" si="9"/>
        <v>637.5</v>
      </c>
      <c r="W7" s="18">
        <v>4178</v>
      </c>
      <c r="X7" s="18">
        <v>3761</v>
      </c>
      <c r="Y7" s="18">
        <v>149</v>
      </c>
      <c r="Z7" s="1">
        <f t="shared" si="10"/>
        <v>1.0425</v>
      </c>
      <c r="AA7" s="3">
        <f t="shared" si="3"/>
        <v>13.508612873980056</v>
      </c>
      <c r="AB7" s="17">
        <f t="shared" si="11"/>
        <v>1042.5</v>
      </c>
      <c r="BT7" s="4"/>
      <c r="BU7" s="5"/>
    </row>
    <row r="8" spans="1:73">
      <c r="B8" s="18">
        <v>4228</v>
      </c>
      <c r="C8" s="18">
        <v>4180</v>
      </c>
      <c r="D8" s="18">
        <v>179</v>
      </c>
      <c r="E8" s="1">
        <f t="shared" si="4"/>
        <v>0.12</v>
      </c>
      <c r="F8" s="3">
        <f t="shared" si="0"/>
        <v>10.480093676814988</v>
      </c>
      <c r="G8" s="17">
        <f t="shared" si="5"/>
        <v>120</v>
      </c>
      <c r="I8" s="18">
        <v>4216</v>
      </c>
      <c r="J8" s="18">
        <v>4143</v>
      </c>
      <c r="K8" s="18">
        <v>179</v>
      </c>
      <c r="L8" s="1">
        <f t="shared" si="6"/>
        <v>0.1825</v>
      </c>
      <c r="M8" s="3">
        <f t="shared" si="1"/>
        <v>10.610551274451689</v>
      </c>
      <c r="N8" s="17">
        <f t="shared" si="7"/>
        <v>182.5</v>
      </c>
      <c r="P8" s="18">
        <v>4144</v>
      </c>
      <c r="Q8" s="18">
        <v>3884</v>
      </c>
      <c r="R8" s="18">
        <v>179</v>
      </c>
      <c r="S8" s="1">
        <f t="shared" si="8"/>
        <v>0.65</v>
      </c>
      <c r="T8" s="3">
        <f t="shared" si="2"/>
        <v>11.706998037933291</v>
      </c>
      <c r="U8" s="17">
        <f t="shared" si="9"/>
        <v>650</v>
      </c>
      <c r="W8" s="18">
        <v>4146</v>
      </c>
      <c r="X8" s="18">
        <v>3718</v>
      </c>
      <c r="Y8" s="18">
        <v>179</v>
      </c>
      <c r="Z8" s="1">
        <f t="shared" si="10"/>
        <v>1.07</v>
      </c>
      <c r="AA8" s="3">
        <f t="shared" si="3"/>
        <v>16.228467815049864</v>
      </c>
      <c r="AB8" s="17">
        <f t="shared" si="11"/>
        <v>1070</v>
      </c>
      <c r="BT8" s="4"/>
      <c r="BU8" s="5"/>
    </row>
    <row r="9" spans="1:73">
      <c r="B9" s="18">
        <v>4210</v>
      </c>
      <c r="C9" s="18">
        <v>4160</v>
      </c>
      <c r="D9" s="18">
        <v>209</v>
      </c>
      <c r="E9" s="1">
        <f t="shared" si="4"/>
        <v>0.125</v>
      </c>
      <c r="F9" s="3">
        <f t="shared" si="0"/>
        <v>12.236533957845433</v>
      </c>
      <c r="G9" s="17">
        <f t="shared" si="5"/>
        <v>125</v>
      </c>
      <c r="I9" s="18">
        <v>4197</v>
      </c>
      <c r="J9" s="18">
        <v>4124</v>
      </c>
      <c r="K9" s="18">
        <v>209</v>
      </c>
      <c r="L9" s="1">
        <f t="shared" si="6"/>
        <v>0.1825</v>
      </c>
      <c r="M9" s="3">
        <f t="shared" si="1"/>
        <v>12.388855957320688</v>
      </c>
      <c r="N9" s="17">
        <f t="shared" si="7"/>
        <v>182.5</v>
      </c>
      <c r="P9" s="18">
        <v>4126</v>
      </c>
      <c r="Q9" s="18">
        <v>3862</v>
      </c>
      <c r="R9" s="18">
        <v>209</v>
      </c>
      <c r="S9" s="1">
        <f t="shared" si="8"/>
        <v>0.66</v>
      </c>
      <c r="T9" s="3">
        <f t="shared" si="2"/>
        <v>13.669064748201439</v>
      </c>
      <c r="U9" s="17">
        <f t="shared" si="9"/>
        <v>660</v>
      </c>
      <c r="W9" s="18">
        <v>4104</v>
      </c>
      <c r="X9" s="18">
        <v>3633</v>
      </c>
      <c r="Y9" s="18">
        <v>209</v>
      </c>
      <c r="Z9" s="1">
        <f t="shared" si="10"/>
        <v>1.1775</v>
      </c>
      <c r="AA9" s="3">
        <f t="shared" si="3"/>
        <v>18.948322756119673</v>
      </c>
      <c r="AB9" s="17">
        <f t="shared" si="11"/>
        <v>1177.5</v>
      </c>
      <c r="BT9" s="4"/>
      <c r="BU9" s="5"/>
    </row>
    <row r="10" spans="1:73">
      <c r="B10" s="18">
        <v>4190</v>
      </c>
      <c r="C10" s="18">
        <v>4141</v>
      </c>
      <c r="D10" s="18">
        <v>239</v>
      </c>
      <c r="E10" s="1">
        <f t="shared" si="4"/>
        <v>0.1225</v>
      </c>
      <c r="F10" s="3">
        <f t="shared" si="0"/>
        <v>13.992974238875878</v>
      </c>
      <c r="G10" s="17">
        <f t="shared" si="5"/>
        <v>122.5</v>
      </c>
      <c r="I10" s="18">
        <v>4178</v>
      </c>
      <c r="J10" s="18">
        <v>4104</v>
      </c>
      <c r="K10" s="18">
        <v>239</v>
      </c>
      <c r="L10" s="1">
        <f t="shared" si="6"/>
        <v>0.185</v>
      </c>
      <c r="M10" s="3">
        <f t="shared" si="1"/>
        <v>14.167160640189685</v>
      </c>
      <c r="N10" s="17">
        <f t="shared" si="7"/>
        <v>185</v>
      </c>
      <c r="P10" s="18">
        <v>4107</v>
      </c>
      <c r="Q10" s="18">
        <v>3840</v>
      </c>
      <c r="R10" s="18">
        <v>239</v>
      </c>
      <c r="S10" s="1">
        <f t="shared" si="8"/>
        <v>0.66749999999999998</v>
      </c>
      <c r="T10" s="3">
        <f t="shared" si="2"/>
        <v>15.631131458469588</v>
      </c>
      <c r="U10" s="17">
        <f t="shared" si="9"/>
        <v>667.5</v>
      </c>
      <c r="W10" s="18">
        <v>4074</v>
      </c>
      <c r="X10" s="18">
        <v>3541</v>
      </c>
      <c r="Y10" s="18">
        <v>239</v>
      </c>
      <c r="Z10" s="1">
        <f t="shared" si="10"/>
        <v>1.3325</v>
      </c>
      <c r="AA10" s="3">
        <f t="shared" si="3"/>
        <v>21.668177697189485</v>
      </c>
      <c r="AB10" s="17">
        <f t="shared" si="11"/>
        <v>1332.5</v>
      </c>
      <c r="BT10" s="4"/>
      <c r="BU10" s="5"/>
    </row>
    <row r="11" spans="1:73">
      <c r="B11" s="18">
        <v>4172</v>
      </c>
      <c r="C11" s="18">
        <v>4122</v>
      </c>
      <c r="D11" s="18">
        <v>269</v>
      </c>
      <c r="E11" s="1">
        <f t="shared" si="4"/>
        <v>0.125</v>
      </c>
      <c r="F11" s="3">
        <f t="shared" si="0"/>
        <v>15.749414519906324</v>
      </c>
      <c r="G11" s="17">
        <f t="shared" si="5"/>
        <v>125</v>
      </c>
      <c r="I11" s="18">
        <v>4160</v>
      </c>
      <c r="J11" s="18">
        <v>4085</v>
      </c>
      <c r="K11" s="18">
        <v>269</v>
      </c>
      <c r="L11" s="1">
        <f t="shared" si="6"/>
        <v>0.1875</v>
      </c>
      <c r="M11" s="3">
        <f t="shared" si="1"/>
        <v>15.945465323058682</v>
      </c>
      <c r="N11" s="17">
        <f t="shared" si="7"/>
        <v>187.5</v>
      </c>
      <c r="P11" s="18">
        <v>4091</v>
      </c>
      <c r="Q11" s="18">
        <v>3821</v>
      </c>
      <c r="R11" s="18">
        <v>269</v>
      </c>
      <c r="S11" s="1">
        <f t="shared" si="8"/>
        <v>0.67500000000000004</v>
      </c>
      <c r="T11" s="3">
        <f t="shared" si="2"/>
        <v>17.593198168737736</v>
      </c>
      <c r="U11" s="17">
        <f t="shared" si="9"/>
        <v>675</v>
      </c>
      <c r="W11" s="18">
        <v>4053</v>
      </c>
      <c r="X11" s="18">
        <v>3511</v>
      </c>
      <c r="Y11" s="18">
        <v>269</v>
      </c>
      <c r="Z11" s="1">
        <f t="shared" si="10"/>
        <v>1.355</v>
      </c>
      <c r="AA11" s="3">
        <f t="shared" si="3"/>
        <v>24.388032638259293</v>
      </c>
      <c r="AB11" s="17">
        <f t="shared" si="11"/>
        <v>1355</v>
      </c>
      <c r="BT11" s="4"/>
      <c r="BU11" s="5"/>
    </row>
    <row r="12" spans="1:73">
      <c r="B12" s="18">
        <v>4154</v>
      </c>
      <c r="C12" s="18">
        <v>4104</v>
      </c>
      <c r="D12" s="18">
        <v>298</v>
      </c>
      <c r="E12" s="1">
        <f t="shared" si="4"/>
        <v>0.125</v>
      </c>
      <c r="F12" s="3">
        <f t="shared" si="0"/>
        <v>17.447306791569087</v>
      </c>
      <c r="G12" s="17">
        <f t="shared" si="5"/>
        <v>125</v>
      </c>
      <c r="I12" s="18">
        <v>4142</v>
      </c>
      <c r="J12" s="18">
        <v>4065</v>
      </c>
      <c r="K12" s="18">
        <v>298</v>
      </c>
      <c r="L12" s="1">
        <f t="shared" si="6"/>
        <v>0.1925</v>
      </c>
      <c r="M12" s="3">
        <f t="shared" si="1"/>
        <v>17.664493183165384</v>
      </c>
      <c r="N12" s="17">
        <f t="shared" si="7"/>
        <v>192.5</v>
      </c>
      <c r="P12" s="18">
        <v>4076</v>
      </c>
      <c r="Q12" s="18">
        <v>3801</v>
      </c>
      <c r="R12" s="18">
        <v>298</v>
      </c>
      <c r="S12" s="1">
        <f t="shared" si="8"/>
        <v>0.6875</v>
      </c>
      <c r="T12" s="3">
        <f t="shared" si="2"/>
        <v>19.489862655330281</v>
      </c>
      <c r="U12" s="17">
        <f t="shared" si="9"/>
        <v>687.5</v>
      </c>
      <c r="W12" s="18">
        <v>4029</v>
      </c>
      <c r="X12" s="18">
        <v>3485</v>
      </c>
      <c r="Y12" s="18">
        <v>298</v>
      </c>
      <c r="Z12" s="1">
        <f t="shared" si="10"/>
        <v>1.36</v>
      </c>
      <c r="AA12" s="3">
        <f t="shared" si="3"/>
        <v>27.017225747960111</v>
      </c>
      <c r="AB12" s="17">
        <f t="shared" si="11"/>
        <v>1360</v>
      </c>
      <c r="BT12" s="4"/>
      <c r="BU12" s="5"/>
    </row>
    <row r="13" spans="1:73">
      <c r="B13" s="18">
        <v>4136</v>
      </c>
      <c r="C13" s="18">
        <v>4085</v>
      </c>
      <c r="D13" s="18">
        <v>328</v>
      </c>
      <c r="E13" s="1">
        <f t="shared" si="4"/>
        <v>0.1275</v>
      </c>
      <c r="F13" s="3">
        <f t="shared" si="0"/>
        <v>19.20374707259953</v>
      </c>
      <c r="G13" s="17">
        <f t="shared" si="5"/>
        <v>127.5</v>
      </c>
      <c r="I13" s="18">
        <v>4124</v>
      </c>
      <c r="J13" s="18">
        <v>4048</v>
      </c>
      <c r="K13" s="18">
        <v>328</v>
      </c>
      <c r="L13" s="1">
        <f t="shared" si="6"/>
        <v>0.19</v>
      </c>
      <c r="M13" s="3">
        <f t="shared" si="1"/>
        <v>19.442797866034383</v>
      </c>
      <c r="N13" s="17">
        <f t="shared" si="7"/>
        <v>190</v>
      </c>
      <c r="P13" s="18">
        <v>4059</v>
      </c>
      <c r="Q13" s="18">
        <v>3780</v>
      </c>
      <c r="R13" s="18">
        <v>328</v>
      </c>
      <c r="S13" s="1">
        <f t="shared" si="8"/>
        <v>0.69750000000000001</v>
      </c>
      <c r="T13" s="3">
        <f t="shared" si="2"/>
        <v>21.451929365598428</v>
      </c>
      <c r="U13" s="17">
        <f t="shared" si="9"/>
        <v>697.5</v>
      </c>
      <c r="W13" s="18">
        <v>4009</v>
      </c>
      <c r="X13" s="18">
        <v>3460</v>
      </c>
      <c r="Y13" s="18">
        <v>328</v>
      </c>
      <c r="Z13" s="1">
        <f t="shared" si="10"/>
        <v>1.3725000000000001</v>
      </c>
      <c r="AA13" s="3">
        <f t="shared" si="3"/>
        <v>29.73708068902992</v>
      </c>
      <c r="AB13" s="17">
        <f t="shared" si="11"/>
        <v>1372.5</v>
      </c>
      <c r="BT13" s="4"/>
      <c r="BU13" s="5"/>
    </row>
    <row r="14" spans="1:73">
      <c r="B14" s="18">
        <v>4118</v>
      </c>
      <c r="C14" s="18">
        <v>4066</v>
      </c>
      <c r="D14" s="18">
        <v>358</v>
      </c>
      <c r="E14" s="1">
        <f t="shared" si="4"/>
        <v>0.13</v>
      </c>
      <c r="F14" s="3">
        <f t="shared" si="0"/>
        <v>20.960187353629976</v>
      </c>
      <c r="G14" s="17">
        <f t="shared" si="5"/>
        <v>130</v>
      </c>
      <c r="I14" s="18">
        <v>4107</v>
      </c>
      <c r="J14" s="18">
        <v>4029</v>
      </c>
      <c r="K14" s="18">
        <v>358</v>
      </c>
      <c r="L14" s="1">
        <f t="shared" si="6"/>
        <v>0.19500000000000001</v>
      </c>
      <c r="M14" s="3">
        <f t="shared" si="1"/>
        <v>21.221102548903378</v>
      </c>
      <c r="N14" s="17">
        <f t="shared" si="7"/>
        <v>195</v>
      </c>
      <c r="P14" s="18">
        <v>4039</v>
      </c>
      <c r="Q14" s="18">
        <v>3758</v>
      </c>
      <c r="R14" s="18">
        <v>358</v>
      </c>
      <c r="S14" s="1">
        <f t="shared" si="8"/>
        <v>0.70250000000000001</v>
      </c>
      <c r="T14" s="3">
        <f t="shared" si="2"/>
        <v>23.413996075866581</v>
      </c>
      <c r="U14" s="17">
        <f t="shared" si="9"/>
        <v>702.5</v>
      </c>
      <c r="W14" s="18">
        <v>3991</v>
      </c>
      <c r="X14" s="18">
        <v>3438</v>
      </c>
      <c r="Y14" s="18">
        <v>358</v>
      </c>
      <c r="Z14" s="1">
        <f t="shared" si="10"/>
        <v>1.3825000000000001</v>
      </c>
      <c r="AA14" s="3">
        <f t="shared" si="3"/>
        <v>32.456935630099728</v>
      </c>
      <c r="AB14" s="17">
        <f t="shared" si="11"/>
        <v>1382.5</v>
      </c>
      <c r="BT14" s="4"/>
      <c r="BU14" s="5"/>
    </row>
    <row r="15" spans="1:73">
      <c r="B15" s="18">
        <v>4101</v>
      </c>
      <c r="C15" s="18">
        <v>4048</v>
      </c>
      <c r="D15" s="18">
        <v>388</v>
      </c>
      <c r="E15" s="1">
        <f t="shared" si="4"/>
        <v>0.13250000000000001</v>
      </c>
      <c r="F15" s="3">
        <f t="shared" si="0"/>
        <v>22.716627634660423</v>
      </c>
      <c r="G15" s="17">
        <f t="shared" si="5"/>
        <v>132.5</v>
      </c>
      <c r="I15" s="18">
        <v>4090</v>
      </c>
      <c r="J15" s="18">
        <v>4010</v>
      </c>
      <c r="K15" s="18">
        <v>388</v>
      </c>
      <c r="L15" s="1">
        <f t="shared" si="6"/>
        <v>0.2</v>
      </c>
      <c r="M15" s="3">
        <f t="shared" si="1"/>
        <v>22.999407231772377</v>
      </c>
      <c r="N15" s="17">
        <f t="shared" si="7"/>
        <v>200</v>
      </c>
      <c r="P15" s="18">
        <v>4018</v>
      </c>
      <c r="Q15" s="18">
        <v>3735</v>
      </c>
      <c r="R15" s="18">
        <v>388</v>
      </c>
      <c r="S15" s="1">
        <f t="shared" si="8"/>
        <v>0.70750000000000002</v>
      </c>
      <c r="T15" s="3">
        <f t="shared" si="2"/>
        <v>25.376062786134728</v>
      </c>
      <c r="U15" s="17">
        <f t="shared" si="9"/>
        <v>707.5</v>
      </c>
      <c r="W15" s="18">
        <v>3976</v>
      </c>
      <c r="X15" s="18">
        <v>3419</v>
      </c>
      <c r="Y15" s="18">
        <v>388</v>
      </c>
      <c r="Z15" s="1">
        <f t="shared" si="10"/>
        <v>1.3925000000000001</v>
      </c>
      <c r="AA15" s="3">
        <f t="shared" si="3"/>
        <v>35.176790571169533</v>
      </c>
      <c r="AB15" s="17">
        <f t="shared" si="11"/>
        <v>1392.5</v>
      </c>
    </row>
    <row r="16" spans="1:73">
      <c r="B16" s="18">
        <v>4083</v>
      </c>
      <c r="C16" s="18">
        <v>4031</v>
      </c>
      <c r="D16" s="18">
        <v>418</v>
      </c>
      <c r="E16" s="1">
        <f t="shared" si="4"/>
        <v>0.13</v>
      </c>
      <c r="F16" s="3">
        <f t="shared" si="0"/>
        <v>24.473067915690866</v>
      </c>
      <c r="G16" s="17">
        <f t="shared" si="5"/>
        <v>130</v>
      </c>
      <c r="I16" s="18">
        <v>4076</v>
      </c>
      <c r="J16" s="18">
        <v>3993</v>
      </c>
      <c r="K16" s="18">
        <v>418</v>
      </c>
      <c r="L16" s="1">
        <f t="shared" si="6"/>
        <v>0.20749999999999999</v>
      </c>
      <c r="M16" s="3">
        <f t="shared" si="1"/>
        <v>24.777711914641376</v>
      </c>
      <c r="N16" s="17">
        <f t="shared" si="7"/>
        <v>207.5</v>
      </c>
      <c r="P16" s="18">
        <v>4000</v>
      </c>
      <c r="Q16" s="18">
        <v>3715</v>
      </c>
      <c r="R16" s="18">
        <v>418</v>
      </c>
      <c r="S16" s="1">
        <f t="shared" si="8"/>
        <v>0.71250000000000002</v>
      </c>
      <c r="T16" s="3">
        <f t="shared" si="2"/>
        <v>27.338129496402878</v>
      </c>
      <c r="U16" s="17">
        <f t="shared" si="9"/>
        <v>712.5</v>
      </c>
      <c r="W16" s="18">
        <v>3961</v>
      </c>
      <c r="X16" s="18">
        <v>3401</v>
      </c>
      <c r="Y16" s="18">
        <v>418</v>
      </c>
      <c r="Z16" s="1">
        <f t="shared" si="10"/>
        <v>1.4</v>
      </c>
      <c r="AA16" s="3">
        <f t="shared" si="3"/>
        <v>37.896645512239346</v>
      </c>
      <c r="AB16" s="17">
        <f t="shared" si="11"/>
        <v>1400</v>
      </c>
    </row>
    <row r="17" spans="2:28">
      <c r="B17" s="18">
        <v>4067</v>
      </c>
      <c r="C17" s="18">
        <v>4013</v>
      </c>
      <c r="D17" s="18">
        <v>448</v>
      </c>
      <c r="E17" s="1">
        <f t="shared" si="4"/>
        <v>0.13500000000000001</v>
      </c>
      <c r="F17" s="3">
        <f t="shared" si="0"/>
        <v>26.229508196721312</v>
      </c>
      <c r="G17" s="17">
        <f t="shared" si="5"/>
        <v>135</v>
      </c>
      <c r="I17" s="18">
        <v>4059</v>
      </c>
      <c r="J17" s="18">
        <v>3976</v>
      </c>
      <c r="K17" s="18">
        <v>448</v>
      </c>
      <c r="L17" s="1">
        <f t="shared" si="6"/>
        <v>0.20749999999999999</v>
      </c>
      <c r="M17" s="3">
        <f t="shared" si="1"/>
        <v>26.556016597510375</v>
      </c>
      <c r="N17" s="17">
        <f t="shared" si="7"/>
        <v>207.5</v>
      </c>
      <c r="P17" s="18">
        <v>3984</v>
      </c>
      <c r="Q17" s="18">
        <v>3698</v>
      </c>
      <c r="R17" s="18">
        <v>448</v>
      </c>
      <c r="S17" s="1">
        <f t="shared" si="8"/>
        <v>0.71499999999999997</v>
      </c>
      <c r="T17" s="3">
        <f t="shared" si="2"/>
        <v>29.300196206671025</v>
      </c>
      <c r="U17" s="17">
        <f t="shared" si="9"/>
        <v>715</v>
      </c>
      <c r="W17" s="18">
        <v>3946</v>
      </c>
      <c r="X17" s="18">
        <v>3382</v>
      </c>
      <c r="Y17" s="18">
        <v>448</v>
      </c>
      <c r="Z17" s="1">
        <f t="shared" si="10"/>
        <v>1.41</v>
      </c>
      <c r="AA17" s="3">
        <f t="shared" si="3"/>
        <v>40.616500453309158</v>
      </c>
      <c r="AB17" s="17">
        <f t="shared" si="11"/>
        <v>1410</v>
      </c>
    </row>
    <row r="18" spans="2:28">
      <c r="B18" s="18">
        <v>4051</v>
      </c>
      <c r="C18" s="18">
        <v>3997</v>
      </c>
      <c r="D18" s="18">
        <v>478</v>
      </c>
      <c r="E18" s="1">
        <f t="shared" si="4"/>
        <v>0.13500000000000001</v>
      </c>
      <c r="F18" s="3">
        <f t="shared" si="0"/>
        <v>27.985948477751755</v>
      </c>
      <c r="G18" s="17">
        <f t="shared" si="5"/>
        <v>135</v>
      </c>
      <c r="I18" s="18">
        <v>4041</v>
      </c>
      <c r="J18" s="18">
        <v>3957</v>
      </c>
      <c r="K18" s="18">
        <v>478</v>
      </c>
      <c r="L18" s="1">
        <f t="shared" si="6"/>
        <v>0.21</v>
      </c>
      <c r="M18" s="3">
        <f t="shared" si="1"/>
        <v>28.33432128037937</v>
      </c>
      <c r="N18" s="17">
        <f t="shared" si="7"/>
        <v>210</v>
      </c>
      <c r="P18" s="18">
        <v>3966</v>
      </c>
      <c r="Q18" s="18">
        <v>3681</v>
      </c>
      <c r="R18" s="18">
        <v>478</v>
      </c>
      <c r="S18" s="1">
        <f t="shared" si="8"/>
        <v>0.71250000000000002</v>
      </c>
      <c r="T18" s="3">
        <f t="shared" si="2"/>
        <v>31.262262916939175</v>
      </c>
      <c r="U18" s="17">
        <f t="shared" si="9"/>
        <v>712.5</v>
      </c>
      <c r="W18" s="18">
        <v>3930</v>
      </c>
      <c r="X18" s="18">
        <v>3366</v>
      </c>
      <c r="Y18" s="18">
        <v>478</v>
      </c>
      <c r="Z18" s="1">
        <f t="shared" si="10"/>
        <v>1.41</v>
      </c>
      <c r="AA18" s="3">
        <f t="shared" si="3"/>
        <v>43.33635539437897</v>
      </c>
      <c r="AB18" s="17">
        <f t="shared" si="11"/>
        <v>1410</v>
      </c>
    </row>
    <row r="19" spans="2:28">
      <c r="B19" s="18">
        <v>4036</v>
      </c>
      <c r="C19" s="18">
        <v>3981</v>
      </c>
      <c r="D19" s="18">
        <v>507</v>
      </c>
      <c r="E19" s="1">
        <f t="shared" si="4"/>
        <v>0.13750000000000001</v>
      </c>
      <c r="F19" s="3">
        <f t="shared" si="0"/>
        <v>29.683840749414518</v>
      </c>
      <c r="G19" s="17">
        <f t="shared" si="5"/>
        <v>137.5</v>
      </c>
      <c r="I19" s="18">
        <v>4024</v>
      </c>
      <c r="J19" s="18">
        <v>3938</v>
      </c>
      <c r="K19" s="18">
        <v>507</v>
      </c>
      <c r="L19" s="1">
        <f t="shared" si="6"/>
        <v>0.215</v>
      </c>
      <c r="M19" s="3">
        <f t="shared" si="1"/>
        <v>30.05334914048607</v>
      </c>
      <c r="N19" s="17">
        <f t="shared" si="7"/>
        <v>215</v>
      </c>
      <c r="P19" s="18">
        <v>3950</v>
      </c>
      <c r="Q19" s="18">
        <v>3665</v>
      </c>
      <c r="R19" s="18">
        <v>507</v>
      </c>
      <c r="S19" s="1">
        <f t="shared" si="8"/>
        <v>0.71250000000000002</v>
      </c>
      <c r="T19" s="3">
        <f t="shared" si="2"/>
        <v>33.15892740353172</v>
      </c>
      <c r="U19" s="17">
        <f t="shared" si="9"/>
        <v>712.5</v>
      </c>
      <c r="W19" s="18">
        <v>3912</v>
      </c>
      <c r="X19" s="18">
        <v>3350</v>
      </c>
      <c r="Y19" s="18">
        <v>507</v>
      </c>
      <c r="Z19" s="1">
        <f t="shared" si="10"/>
        <v>1.405</v>
      </c>
      <c r="AA19" s="3">
        <f t="shared" si="3"/>
        <v>45.965548504079784</v>
      </c>
      <c r="AB19" s="17">
        <f t="shared" si="11"/>
        <v>1405</v>
      </c>
    </row>
    <row r="20" spans="2:28">
      <c r="B20" s="18">
        <v>4019</v>
      </c>
      <c r="C20" s="18">
        <v>3963</v>
      </c>
      <c r="D20" s="18">
        <v>537</v>
      </c>
      <c r="E20" s="1">
        <f t="shared" si="4"/>
        <v>0.14000000000000001</v>
      </c>
      <c r="F20" s="3">
        <f t="shared" si="0"/>
        <v>31.440281030444968</v>
      </c>
      <c r="G20" s="17">
        <f t="shared" si="5"/>
        <v>140</v>
      </c>
      <c r="I20" s="18">
        <v>4008</v>
      </c>
      <c r="J20" s="18">
        <v>3919</v>
      </c>
      <c r="K20" s="18">
        <v>537</v>
      </c>
      <c r="L20" s="1">
        <f t="shared" si="6"/>
        <v>0.2225</v>
      </c>
      <c r="M20" s="3">
        <f t="shared" si="1"/>
        <v>31.831653823355065</v>
      </c>
      <c r="N20" s="17">
        <f t="shared" si="7"/>
        <v>222.5</v>
      </c>
      <c r="P20" s="18">
        <v>3933</v>
      </c>
      <c r="Q20" s="18">
        <v>3650</v>
      </c>
      <c r="R20" s="18">
        <v>537</v>
      </c>
      <c r="S20" s="1">
        <f t="shared" si="8"/>
        <v>0.70750000000000002</v>
      </c>
      <c r="T20" s="3">
        <f t="shared" si="2"/>
        <v>35.120994113799867</v>
      </c>
      <c r="U20" s="17">
        <f t="shared" si="9"/>
        <v>707.5</v>
      </c>
      <c r="W20" s="18">
        <v>3895</v>
      </c>
      <c r="X20" s="18">
        <v>3335</v>
      </c>
      <c r="Y20" s="18">
        <v>537</v>
      </c>
      <c r="Z20" s="1">
        <f t="shared" si="10"/>
        <v>1.4</v>
      </c>
      <c r="AA20" s="3">
        <f t="shared" si="3"/>
        <v>48.685403445149596</v>
      </c>
      <c r="AB20" s="17">
        <f t="shared" si="11"/>
        <v>1400</v>
      </c>
    </row>
    <row r="21" spans="2:28">
      <c r="B21" s="18">
        <v>4004</v>
      </c>
      <c r="C21" s="18">
        <v>3946</v>
      </c>
      <c r="D21" s="18">
        <v>567</v>
      </c>
      <c r="E21" s="1">
        <f t="shared" si="4"/>
        <v>0.14499999999999999</v>
      </c>
      <c r="F21" s="3">
        <f t="shared" si="0"/>
        <v>33.196721311475407</v>
      </c>
      <c r="G21" s="17">
        <f t="shared" si="5"/>
        <v>145</v>
      </c>
      <c r="I21" s="18">
        <v>3992</v>
      </c>
      <c r="J21" s="18">
        <v>3901</v>
      </c>
      <c r="K21" s="18">
        <v>567</v>
      </c>
      <c r="L21" s="1">
        <f t="shared" si="6"/>
        <v>0.22750000000000001</v>
      </c>
      <c r="M21" s="3">
        <f t="shared" si="1"/>
        <v>33.609958506224068</v>
      </c>
      <c r="N21" s="17">
        <f t="shared" si="7"/>
        <v>227.5</v>
      </c>
      <c r="P21" s="18">
        <v>3917</v>
      </c>
      <c r="Q21" s="18">
        <v>3637</v>
      </c>
      <c r="R21" s="18">
        <v>567</v>
      </c>
      <c r="S21" s="1">
        <f t="shared" si="8"/>
        <v>0.7</v>
      </c>
      <c r="T21" s="3">
        <f t="shared" si="2"/>
        <v>37.083060824068021</v>
      </c>
      <c r="U21" s="17">
        <f t="shared" si="9"/>
        <v>700</v>
      </c>
      <c r="W21" s="18">
        <v>3880</v>
      </c>
      <c r="X21" s="18">
        <v>3319</v>
      </c>
      <c r="Y21" s="18">
        <v>567</v>
      </c>
      <c r="Z21" s="1">
        <f t="shared" si="10"/>
        <v>1.4025000000000001</v>
      </c>
      <c r="AA21" s="3">
        <f t="shared" si="3"/>
        <v>51.405258386219401</v>
      </c>
      <c r="AB21" s="17">
        <f t="shared" si="11"/>
        <v>1402.5</v>
      </c>
    </row>
    <row r="22" spans="2:28">
      <c r="B22" s="18">
        <v>3990</v>
      </c>
      <c r="C22" s="18">
        <v>3932</v>
      </c>
      <c r="D22" s="18">
        <v>597</v>
      </c>
      <c r="E22" s="1">
        <f t="shared" si="4"/>
        <v>0.14499999999999999</v>
      </c>
      <c r="F22" s="3">
        <f t="shared" si="0"/>
        <v>34.953161592505857</v>
      </c>
      <c r="G22" s="17">
        <f t="shared" si="5"/>
        <v>145</v>
      </c>
      <c r="I22" s="18">
        <v>3978</v>
      </c>
      <c r="J22" s="18">
        <v>3886</v>
      </c>
      <c r="K22" s="18">
        <v>597</v>
      </c>
      <c r="L22" s="1">
        <f t="shared" si="6"/>
        <v>0.23</v>
      </c>
      <c r="M22" s="3">
        <f t="shared" si="1"/>
        <v>35.388263189093067</v>
      </c>
      <c r="N22" s="17">
        <f t="shared" si="7"/>
        <v>230</v>
      </c>
      <c r="P22" s="18">
        <v>3901</v>
      </c>
      <c r="Q22" s="18">
        <v>3622</v>
      </c>
      <c r="R22" s="18">
        <v>597</v>
      </c>
      <c r="S22" s="1">
        <f t="shared" si="8"/>
        <v>0.69750000000000001</v>
      </c>
      <c r="T22" s="3">
        <f t="shared" si="2"/>
        <v>39.045127534336167</v>
      </c>
      <c r="U22" s="17">
        <f t="shared" si="9"/>
        <v>697.5</v>
      </c>
      <c r="W22" s="18">
        <v>3867</v>
      </c>
      <c r="X22" s="18">
        <v>3305</v>
      </c>
      <c r="Y22" s="18">
        <v>597</v>
      </c>
      <c r="Z22" s="1">
        <f t="shared" si="10"/>
        <v>1.405</v>
      </c>
      <c r="AA22" s="3">
        <f t="shared" si="3"/>
        <v>54.125113327289206</v>
      </c>
      <c r="AB22" s="17">
        <f t="shared" si="11"/>
        <v>1405</v>
      </c>
    </row>
    <row r="23" spans="2:28">
      <c r="B23" s="18">
        <v>3976</v>
      </c>
      <c r="C23" s="18">
        <v>3916</v>
      </c>
      <c r="D23" s="18">
        <v>627</v>
      </c>
      <c r="E23" s="1">
        <f t="shared" si="4"/>
        <v>0.15</v>
      </c>
      <c r="F23" s="3">
        <f t="shared" si="0"/>
        <v>36.7096018735363</v>
      </c>
      <c r="G23" s="17">
        <f t="shared" si="5"/>
        <v>150</v>
      </c>
      <c r="I23" s="18">
        <v>3965</v>
      </c>
      <c r="J23" s="18">
        <v>3872</v>
      </c>
      <c r="K23" s="18">
        <v>627</v>
      </c>
      <c r="L23" s="1">
        <f>(I23-J23)/400</f>
        <v>0.23250000000000001</v>
      </c>
      <c r="M23" s="3">
        <f t="shared" si="1"/>
        <v>37.166567871962066</v>
      </c>
      <c r="N23" s="17">
        <f t="shared" si="7"/>
        <v>232.5</v>
      </c>
      <c r="P23" s="18">
        <v>3887</v>
      </c>
      <c r="Q23" s="18">
        <v>3608</v>
      </c>
      <c r="R23" s="18">
        <v>627</v>
      </c>
      <c r="S23" s="1">
        <f t="shared" si="8"/>
        <v>0.69750000000000001</v>
      </c>
      <c r="T23" s="3">
        <f t="shared" si="2"/>
        <v>41.007194244604314</v>
      </c>
      <c r="U23" s="17">
        <f t="shared" si="9"/>
        <v>697.5</v>
      </c>
      <c r="W23" s="18">
        <v>3856</v>
      </c>
      <c r="X23" s="18">
        <v>3292</v>
      </c>
      <c r="Y23" s="18">
        <v>627</v>
      </c>
      <c r="Z23" s="1">
        <f t="shared" si="10"/>
        <v>1.41</v>
      </c>
      <c r="AA23" s="3">
        <f t="shared" si="3"/>
        <v>56.844968268359018</v>
      </c>
      <c r="AB23" s="17">
        <f t="shared" si="11"/>
        <v>1410</v>
      </c>
    </row>
    <row r="24" spans="2:28">
      <c r="B24" s="18">
        <v>3962</v>
      </c>
      <c r="C24" s="18">
        <v>3900</v>
      </c>
      <c r="D24" s="18">
        <v>657</v>
      </c>
      <c r="E24" s="1">
        <f t="shared" si="4"/>
        <v>0.155</v>
      </c>
      <c r="F24" s="3">
        <f t="shared" si="0"/>
        <v>38.466042154566743</v>
      </c>
      <c r="G24" s="17">
        <f t="shared" si="5"/>
        <v>155</v>
      </c>
      <c r="I24" s="18">
        <v>3951</v>
      </c>
      <c r="J24" s="18">
        <v>3859</v>
      </c>
      <c r="K24" s="18">
        <v>657</v>
      </c>
      <c r="L24" s="1">
        <f t="shared" si="6"/>
        <v>0.23</v>
      </c>
      <c r="M24" s="3">
        <f t="shared" si="1"/>
        <v>38.944872554831065</v>
      </c>
      <c r="N24" s="17">
        <f t="shared" si="7"/>
        <v>230</v>
      </c>
      <c r="P24" s="18">
        <v>3875</v>
      </c>
      <c r="Q24" s="18">
        <v>3594</v>
      </c>
      <c r="R24" s="18">
        <v>657</v>
      </c>
      <c r="S24" s="1">
        <f t="shared" si="8"/>
        <v>0.70250000000000001</v>
      </c>
      <c r="T24" s="3">
        <f t="shared" si="2"/>
        <v>42.969260954872468</v>
      </c>
      <c r="U24" s="17">
        <f t="shared" si="9"/>
        <v>702.5</v>
      </c>
      <c r="W24" s="18">
        <v>3846</v>
      </c>
      <c r="X24" s="18">
        <v>3280</v>
      </c>
      <c r="Y24" s="18">
        <v>657</v>
      </c>
      <c r="Z24" s="1">
        <f t="shared" si="10"/>
        <v>1.415</v>
      </c>
      <c r="AA24" s="3">
        <f t="shared" si="3"/>
        <v>59.56482320942883</v>
      </c>
      <c r="AB24" s="17">
        <f t="shared" si="11"/>
        <v>1415</v>
      </c>
    </row>
    <row r="25" spans="2:28">
      <c r="B25" s="18">
        <v>3948</v>
      </c>
      <c r="C25" s="18">
        <v>3884</v>
      </c>
      <c r="D25" s="18">
        <v>686</v>
      </c>
      <c r="E25" s="1">
        <f t="shared" si="4"/>
        <v>0.16</v>
      </c>
      <c r="F25" s="3">
        <f t="shared" si="0"/>
        <v>40.16393442622951</v>
      </c>
      <c r="G25" s="17">
        <f t="shared" si="5"/>
        <v>160</v>
      </c>
      <c r="I25" s="18">
        <v>3933</v>
      </c>
      <c r="J25" s="18">
        <v>3845</v>
      </c>
      <c r="K25" s="18">
        <v>686</v>
      </c>
      <c r="L25" s="1">
        <f t="shared" si="6"/>
        <v>0.22</v>
      </c>
      <c r="M25" s="3">
        <f t="shared" si="1"/>
        <v>40.663900414937757</v>
      </c>
      <c r="N25" s="17">
        <f t="shared" si="7"/>
        <v>220</v>
      </c>
      <c r="P25" s="18">
        <v>3864</v>
      </c>
      <c r="Q25" s="18">
        <v>3581</v>
      </c>
      <c r="R25" s="18">
        <v>686</v>
      </c>
      <c r="S25" s="1">
        <f t="shared" si="8"/>
        <v>0.70750000000000002</v>
      </c>
      <c r="T25" s="3">
        <f t="shared" si="2"/>
        <v>44.865925441465009</v>
      </c>
      <c r="U25" s="17">
        <f t="shared" si="9"/>
        <v>707.5</v>
      </c>
      <c r="W25" s="18">
        <v>3838</v>
      </c>
      <c r="X25" s="18">
        <v>3267</v>
      </c>
      <c r="Y25" s="18">
        <v>686</v>
      </c>
      <c r="Z25" s="1">
        <f t="shared" si="10"/>
        <v>1.4275</v>
      </c>
      <c r="AA25" s="3">
        <f t="shared" si="3"/>
        <v>62.194016319129645</v>
      </c>
      <c r="AB25" s="17">
        <f t="shared" si="11"/>
        <v>1427.5</v>
      </c>
    </row>
    <row r="26" spans="2:28">
      <c r="B26" s="18">
        <v>3933</v>
      </c>
      <c r="C26" s="18">
        <v>3869</v>
      </c>
      <c r="D26" s="18">
        <v>716</v>
      </c>
      <c r="E26" s="1">
        <f t="shared" si="4"/>
        <v>0.16</v>
      </c>
      <c r="F26" s="3">
        <f t="shared" si="0"/>
        <v>41.920374707259953</v>
      </c>
      <c r="G26" s="17">
        <f t="shared" si="5"/>
        <v>160</v>
      </c>
      <c r="I26" s="18">
        <v>3914</v>
      </c>
      <c r="J26" s="18">
        <v>3832</v>
      </c>
      <c r="K26" s="18">
        <v>716</v>
      </c>
      <c r="L26" s="1">
        <f t="shared" si="6"/>
        <v>0.20499999999999999</v>
      </c>
      <c r="M26" s="3">
        <f t="shared" si="1"/>
        <v>42.442205097806756</v>
      </c>
      <c r="N26" s="17">
        <f t="shared" si="7"/>
        <v>205</v>
      </c>
      <c r="P26" s="18">
        <v>3854</v>
      </c>
      <c r="Q26" s="18">
        <v>3569</v>
      </c>
      <c r="R26" s="18">
        <v>716</v>
      </c>
      <c r="S26" s="1">
        <f t="shared" si="8"/>
        <v>0.71250000000000002</v>
      </c>
      <c r="T26" s="3">
        <f t="shared" si="2"/>
        <v>46.827992151733163</v>
      </c>
      <c r="U26" s="17">
        <f t="shared" si="9"/>
        <v>712.5</v>
      </c>
      <c r="W26" s="18">
        <v>3830</v>
      </c>
      <c r="X26" s="18">
        <v>3254</v>
      </c>
      <c r="Y26" s="18">
        <v>716</v>
      </c>
      <c r="Z26" s="1">
        <f t="shared" si="10"/>
        <v>1.44</v>
      </c>
      <c r="AA26" s="3">
        <f t="shared" si="3"/>
        <v>64.913871260199457</v>
      </c>
      <c r="AB26" s="17">
        <f t="shared" si="11"/>
        <v>1440</v>
      </c>
    </row>
    <row r="27" spans="2:28">
      <c r="B27" s="18">
        <v>3914</v>
      </c>
      <c r="C27" s="18">
        <v>3855</v>
      </c>
      <c r="D27" s="18">
        <v>746</v>
      </c>
      <c r="E27" s="1">
        <f t="shared" si="4"/>
        <v>0.14749999999999999</v>
      </c>
      <c r="F27" s="3">
        <f t="shared" si="0"/>
        <v>43.676814988290396</v>
      </c>
      <c r="G27" s="17">
        <f t="shared" si="5"/>
        <v>147.5</v>
      </c>
      <c r="I27" s="18">
        <v>3896</v>
      </c>
      <c r="J27" s="18">
        <v>3819</v>
      </c>
      <c r="K27" s="18">
        <v>746</v>
      </c>
      <c r="L27" s="1">
        <f t="shared" si="6"/>
        <v>0.1925</v>
      </c>
      <c r="M27" s="3">
        <f t="shared" si="1"/>
        <v>44.220509780675755</v>
      </c>
      <c r="N27" s="17">
        <f t="shared" si="7"/>
        <v>192.5</v>
      </c>
      <c r="P27" s="18">
        <v>3845</v>
      </c>
      <c r="Q27" s="18">
        <v>3557</v>
      </c>
      <c r="R27" s="18">
        <v>746</v>
      </c>
      <c r="S27" s="1">
        <f t="shared" si="8"/>
        <v>0.72</v>
      </c>
      <c r="T27" s="3">
        <f t="shared" si="2"/>
        <v>48.79005886200131</v>
      </c>
      <c r="U27" s="17">
        <f t="shared" si="9"/>
        <v>720</v>
      </c>
      <c r="W27" s="18">
        <v>3823</v>
      </c>
      <c r="X27" s="18">
        <v>3243</v>
      </c>
      <c r="Y27" s="18">
        <v>746</v>
      </c>
      <c r="Z27" s="1">
        <f t="shared" si="10"/>
        <v>1.45</v>
      </c>
      <c r="AA27" s="3">
        <f t="shared" si="3"/>
        <v>67.633726201269269</v>
      </c>
      <c r="AB27" s="17">
        <f t="shared" si="11"/>
        <v>1450</v>
      </c>
    </row>
    <row r="28" spans="2:28">
      <c r="B28" s="18">
        <v>3894</v>
      </c>
      <c r="C28" s="18">
        <v>3840</v>
      </c>
      <c r="D28" s="18">
        <v>776</v>
      </c>
      <c r="E28" s="1">
        <f t="shared" si="4"/>
        <v>0.13500000000000001</v>
      </c>
      <c r="F28" s="3">
        <f t="shared" si="0"/>
        <v>45.433255269320846</v>
      </c>
      <c r="G28" s="17">
        <f t="shared" si="5"/>
        <v>135</v>
      </c>
      <c r="I28" s="18">
        <v>3881</v>
      </c>
      <c r="J28" s="18">
        <v>3807</v>
      </c>
      <c r="K28" s="18">
        <v>776</v>
      </c>
      <c r="L28" s="1">
        <f t="shared" si="6"/>
        <v>0.185</v>
      </c>
      <c r="M28" s="3">
        <f t="shared" si="1"/>
        <v>45.998814463544754</v>
      </c>
      <c r="N28" s="17">
        <f t="shared" si="7"/>
        <v>185</v>
      </c>
      <c r="P28" s="18">
        <v>3837</v>
      </c>
      <c r="Q28" s="18">
        <v>3546</v>
      </c>
      <c r="R28" s="18">
        <v>776</v>
      </c>
      <c r="S28" s="1">
        <f t="shared" si="8"/>
        <v>0.72750000000000004</v>
      </c>
      <c r="T28" s="3">
        <f t="shared" si="2"/>
        <v>50.752125572269456</v>
      </c>
      <c r="U28" s="17">
        <f t="shared" si="9"/>
        <v>727.5</v>
      </c>
      <c r="W28" s="18">
        <v>3816</v>
      </c>
      <c r="X28" s="18">
        <v>3232</v>
      </c>
      <c r="Y28" s="18">
        <v>776</v>
      </c>
      <c r="Z28" s="1">
        <f t="shared" si="10"/>
        <v>1.46</v>
      </c>
      <c r="AA28" s="3">
        <f t="shared" si="3"/>
        <v>70.353581142339067</v>
      </c>
      <c r="AB28" s="17">
        <f t="shared" si="11"/>
        <v>1460</v>
      </c>
    </row>
    <row r="29" spans="2:28">
      <c r="B29" s="18">
        <v>3878</v>
      </c>
      <c r="C29" s="18">
        <v>3828</v>
      </c>
      <c r="D29" s="18">
        <v>806</v>
      </c>
      <c r="E29" s="1">
        <f t="shared" si="4"/>
        <v>0.125</v>
      </c>
      <c r="F29" s="3">
        <f t="shared" si="0"/>
        <v>47.189695550351288</v>
      </c>
      <c r="G29" s="17">
        <f t="shared" si="5"/>
        <v>125</v>
      </c>
      <c r="I29" s="18">
        <v>3868</v>
      </c>
      <c r="J29" s="18">
        <v>3795</v>
      </c>
      <c r="K29" s="18">
        <v>806</v>
      </c>
      <c r="L29" s="1">
        <f t="shared" si="6"/>
        <v>0.1825</v>
      </c>
      <c r="M29" s="3">
        <f t="shared" si="1"/>
        <v>47.777119146413753</v>
      </c>
      <c r="N29" s="17">
        <f t="shared" si="7"/>
        <v>182.5</v>
      </c>
      <c r="P29" s="18">
        <v>3829</v>
      </c>
      <c r="Q29" s="18">
        <v>3534</v>
      </c>
      <c r="R29" s="18">
        <v>806</v>
      </c>
      <c r="S29" s="1">
        <f t="shared" si="8"/>
        <v>0.73750000000000004</v>
      </c>
      <c r="T29" s="3">
        <f t="shared" si="2"/>
        <v>52.71419228253761</v>
      </c>
      <c r="U29" s="17">
        <f t="shared" si="9"/>
        <v>737.5</v>
      </c>
      <c r="W29" s="18">
        <v>3810</v>
      </c>
      <c r="X29" s="18">
        <v>3221</v>
      </c>
      <c r="Y29" s="18">
        <v>806</v>
      </c>
      <c r="Z29" s="1">
        <f t="shared" si="10"/>
        <v>1.4724999999999999</v>
      </c>
      <c r="AA29" s="3">
        <f t="shared" si="3"/>
        <v>73.073436083408879</v>
      </c>
      <c r="AB29" s="17">
        <f t="shared" si="11"/>
        <v>1472.5</v>
      </c>
    </row>
    <row r="30" spans="2:28">
      <c r="B30" s="18">
        <v>3866</v>
      </c>
      <c r="C30" s="18">
        <v>3817</v>
      </c>
      <c r="D30" s="18">
        <v>836</v>
      </c>
      <c r="E30" s="1">
        <f t="shared" si="4"/>
        <v>0.1225</v>
      </c>
      <c r="F30" s="3">
        <f t="shared" si="0"/>
        <v>48.946135831381731</v>
      </c>
      <c r="G30" s="17">
        <f t="shared" si="5"/>
        <v>122.5</v>
      </c>
      <c r="I30" s="18">
        <v>3858</v>
      </c>
      <c r="J30" s="18">
        <v>3784</v>
      </c>
      <c r="K30" s="18">
        <v>836</v>
      </c>
      <c r="L30" s="1">
        <f t="shared" si="6"/>
        <v>0.185</v>
      </c>
      <c r="M30" s="3">
        <f t="shared" si="1"/>
        <v>49.555423829282752</v>
      </c>
      <c r="N30" s="17">
        <f t="shared" si="7"/>
        <v>185</v>
      </c>
      <c r="P30" s="18">
        <v>3822</v>
      </c>
      <c r="Q30" s="18">
        <v>3524</v>
      </c>
      <c r="R30" s="18">
        <v>836</v>
      </c>
      <c r="S30" s="1">
        <f t="shared" si="8"/>
        <v>0.745</v>
      </c>
      <c r="T30" s="3">
        <f t="shared" si="2"/>
        <v>54.676258992805757</v>
      </c>
      <c r="U30" s="17">
        <f t="shared" si="9"/>
        <v>745</v>
      </c>
      <c r="W30" s="18">
        <v>3804</v>
      </c>
      <c r="X30" s="18">
        <v>3211</v>
      </c>
      <c r="Y30" s="18">
        <v>836</v>
      </c>
      <c r="Z30" s="1">
        <f t="shared" si="10"/>
        <v>1.4824999999999999</v>
      </c>
      <c r="AA30" s="3">
        <f t="shared" si="3"/>
        <v>75.793291024478691</v>
      </c>
      <c r="AB30" s="17">
        <f t="shared" si="11"/>
        <v>1482.5</v>
      </c>
    </row>
    <row r="31" spans="2:28">
      <c r="B31" s="18">
        <v>3856</v>
      </c>
      <c r="C31" s="18">
        <v>3808</v>
      </c>
      <c r="D31" s="18">
        <v>866</v>
      </c>
      <c r="E31" s="1">
        <f t="shared" si="4"/>
        <v>0.12</v>
      </c>
      <c r="F31" s="3">
        <f t="shared" si="0"/>
        <v>50.702576112412181</v>
      </c>
      <c r="G31" s="17">
        <f t="shared" si="5"/>
        <v>120</v>
      </c>
      <c r="I31" s="18">
        <v>3849</v>
      </c>
      <c r="J31" s="18">
        <v>3775</v>
      </c>
      <c r="K31" s="18">
        <v>866</v>
      </c>
      <c r="L31" s="1">
        <f t="shared" si="6"/>
        <v>0.185</v>
      </c>
      <c r="M31" s="3">
        <f t="shared" si="1"/>
        <v>51.333728512151744</v>
      </c>
      <c r="N31" s="17">
        <f t="shared" si="7"/>
        <v>185</v>
      </c>
      <c r="P31" s="18">
        <v>3816</v>
      </c>
      <c r="Q31" s="18">
        <v>3512</v>
      </c>
      <c r="R31" s="18">
        <v>866</v>
      </c>
      <c r="S31" s="1">
        <f t="shared" si="8"/>
        <v>0.76</v>
      </c>
      <c r="T31" s="3">
        <f t="shared" si="2"/>
        <v>56.638325703073903</v>
      </c>
      <c r="U31" s="17">
        <f t="shared" si="9"/>
        <v>760</v>
      </c>
      <c r="W31" s="18">
        <v>3798</v>
      </c>
      <c r="X31" s="18">
        <v>3199</v>
      </c>
      <c r="Y31" s="18">
        <v>865</v>
      </c>
      <c r="Z31" s="1">
        <f t="shared" si="10"/>
        <v>1.4975000000000001</v>
      </c>
      <c r="AA31" s="3">
        <f t="shared" si="3"/>
        <v>78.422484134179513</v>
      </c>
      <c r="AB31" s="17">
        <f t="shared" si="11"/>
        <v>1497.5</v>
      </c>
    </row>
    <row r="32" spans="2:28">
      <c r="B32" s="18">
        <v>3847</v>
      </c>
      <c r="C32" s="18">
        <v>3798</v>
      </c>
      <c r="D32" s="18">
        <v>895</v>
      </c>
      <c r="E32" s="1">
        <f t="shared" si="4"/>
        <v>0.1225</v>
      </c>
      <c r="F32" s="3">
        <f t="shared" si="0"/>
        <v>52.400468384074941</v>
      </c>
      <c r="G32" s="17">
        <f t="shared" si="5"/>
        <v>122.5</v>
      </c>
      <c r="I32" s="18">
        <v>3841</v>
      </c>
      <c r="J32" s="18">
        <v>3766</v>
      </c>
      <c r="K32" s="18">
        <v>895</v>
      </c>
      <c r="L32" s="1">
        <f t="shared" si="6"/>
        <v>0.1875</v>
      </c>
      <c r="M32" s="3">
        <f t="shared" si="1"/>
        <v>53.05275637225845</v>
      </c>
      <c r="N32" s="17">
        <f t="shared" si="7"/>
        <v>187.5</v>
      </c>
      <c r="P32" s="18">
        <v>3808</v>
      </c>
      <c r="Q32" s="18">
        <v>3502</v>
      </c>
      <c r="R32" s="18">
        <v>895</v>
      </c>
      <c r="S32" s="1">
        <f t="shared" si="8"/>
        <v>0.76500000000000001</v>
      </c>
      <c r="T32" s="3">
        <f t="shared" si="2"/>
        <v>58.534990189666445</v>
      </c>
      <c r="U32" s="17">
        <f t="shared" si="9"/>
        <v>765</v>
      </c>
      <c r="W32" s="18">
        <v>3795</v>
      </c>
      <c r="X32" s="18">
        <v>3199</v>
      </c>
      <c r="Y32" s="18">
        <v>890</v>
      </c>
      <c r="Z32" s="1">
        <f t="shared" si="10"/>
        <v>1.49</v>
      </c>
      <c r="AA32" s="3">
        <f t="shared" si="3"/>
        <v>80.689029918404358</v>
      </c>
      <c r="AB32" s="17">
        <f t="shared" si="11"/>
        <v>1490</v>
      </c>
    </row>
    <row r="33" spans="2:28">
      <c r="B33" s="18">
        <v>3838</v>
      </c>
      <c r="C33" s="18">
        <v>3788</v>
      </c>
      <c r="D33" s="18">
        <v>925</v>
      </c>
      <c r="E33" s="1">
        <f t="shared" si="4"/>
        <v>0.125</v>
      </c>
      <c r="F33" s="3">
        <f t="shared" si="0"/>
        <v>54.156908665105384</v>
      </c>
      <c r="G33" s="17">
        <f t="shared" si="5"/>
        <v>125</v>
      </c>
      <c r="I33" s="18">
        <v>3833</v>
      </c>
      <c r="J33" s="18">
        <v>3757</v>
      </c>
      <c r="K33" s="18">
        <v>925</v>
      </c>
      <c r="L33" s="1">
        <f t="shared" si="6"/>
        <v>0.19</v>
      </c>
      <c r="M33" s="3">
        <f t="shared" si="1"/>
        <v>54.831061055127449</v>
      </c>
      <c r="N33" s="17">
        <f t="shared" si="7"/>
        <v>190</v>
      </c>
      <c r="P33" s="18">
        <v>3803</v>
      </c>
      <c r="Q33" s="18">
        <v>3492</v>
      </c>
      <c r="R33" s="18">
        <v>925</v>
      </c>
      <c r="S33" s="1">
        <f t="shared" si="8"/>
        <v>0.77749999999999997</v>
      </c>
      <c r="T33" s="3">
        <f t="shared" si="2"/>
        <v>60.497056899934599</v>
      </c>
      <c r="U33" s="17">
        <f t="shared" si="9"/>
        <v>777.5</v>
      </c>
      <c r="W33" s="18">
        <v>3792</v>
      </c>
      <c r="X33" s="18">
        <v>3200</v>
      </c>
      <c r="Y33" s="18">
        <v>909</v>
      </c>
      <c r="Z33" s="1">
        <f t="shared" si="10"/>
        <v>1.48</v>
      </c>
      <c r="AA33" s="3">
        <f t="shared" si="3"/>
        <v>82.411604714415233</v>
      </c>
      <c r="AB33" s="17">
        <f t="shared" si="11"/>
        <v>1480</v>
      </c>
    </row>
    <row r="34" spans="2:28">
      <c r="B34" s="18">
        <v>3831</v>
      </c>
      <c r="C34" s="18">
        <v>3779</v>
      </c>
      <c r="D34" s="18">
        <v>955</v>
      </c>
      <c r="E34" s="1">
        <f t="shared" si="4"/>
        <v>0.13</v>
      </c>
      <c r="F34" s="3">
        <f t="shared" ref="F34:F56" si="12">D34/$D$80*100</f>
        <v>55.913348946135834</v>
      </c>
      <c r="G34" s="17">
        <f t="shared" si="5"/>
        <v>130</v>
      </c>
      <c r="I34" s="18">
        <v>3825</v>
      </c>
      <c r="J34" s="18">
        <v>3748</v>
      </c>
      <c r="K34" s="18">
        <v>955</v>
      </c>
      <c r="L34" s="1">
        <f t="shared" si="6"/>
        <v>0.1925</v>
      </c>
      <c r="M34" s="3">
        <f t="shared" ref="M34:M56" si="13">K34/$K$80*100</f>
        <v>56.609365737996441</v>
      </c>
      <c r="N34" s="17">
        <f t="shared" si="7"/>
        <v>192.5</v>
      </c>
      <c r="P34" s="18">
        <v>3797</v>
      </c>
      <c r="Q34" s="18">
        <v>3481</v>
      </c>
      <c r="R34" s="18">
        <v>955</v>
      </c>
      <c r="S34" s="1">
        <f t="shared" si="8"/>
        <v>0.79</v>
      </c>
      <c r="T34" s="3">
        <f t="shared" ref="T34:T56" si="14">R34/$R$80*100</f>
        <v>62.459123610202752</v>
      </c>
      <c r="U34" s="17">
        <f t="shared" si="9"/>
        <v>790</v>
      </c>
      <c r="W34" s="18">
        <v>3789</v>
      </c>
      <c r="X34" s="18">
        <v>3200</v>
      </c>
      <c r="Y34" s="18">
        <v>926</v>
      </c>
      <c r="Z34" s="1">
        <f t="shared" si="10"/>
        <v>1.4724999999999999</v>
      </c>
      <c r="AA34" s="3">
        <f t="shared" ref="AA34:AA76" si="15">(Y34)/$Y$80*100</f>
        <v>83.952855847688127</v>
      </c>
      <c r="AB34" s="17">
        <f t="shared" si="11"/>
        <v>1472.5</v>
      </c>
    </row>
    <row r="35" spans="2:28">
      <c r="B35" s="18">
        <v>3823</v>
      </c>
      <c r="C35" s="18">
        <v>3771</v>
      </c>
      <c r="D35" s="18">
        <v>985</v>
      </c>
      <c r="E35" s="1">
        <f t="shared" si="4"/>
        <v>0.13</v>
      </c>
      <c r="F35" s="3">
        <f t="shared" si="12"/>
        <v>57.669789227166277</v>
      </c>
      <c r="G35" s="17">
        <f t="shared" si="5"/>
        <v>130</v>
      </c>
      <c r="I35" s="18">
        <v>3819</v>
      </c>
      <c r="J35" s="18">
        <v>3740</v>
      </c>
      <c r="K35" s="18">
        <v>985</v>
      </c>
      <c r="L35" s="1">
        <f t="shared" si="6"/>
        <v>0.19750000000000001</v>
      </c>
      <c r="M35" s="3">
        <f t="shared" si="13"/>
        <v>58.387670420865447</v>
      </c>
      <c r="N35" s="17">
        <f t="shared" si="7"/>
        <v>197.5</v>
      </c>
      <c r="P35" s="18">
        <v>3791</v>
      </c>
      <c r="Q35" s="18">
        <v>3474</v>
      </c>
      <c r="R35" s="18">
        <v>985</v>
      </c>
      <c r="S35" s="1">
        <f t="shared" si="8"/>
        <v>0.79249999999999998</v>
      </c>
      <c r="T35" s="3">
        <f t="shared" si="14"/>
        <v>64.421190320470899</v>
      </c>
      <c r="U35" s="17">
        <f t="shared" si="9"/>
        <v>792.5</v>
      </c>
      <c r="W35" s="18">
        <v>3788</v>
      </c>
      <c r="X35" s="18">
        <v>3200</v>
      </c>
      <c r="Y35" s="18">
        <v>941</v>
      </c>
      <c r="Z35" s="1">
        <f t="shared" si="10"/>
        <v>1.47</v>
      </c>
      <c r="AA35" s="3">
        <f t="shared" si="15"/>
        <v>85.312783318223026</v>
      </c>
      <c r="AB35" s="17">
        <f t="shared" si="11"/>
        <v>1470</v>
      </c>
    </row>
    <row r="36" spans="2:28">
      <c r="B36" s="18">
        <v>3816</v>
      </c>
      <c r="C36" s="18">
        <v>3763</v>
      </c>
      <c r="D36" s="18">
        <v>1015</v>
      </c>
      <c r="E36" s="1">
        <f t="shared" si="4"/>
        <v>0.13250000000000001</v>
      </c>
      <c r="F36" s="3">
        <f t="shared" si="12"/>
        <v>59.426229508196727</v>
      </c>
      <c r="G36" s="17">
        <f t="shared" si="5"/>
        <v>132.5</v>
      </c>
      <c r="I36" s="18">
        <v>3812</v>
      </c>
      <c r="J36" s="18">
        <v>3732</v>
      </c>
      <c r="K36" s="18">
        <v>1015</v>
      </c>
      <c r="L36" s="1">
        <f t="shared" si="6"/>
        <v>0.2</v>
      </c>
      <c r="M36" s="3">
        <f t="shared" si="13"/>
        <v>60.165975103734439</v>
      </c>
      <c r="N36" s="17">
        <f t="shared" si="7"/>
        <v>200</v>
      </c>
      <c r="P36" s="18">
        <v>3787</v>
      </c>
      <c r="Q36" s="18">
        <v>3465</v>
      </c>
      <c r="R36" s="18">
        <v>1015</v>
      </c>
      <c r="S36" s="1">
        <f t="shared" si="8"/>
        <v>0.80500000000000005</v>
      </c>
      <c r="T36" s="3">
        <f t="shared" si="14"/>
        <v>66.383257030739045</v>
      </c>
      <c r="U36" s="17">
        <f t="shared" si="9"/>
        <v>805</v>
      </c>
      <c r="W36" s="18">
        <v>3785</v>
      </c>
      <c r="X36" s="18">
        <v>3200</v>
      </c>
      <c r="Y36" s="18">
        <v>953</v>
      </c>
      <c r="Z36" s="1">
        <f t="shared" si="10"/>
        <v>1.4624999999999999</v>
      </c>
      <c r="AA36" s="3">
        <f t="shared" si="15"/>
        <v>86.400725294650954</v>
      </c>
      <c r="AB36" s="17">
        <f t="shared" si="11"/>
        <v>1462.5</v>
      </c>
    </row>
    <row r="37" spans="2:28">
      <c r="B37" s="18">
        <v>3808</v>
      </c>
      <c r="C37" s="18">
        <v>3756</v>
      </c>
      <c r="D37" s="18">
        <v>1045</v>
      </c>
      <c r="E37" s="1">
        <f t="shared" si="4"/>
        <v>0.13</v>
      </c>
      <c r="F37" s="3">
        <f t="shared" si="12"/>
        <v>61.182669789227162</v>
      </c>
      <c r="G37" s="17">
        <f t="shared" si="5"/>
        <v>130</v>
      </c>
      <c r="I37" s="18">
        <v>3806</v>
      </c>
      <c r="J37" s="18">
        <v>3726</v>
      </c>
      <c r="K37" s="18">
        <v>1045</v>
      </c>
      <c r="L37" s="1">
        <f t="shared" si="6"/>
        <v>0.2</v>
      </c>
      <c r="M37" s="3">
        <f t="shared" si="13"/>
        <v>61.944279786603438</v>
      </c>
      <c r="N37" s="17">
        <f t="shared" si="7"/>
        <v>200</v>
      </c>
      <c r="P37" s="18">
        <v>3782</v>
      </c>
      <c r="Q37" s="18">
        <v>3453</v>
      </c>
      <c r="R37" s="18">
        <v>1045</v>
      </c>
      <c r="S37" s="1">
        <f t="shared" si="8"/>
        <v>0.82250000000000001</v>
      </c>
      <c r="T37" s="3">
        <f t="shared" si="14"/>
        <v>68.345323741007192</v>
      </c>
      <c r="U37" s="17">
        <f t="shared" si="9"/>
        <v>822.5</v>
      </c>
      <c r="W37" s="18">
        <v>3784</v>
      </c>
      <c r="X37" s="18">
        <v>3200</v>
      </c>
      <c r="Y37" s="18">
        <v>965</v>
      </c>
      <c r="Z37" s="1">
        <f t="shared" si="10"/>
        <v>1.46</v>
      </c>
      <c r="AA37" s="3">
        <f t="shared" si="15"/>
        <v>87.488667271078882</v>
      </c>
      <c r="AB37" s="17">
        <f t="shared" si="11"/>
        <v>1460</v>
      </c>
    </row>
    <row r="38" spans="2:28">
      <c r="B38" s="18">
        <v>3802</v>
      </c>
      <c r="C38" s="18">
        <v>3748</v>
      </c>
      <c r="D38" s="18">
        <v>1074</v>
      </c>
      <c r="E38" s="1">
        <f t="shared" si="4"/>
        <v>0.13500000000000001</v>
      </c>
      <c r="F38" s="3">
        <f t="shared" si="12"/>
        <v>62.880562060889936</v>
      </c>
      <c r="G38" s="17">
        <f t="shared" si="5"/>
        <v>135</v>
      </c>
      <c r="I38" s="18">
        <v>3799</v>
      </c>
      <c r="J38" s="18">
        <v>3718</v>
      </c>
      <c r="K38" s="18">
        <v>1074</v>
      </c>
      <c r="L38" s="1">
        <f t="shared" si="6"/>
        <v>0.20250000000000001</v>
      </c>
      <c r="M38" s="3">
        <f t="shared" si="13"/>
        <v>63.66330764671013</v>
      </c>
      <c r="N38" s="17">
        <f t="shared" si="7"/>
        <v>202.5</v>
      </c>
      <c r="P38" s="18">
        <v>3778</v>
      </c>
      <c r="Q38" s="18">
        <v>3442</v>
      </c>
      <c r="R38" s="18">
        <v>1074</v>
      </c>
      <c r="S38" s="1">
        <f t="shared" si="8"/>
        <v>0.84</v>
      </c>
      <c r="T38" s="3">
        <f t="shared" si="14"/>
        <v>70.241988227599734</v>
      </c>
      <c r="U38" s="17">
        <f t="shared" si="9"/>
        <v>840</v>
      </c>
      <c r="W38" s="18">
        <v>3782</v>
      </c>
      <c r="X38" s="18">
        <v>3200</v>
      </c>
      <c r="Y38" s="18">
        <v>975</v>
      </c>
      <c r="Z38" s="1">
        <f t="shared" si="10"/>
        <v>1.4550000000000001</v>
      </c>
      <c r="AA38" s="3">
        <f t="shared" si="15"/>
        <v>88.395285584768814</v>
      </c>
      <c r="AB38" s="17">
        <f t="shared" si="11"/>
        <v>1455</v>
      </c>
    </row>
    <row r="39" spans="2:28">
      <c r="B39" s="18">
        <v>3796</v>
      </c>
      <c r="C39" s="18">
        <v>3741</v>
      </c>
      <c r="D39" s="18">
        <v>1104</v>
      </c>
      <c r="E39" s="1">
        <f t="shared" si="4"/>
        <v>0.13750000000000001</v>
      </c>
      <c r="F39" s="3">
        <f t="shared" si="12"/>
        <v>64.637002341920379</v>
      </c>
      <c r="G39" s="17">
        <f t="shared" si="5"/>
        <v>137.5</v>
      </c>
      <c r="I39" s="18">
        <v>3795</v>
      </c>
      <c r="J39" s="18">
        <v>3712</v>
      </c>
      <c r="K39" s="18">
        <v>1104</v>
      </c>
      <c r="L39" s="1">
        <f t="shared" si="6"/>
        <v>0.20749999999999999</v>
      </c>
      <c r="M39" s="3">
        <f t="shared" si="13"/>
        <v>65.441612329579129</v>
      </c>
      <c r="N39" s="17">
        <f t="shared" si="7"/>
        <v>207.5</v>
      </c>
      <c r="P39" s="18">
        <v>3773</v>
      </c>
      <c r="Q39" s="18">
        <v>3428</v>
      </c>
      <c r="R39" s="18">
        <v>1104</v>
      </c>
      <c r="S39" s="1">
        <f t="shared" si="8"/>
        <v>0.86250000000000004</v>
      </c>
      <c r="T39" s="3">
        <f t="shared" si="14"/>
        <v>72.204054937867895</v>
      </c>
      <c r="U39" s="17">
        <f t="shared" si="9"/>
        <v>862.5</v>
      </c>
      <c r="W39" s="18">
        <v>3781</v>
      </c>
      <c r="X39" s="18">
        <v>3199</v>
      </c>
      <c r="Y39" s="18">
        <v>984</v>
      </c>
      <c r="Z39" s="1">
        <f t="shared" si="10"/>
        <v>1.4550000000000001</v>
      </c>
      <c r="AA39" s="3">
        <f t="shared" si="15"/>
        <v>89.211242067089756</v>
      </c>
      <c r="AB39" s="17">
        <f t="shared" si="11"/>
        <v>1455</v>
      </c>
    </row>
    <row r="40" spans="2:28">
      <c r="B40" s="18">
        <v>3791</v>
      </c>
      <c r="C40" s="18">
        <v>3735</v>
      </c>
      <c r="D40" s="18">
        <v>1134</v>
      </c>
      <c r="E40" s="1">
        <f t="shared" si="4"/>
        <v>0.14000000000000001</v>
      </c>
      <c r="F40" s="3">
        <f t="shared" si="12"/>
        <v>66.393442622950815</v>
      </c>
      <c r="G40" s="17">
        <f t="shared" si="5"/>
        <v>140</v>
      </c>
      <c r="I40" s="18">
        <v>3789</v>
      </c>
      <c r="J40" s="18">
        <v>3706</v>
      </c>
      <c r="K40" s="18">
        <v>1134</v>
      </c>
      <c r="L40" s="1">
        <f t="shared" si="6"/>
        <v>0.20749999999999999</v>
      </c>
      <c r="M40" s="3">
        <f t="shared" si="13"/>
        <v>67.219917012448136</v>
      </c>
      <c r="N40" s="17">
        <f t="shared" si="7"/>
        <v>207.5</v>
      </c>
      <c r="P40" s="18">
        <v>3768</v>
      </c>
      <c r="Q40" s="18">
        <v>3414</v>
      </c>
      <c r="R40" s="18">
        <v>1134</v>
      </c>
      <c r="S40" s="1">
        <f t="shared" si="8"/>
        <v>0.88500000000000001</v>
      </c>
      <c r="T40" s="3">
        <f t="shared" si="14"/>
        <v>74.166121648136041</v>
      </c>
      <c r="U40" s="17">
        <f t="shared" si="9"/>
        <v>885</v>
      </c>
      <c r="W40" s="18">
        <v>3781</v>
      </c>
      <c r="X40" s="18">
        <v>3200</v>
      </c>
      <c r="Y40" s="18">
        <v>992</v>
      </c>
      <c r="Z40" s="1">
        <f t="shared" si="10"/>
        <v>1.4524999999999999</v>
      </c>
      <c r="AA40" s="3">
        <f t="shared" si="15"/>
        <v>89.936536718041708</v>
      </c>
      <c r="AB40" s="17">
        <f t="shared" si="11"/>
        <v>1452.5</v>
      </c>
    </row>
    <row r="41" spans="2:28">
      <c r="B41" s="18">
        <v>3785</v>
      </c>
      <c r="C41" s="18">
        <v>3729</v>
      </c>
      <c r="D41" s="18">
        <v>1164</v>
      </c>
      <c r="E41" s="1">
        <f t="shared" si="4"/>
        <v>0.14000000000000001</v>
      </c>
      <c r="F41" s="3">
        <f t="shared" si="12"/>
        <v>68.149882903981265</v>
      </c>
      <c r="G41" s="17">
        <f t="shared" si="5"/>
        <v>140</v>
      </c>
      <c r="I41" s="18">
        <v>3784</v>
      </c>
      <c r="J41" s="18">
        <v>3699</v>
      </c>
      <c r="K41" s="18">
        <v>1164</v>
      </c>
      <c r="L41" s="1">
        <f t="shared" si="6"/>
        <v>0.21249999999999999</v>
      </c>
      <c r="M41" s="3">
        <f t="shared" si="13"/>
        <v>68.998221695317127</v>
      </c>
      <c r="N41" s="17">
        <f t="shared" si="7"/>
        <v>212.5</v>
      </c>
      <c r="P41" s="18">
        <v>3762</v>
      </c>
      <c r="Q41" s="18">
        <v>3399</v>
      </c>
      <c r="R41" s="18">
        <v>1164</v>
      </c>
      <c r="S41" s="1">
        <f t="shared" si="8"/>
        <v>0.90749999999999997</v>
      </c>
      <c r="T41" s="3">
        <f t="shared" si="14"/>
        <v>76.128188358404174</v>
      </c>
      <c r="U41" s="17">
        <f t="shared" si="9"/>
        <v>907.5</v>
      </c>
      <c r="W41" s="18">
        <v>3779</v>
      </c>
      <c r="X41" s="18">
        <v>3200</v>
      </c>
      <c r="Y41" s="18">
        <v>999</v>
      </c>
      <c r="Z41" s="1">
        <f t="shared" si="10"/>
        <v>1.4475</v>
      </c>
      <c r="AA41" s="3">
        <f t="shared" si="15"/>
        <v>90.571169537624669</v>
      </c>
      <c r="AB41" s="17">
        <f t="shared" si="11"/>
        <v>1447.5</v>
      </c>
    </row>
    <row r="42" spans="2:28">
      <c r="B42" s="18">
        <v>3779</v>
      </c>
      <c r="C42" s="18">
        <v>3722</v>
      </c>
      <c r="D42" s="18">
        <v>1194</v>
      </c>
      <c r="E42" s="1">
        <f t="shared" si="4"/>
        <v>0.14249999999999999</v>
      </c>
      <c r="F42" s="3">
        <f t="shared" si="12"/>
        <v>69.906323185011715</v>
      </c>
      <c r="G42" s="17">
        <f t="shared" si="5"/>
        <v>142.5</v>
      </c>
      <c r="I42" s="18">
        <v>3779</v>
      </c>
      <c r="J42" s="18">
        <v>3694</v>
      </c>
      <c r="K42" s="18">
        <v>1194</v>
      </c>
      <c r="L42" s="1">
        <f t="shared" si="6"/>
        <v>0.21249999999999999</v>
      </c>
      <c r="M42" s="3">
        <f t="shared" si="13"/>
        <v>70.776526378186134</v>
      </c>
      <c r="N42" s="17">
        <f t="shared" si="7"/>
        <v>212.5</v>
      </c>
      <c r="P42" s="18">
        <v>3753</v>
      </c>
      <c r="Q42" s="18">
        <v>3383</v>
      </c>
      <c r="R42" s="18">
        <v>1194</v>
      </c>
      <c r="S42" s="1">
        <f t="shared" si="8"/>
        <v>0.92500000000000004</v>
      </c>
      <c r="T42" s="3">
        <f t="shared" si="14"/>
        <v>78.090255068672334</v>
      </c>
      <c r="U42" s="17">
        <f t="shared" si="9"/>
        <v>925</v>
      </c>
      <c r="W42" s="18">
        <v>3778</v>
      </c>
      <c r="X42" s="18">
        <v>3199</v>
      </c>
      <c r="Y42" s="18">
        <v>1006</v>
      </c>
      <c r="Z42" s="1">
        <f t="shared" si="10"/>
        <v>1.4475</v>
      </c>
      <c r="AA42" s="3">
        <f t="shared" si="15"/>
        <v>91.205802357207617</v>
      </c>
      <c r="AB42" s="17">
        <f t="shared" si="11"/>
        <v>1447.5</v>
      </c>
    </row>
    <row r="43" spans="2:28">
      <c r="B43" s="18">
        <v>3768</v>
      </c>
      <c r="C43" s="18">
        <v>3715</v>
      </c>
      <c r="D43" s="18">
        <v>1224</v>
      </c>
      <c r="E43" s="1">
        <f t="shared" si="4"/>
        <v>0.13250000000000001</v>
      </c>
      <c r="F43" s="3">
        <f t="shared" si="12"/>
        <v>71.662763466042151</v>
      </c>
      <c r="G43" s="17">
        <f t="shared" si="5"/>
        <v>132.5</v>
      </c>
      <c r="I43" s="18">
        <v>3773</v>
      </c>
      <c r="J43" s="18">
        <v>3689</v>
      </c>
      <c r="K43" s="18">
        <v>1224</v>
      </c>
      <c r="L43" s="1">
        <f t="shared" si="6"/>
        <v>0.21</v>
      </c>
      <c r="M43" s="3">
        <f t="shared" si="13"/>
        <v>72.554831061055125</v>
      </c>
      <c r="N43" s="17">
        <f t="shared" si="7"/>
        <v>210</v>
      </c>
      <c r="P43" s="18">
        <v>3744</v>
      </c>
      <c r="Q43" s="18">
        <v>3366</v>
      </c>
      <c r="R43" s="18">
        <v>1224</v>
      </c>
      <c r="S43" s="1">
        <f t="shared" si="8"/>
        <v>0.94499999999999995</v>
      </c>
      <c r="T43" s="3">
        <f t="shared" si="14"/>
        <v>80.052321778940481</v>
      </c>
      <c r="U43" s="17">
        <f t="shared" si="9"/>
        <v>945</v>
      </c>
      <c r="W43" s="18">
        <v>3778</v>
      </c>
      <c r="X43" s="18">
        <v>3199</v>
      </c>
      <c r="Y43" s="18">
        <v>1013</v>
      </c>
      <c r="Z43" s="1">
        <f t="shared" si="10"/>
        <v>1.4475</v>
      </c>
      <c r="AA43" s="3">
        <f t="shared" si="15"/>
        <v>91.840435176790564</v>
      </c>
      <c r="AB43" s="17">
        <f t="shared" si="11"/>
        <v>1447.5</v>
      </c>
    </row>
    <row r="44" spans="2:28">
      <c r="B44" s="18">
        <v>3758</v>
      </c>
      <c r="C44" s="18">
        <v>3706</v>
      </c>
      <c r="D44" s="18">
        <v>1254</v>
      </c>
      <c r="E44" s="1">
        <f t="shared" si="4"/>
        <v>0.13</v>
      </c>
      <c r="F44" s="3">
        <f t="shared" si="12"/>
        <v>73.419203747072601</v>
      </c>
      <c r="G44" s="17">
        <f t="shared" si="5"/>
        <v>130</v>
      </c>
      <c r="I44" s="18">
        <v>3768</v>
      </c>
      <c r="J44" s="18">
        <v>3683</v>
      </c>
      <c r="K44" s="18">
        <v>1254</v>
      </c>
      <c r="L44" s="1">
        <f t="shared" si="6"/>
        <v>0.21249999999999999</v>
      </c>
      <c r="M44" s="3">
        <f t="shared" si="13"/>
        <v>74.333135743924132</v>
      </c>
      <c r="N44" s="17">
        <f t="shared" si="7"/>
        <v>212.5</v>
      </c>
      <c r="P44" s="18">
        <v>3733</v>
      </c>
      <c r="Q44" s="18">
        <v>3348</v>
      </c>
      <c r="R44" s="18">
        <v>1254</v>
      </c>
      <c r="S44" s="1">
        <f t="shared" si="8"/>
        <v>0.96250000000000002</v>
      </c>
      <c r="T44" s="3">
        <f t="shared" si="14"/>
        <v>82.014388489208628</v>
      </c>
      <c r="U44" s="17">
        <f t="shared" si="9"/>
        <v>962.5</v>
      </c>
      <c r="W44" s="18">
        <v>3777</v>
      </c>
      <c r="X44" s="18">
        <v>3199</v>
      </c>
      <c r="Y44" s="18">
        <v>1018</v>
      </c>
      <c r="Z44" s="1">
        <f t="shared" si="10"/>
        <v>1.4450000000000001</v>
      </c>
      <c r="AA44" s="3">
        <f t="shared" si="15"/>
        <v>92.293744333635544</v>
      </c>
      <c r="AB44" s="17">
        <f t="shared" si="11"/>
        <v>1445</v>
      </c>
    </row>
    <row r="45" spans="2:28">
      <c r="B45" s="18">
        <v>3752</v>
      </c>
      <c r="C45" s="18">
        <v>3699</v>
      </c>
      <c r="D45" s="18">
        <v>1283</v>
      </c>
      <c r="E45" s="1">
        <f t="shared" si="4"/>
        <v>0.13250000000000001</v>
      </c>
      <c r="F45" s="3">
        <f t="shared" si="12"/>
        <v>75.117096018735367</v>
      </c>
      <c r="G45" s="17">
        <f t="shared" si="5"/>
        <v>132.5</v>
      </c>
      <c r="I45" s="18">
        <v>3762</v>
      </c>
      <c r="J45" s="18">
        <v>3677</v>
      </c>
      <c r="K45" s="18">
        <v>1283</v>
      </c>
      <c r="L45" s="1">
        <f t="shared" si="6"/>
        <v>0.21249999999999999</v>
      </c>
      <c r="M45" s="3">
        <f t="shared" si="13"/>
        <v>76.052163604030824</v>
      </c>
      <c r="N45" s="17">
        <f t="shared" si="7"/>
        <v>212.5</v>
      </c>
      <c r="P45" s="18">
        <v>3722</v>
      </c>
      <c r="Q45" s="18">
        <v>3329</v>
      </c>
      <c r="R45" s="18">
        <v>1283</v>
      </c>
      <c r="S45" s="1">
        <f t="shared" si="8"/>
        <v>0.98250000000000004</v>
      </c>
      <c r="T45" s="3">
        <f t="shared" si="14"/>
        <v>83.911052975801184</v>
      </c>
      <c r="U45" s="17">
        <f t="shared" si="9"/>
        <v>982.5</v>
      </c>
      <c r="W45" s="18">
        <v>3776</v>
      </c>
      <c r="X45" s="18">
        <v>3198</v>
      </c>
      <c r="Y45" s="18">
        <v>1024</v>
      </c>
      <c r="Z45" s="1">
        <f t="shared" si="10"/>
        <v>1.4450000000000001</v>
      </c>
      <c r="AA45" s="3">
        <f t="shared" si="15"/>
        <v>92.837715321849501</v>
      </c>
      <c r="AB45" s="17">
        <f t="shared" si="11"/>
        <v>1445</v>
      </c>
    </row>
    <row r="46" spans="2:28">
      <c r="B46" s="18">
        <v>3743</v>
      </c>
      <c r="C46" s="18">
        <v>3691</v>
      </c>
      <c r="D46" s="18">
        <v>1313</v>
      </c>
      <c r="E46" s="1">
        <f t="shared" si="4"/>
        <v>0.13</v>
      </c>
      <c r="F46" s="3">
        <f t="shared" si="12"/>
        <v>76.873536299765817</v>
      </c>
      <c r="G46" s="17">
        <f t="shared" si="5"/>
        <v>130</v>
      </c>
      <c r="I46" s="18">
        <v>3754</v>
      </c>
      <c r="J46" s="18">
        <v>3669</v>
      </c>
      <c r="K46" s="18">
        <v>1313</v>
      </c>
      <c r="L46" s="1">
        <f t="shared" si="6"/>
        <v>0.21249999999999999</v>
      </c>
      <c r="M46" s="3">
        <f t="shared" si="13"/>
        <v>77.83046828689983</v>
      </c>
      <c r="N46" s="17">
        <f t="shared" si="7"/>
        <v>212.5</v>
      </c>
      <c r="P46" s="18">
        <v>3712</v>
      </c>
      <c r="Q46" s="18">
        <v>3312</v>
      </c>
      <c r="R46" s="18">
        <v>1313</v>
      </c>
      <c r="S46" s="1">
        <f t="shared" si="8"/>
        <v>1</v>
      </c>
      <c r="T46" s="3">
        <f t="shared" si="14"/>
        <v>85.873119686069316</v>
      </c>
      <c r="U46" s="17">
        <f t="shared" si="9"/>
        <v>1000</v>
      </c>
      <c r="W46" s="18">
        <v>3776</v>
      </c>
      <c r="X46" s="18">
        <v>3199</v>
      </c>
      <c r="Y46" s="18">
        <v>1029</v>
      </c>
      <c r="Z46" s="1">
        <f t="shared" si="10"/>
        <v>1.4424999999999999</v>
      </c>
      <c r="AA46" s="3">
        <f t="shared" si="15"/>
        <v>93.291024478694467</v>
      </c>
      <c r="AB46" s="17">
        <f t="shared" si="11"/>
        <v>1442.5</v>
      </c>
    </row>
    <row r="47" spans="2:28">
      <c r="B47" s="18">
        <v>3736</v>
      </c>
      <c r="C47" s="18">
        <v>3684</v>
      </c>
      <c r="D47" s="18">
        <v>1343</v>
      </c>
      <c r="E47" s="1">
        <f t="shared" si="4"/>
        <v>0.13</v>
      </c>
      <c r="F47" s="3">
        <f t="shared" si="12"/>
        <v>78.629976580796253</v>
      </c>
      <c r="G47" s="17">
        <f t="shared" si="5"/>
        <v>130</v>
      </c>
      <c r="I47" s="18">
        <v>3746</v>
      </c>
      <c r="J47" s="18">
        <v>3660</v>
      </c>
      <c r="K47" s="18">
        <v>1343</v>
      </c>
      <c r="L47" s="1">
        <f t="shared" si="6"/>
        <v>0.215</v>
      </c>
      <c r="M47" s="3">
        <f t="shared" si="13"/>
        <v>79.608772969768822</v>
      </c>
      <c r="N47" s="17">
        <f t="shared" si="7"/>
        <v>215</v>
      </c>
      <c r="P47" s="18">
        <v>3705</v>
      </c>
      <c r="Q47" s="18">
        <v>3293</v>
      </c>
      <c r="R47" s="18">
        <v>1343</v>
      </c>
      <c r="S47" s="1">
        <f t="shared" si="8"/>
        <v>1.03</v>
      </c>
      <c r="T47" s="3">
        <f t="shared" si="14"/>
        <v>87.835186396337477</v>
      </c>
      <c r="U47" s="17">
        <f t="shared" si="9"/>
        <v>1030</v>
      </c>
      <c r="W47" s="18">
        <v>3775</v>
      </c>
      <c r="X47" s="18">
        <v>3199</v>
      </c>
      <c r="Y47" s="18">
        <v>1033</v>
      </c>
      <c r="Z47" s="1">
        <f t="shared" si="10"/>
        <v>1.44</v>
      </c>
      <c r="AA47" s="3">
        <f t="shared" si="15"/>
        <v>93.653671804170443</v>
      </c>
      <c r="AB47" s="17">
        <f t="shared" si="11"/>
        <v>1440</v>
      </c>
    </row>
    <row r="48" spans="2:28">
      <c r="B48" s="18">
        <v>3728</v>
      </c>
      <c r="C48" s="18">
        <v>3677</v>
      </c>
      <c r="D48" s="18">
        <v>1373</v>
      </c>
      <c r="E48" s="1">
        <f t="shared" si="4"/>
        <v>0.1275</v>
      </c>
      <c r="F48" s="3">
        <f t="shared" si="12"/>
        <v>80.386416861826689</v>
      </c>
      <c r="G48" s="17">
        <f t="shared" si="5"/>
        <v>127.5</v>
      </c>
      <c r="I48" s="18">
        <v>3738</v>
      </c>
      <c r="J48" s="18">
        <v>3649</v>
      </c>
      <c r="K48" s="18">
        <v>1373</v>
      </c>
      <c r="L48" s="1">
        <f t="shared" si="6"/>
        <v>0.2225</v>
      </c>
      <c r="M48" s="3">
        <f t="shared" si="13"/>
        <v>81.387077652637814</v>
      </c>
      <c r="N48" s="17">
        <f t="shared" si="7"/>
        <v>222.5</v>
      </c>
      <c r="P48" s="18">
        <v>3701</v>
      </c>
      <c r="Q48" s="18">
        <v>3273</v>
      </c>
      <c r="R48" s="18">
        <v>1373</v>
      </c>
      <c r="S48" s="1">
        <f t="shared" si="8"/>
        <v>1.07</v>
      </c>
      <c r="T48" s="3">
        <f t="shared" si="14"/>
        <v>89.797253106605623</v>
      </c>
      <c r="U48" s="17">
        <f t="shared" si="9"/>
        <v>1070</v>
      </c>
      <c r="W48" s="18">
        <v>3775</v>
      </c>
      <c r="X48" s="18">
        <v>3199</v>
      </c>
      <c r="Y48" s="18">
        <v>1037</v>
      </c>
      <c r="Z48" s="1">
        <f t="shared" si="10"/>
        <v>1.44</v>
      </c>
      <c r="AA48" s="3">
        <f t="shared" si="15"/>
        <v>94.016319129646419</v>
      </c>
      <c r="AB48" s="17">
        <f t="shared" si="11"/>
        <v>1440</v>
      </c>
    </row>
    <row r="49" spans="2:28">
      <c r="B49" s="18">
        <v>3721</v>
      </c>
      <c r="C49" s="18">
        <v>3668</v>
      </c>
      <c r="D49" s="18">
        <v>1403</v>
      </c>
      <c r="E49" s="1">
        <f t="shared" si="4"/>
        <v>0.13250000000000001</v>
      </c>
      <c r="F49" s="3">
        <f t="shared" si="12"/>
        <v>82.142857142857139</v>
      </c>
      <c r="G49" s="17">
        <f t="shared" si="5"/>
        <v>132.5</v>
      </c>
      <c r="I49" s="18">
        <v>3724</v>
      </c>
      <c r="J49" s="18">
        <v>3636</v>
      </c>
      <c r="K49" s="18">
        <v>1403</v>
      </c>
      <c r="L49" s="1">
        <f t="shared" si="6"/>
        <v>0.22</v>
      </c>
      <c r="M49" s="3">
        <f t="shared" si="13"/>
        <v>83.16538233550682</v>
      </c>
      <c r="N49" s="17">
        <f t="shared" si="7"/>
        <v>220</v>
      </c>
      <c r="P49" s="18">
        <v>3696</v>
      </c>
      <c r="Q49" s="18">
        <v>3247</v>
      </c>
      <c r="R49" s="18">
        <v>1403</v>
      </c>
      <c r="S49" s="1">
        <f t="shared" si="8"/>
        <v>1.1225000000000001</v>
      </c>
      <c r="T49" s="3">
        <f t="shared" si="14"/>
        <v>91.75931981687377</v>
      </c>
      <c r="U49" s="17">
        <f t="shared" si="9"/>
        <v>1122.5</v>
      </c>
      <c r="W49" s="18">
        <v>3775</v>
      </c>
      <c r="X49" s="18">
        <v>3199</v>
      </c>
      <c r="Y49" s="18">
        <v>1042</v>
      </c>
      <c r="Z49" s="1">
        <f t="shared" si="10"/>
        <v>1.44</v>
      </c>
      <c r="AA49" s="3">
        <f t="shared" si="15"/>
        <v>94.469628286491385</v>
      </c>
      <c r="AB49" s="17">
        <f t="shared" si="11"/>
        <v>1440</v>
      </c>
    </row>
    <row r="50" spans="2:28">
      <c r="B50" s="18">
        <v>3708</v>
      </c>
      <c r="C50" s="18">
        <v>3656</v>
      </c>
      <c r="D50" s="18">
        <v>1433</v>
      </c>
      <c r="E50" s="1">
        <f t="shared" si="4"/>
        <v>0.13</v>
      </c>
      <c r="F50" s="3">
        <f t="shared" si="12"/>
        <v>83.899297423887589</v>
      </c>
      <c r="G50" s="17">
        <f t="shared" si="5"/>
        <v>130</v>
      </c>
      <c r="I50" s="18">
        <v>3710</v>
      </c>
      <c r="J50" s="18">
        <v>3620</v>
      </c>
      <c r="K50" s="18">
        <v>1433</v>
      </c>
      <c r="L50" s="1">
        <f t="shared" si="6"/>
        <v>0.22500000000000001</v>
      </c>
      <c r="M50" s="3">
        <f t="shared" si="13"/>
        <v>84.943687018375812</v>
      </c>
      <c r="N50" s="17">
        <f t="shared" si="7"/>
        <v>225</v>
      </c>
      <c r="P50" s="18">
        <v>3691</v>
      </c>
      <c r="Q50" s="18">
        <v>3215</v>
      </c>
      <c r="R50" s="18">
        <v>1433</v>
      </c>
      <c r="S50" s="1">
        <f t="shared" si="8"/>
        <v>1.19</v>
      </c>
      <c r="T50" s="3">
        <f t="shared" si="14"/>
        <v>93.721386527141931</v>
      </c>
      <c r="U50" s="17">
        <f t="shared" si="9"/>
        <v>1190</v>
      </c>
      <c r="W50" s="18">
        <v>3774</v>
      </c>
      <c r="X50" s="18">
        <v>3199</v>
      </c>
      <c r="Y50" s="18">
        <v>1045</v>
      </c>
      <c r="Z50" s="1">
        <f t="shared" si="10"/>
        <v>1.4375</v>
      </c>
      <c r="AA50" s="3">
        <f t="shared" si="15"/>
        <v>94.741613780598371</v>
      </c>
      <c r="AB50" s="17">
        <f t="shared" si="11"/>
        <v>1437.5</v>
      </c>
    </row>
    <row r="51" spans="2:28">
      <c r="B51" s="18">
        <v>3694</v>
      </c>
      <c r="C51" s="18">
        <v>3641</v>
      </c>
      <c r="D51" s="18">
        <v>1462</v>
      </c>
      <c r="E51" s="1">
        <f t="shared" si="4"/>
        <v>0.13250000000000001</v>
      </c>
      <c r="F51" s="3">
        <f t="shared" si="12"/>
        <v>85.597189695550341</v>
      </c>
      <c r="G51" s="17">
        <f t="shared" si="5"/>
        <v>132.5</v>
      </c>
      <c r="I51" s="18">
        <v>3692</v>
      </c>
      <c r="J51" s="18">
        <v>3604</v>
      </c>
      <c r="K51" s="18">
        <v>1462</v>
      </c>
      <c r="L51" s="1">
        <f t="shared" si="6"/>
        <v>0.22</v>
      </c>
      <c r="M51" s="3">
        <f t="shared" si="13"/>
        <v>86.662714878482518</v>
      </c>
      <c r="N51" s="17">
        <f t="shared" si="7"/>
        <v>220</v>
      </c>
      <c r="P51" s="18">
        <v>3686</v>
      </c>
      <c r="Q51" s="18">
        <v>3199</v>
      </c>
      <c r="R51" s="18">
        <v>1453</v>
      </c>
      <c r="S51" s="1">
        <f t="shared" si="8"/>
        <v>1.2175</v>
      </c>
      <c r="T51" s="3">
        <f t="shared" si="14"/>
        <v>95.029431000654014</v>
      </c>
      <c r="U51" s="17">
        <f t="shared" si="9"/>
        <v>1217.5</v>
      </c>
      <c r="W51" s="18">
        <v>3773</v>
      </c>
      <c r="X51" s="18">
        <v>3199</v>
      </c>
      <c r="Y51" s="18">
        <v>1049</v>
      </c>
      <c r="Z51" s="1">
        <f t="shared" si="10"/>
        <v>1.4350000000000001</v>
      </c>
      <c r="AA51" s="3">
        <f t="shared" si="15"/>
        <v>95.104261106074333</v>
      </c>
      <c r="AB51" s="17">
        <f t="shared" si="11"/>
        <v>1435</v>
      </c>
    </row>
    <row r="52" spans="2:28">
      <c r="B52" s="18">
        <v>3676</v>
      </c>
      <c r="C52" s="18">
        <v>3626</v>
      </c>
      <c r="D52" s="18">
        <v>1492</v>
      </c>
      <c r="E52" s="1">
        <f t="shared" si="4"/>
        <v>0.125</v>
      </c>
      <c r="F52" s="3">
        <f t="shared" si="12"/>
        <v>87.353629976580791</v>
      </c>
      <c r="G52" s="17">
        <f t="shared" si="5"/>
        <v>125</v>
      </c>
      <c r="I52" s="18">
        <v>3687</v>
      </c>
      <c r="J52" s="18">
        <v>3598</v>
      </c>
      <c r="K52" s="18">
        <v>1492</v>
      </c>
      <c r="L52" s="1">
        <f t="shared" si="6"/>
        <v>0.2225</v>
      </c>
      <c r="M52" s="3">
        <f t="shared" si="13"/>
        <v>88.44101956135151</v>
      </c>
      <c r="N52" s="17">
        <f t="shared" si="7"/>
        <v>222.5</v>
      </c>
      <c r="P52" s="18">
        <v>3682</v>
      </c>
      <c r="Q52" s="18">
        <v>3199</v>
      </c>
      <c r="R52" s="18">
        <v>1466</v>
      </c>
      <c r="S52" s="1">
        <f t="shared" si="8"/>
        <v>1.2075</v>
      </c>
      <c r="T52" s="3">
        <f t="shared" si="14"/>
        <v>95.879659908436892</v>
      </c>
      <c r="U52" s="17">
        <f t="shared" si="9"/>
        <v>1207.5</v>
      </c>
      <c r="W52" s="18">
        <v>3773</v>
      </c>
      <c r="X52" s="18">
        <v>3199</v>
      </c>
      <c r="Y52" s="18">
        <v>1052</v>
      </c>
      <c r="Z52" s="1">
        <f t="shared" si="10"/>
        <v>1.4350000000000001</v>
      </c>
      <c r="AA52" s="3">
        <f t="shared" si="15"/>
        <v>95.376246600181318</v>
      </c>
      <c r="AB52" s="17">
        <f t="shared" si="11"/>
        <v>1435</v>
      </c>
    </row>
    <row r="53" spans="2:28">
      <c r="B53" s="18">
        <v>3673</v>
      </c>
      <c r="C53" s="18">
        <v>3621</v>
      </c>
      <c r="D53" s="18">
        <v>1522</v>
      </c>
      <c r="E53" s="1">
        <f t="shared" si="4"/>
        <v>0.13</v>
      </c>
      <c r="F53" s="3">
        <f t="shared" si="12"/>
        <v>89.110070257611241</v>
      </c>
      <c r="G53" s="17">
        <f t="shared" si="5"/>
        <v>130</v>
      </c>
      <c r="I53" s="18">
        <v>3685</v>
      </c>
      <c r="J53" s="18">
        <v>3592</v>
      </c>
      <c r="K53" s="18">
        <v>1522</v>
      </c>
      <c r="L53" s="1">
        <f t="shared" si="6"/>
        <v>0.23250000000000001</v>
      </c>
      <c r="M53" s="3">
        <f t="shared" si="13"/>
        <v>90.219324244220516</v>
      </c>
      <c r="N53" s="17">
        <f t="shared" si="7"/>
        <v>232.5</v>
      </c>
      <c r="P53" s="18">
        <v>3677</v>
      </c>
      <c r="Q53" s="18">
        <v>3199</v>
      </c>
      <c r="R53" s="18">
        <v>1476</v>
      </c>
      <c r="S53" s="1">
        <f t="shared" si="8"/>
        <v>1.1950000000000001</v>
      </c>
      <c r="T53" s="3">
        <f t="shared" si="14"/>
        <v>96.533682145192927</v>
      </c>
      <c r="U53" s="17">
        <f t="shared" si="9"/>
        <v>1195</v>
      </c>
      <c r="W53" s="18">
        <v>3774</v>
      </c>
      <c r="X53" s="18">
        <v>3199</v>
      </c>
      <c r="Y53" s="18">
        <v>1055</v>
      </c>
      <c r="Z53" s="1">
        <f t="shared" si="10"/>
        <v>1.4375</v>
      </c>
      <c r="AA53" s="3">
        <f t="shared" si="15"/>
        <v>95.648232094288304</v>
      </c>
      <c r="AB53" s="17">
        <f t="shared" si="11"/>
        <v>1437.5</v>
      </c>
    </row>
    <row r="54" spans="2:28" ht="15" customHeight="1">
      <c r="B54" s="18">
        <v>3671</v>
      </c>
      <c r="C54" s="18">
        <v>3618</v>
      </c>
      <c r="D54" s="18">
        <v>1552</v>
      </c>
      <c r="E54" s="1">
        <f t="shared" si="4"/>
        <v>0.13250000000000001</v>
      </c>
      <c r="F54" s="3">
        <f t="shared" si="12"/>
        <v>90.866510538641691</v>
      </c>
      <c r="G54" s="17">
        <f t="shared" si="5"/>
        <v>132.5</v>
      </c>
      <c r="I54" s="18">
        <v>3684</v>
      </c>
      <c r="J54" s="18">
        <v>3585</v>
      </c>
      <c r="K54" s="18">
        <v>1552</v>
      </c>
      <c r="L54" s="1">
        <f t="shared" si="6"/>
        <v>0.2475</v>
      </c>
      <c r="M54" s="3">
        <f t="shared" si="13"/>
        <v>91.997628927089508</v>
      </c>
      <c r="N54" s="17">
        <f t="shared" si="7"/>
        <v>247.5</v>
      </c>
      <c r="P54" s="18">
        <v>3671</v>
      </c>
      <c r="Q54" s="18">
        <v>3198</v>
      </c>
      <c r="R54" s="18">
        <v>1484</v>
      </c>
      <c r="S54" s="1">
        <f t="shared" si="8"/>
        <v>1.1825000000000001</v>
      </c>
      <c r="T54" s="3">
        <f t="shared" si="14"/>
        <v>97.05689993459778</v>
      </c>
      <c r="U54" s="17">
        <f t="shared" si="9"/>
        <v>1182.5</v>
      </c>
      <c r="W54" s="18">
        <v>3773</v>
      </c>
      <c r="X54" s="18">
        <v>3199</v>
      </c>
      <c r="Y54" s="18">
        <v>1058</v>
      </c>
      <c r="Z54" s="1">
        <f t="shared" si="10"/>
        <v>1.4350000000000001</v>
      </c>
      <c r="AA54" s="3">
        <f t="shared" si="15"/>
        <v>95.920217588395289</v>
      </c>
      <c r="AB54" s="17">
        <f t="shared" si="11"/>
        <v>1435</v>
      </c>
    </row>
    <row r="55" spans="2:28">
      <c r="B55" s="18">
        <v>3670</v>
      </c>
      <c r="C55" s="18">
        <v>3614</v>
      </c>
      <c r="D55" s="18">
        <v>1582</v>
      </c>
      <c r="E55" s="1">
        <f t="shared" si="4"/>
        <v>0.14000000000000001</v>
      </c>
      <c r="F55" s="3">
        <f t="shared" si="12"/>
        <v>92.622950819672127</v>
      </c>
      <c r="G55" s="17">
        <f t="shared" si="5"/>
        <v>140</v>
      </c>
      <c r="I55" s="18">
        <v>3681</v>
      </c>
      <c r="J55" s="18">
        <v>3574</v>
      </c>
      <c r="K55" s="18">
        <v>1582</v>
      </c>
      <c r="L55" s="1">
        <f t="shared" si="6"/>
        <v>0.26750000000000002</v>
      </c>
      <c r="M55" s="3">
        <f t="shared" si="13"/>
        <v>93.7759336099585</v>
      </c>
      <c r="N55" s="17">
        <f t="shared" si="7"/>
        <v>267.5</v>
      </c>
      <c r="P55" s="18">
        <v>3665</v>
      </c>
      <c r="Q55" s="18">
        <v>3200</v>
      </c>
      <c r="R55" s="18">
        <v>1490</v>
      </c>
      <c r="S55" s="1">
        <f t="shared" si="8"/>
        <v>1.1625000000000001</v>
      </c>
      <c r="T55" s="3">
        <f t="shared" si="14"/>
        <v>97.449313276651409</v>
      </c>
      <c r="U55" s="17">
        <f t="shared" si="9"/>
        <v>1162.5</v>
      </c>
      <c r="W55" s="18">
        <v>3772</v>
      </c>
      <c r="X55" s="18">
        <v>3198</v>
      </c>
      <c r="Y55" s="18">
        <v>1061</v>
      </c>
      <c r="Z55" s="1">
        <f t="shared" si="10"/>
        <v>1.4350000000000001</v>
      </c>
      <c r="AA55" s="3">
        <f t="shared" si="15"/>
        <v>96.192203082502274</v>
      </c>
      <c r="AB55" s="17">
        <f t="shared" si="11"/>
        <v>1435</v>
      </c>
    </row>
    <row r="56" spans="2:28">
      <c r="B56" s="18">
        <v>3665</v>
      </c>
      <c r="C56" s="18">
        <v>3609</v>
      </c>
      <c r="D56" s="18">
        <v>1612</v>
      </c>
      <c r="E56" s="1">
        <f t="shared" si="4"/>
        <v>0.14000000000000001</v>
      </c>
      <c r="F56" s="3">
        <f t="shared" si="12"/>
        <v>94.379391100702577</v>
      </c>
      <c r="G56" s="17">
        <f t="shared" si="5"/>
        <v>140</v>
      </c>
      <c r="I56" s="18">
        <v>3668</v>
      </c>
      <c r="J56" s="18">
        <v>3554</v>
      </c>
      <c r="K56" s="18">
        <v>1612</v>
      </c>
      <c r="L56" s="1">
        <f t="shared" si="6"/>
        <v>0.28499999999999998</v>
      </c>
      <c r="M56" s="3">
        <f t="shared" si="13"/>
        <v>95.554238292827506</v>
      </c>
      <c r="N56" s="17">
        <f t="shared" si="7"/>
        <v>285</v>
      </c>
      <c r="P56" s="18">
        <v>3659</v>
      </c>
      <c r="Q56" s="18">
        <v>3199</v>
      </c>
      <c r="R56" s="18">
        <v>1496</v>
      </c>
      <c r="S56" s="1">
        <f t="shared" si="8"/>
        <v>1.1499999999999999</v>
      </c>
      <c r="T56" s="3">
        <f t="shared" si="14"/>
        <v>97.841726618705039</v>
      </c>
      <c r="U56" s="17">
        <f t="shared" si="9"/>
        <v>1150</v>
      </c>
      <c r="W56" s="18">
        <v>3772</v>
      </c>
      <c r="X56" s="18">
        <v>3198</v>
      </c>
      <c r="Y56" s="18">
        <v>1064</v>
      </c>
      <c r="Z56" s="1">
        <f t="shared" si="10"/>
        <v>1.4350000000000001</v>
      </c>
      <c r="AA56" s="3">
        <f t="shared" si="15"/>
        <v>96.464188576609246</v>
      </c>
      <c r="AB56" s="17">
        <f t="shared" si="11"/>
        <v>1435</v>
      </c>
    </row>
    <row r="57" spans="2:28">
      <c r="B57" s="18">
        <v>3645</v>
      </c>
      <c r="C57" s="18">
        <v>3586</v>
      </c>
      <c r="D57" s="18">
        <v>1642</v>
      </c>
      <c r="E57" s="1">
        <f t="shared" si="4"/>
        <v>0.14749999999999999</v>
      </c>
      <c r="F57" s="3">
        <f t="shared" ref="F57" si="16">D57/$D$80*100</f>
        <v>96.135831381733013</v>
      </c>
      <c r="G57" s="17">
        <f t="shared" si="5"/>
        <v>147.5</v>
      </c>
      <c r="I57" s="18">
        <v>3603</v>
      </c>
      <c r="J57" s="18">
        <v>3488</v>
      </c>
      <c r="K57" s="18">
        <v>1642</v>
      </c>
      <c r="L57" s="1">
        <f t="shared" si="6"/>
        <v>0.28749999999999998</v>
      </c>
      <c r="M57" s="3">
        <f t="shared" ref="M57" si="17">K57/$K$80*100</f>
        <v>97.332542975696498</v>
      </c>
      <c r="N57" s="17">
        <f t="shared" si="7"/>
        <v>287.5</v>
      </c>
      <c r="P57" s="18">
        <v>3652</v>
      </c>
      <c r="Q57" s="18">
        <v>3200</v>
      </c>
      <c r="R57" s="18">
        <v>1500</v>
      </c>
      <c r="S57" s="1">
        <f t="shared" si="8"/>
        <v>1.1299999999999999</v>
      </c>
      <c r="T57" s="3">
        <f t="shared" ref="T57" si="18">R57/$R$80*100</f>
        <v>98.103335513407458</v>
      </c>
      <c r="U57" s="17">
        <f t="shared" si="9"/>
        <v>1130</v>
      </c>
      <c r="W57" s="18">
        <v>3772</v>
      </c>
      <c r="X57" s="18">
        <v>3200</v>
      </c>
      <c r="Y57" s="18">
        <v>1066</v>
      </c>
      <c r="Z57" s="1">
        <f t="shared" ref="Z57:Z76" si="19">(W57-X57)/400</f>
        <v>1.43</v>
      </c>
      <c r="AA57" s="3">
        <f t="shared" si="15"/>
        <v>96.645512239347227</v>
      </c>
      <c r="AB57" s="17">
        <f t="shared" ref="AB57:AB76" si="20">Z57*1000</f>
        <v>1430</v>
      </c>
    </row>
    <row r="58" spans="2:28">
      <c r="B58" s="18">
        <v>3574</v>
      </c>
      <c r="C58" s="18">
        <v>3509</v>
      </c>
      <c r="D58" s="18">
        <v>1671</v>
      </c>
      <c r="E58" s="1">
        <f t="shared" ref="E58:E76" si="21">(B58-C58)/400</f>
        <v>0.16250000000000001</v>
      </c>
      <c r="F58" s="3">
        <f>D58/$D$80*100</f>
        <v>97.833723653395793</v>
      </c>
      <c r="G58" s="17">
        <f t="shared" ref="G58:G76" si="22">E58*1000</f>
        <v>162.5</v>
      </c>
      <c r="I58" s="18">
        <v>3497</v>
      </c>
      <c r="J58" s="18">
        <v>3365</v>
      </c>
      <c r="K58" s="18">
        <v>1671</v>
      </c>
      <c r="L58" s="1">
        <f t="shared" ref="L58:L76" si="23">(I58-J58)/400</f>
        <v>0.33</v>
      </c>
      <c r="M58" s="3">
        <f>K58/$K$80*100</f>
        <v>99.051570835803204</v>
      </c>
      <c r="N58" s="17">
        <f t="shared" ref="N58:N76" si="24">L58*1000</f>
        <v>330</v>
      </c>
      <c r="P58" s="18">
        <v>3645</v>
      </c>
      <c r="Q58" s="18">
        <v>3198</v>
      </c>
      <c r="R58" s="18">
        <v>1504</v>
      </c>
      <c r="S58" s="1">
        <f t="shared" ref="S58:S76" si="25">(P58-Q58)/400</f>
        <v>1.1174999999999999</v>
      </c>
      <c r="T58" s="3">
        <f>R58/$R$80*100</f>
        <v>98.364944408109878</v>
      </c>
      <c r="U58" s="17">
        <f t="shared" ref="U58:U76" si="26">S58*1000</f>
        <v>1117.5</v>
      </c>
      <c r="W58" s="18">
        <v>3771</v>
      </c>
      <c r="X58" s="18">
        <v>3198</v>
      </c>
      <c r="Y58" s="18">
        <v>1069</v>
      </c>
      <c r="Z58" s="1">
        <f t="shared" si="19"/>
        <v>1.4325000000000001</v>
      </c>
      <c r="AA58" s="3">
        <f t="shared" si="15"/>
        <v>96.917497733454212</v>
      </c>
      <c r="AB58" s="17">
        <f t="shared" si="20"/>
        <v>1432.5</v>
      </c>
    </row>
    <row r="59" spans="2:28">
      <c r="B59" s="18">
        <v>3454</v>
      </c>
      <c r="C59" s="18">
        <v>3389</v>
      </c>
      <c r="D59" s="18">
        <v>1701</v>
      </c>
      <c r="E59" s="1">
        <f t="shared" si="21"/>
        <v>0.16250000000000001</v>
      </c>
      <c r="F59" s="3">
        <f>D59/$D$80*100</f>
        <v>99.590163934426229</v>
      </c>
      <c r="G59" s="17">
        <f t="shared" si="22"/>
        <v>162.5</v>
      </c>
      <c r="I59" s="18">
        <v>3350</v>
      </c>
      <c r="J59" s="18">
        <v>3200</v>
      </c>
      <c r="K59" s="18">
        <v>1695</v>
      </c>
      <c r="L59" s="1">
        <f t="shared" si="23"/>
        <v>0.375</v>
      </c>
      <c r="M59" s="3">
        <f>K59/$K$80*100</f>
        <v>100.4742145820984</v>
      </c>
      <c r="N59" s="17">
        <f t="shared" si="24"/>
        <v>375</v>
      </c>
      <c r="P59" s="18">
        <v>3639</v>
      </c>
      <c r="Q59" s="18">
        <v>3200</v>
      </c>
      <c r="R59" s="18">
        <v>1507</v>
      </c>
      <c r="S59" s="1">
        <f t="shared" si="25"/>
        <v>1.0974999999999999</v>
      </c>
      <c r="T59" s="3">
        <f>R59/$R$80*100</f>
        <v>98.561151079136692</v>
      </c>
      <c r="U59" s="17">
        <f t="shared" si="26"/>
        <v>1097.5</v>
      </c>
      <c r="W59" s="18">
        <v>3771</v>
      </c>
      <c r="X59" s="18">
        <v>3200</v>
      </c>
      <c r="Y59" s="18">
        <v>1071</v>
      </c>
      <c r="Z59" s="1">
        <f t="shared" si="19"/>
        <v>1.4275</v>
      </c>
      <c r="AA59" s="3">
        <f t="shared" si="15"/>
        <v>97.098821396192207</v>
      </c>
      <c r="AB59" s="17">
        <f t="shared" si="20"/>
        <v>1427.5</v>
      </c>
    </row>
    <row r="60" spans="2:28">
      <c r="B60" s="18">
        <v>3273</v>
      </c>
      <c r="C60" s="18">
        <v>3199</v>
      </c>
      <c r="D60" s="18">
        <v>1725</v>
      </c>
      <c r="E60" s="1">
        <f t="shared" si="21"/>
        <v>0.185</v>
      </c>
      <c r="F60" s="3">
        <f>D60/$D$80*100</f>
        <v>100.99531615925059</v>
      </c>
      <c r="G60" s="17">
        <f t="shared" si="22"/>
        <v>185</v>
      </c>
      <c r="I60" s="18">
        <v>3318</v>
      </c>
      <c r="J60" s="18">
        <v>3199</v>
      </c>
      <c r="K60" s="18">
        <v>1699</v>
      </c>
      <c r="L60" s="1">
        <f t="shared" si="23"/>
        <v>0.29749999999999999</v>
      </c>
      <c r="M60" s="3">
        <f>K60/$K$80*100</f>
        <v>100.7113218731476</v>
      </c>
      <c r="N60" s="17">
        <f t="shared" si="24"/>
        <v>297.5</v>
      </c>
      <c r="P60" s="18">
        <v>3633</v>
      </c>
      <c r="Q60" s="18">
        <v>3198</v>
      </c>
      <c r="R60" s="18">
        <v>1510</v>
      </c>
      <c r="S60" s="1">
        <f t="shared" si="25"/>
        <v>1.0874999999999999</v>
      </c>
      <c r="T60" s="3">
        <f>R60/$R$80*100</f>
        <v>98.757357750163507</v>
      </c>
      <c r="U60" s="17">
        <f t="shared" si="26"/>
        <v>1087.5</v>
      </c>
      <c r="W60" s="18">
        <v>3772</v>
      </c>
      <c r="X60" s="18">
        <v>3198</v>
      </c>
      <c r="Y60" s="18">
        <v>1074</v>
      </c>
      <c r="Z60" s="1">
        <f t="shared" si="19"/>
        <v>1.4350000000000001</v>
      </c>
      <c r="AA60" s="3">
        <f t="shared" si="15"/>
        <v>97.370806890299193</v>
      </c>
      <c r="AB60" s="17">
        <f t="shared" si="20"/>
        <v>1435</v>
      </c>
    </row>
    <row r="61" spans="2:28">
      <c r="B61" s="18">
        <v>3252</v>
      </c>
      <c r="C61" s="18">
        <v>3198</v>
      </c>
      <c r="D61" s="18">
        <v>1727</v>
      </c>
      <c r="E61" s="1">
        <f t="shared" si="21"/>
        <v>0.13500000000000001</v>
      </c>
      <c r="F61" s="3">
        <f>D61/$D$80*100</f>
        <v>101.11241217798595</v>
      </c>
      <c r="G61" s="17">
        <f t="shared" si="22"/>
        <v>135</v>
      </c>
      <c r="I61" s="18">
        <v>3302</v>
      </c>
      <c r="J61" s="18">
        <v>3198</v>
      </c>
      <c r="K61" s="18">
        <v>1701</v>
      </c>
      <c r="L61" s="1">
        <f t="shared" si="23"/>
        <v>0.26</v>
      </c>
      <c r="M61" s="3">
        <f>K61/$K$80*100</f>
        <v>100.8298755186722</v>
      </c>
      <c r="N61" s="17">
        <f t="shared" si="24"/>
        <v>260</v>
      </c>
      <c r="O61" s="4"/>
      <c r="P61" s="18">
        <v>3628</v>
      </c>
      <c r="Q61" s="18">
        <v>3198</v>
      </c>
      <c r="R61" s="18">
        <v>1512</v>
      </c>
      <c r="S61" s="1">
        <f t="shared" si="25"/>
        <v>1.075</v>
      </c>
      <c r="T61" s="3">
        <f>R61/$R$80*100</f>
        <v>98.888162197514717</v>
      </c>
      <c r="U61" s="17">
        <f t="shared" si="26"/>
        <v>1075</v>
      </c>
      <c r="W61" s="18">
        <v>3771</v>
      </c>
      <c r="X61" s="18">
        <v>3198</v>
      </c>
      <c r="Y61" s="18">
        <v>1076</v>
      </c>
      <c r="Z61" s="1">
        <f t="shared" si="19"/>
        <v>1.4325000000000001</v>
      </c>
      <c r="AA61" s="3">
        <f t="shared" si="15"/>
        <v>97.552130553037173</v>
      </c>
      <c r="AB61" s="17">
        <f t="shared" si="20"/>
        <v>1432.5</v>
      </c>
    </row>
    <row r="62" spans="2:28">
      <c r="B62" s="18">
        <v>3247</v>
      </c>
      <c r="C62" s="18">
        <v>3198</v>
      </c>
      <c r="D62" s="18">
        <v>1728</v>
      </c>
      <c r="E62" s="1">
        <f t="shared" si="21"/>
        <v>0.1225</v>
      </c>
      <c r="F62" s="3">
        <f t="shared" ref="F62:F76" si="27">D62/$D$80*100</f>
        <v>101.17096018735363</v>
      </c>
      <c r="G62" s="17">
        <f t="shared" si="22"/>
        <v>122.5</v>
      </c>
      <c r="I62" s="18">
        <v>3294</v>
      </c>
      <c r="J62" s="18">
        <v>3197</v>
      </c>
      <c r="K62" s="18">
        <v>1701</v>
      </c>
      <c r="L62" s="1">
        <f t="shared" si="23"/>
        <v>0.24249999999999999</v>
      </c>
      <c r="M62" s="3">
        <f t="shared" ref="M62:M76" si="28">K62/$K$80*100</f>
        <v>100.8298755186722</v>
      </c>
      <c r="N62" s="17">
        <f t="shared" si="24"/>
        <v>242.5</v>
      </c>
      <c r="O62" s="4"/>
      <c r="P62" s="18">
        <v>3624</v>
      </c>
      <c r="Q62" s="18">
        <v>3198</v>
      </c>
      <c r="R62" s="18">
        <v>1514</v>
      </c>
      <c r="S62" s="1">
        <f t="shared" si="25"/>
        <v>1.0649999999999999</v>
      </c>
      <c r="T62" s="3">
        <f t="shared" ref="T62:T76" si="29">R62/$R$80*100</f>
        <v>99.018966644865927</v>
      </c>
      <c r="U62" s="17">
        <f t="shared" si="26"/>
        <v>1065</v>
      </c>
      <c r="W62" s="18">
        <v>3771</v>
      </c>
      <c r="X62" s="18">
        <v>3198</v>
      </c>
      <c r="Y62" s="18">
        <v>1078</v>
      </c>
      <c r="Z62" s="1">
        <f t="shared" si="19"/>
        <v>1.4325000000000001</v>
      </c>
      <c r="AA62" s="3">
        <f t="shared" si="15"/>
        <v>97.733454215775168</v>
      </c>
      <c r="AB62" s="17">
        <f t="shared" si="20"/>
        <v>1432.5</v>
      </c>
    </row>
    <row r="63" spans="2:28">
      <c r="B63" s="18">
        <v>3244</v>
      </c>
      <c r="C63" s="18">
        <v>3197</v>
      </c>
      <c r="D63" s="18">
        <v>1728</v>
      </c>
      <c r="E63" s="1">
        <f t="shared" si="21"/>
        <v>0.11749999999999999</v>
      </c>
      <c r="F63" s="3">
        <f t="shared" si="27"/>
        <v>101.17096018735363</v>
      </c>
      <c r="G63" s="17">
        <f t="shared" si="22"/>
        <v>117.5</v>
      </c>
      <c r="I63" s="18">
        <v>3291</v>
      </c>
      <c r="J63" s="18">
        <v>3199</v>
      </c>
      <c r="K63" s="18">
        <v>1702</v>
      </c>
      <c r="L63" s="1">
        <f t="shared" si="23"/>
        <v>0.23</v>
      </c>
      <c r="M63" s="3">
        <f t="shared" si="28"/>
        <v>100.8891523414345</v>
      </c>
      <c r="N63" s="17">
        <f t="shared" si="24"/>
        <v>230</v>
      </c>
      <c r="O63" s="4"/>
      <c r="P63" s="18">
        <v>3620</v>
      </c>
      <c r="Q63" s="18">
        <v>3196</v>
      </c>
      <c r="R63" s="18">
        <v>1516</v>
      </c>
      <c r="S63" s="1">
        <f t="shared" si="25"/>
        <v>1.06</v>
      </c>
      <c r="T63" s="3">
        <f t="shared" si="29"/>
        <v>99.149771092217136</v>
      </c>
      <c r="U63" s="17">
        <f t="shared" si="26"/>
        <v>1060</v>
      </c>
      <c r="W63" s="18">
        <v>3771</v>
      </c>
      <c r="X63" s="18">
        <v>3199</v>
      </c>
      <c r="Y63" s="18">
        <v>1081</v>
      </c>
      <c r="Z63" s="1">
        <f t="shared" si="19"/>
        <v>1.43</v>
      </c>
      <c r="AA63" s="3">
        <f t="shared" si="15"/>
        <v>98.00543970988214</v>
      </c>
      <c r="AB63" s="17">
        <f t="shared" si="20"/>
        <v>1430</v>
      </c>
    </row>
    <row r="64" spans="2:28">
      <c r="B64" s="18">
        <v>3244</v>
      </c>
      <c r="C64" s="18">
        <v>3197</v>
      </c>
      <c r="D64" s="18">
        <v>1728</v>
      </c>
      <c r="E64" s="1">
        <f t="shared" si="21"/>
        <v>0.11749999999999999</v>
      </c>
      <c r="F64" s="3">
        <f t="shared" si="27"/>
        <v>101.17096018735363</v>
      </c>
      <c r="G64" s="17">
        <f t="shared" si="22"/>
        <v>117.5</v>
      </c>
      <c r="I64" s="18">
        <v>3288</v>
      </c>
      <c r="J64" s="18">
        <v>3199</v>
      </c>
      <c r="K64" s="18">
        <v>1702</v>
      </c>
      <c r="L64" s="1">
        <f t="shared" si="23"/>
        <v>0.2225</v>
      </c>
      <c r="M64" s="3">
        <f t="shared" si="28"/>
        <v>100.8891523414345</v>
      </c>
      <c r="N64" s="17">
        <f t="shared" si="24"/>
        <v>222.5</v>
      </c>
      <c r="O64" s="4"/>
      <c r="P64" s="18">
        <v>3617</v>
      </c>
      <c r="Q64" s="18">
        <v>3199</v>
      </c>
      <c r="R64" s="18">
        <v>1517</v>
      </c>
      <c r="S64" s="1">
        <f t="shared" si="25"/>
        <v>1.0449999999999999</v>
      </c>
      <c r="T64" s="3">
        <f t="shared" si="29"/>
        <v>99.215173315892741</v>
      </c>
      <c r="U64" s="17">
        <f t="shared" si="26"/>
        <v>1045</v>
      </c>
      <c r="W64" s="18">
        <v>3771</v>
      </c>
      <c r="X64" s="18">
        <v>3199</v>
      </c>
      <c r="Y64" s="18">
        <v>1083</v>
      </c>
      <c r="Z64" s="1">
        <f t="shared" si="19"/>
        <v>1.43</v>
      </c>
      <c r="AA64" s="3">
        <f t="shared" si="15"/>
        <v>98.186763372620121</v>
      </c>
      <c r="AB64" s="17">
        <f t="shared" si="20"/>
        <v>1430</v>
      </c>
    </row>
    <row r="65" spans="2:28">
      <c r="B65" s="18">
        <v>3242</v>
      </c>
      <c r="C65" s="18">
        <v>3198</v>
      </c>
      <c r="D65" s="18">
        <v>1728</v>
      </c>
      <c r="E65" s="1">
        <f t="shared" si="21"/>
        <v>0.11</v>
      </c>
      <c r="F65" s="3">
        <f t="shared" si="27"/>
        <v>101.17096018735363</v>
      </c>
      <c r="G65" s="17">
        <f t="shared" si="22"/>
        <v>110</v>
      </c>
      <c r="I65" s="18">
        <v>3285</v>
      </c>
      <c r="J65" s="18">
        <v>3196</v>
      </c>
      <c r="K65" s="18">
        <v>1702</v>
      </c>
      <c r="L65" s="1">
        <f t="shared" si="23"/>
        <v>0.2225</v>
      </c>
      <c r="M65" s="3">
        <f t="shared" si="28"/>
        <v>100.8891523414345</v>
      </c>
      <c r="N65" s="17">
        <f t="shared" si="24"/>
        <v>222.5</v>
      </c>
      <c r="O65" s="4"/>
      <c r="P65" s="18">
        <v>3613</v>
      </c>
      <c r="Q65" s="18">
        <v>3197</v>
      </c>
      <c r="R65" s="18">
        <v>1519</v>
      </c>
      <c r="S65" s="1">
        <f t="shared" si="25"/>
        <v>1.04</v>
      </c>
      <c r="T65" s="3">
        <f t="shared" si="29"/>
        <v>99.345977763243951</v>
      </c>
      <c r="U65" s="17">
        <f t="shared" si="26"/>
        <v>1040</v>
      </c>
      <c r="W65" s="18">
        <v>3771</v>
      </c>
      <c r="X65" s="18">
        <v>3197</v>
      </c>
      <c r="Y65" s="18">
        <v>1085</v>
      </c>
      <c r="Z65" s="1">
        <f t="shared" si="19"/>
        <v>1.4350000000000001</v>
      </c>
      <c r="AA65" s="3">
        <f t="shared" si="15"/>
        <v>98.368087035358116</v>
      </c>
      <c r="AB65" s="17">
        <f t="shared" si="20"/>
        <v>1435</v>
      </c>
    </row>
    <row r="66" spans="2:28">
      <c r="B66" s="18">
        <v>3240</v>
      </c>
      <c r="C66" s="18">
        <v>3194</v>
      </c>
      <c r="D66" s="18">
        <v>1728</v>
      </c>
      <c r="E66" s="1">
        <f t="shared" si="21"/>
        <v>0.115</v>
      </c>
      <c r="F66" s="3">
        <f t="shared" si="27"/>
        <v>101.17096018735363</v>
      </c>
      <c r="G66" s="17">
        <f t="shared" si="22"/>
        <v>115</v>
      </c>
      <c r="I66" s="18">
        <v>3284</v>
      </c>
      <c r="J66" s="18">
        <v>3196</v>
      </c>
      <c r="K66" s="18">
        <v>1702</v>
      </c>
      <c r="L66" s="1">
        <f t="shared" si="23"/>
        <v>0.22</v>
      </c>
      <c r="M66" s="3">
        <f t="shared" si="28"/>
        <v>100.8891523414345</v>
      </c>
      <c r="N66" s="17">
        <f t="shared" si="24"/>
        <v>220</v>
      </c>
      <c r="O66" s="4"/>
      <c r="P66" s="18">
        <v>3610</v>
      </c>
      <c r="Q66" s="18">
        <v>3196</v>
      </c>
      <c r="R66" s="18">
        <v>1520</v>
      </c>
      <c r="S66" s="1">
        <f t="shared" si="25"/>
        <v>1.0349999999999999</v>
      </c>
      <c r="T66" s="3">
        <f t="shared" si="29"/>
        <v>99.411379986919556</v>
      </c>
      <c r="U66" s="17">
        <f t="shared" si="26"/>
        <v>1035</v>
      </c>
      <c r="W66" s="18">
        <v>3771</v>
      </c>
      <c r="X66" s="18">
        <v>3200</v>
      </c>
      <c r="Y66" s="18">
        <v>1087</v>
      </c>
      <c r="Z66" s="1">
        <f t="shared" si="19"/>
        <v>1.4275</v>
      </c>
      <c r="AA66" s="3">
        <f t="shared" si="15"/>
        <v>98.549410698096096</v>
      </c>
      <c r="AB66" s="17">
        <f t="shared" si="20"/>
        <v>1427.5</v>
      </c>
    </row>
    <row r="67" spans="2:28">
      <c r="B67" s="18">
        <v>3240</v>
      </c>
      <c r="C67" s="18">
        <v>3195</v>
      </c>
      <c r="D67" s="18">
        <v>1728</v>
      </c>
      <c r="E67" s="1">
        <f t="shared" si="21"/>
        <v>0.1125</v>
      </c>
      <c r="F67" s="3">
        <f t="shared" si="27"/>
        <v>101.17096018735363</v>
      </c>
      <c r="G67" s="17">
        <f t="shared" si="22"/>
        <v>112.5</v>
      </c>
      <c r="I67" s="18">
        <v>3284</v>
      </c>
      <c r="J67" s="18">
        <v>3198</v>
      </c>
      <c r="K67" s="18">
        <v>1702</v>
      </c>
      <c r="L67" s="1">
        <f t="shared" si="23"/>
        <v>0.215</v>
      </c>
      <c r="M67" s="3">
        <f t="shared" si="28"/>
        <v>100.8891523414345</v>
      </c>
      <c r="N67" s="17">
        <f t="shared" si="24"/>
        <v>215</v>
      </c>
      <c r="O67" s="4"/>
      <c r="P67" s="18">
        <v>3607</v>
      </c>
      <c r="Q67" s="18">
        <v>3197</v>
      </c>
      <c r="R67" s="18">
        <v>1521</v>
      </c>
      <c r="S67" s="1">
        <f t="shared" si="25"/>
        <v>1.0249999999999999</v>
      </c>
      <c r="T67" s="3">
        <f t="shared" si="29"/>
        <v>99.476782210595161</v>
      </c>
      <c r="U67" s="17">
        <f t="shared" si="26"/>
        <v>1025</v>
      </c>
      <c r="W67" s="18">
        <v>3771</v>
      </c>
      <c r="X67" s="18">
        <v>3199</v>
      </c>
      <c r="Y67" s="18">
        <v>1088</v>
      </c>
      <c r="Z67" s="1">
        <f t="shared" si="19"/>
        <v>1.43</v>
      </c>
      <c r="AA67" s="3">
        <f t="shared" si="15"/>
        <v>98.640072529465101</v>
      </c>
      <c r="AB67" s="17">
        <f t="shared" si="20"/>
        <v>1430</v>
      </c>
    </row>
    <row r="68" spans="2:28">
      <c r="B68" s="18">
        <v>3238</v>
      </c>
      <c r="C68" s="18">
        <v>3193</v>
      </c>
      <c r="D68" s="18">
        <v>1728</v>
      </c>
      <c r="E68" s="1">
        <f t="shared" si="21"/>
        <v>0.1125</v>
      </c>
      <c r="F68" s="3">
        <f t="shared" si="27"/>
        <v>101.17096018735363</v>
      </c>
      <c r="G68" s="17">
        <f t="shared" si="22"/>
        <v>112.5</v>
      </c>
      <c r="I68" s="18">
        <v>3281</v>
      </c>
      <c r="J68" s="18">
        <v>3193</v>
      </c>
      <c r="K68" s="18">
        <v>1702</v>
      </c>
      <c r="L68" s="1">
        <f t="shared" si="23"/>
        <v>0.22</v>
      </c>
      <c r="M68" s="3">
        <f t="shared" si="28"/>
        <v>100.8891523414345</v>
      </c>
      <c r="N68" s="17">
        <f t="shared" si="24"/>
        <v>220</v>
      </c>
      <c r="O68" s="4"/>
      <c r="P68" s="18">
        <v>3605</v>
      </c>
      <c r="Q68" s="18">
        <v>3198</v>
      </c>
      <c r="R68" s="18">
        <v>1523</v>
      </c>
      <c r="S68" s="1">
        <f t="shared" si="25"/>
        <v>1.0175000000000001</v>
      </c>
      <c r="T68" s="3">
        <f t="shared" si="29"/>
        <v>99.607586657946371</v>
      </c>
      <c r="U68" s="17">
        <f t="shared" si="26"/>
        <v>1017.5000000000001</v>
      </c>
      <c r="W68" s="18">
        <v>3771</v>
      </c>
      <c r="X68" s="18">
        <v>3199</v>
      </c>
      <c r="Y68" s="18">
        <v>1090</v>
      </c>
      <c r="Z68" s="1">
        <f t="shared" si="19"/>
        <v>1.43</v>
      </c>
      <c r="AA68" s="3">
        <f t="shared" si="15"/>
        <v>98.821396192203082</v>
      </c>
      <c r="AB68" s="17">
        <f t="shared" si="20"/>
        <v>1430</v>
      </c>
    </row>
    <row r="69" spans="2:28">
      <c r="B69" s="18">
        <v>3235</v>
      </c>
      <c r="C69" s="18">
        <v>3191</v>
      </c>
      <c r="D69" s="18">
        <v>1728</v>
      </c>
      <c r="E69" s="1">
        <f t="shared" si="21"/>
        <v>0.11</v>
      </c>
      <c r="F69" s="3">
        <f t="shared" si="27"/>
        <v>101.17096018735363</v>
      </c>
      <c r="G69" s="17">
        <f t="shared" si="22"/>
        <v>110</v>
      </c>
      <c r="I69" s="18">
        <v>3279</v>
      </c>
      <c r="J69" s="18">
        <v>3192</v>
      </c>
      <c r="K69" s="18">
        <v>1702</v>
      </c>
      <c r="L69" s="1">
        <f t="shared" si="23"/>
        <v>0.2175</v>
      </c>
      <c r="M69" s="3">
        <f t="shared" si="28"/>
        <v>100.8891523414345</v>
      </c>
      <c r="N69" s="17">
        <f t="shared" si="24"/>
        <v>217.5</v>
      </c>
      <c r="O69" s="4"/>
      <c r="P69" s="18">
        <v>3603</v>
      </c>
      <c r="Q69" s="18">
        <v>3195</v>
      </c>
      <c r="R69" s="18">
        <v>1524</v>
      </c>
      <c r="S69" s="1">
        <f t="shared" si="25"/>
        <v>1.02</v>
      </c>
      <c r="T69" s="3">
        <f t="shared" si="29"/>
        <v>99.672988881621976</v>
      </c>
      <c r="U69" s="17">
        <f t="shared" si="26"/>
        <v>1020</v>
      </c>
      <c r="W69" s="18">
        <v>3771</v>
      </c>
      <c r="X69" s="18">
        <v>3200</v>
      </c>
      <c r="Y69" s="18">
        <v>1092</v>
      </c>
      <c r="Z69" s="1">
        <f t="shared" si="19"/>
        <v>1.4275</v>
      </c>
      <c r="AA69" s="3">
        <f t="shared" si="15"/>
        <v>99.002719854941063</v>
      </c>
      <c r="AB69" s="17">
        <f t="shared" si="20"/>
        <v>1427.5</v>
      </c>
    </row>
    <row r="70" spans="2:28" ht="13.5" customHeight="1">
      <c r="B70" s="18">
        <v>3235</v>
      </c>
      <c r="C70" s="18">
        <v>3188</v>
      </c>
      <c r="D70" s="18">
        <v>1728</v>
      </c>
      <c r="E70" s="1">
        <f t="shared" si="21"/>
        <v>0.11749999999999999</v>
      </c>
      <c r="F70" s="3">
        <f t="shared" si="27"/>
        <v>101.17096018735363</v>
      </c>
      <c r="G70" s="17">
        <f t="shared" si="22"/>
        <v>117.5</v>
      </c>
      <c r="I70" s="18">
        <v>3278</v>
      </c>
      <c r="J70" s="18">
        <v>3197</v>
      </c>
      <c r="K70" s="18">
        <v>1702</v>
      </c>
      <c r="L70" s="1">
        <f t="shared" si="23"/>
        <v>0.20250000000000001</v>
      </c>
      <c r="M70" s="3">
        <f t="shared" si="28"/>
        <v>100.8891523414345</v>
      </c>
      <c r="N70" s="17">
        <f t="shared" si="24"/>
        <v>202.5</v>
      </c>
      <c r="P70" s="18">
        <v>3601</v>
      </c>
      <c r="Q70" s="18">
        <v>3196</v>
      </c>
      <c r="R70" s="18">
        <v>1525</v>
      </c>
      <c r="S70" s="1">
        <f t="shared" si="25"/>
        <v>1.0125</v>
      </c>
      <c r="T70" s="3">
        <f t="shared" si="29"/>
        <v>99.73839110529758</v>
      </c>
      <c r="U70" s="17">
        <f t="shared" si="26"/>
        <v>1012.5</v>
      </c>
      <c r="W70" s="18">
        <v>3771</v>
      </c>
      <c r="X70" s="18">
        <v>3199</v>
      </c>
      <c r="Y70" s="18">
        <v>1094</v>
      </c>
      <c r="Z70" s="1">
        <f t="shared" si="19"/>
        <v>1.43</v>
      </c>
      <c r="AA70" s="3">
        <f t="shared" si="15"/>
        <v>99.184043517679058</v>
      </c>
      <c r="AB70" s="17">
        <f t="shared" si="20"/>
        <v>1430</v>
      </c>
    </row>
    <row r="71" spans="2:28" ht="13.5" customHeight="1">
      <c r="B71" s="18">
        <v>3232</v>
      </c>
      <c r="C71" s="18">
        <v>3188</v>
      </c>
      <c r="D71" s="18">
        <v>1728</v>
      </c>
      <c r="E71" s="1">
        <f t="shared" si="21"/>
        <v>0.11</v>
      </c>
      <c r="F71" s="3">
        <f t="shared" si="27"/>
        <v>101.17096018735363</v>
      </c>
      <c r="G71" s="17">
        <f t="shared" si="22"/>
        <v>110</v>
      </c>
      <c r="I71" s="18">
        <v>3276</v>
      </c>
      <c r="J71" s="18">
        <v>3190</v>
      </c>
      <c r="K71" s="18">
        <v>1702</v>
      </c>
      <c r="L71" s="1">
        <f t="shared" si="23"/>
        <v>0.215</v>
      </c>
      <c r="M71" s="3">
        <f t="shared" si="28"/>
        <v>100.8891523414345</v>
      </c>
      <c r="N71" s="17">
        <f t="shared" si="24"/>
        <v>215</v>
      </c>
      <c r="P71" s="18">
        <v>3599</v>
      </c>
      <c r="Q71" s="18">
        <v>3197</v>
      </c>
      <c r="R71" s="18">
        <v>1525</v>
      </c>
      <c r="S71" s="1">
        <f t="shared" si="25"/>
        <v>1.0049999999999999</v>
      </c>
      <c r="T71" s="3">
        <f t="shared" si="29"/>
        <v>99.73839110529758</v>
      </c>
      <c r="U71" s="17">
        <f t="shared" si="26"/>
        <v>1004.9999999999999</v>
      </c>
      <c r="W71" s="18">
        <v>3770</v>
      </c>
      <c r="X71" s="18">
        <v>3198</v>
      </c>
      <c r="Y71" s="18">
        <v>1095</v>
      </c>
      <c r="Z71" s="1">
        <f t="shared" si="19"/>
        <v>1.43</v>
      </c>
      <c r="AA71" s="3">
        <f t="shared" si="15"/>
        <v>99.274705349048048</v>
      </c>
      <c r="AB71" s="17">
        <f t="shared" si="20"/>
        <v>1430</v>
      </c>
    </row>
    <row r="72" spans="2:28" ht="13.5" customHeight="1">
      <c r="B72" s="18">
        <v>3230</v>
      </c>
      <c r="C72" s="18">
        <v>3184</v>
      </c>
      <c r="D72" s="18">
        <v>1728</v>
      </c>
      <c r="E72" s="1">
        <f t="shared" si="21"/>
        <v>0.115</v>
      </c>
      <c r="F72" s="3">
        <f t="shared" si="27"/>
        <v>101.17096018735363</v>
      </c>
      <c r="G72" s="17">
        <f t="shared" si="22"/>
        <v>115</v>
      </c>
      <c r="I72" s="18">
        <v>3275</v>
      </c>
      <c r="J72" s="18">
        <v>3188</v>
      </c>
      <c r="K72" s="18">
        <v>1702</v>
      </c>
      <c r="L72" s="1">
        <f t="shared" si="23"/>
        <v>0.2175</v>
      </c>
      <c r="M72" s="3">
        <f t="shared" si="28"/>
        <v>100.8891523414345</v>
      </c>
      <c r="N72" s="17">
        <f t="shared" si="24"/>
        <v>217.5</v>
      </c>
      <c r="P72" s="18">
        <v>3597</v>
      </c>
      <c r="Q72" s="18">
        <v>3195</v>
      </c>
      <c r="R72" s="18">
        <v>1526</v>
      </c>
      <c r="S72" s="1">
        <f t="shared" si="25"/>
        <v>1.0049999999999999</v>
      </c>
      <c r="T72" s="3">
        <f t="shared" si="29"/>
        <v>99.803793328973185</v>
      </c>
      <c r="U72" s="17">
        <f t="shared" si="26"/>
        <v>1004.9999999999999</v>
      </c>
      <c r="W72" s="18">
        <v>3770</v>
      </c>
      <c r="X72" s="18">
        <v>3199</v>
      </c>
      <c r="Y72" s="18">
        <v>1097</v>
      </c>
      <c r="Z72" s="1">
        <f t="shared" si="19"/>
        <v>1.4275</v>
      </c>
      <c r="AA72" s="3">
        <f t="shared" si="15"/>
        <v>99.456029011786043</v>
      </c>
      <c r="AB72" s="17">
        <f t="shared" si="20"/>
        <v>1427.5</v>
      </c>
    </row>
    <row r="73" spans="2:28" ht="13.5" customHeight="1">
      <c r="B73" s="18">
        <v>3228</v>
      </c>
      <c r="C73" s="18">
        <v>3182</v>
      </c>
      <c r="D73" s="18">
        <v>1728</v>
      </c>
      <c r="E73" s="1">
        <f t="shared" si="21"/>
        <v>0.115</v>
      </c>
      <c r="F73" s="3">
        <f t="shared" si="27"/>
        <v>101.17096018735363</v>
      </c>
      <c r="G73" s="17">
        <f t="shared" si="22"/>
        <v>115</v>
      </c>
      <c r="I73" s="18">
        <v>3273</v>
      </c>
      <c r="J73" s="18">
        <v>3186</v>
      </c>
      <c r="K73" s="18">
        <v>1702</v>
      </c>
      <c r="L73" s="1">
        <f t="shared" si="23"/>
        <v>0.2175</v>
      </c>
      <c r="M73" s="3">
        <f t="shared" si="28"/>
        <v>100.8891523414345</v>
      </c>
      <c r="N73" s="17">
        <f t="shared" si="24"/>
        <v>217.5</v>
      </c>
      <c r="P73" s="18">
        <v>3595</v>
      </c>
      <c r="Q73" s="18">
        <v>3197</v>
      </c>
      <c r="R73" s="18">
        <v>1527</v>
      </c>
      <c r="S73" s="1">
        <f t="shared" si="25"/>
        <v>0.995</v>
      </c>
      <c r="T73" s="3">
        <f t="shared" si="29"/>
        <v>99.86919555264879</v>
      </c>
      <c r="U73" s="17">
        <f t="shared" si="26"/>
        <v>995</v>
      </c>
      <c r="W73" s="18">
        <v>3770</v>
      </c>
      <c r="X73" s="18">
        <v>3198</v>
      </c>
      <c r="Y73" s="18">
        <v>1098</v>
      </c>
      <c r="Z73" s="1">
        <f t="shared" si="19"/>
        <v>1.43</v>
      </c>
      <c r="AA73" s="3">
        <f t="shared" si="15"/>
        <v>99.546690843155034</v>
      </c>
      <c r="AB73" s="17">
        <f t="shared" si="20"/>
        <v>1430</v>
      </c>
    </row>
    <row r="74" spans="2:28" ht="13.5" customHeight="1">
      <c r="B74" s="18">
        <v>3227</v>
      </c>
      <c r="C74" s="18">
        <v>3180</v>
      </c>
      <c r="D74" s="18">
        <v>1728</v>
      </c>
      <c r="E74" s="1">
        <f t="shared" si="21"/>
        <v>0.11749999999999999</v>
      </c>
      <c r="F74" s="3">
        <f t="shared" si="27"/>
        <v>101.17096018735363</v>
      </c>
      <c r="G74" s="17">
        <f t="shared" si="22"/>
        <v>117.5</v>
      </c>
      <c r="I74" s="18">
        <v>3272</v>
      </c>
      <c r="J74" s="18">
        <v>3184</v>
      </c>
      <c r="K74" s="18">
        <v>1702</v>
      </c>
      <c r="L74" s="1">
        <f t="shared" si="23"/>
        <v>0.22</v>
      </c>
      <c r="M74" s="3">
        <f t="shared" si="28"/>
        <v>100.8891523414345</v>
      </c>
      <c r="N74" s="17">
        <f t="shared" si="24"/>
        <v>220</v>
      </c>
      <c r="P74" s="18">
        <v>3594</v>
      </c>
      <c r="Q74" s="18">
        <v>3195</v>
      </c>
      <c r="R74" s="18">
        <v>1528</v>
      </c>
      <c r="S74" s="1">
        <f t="shared" si="25"/>
        <v>0.99750000000000005</v>
      </c>
      <c r="T74" s="3">
        <f t="shared" si="29"/>
        <v>99.934597776324395</v>
      </c>
      <c r="U74" s="17">
        <f t="shared" si="26"/>
        <v>997.5</v>
      </c>
      <c r="W74" s="18">
        <v>3770</v>
      </c>
      <c r="X74" s="18">
        <v>3200</v>
      </c>
      <c r="Y74" s="18">
        <v>1100</v>
      </c>
      <c r="Z74" s="1">
        <f t="shared" si="19"/>
        <v>1.425</v>
      </c>
      <c r="AA74" s="3">
        <f t="shared" si="15"/>
        <v>99.728014505893015</v>
      </c>
      <c r="AB74" s="17">
        <f t="shared" si="20"/>
        <v>1425</v>
      </c>
    </row>
    <row r="75" spans="2:28" ht="13.5" customHeight="1">
      <c r="B75" s="18">
        <v>3225</v>
      </c>
      <c r="C75" s="18">
        <v>3180</v>
      </c>
      <c r="D75" s="18">
        <v>1728</v>
      </c>
      <c r="E75" s="1">
        <f t="shared" si="21"/>
        <v>0.1125</v>
      </c>
      <c r="F75" s="3">
        <f t="shared" si="27"/>
        <v>101.17096018735363</v>
      </c>
      <c r="G75" s="17">
        <f t="shared" si="22"/>
        <v>112.5</v>
      </c>
      <c r="I75" s="18">
        <v>3269</v>
      </c>
      <c r="J75" s="18">
        <v>3182</v>
      </c>
      <c r="K75" s="18">
        <v>1702</v>
      </c>
      <c r="L75" s="1">
        <f t="shared" si="23"/>
        <v>0.2175</v>
      </c>
      <c r="M75" s="3">
        <f t="shared" si="28"/>
        <v>100.8891523414345</v>
      </c>
      <c r="N75" s="17">
        <f t="shared" si="24"/>
        <v>217.5</v>
      </c>
      <c r="P75" s="18">
        <v>3592</v>
      </c>
      <c r="Q75" s="18">
        <v>3197</v>
      </c>
      <c r="R75" s="18">
        <v>1529</v>
      </c>
      <c r="S75" s="1">
        <f t="shared" si="25"/>
        <v>0.98750000000000004</v>
      </c>
      <c r="T75" s="3">
        <f t="shared" si="29"/>
        <v>100</v>
      </c>
      <c r="U75" s="17">
        <f t="shared" si="26"/>
        <v>987.5</v>
      </c>
      <c r="W75" s="18">
        <v>3770</v>
      </c>
      <c r="X75" s="18">
        <v>3198</v>
      </c>
      <c r="Y75" s="18">
        <v>1102</v>
      </c>
      <c r="Z75" s="1">
        <f t="shared" si="19"/>
        <v>1.43</v>
      </c>
      <c r="AA75" s="3">
        <f t="shared" si="15"/>
        <v>99.909338168630995</v>
      </c>
      <c r="AB75" s="17">
        <f t="shared" si="20"/>
        <v>1430</v>
      </c>
    </row>
    <row r="76" spans="2:28" ht="13.5" customHeight="1">
      <c r="B76" s="18">
        <v>3225</v>
      </c>
      <c r="C76" s="18">
        <v>3178</v>
      </c>
      <c r="D76" s="18">
        <v>1728</v>
      </c>
      <c r="E76" s="1">
        <f t="shared" si="21"/>
        <v>0.11749999999999999</v>
      </c>
      <c r="F76" s="3">
        <f t="shared" si="27"/>
        <v>101.17096018735363</v>
      </c>
      <c r="G76" s="17">
        <f t="shared" si="22"/>
        <v>117.5</v>
      </c>
      <c r="I76" s="18">
        <v>3269</v>
      </c>
      <c r="J76" s="18">
        <v>3180</v>
      </c>
      <c r="K76" s="18">
        <v>1702</v>
      </c>
      <c r="L76" s="1">
        <f t="shared" si="23"/>
        <v>0.2225</v>
      </c>
      <c r="M76" s="3">
        <f t="shared" si="28"/>
        <v>100.8891523414345</v>
      </c>
      <c r="N76" s="17">
        <f t="shared" si="24"/>
        <v>222.5</v>
      </c>
      <c r="P76" s="18">
        <v>3592</v>
      </c>
      <c r="Q76" s="18">
        <v>3196</v>
      </c>
      <c r="R76" s="18">
        <v>1529</v>
      </c>
      <c r="S76" s="1">
        <f t="shared" si="25"/>
        <v>0.99</v>
      </c>
      <c r="T76" s="3">
        <f t="shared" si="29"/>
        <v>100</v>
      </c>
      <c r="U76" s="17">
        <f t="shared" si="26"/>
        <v>990</v>
      </c>
      <c r="W76" s="18">
        <v>3770</v>
      </c>
      <c r="X76" s="18">
        <v>3200</v>
      </c>
      <c r="Y76" s="18">
        <v>1103</v>
      </c>
      <c r="Z76" s="1">
        <f t="shared" si="19"/>
        <v>1.425</v>
      </c>
      <c r="AA76" s="3">
        <f t="shared" si="15"/>
        <v>100</v>
      </c>
      <c r="AB76" s="17">
        <f t="shared" si="20"/>
        <v>1425</v>
      </c>
    </row>
    <row r="77" spans="2:28" ht="13.5" customHeight="1">
      <c r="B77" s="18"/>
      <c r="C77" s="18"/>
      <c r="D77" s="18"/>
      <c r="P77" s="18"/>
      <c r="Q77" s="18"/>
      <c r="R77" s="18"/>
      <c r="W77" s="18"/>
      <c r="X77" s="18"/>
      <c r="Y77" s="18"/>
    </row>
    <row r="78" spans="2:28" ht="13.5" customHeight="1">
      <c r="B78" s="18"/>
      <c r="C78" s="18"/>
      <c r="D78" s="18"/>
      <c r="P78" s="18"/>
      <c r="Q78" s="18"/>
      <c r="R78" s="18"/>
      <c r="W78" s="18"/>
      <c r="X78" s="18"/>
      <c r="Y78" s="18"/>
    </row>
    <row r="79" spans="2:28" ht="13.5" customHeight="1">
      <c r="C79" s="18"/>
      <c r="P79" s="18"/>
      <c r="Q79" s="18"/>
      <c r="X79" s="18"/>
    </row>
    <row r="80" spans="2:28">
      <c r="B80" s="2" t="s">
        <v>8</v>
      </c>
      <c r="D80">
        <v>1708</v>
      </c>
      <c r="I80" s="2" t="s">
        <v>8</v>
      </c>
      <c r="K80">
        <v>1687</v>
      </c>
      <c r="P80" s="2" t="s">
        <v>8</v>
      </c>
      <c r="R80">
        <v>1529</v>
      </c>
      <c r="W80" s="2" t="s">
        <v>8</v>
      </c>
      <c r="Y80">
        <v>1103</v>
      </c>
    </row>
    <row r="81" spans="1:25">
      <c r="B81" s="2" t="s">
        <v>9</v>
      </c>
      <c r="D81">
        <v>1698</v>
      </c>
      <c r="I81" s="2" t="s">
        <v>9</v>
      </c>
      <c r="K81">
        <v>1663</v>
      </c>
      <c r="P81" s="2" t="s">
        <v>9</v>
      </c>
      <c r="R81">
        <v>1164</v>
      </c>
      <c r="W81" s="2" t="s">
        <v>9</v>
      </c>
      <c r="Y81">
        <v>418</v>
      </c>
    </row>
    <row r="82" spans="1:25">
      <c r="M82" s="18"/>
      <c r="N82" s="18"/>
      <c r="O82" s="18"/>
    </row>
    <row r="83" spans="1:25">
      <c r="A83" s="6" t="s">
        <v>19</v>
      </c>
      <c r="B83" s="11" t="s">
        <v>12</v>
      </c>
      <c r="C83" s="11" t="s">
        <v>13</v>
      </c>
      <c r="D83" s="11" t="s">
        <v>14</v>
      </c>
      <c r="E83" s="11" t="s">
        <v>15</v>
      </c>
      <c r="F83" s="11" t="s">
        <v>16</v>
      </c>
      <c r="H83" s="6" t="s">
        <v>20</v>
      </c>
      <c r="I83" s="11" t="s">
        <v>12</v>
      </c>
      <c r="J83" s="11" t="s">
        <v>13</v>
      </c>
      <c r="K83" s="11" t="s">
        <v>14</v>
      </c>
      <c r="L83" s="11" t="s">
        <v>15</v>
      </c>
      <c r="M83" s="18"/>
      <c r="N83" s="18"/>
      <c r="O83" s="18"/>
    </row>
    <row r="84" spans="1:25">
      <c r="B84" s="19">
        <v>3488</v>
      </c>
      <c r="C84" s="19">
        <v>3365</v>
      </c>
      <c r="D84" s="19">
        <v>1642</v>
      </c>
      <c r="E84" s="19">
        <v>1671</v>
      </c>
      <c r="F84" s="14">
        <f>D84-((B84-E90*1000)*((D84-E84)/(B84-C84)))</f>
        <v>1662.7479674796748</v>
      </c>
      <c r="I84" s="16">
        <v>3741</v>
      </c>
      <c r="J84" s="15">
        <v>3736</v>
      </c>
      <c r="K84" s="16">
        <v>80</v>
      </c>
      <c r="L84" s="15">
        <v>81</v>
      </c>
      <c r="M84" s="18"/>
      <c r="N84" s="18"/>
      <c r="O84" s="18"/>
    </row>
    <row r="85" spans="1:25">
      <c r="B85" s="19"/>
      <c r="C85" s="19"/>
      <c r="D85" s="19"/>
      <c r="E85" s="11"/>
      <c r="F85" s="11"/>
      <c r="I85" s="11"/>
      <c r="J85" s="11"/>
      <c r="K85" s="11"/>
      <c r="L85" s="11"/>
      <c r="M85" s="18"/>
      <c r="N85" s="18"/>
      <c r="O85" s="18"/>
    </row>
    <row r="86" spans="1:25">
      <c r="B86" s="11"/>
      <c r="C86" s="11"/>
      <c r="D86" s="11"/>
      <c r="E86" s="11"/>
      <c r="F86" s="11"/>
      <c r="I86" s="11"/>
      <c r="J86" s="11"/>
      <c r="K86" s="11"/>
      <c r="L86" s="11" t="s">
        <v>10</v>
      </c>
      <c r="M86" s="18"/>
      <c r="N86" s="18"/>
      <c r="O86" s="18"/>
    </row>
    <row r="87" spans="1:25">
      <c r="B87" s="11"/>
      <c r="C87" s="11"/>
      <c r="D87" s="11"/>
      <c r="E87" s="11"/>
      <c r="F87" s="11"/>
      <c r="I87" s="11"/>
      <c r="J87" s="11"/>
      <c r="K87" s="11"/>
      <c r="L87" s="11"/>
      <c r="M87" s="18"/>
      <c r="N87" s="18"/>
      <c r="O87" s="18"/>
    </row>
    <row r="88" spans="1:25">
      <c r="B88" s="11"/>
      <c r="C88" s="11"/>
      <c r="D88" s="11"/>
      <c r="E88" s="11"/>
      <c r="F88" s="11"/>
      <c r="I88" s="11"/>
      <c r="J88" s="11"/>
      <c r="K88" s="11"/>
      <c r="L88" s="11"/>
      <c r="M88" s="18"/>
      <c r="N88" s="18"/>
      <c r="O88" s="18"/>
    </row>
    <row r="89" spans="1:25">
      <c r="B89" s="11"/>
      <c r="C89" s="11"/>
      <c r="D89" s="11"/>
      <c r="E89" s="11"/>
      <c r="F89" s="11"/>
      <c r="I89" s="11"/>
      <c r="J89" s="11"/>
      <c r="K89" s="11"/>
      <c r="L89" s="11"/>
      <c r="M89" s="18"/>
      <c r="N89" s="18"/>
      <c r="O89" s="18"/>
    </row>
    <row r="90" spans="1:25">
      <c r="B90" s="11"/>
      <c r="C90" s="11"/>
      <c r="D90" s="12" t="s">
        <v>18</v>
      </c>
      <c r="E90" s="11">
        <v>3.4</v>
      </c>
      <c r="F90" s="11"/>
      <c r="I90" s="11"/>
      <c r="J90" s="11"/>
      <c r="K90" s="11" t="s">
        <v>11</v>
      </c>
      <c r="L90" s="13">
        <v>3.73874</v>
      </c>
      <c r="M90" s="18"/>
      <c r="N90" s="18"/>
    </row>
    <row r="92" spans="1:25">
      <c r="B92" s="20" t="s">
        <v>22</v>
      </c>
      <c r="C92" s="20"/>
      <c r="D92" s="20"/>
      <c r="E92" s="20"/>
      <c r="F92" s="20"/>
      <c r="I92" s="21" t="s">
        <v>21</v>
      </c>
      <c r="J92" s="21"/>
      <c r="K92" s="21"/>
      <c r="L92" s="21"/>
      <c r="M92" s="21"/>
    </row>
    <row r="93" spans="1:25">
      <c r="B93" s="20"/>
      <c r="C93" s="20"/>
      <c r="D93" s="20"/>
      <c r="E93" s="20"/>
      <c r="F93" s="20"/>
      <c r="I93" s="21"/>
      <c r="J93" s="21"/>
      <c r="K93" s="21"/>
      <c r="L93" s="21"/>
      <c r="M93" s="21"/>
    </row>
  </sheetData>
  <mergeCells count="2">
    <mergeCell ref="B92:F93"/>
    <mergeCell ref="I92:M93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ZCV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Mediatek</dc:creator>
  <cp:lastModifiedBy>mtk71008</cp:lastModifiedBy>
  <dcterms:created xsi:type="dcterms:W3CDTF">2010-09-15T00:55:10Z</dcterms:created>
  <dcterms:modified xsi:type="dcterms:W3CDTF">2012-09-24T12:07:41Z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-42988143</vt:i4>
  </property>
  <property fmtid="{D5CDD505-2E9C-101B-9397-08002B2CF9AE}" pid="3" name="_NewReviewCycle">
    <vt:lpwstr/>
  </property>
  <property fmtid="{D5CDD505-2E9C-101B-9397-08002B2CF9AE}" pid="4" name="_EmailSubject">
    <vt:lpwstr>聯想ＺＣＶ</vt:lpwstr>
  </property>
  <property fmtid="{D5CDD505-2E9C-101B-9397-08002B2CF9AE}" pid="5" name="_AuthorEmail">
    <vt:lpwstr>Ricky.Wu@mediatek.com</vt:lpwstr>
  </property>
  <property fmtid="{D5CDD505-2E9C-101B-9397-08002B2CF9AE}" pid="6" name="_AuthorEmailDisplayName">
    <vt:lpwstr>Ricky Wu (吳瑞騏)</vt:lpwstr>
  </property>
  <property fmtid="{D5CDD505-2E9C-101B-9397-08002B2CF9AE}" pid="7" name="_PreviousAdHocReviewCycleID">
    <vt:i4>1208888307</vt:i4>
  </property>
  <property fmtid="{D5CDD505-2E9C-101B-9397-08002B2CF9AE}" pid="8" name="_ReviewingToolsShownOnce">
    <vt:lpwstr/>
  </property>
</Properties>
</file>