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AA29" i="2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2"/>
  <c r="Z88"/>
  <c r="AB88" s="1"/>
  <c r="Z89"/>
  <c r="AB89" s="1"/>
  <c r="Z90"/>
  <c r="AB90"/>
  <c r="Z91"/>
  <c r="AB91" s="1"/>
  <c r="Z92"/>
  <c r="AB92" s="1"/>
  <c r="S88"/>
  <c r="U88" s="1"/>
  <c r="S89"/>
  <c r="U89" s="1"/>
  <c r="S90"/>
  <c r="U90"/>
  <c r="S91"/>
  <c r="U91" s="1"/>
  <c r="S92"/>
  <c r="U92" s="1"/>
  <c r="L88"/>
  <c r="N88" s="1"/>
  <c r="M88"/>
  <c r="L89"/>
  <c r="N89" s="1"/>
  <c r="M89"/>
  <c r="L90"/>
  <c r="N90" s="1"/>
  <c r="M90"/>
  <c r="L91"/>
  <c r="N91" s="1"/>
  <c r="M91"/>
  <c r="L92"/>
  <c r="N92" s="1"/>
  <c r="M92"/>
  <c r="E88"/>
  <c r="G88" s="1"/>
  <c r="F88"/>
  <c r="E89"/>
  <c r="G89" s="1"/>
  <c r="F89"/>
  <c r="E90"/>
  <c r="G90" s="1"/>
  <c r="F90"/>
  <c r="E91"/>
  <c r="G91" s="1"/>
  <c r="F91"/>
  <c r="E92"/>
  <c r="G92" s="1"/>
  <c r="F92"/>
  <c r="Z87"/>
  <c r="AB87" s="1"/>
  <c r="Z86"/>
  <c r="AB86" s="1"/>
  <c r="Z85"/>
  <c r="AB85" s="1"/>
  <c r="AB84"/>
  <c r="Z84"/>
  <c r="Z83"/>
  <c r="AB83" s="1"/>
  <c r="Z82"/>
  <c r="AB82" s="1"/>
  <c r="Z81"/>
  <c r="AB81" s="1"/>
  <c r="Z80"/>
  <c r="AB80" s="1"/>
  <c r="Z79"/>
  <c r="AB79" s="1"/>
  <c r="Z78"/>
  <c r="AB78" s="1"/>
  <c r="Z77"/>
  <c r="AB77" s="1"/>
  <c r="Z76"/>
  <c r="AB76" s="1"/>
  <c r="Z75"/>
  <c r="AB75" s="1"/>
  <c r="Z74"/>
  <c r="AB74" s="1"/>
  <c r="Z73"/>
  <c r="AB73" s="1"/>
  <c r="Z72"/>
  <c r="AB72" s="1"/>
  <c r="Z71"/>
  <c r="AB71" s="1"/>
  <c r="Z70"/>
  <c r="AB70" s="1"/>
  <c r="Z69"/>
  <c r="AB69" s="1"/>
  <c r="Z68"/>
  <c r="AB68" s="1"/>
  <c r="Z67"/>
  <c r="AB67" s="1"/>
  <c r="Z66"/>
  <c r="AB66" s="1"/>
  <c r="Z65"/>
  <c r="AB65" s="1"/>
  <c r="Z64"/>
  <c r="AB64" s="1"/>
  <c r="Z63"/>
  <c r="AB63" s="1"/>
  <c r="Z62"/>
  <c r="AB62" s="1"/>
  <c r="Z61"/>
  <c r="AB61" s="1"/>
  <c r="Z60"/>
  <c r="AB60" s="1"/>
  <c r="Z59"/>
  <c r="AB59" s="1"/>
  <c r="Z58"/>
  <c r="AB58" s="1"/>
  <c r="Z57"/>
  <c r="AB57" s="1"/>
  <c r="Z56"/>
  <c r="AB56" s="1"/>
  <c r="Z55"/>
  <c r="AB55" s="1"/>
  <c r="Z54"/>
  <c r="AB54" s="1"/>
  <c r="Z53"/>
  <c r="AB53" s="1"/>
  <c r="Z52"/>
  <c r="AB52" s="1"/>
  <c r="Z51"/>
  <c r="AB51" s="1"/>
  <c r="Z50"/>
  <c r="AB50" s="1"/>
  <c r="Z49"/>
  <c r="AB49" s="1"/>
  <c r="Z48"/>
  <c r="AB48" s="1"/>
  <c r="Z47"/>
  <c r="AB47" s="1"/>
  <c r="Z46"/>
  <c r="AB46" s="1"/>
  <c r="Z45"/>
  <c r="AB45" s="1"/>
  <c r="Z44"/>
  <c r="AB44" s="1"/>
  <c r="Z43"/>
  <c r="AB43" s="1"/>
  <c r="Z42"/>
  <c r="AB42" s="1"/>
  <c r="Z41"/>
  <c r="AB41" s="1"/>
  <c r="Z40"/>
  <c r="AB40" s="1"/>
  <c r="Z39"/>
  <c r="AB39" s="1"/>
  <c r="Z38"/>
  <c r="AB38" s="1"/>
  <c r="Z37"/>
  <c r="AB37" s="1"/>
  <c r="Z36"/>
  <c r="AB36" s="1"/>
  <c r="Z35"/>
  <c r="AB35" s="1"/>
  <c r="Z34"/>
  <c r="AB34" s="1"/>
  <c r="Z33"/>
  <c r="AB33" s="1"/>
  <c r="Z32"/>
  <c r="AB32" s="1"/>
  <c r="Z31"/>
  <c r="AB31" s="1"/>
  <c r="Z30"/>
  <c r="AB30" s="1"/>
  <c r="Z29"/>
  <c r="AB29" s="1"/>
  <c r="Z28"/>
  <c r="AB28" s="1"/>
  <c r="Z27"/>
  <c r="AB27" s="1"/>
  <c r="Z26"/>
  <c r="AB26" s="1"/>
  <c r="Z25"/>
  <c r="AB25" s="1"/>
  <c r="Z24"/>
  <c r="AB24" s="1"/>
  <c r="Z23"/>
  <c r="AB23" s="1"/>
  <c r="Z22"/>
  <c r="AB22" s="1"/>
  <c r="Z21"/>
  <c r="AB21" s="1"/>
  <c r="Z20"/>
  <c r="AB20" s="1"/>
  <c r="Z19"/>
  <c r="AB19" s="1"/>
  <c r="Z18"/>
  <c r="AB18" s="1"/>
  <c r="Z17"/>
  <c r="AB17" s="1"/>
  <c r="Z16"/>
  <c r="AB16" s="1"/>
  <c r="Z15"/>
  <c r="AB15" s="1"/>
  <c r="Z14"/>
  <c r="AB14" s="1"/>
  <c r="Z13"/>
  <c r="AB13" s="1"/>
  <c r="Z12"/>
  <c r="AB12" s="1"/>
  <c r="Z11"/>
  <c r="AB11" s="1"/>
  <c r="Z10"/>
  <c r="AB10" s="1"/>
  <c r="Z9"/>
  <c r="AB9" s="1"/>
  <c r="Z8"/>
  <c r="AB8" s="1"/>
  <c r="Z7"/>
  <c r="AB7" s="1"/>
  <c r="Z6"/>
  <c r="AB6" s="1"/>
  <c r="Z5"/>
  <c r="AB5" s="1"/>
  <c r="Z4"/>
  <c r="AB4" s="1"/>
  <c r="Z3"/>
  <c r="AB3" s="1"/>
  <c r="S87"/>
  <c r="U87" s="1"/>
  <c r="S86"/>
  <c r="U86" s="1"/>
  <c r="S85"/>
  <c r="U85" s="1"/>
  <c r="S84"/>
  <c r="U84" s="1"/>
  <c r="S83"/>
  <c r="U83" s="1"/>
  <c r="S82"/>
  <c r="U82" s="1"/>
  <c r="S81"/>
  <c r="U81" s="1"/>
  <c r="S80"/>
  <c r="U80" s="1"/>
  <c r="S79"/>
  <c r="U79" s="1"/>
  <c r="S78"/>
  <c r="U78" s="1"/>
  <c r="S77"/>
  <c r="U77" s="1"/>
  <c r="S76"/>
  <c r="U76" s="1"/>
  <c r="S75"/>
  <c r="U75" s="1"/>
  <c r="S74"/>
  <c r="U74" s="1"/>
  <c r="S73"/>
  <c r="U73" s="1"/>
  <c r="S72"/>
  <c r="U72" s="1"/>
  <c r="S71"/>
  <c r="U71" s="1"/>
  <c r="S70"/>
  <c r="U70" s="1"/>
  <c r="S69"/>
  <c r="U69" s="1"/>
  <c r="S68"/>
  <c r="U68" s="1"/>
  <c r="S67"/>
  <c r="U67" s="1"/>
  <c r="S66"/>
  <c r="U66" s="1"/>
  <c r="S65"/>
  <c r="U65" s="1"/>
  <c r="S64"/>
  <c r="U64" s="1"/>
  <c r="S63"/>
  <c r="U63" s="1"/>
  <c r="S62"/>
  <c r="U62" s="1"/>
  <c r="S61"/>
  <c r="U61" s="1"/>
  <c r="S60"/>
  <c r="U60" s="1"/>
  <c r="S59"/>
  <c r="U59" s="1"/>
  <c r="S58"/>
  <c r="U58" s="1"/>
  <c r="S57"/>
  <c r="U57" s="1"/>
  <c r="S56"/>
  <c r="U56" s="1"/>
  <c r="S55"/>
  <c r="U55" s="1"/>
  <c r="S54"/>
  <c r="U54" s="1"/>
  <c r="S53"/>
  <c r="U53" s="1"/>
  <c r="S52"/>
  <c r="U52" s="1"/>
  <c r="S51"/>
  <c r="U51" s="1"/>
  <c r="S50"/>
  <c r="U50" s="1"/>
  <c r="S49"/>
  <c r="U49" s="1"/>
  <c r="S48"/>
  <c r="U48" s="1"/>
  <c r="S47"/>
  <c r="U47" s="1"/>
  <c r="S46"/>
  <c r="U46" s="1"/>
  <c r="S45"/>
  <c r="U45" s="1"/>
  <c r="S44"/>
  <c r="U44" s="1"/>
  <c r="S43"/>
  <c r="U43" s="1"/>
  <c r="S42"/>
  <c r="U42" s="1"/>
  <c r="S41"/>
  <c r="U41" s="1"/>
  <c r="S40"/>
  <c r="U40" s="1"/>
  <c r="S39"/>
  <c r="U39" s="1"/>
  <c r="S38"/>
  <c r="U38" s="1"/>
  <c r="S37"/>
  <c r="U37" s="1"/>
  <c r="S36"/>
  <c r="U36" s="1"/>
  <c r="S35"/>
  <c r="U35" s="1"/>
  <c r="S34"/>
  <c r="U34" s="1"/>
  <c r="S33"/>
  <c r="U33" s="1"/>
  <c r="S32"/>
  <c r="U32" s="1"/>
  <c r="S31"/>
  <c r="U31" s="1"/>
  <c r="S30"/>
  <c r="U30" s="1"/>
  <c r="S29"/>
  <c r="U29" s="1"/>
  <c r="S28"/>
  <c r="U28" s="1"/>
  <c r="S27"/>
  <c r="U27" s="1"/>
  <c r="S26"/>
  <c r="U26" s="1"/>
  <c r="S25"/>
  <c r="U25" s="1"/>
  <c r="S24"/>
  <c r="U24" s="1"/>
  <c r="S23"/>
  <c r="U23" s="1"/>
  <c r="S22"/>
  <c r="U22" s="1"/>
  <c r="S21"/>
  <c r="U21" s="1"/>
  <c r="S20"/>
  <c r="U20" s="1"/>
  <c r="S19"/>
  <c r="U19" s="1"/>
  <c r="S18"/>
  <c r="U18" s="1"/>
  <c r="S17"/>
  <c r="U17" s="1"/>
  <c r="S16"/>
  <c r="U16" s="1"/>
  <c r="S15"/>
  <c r="U15" s="1"/>
  <c r="S14"/>
  <c r="U14" s="1"/>
  <c r="S13"/>
  <c r="U13" s="1"/>
  <c r="S12"/>
  <c r="U12" s="1"/>
  <c r="S11"/>
  <c r="U11" s="1"/>
  <c r="S10"/>
  <c r="U10" s="1"/>
  <c r="S9"/>
  <c r="U9" s="1"/>
  <c r="S8"/>
  <c r="U8" s="1"/>
  <c r="S7"/>
  <c r="U7" s="1"/>
  <c r="S6"/>
  <c r="U6" s="1"/>
  <c r="S5"/>
  <c r="U5" s="1"/>
  <c r="S4"/>
  <c r="U4" s="1"/>
  <c r="S3"/>
  <c r="U3" s="1"/>
  <c r="F87"/>
  <c r="E87"/>
  <c r="G87" s="1"/>
  <c r="F86"/>
  <c r="E86"/>
  <c r="G86" s="1"/>
  <c r="F85"/>
  <c r="E85"/>
  <c r="G85" s="1"/>
  <c r="F84"/>
  <c r="E84"/>
  <c r="G84" s="1"/>
  <c r="F83"/>
  <c r="E83"/>
  <c r="G83" s="1"/>
  <c r="F82"/>
  <c r="E82"/>
  <c r="G82" s="1"/>
  <c r="F81"/>
  <c r="E81"/>
  <c r="G81" s="1"/>
  <c r="F80"/>
  <c r="E80"/>
  <c r="G80" s="1"/>
  <c r="F79"/>
  <c r="E79"/>
  <c r="G79" s="1"/>
  <c r="F78"/>
  <c r="E78"/>
  <c r="G78" s="1"/>
  <c r="F77"/>
  <c r="E77"/>
  <c r="G77" s="1"/>
  <c r="F76"/>
  <c r="E76"/>
  <c r="G76" s="1"/>
  <c r="F75"/>
  <c r="E75"/>
  <c r="G75" s="1"/>
  <c r="F74"/>
  <c r="E74"/>
  <c r="G74" s="1"/>
  <c r="F73"/>
  <c r="E73"/>
  <c r="G73" s="1"/>
  <c r="F72"/>
  <c r="E72"/>
  <c r="G72" s="1"/>
  <c r="F71"/>
  <c r="E71"/>
  <c r="G71" s="1"/>
  <c r="F70"/>
  <c r="E70"/>
  <c r="G70" s="1"/>
  <c r="F69"/>
  <c r="E69"/>
  <c r="G69" s="1"/>
  <c r="F68"/>
  <c r="E68"/>
  <c r="G68" s="1"/>
  <c r="F67"/>
  <c r="E67"/>
  <c r="G67" s="1"/>
  <c r="F66"/>
  <c r="E66"/>
  <c r="G66" s="1"/>
  <c r="F65"/>
  <c r="E65"/>
  <c r="G65" s="1"/>
  <c r="F64"/>
  <c r="E64"/>
  <c r="G64" s="1"/>
  <c r="F63"/>
  <c r="E63"/>
  <c r="G63" s="1"/>
  <c r="F62"/>
  <c r="E62"/>
  <c r="G62" s="1"/>
  <c r="F61"/>
  <c r="E61"/>
  <c r="G61" s="1"/>
  <c r="F60"/>
  <c r="E60"/>
  <c r="G60" s="1"/>
  <c r="F59"/>
  <c r="E59"/>
  <c r="G59" s="1"/>
  <c r="F58"/>
  <c r="E58"/>
  <c r="G58" s="1"/>
  <c r="F57"/>
  <c r="E57"/>
  <c r="G57" s="1"/>
  <c r="F56"/>
  <c r="E56"/>
  <c r="G56" s="1"/>
  <c r="F55"/>
  <c r="E55"/>
  <c r="G55" s="1"/>
  <c r="F54"/>
  <c r="E54"/>
  <c r="G54" s="1"/>
  <c r="F53"/>
  <c r="E53"/>
  <c r="G53" s="1"/>
  <c r="F52"/>
  <c r="E52"/>
  <c r="G52" s="1"/>
  <c r="F51"/>
  <c r="E51"/>
  <c r="G51" s="1"/>
  <c r="F50"/>
  <c r="E50"/>
  <c r="G50" s="1"/>
  <c r="F49"/>
  <c r="E49"/>
  <c r="G49" s="1"/>
  <c r="F48"/>
  <c r="E48"/>
  <c r="G48" s="1"/>
  <c r="F47"/>
  <c r="E47"/>
  <c r="G47" s="1"/>
  <c r="F46"/>
  <c r="E46"/>
  <c r="G46" s="1"/>
  <c r="F45"/>
  <c r="E45"/>
  <c r="G45" s="1"/>
  <c r="F44"/>
  <c r="E44"/>
  <c r="G44" s="1"/>
  <c r="F43"/>
  <c r="E43"/>
  <c r="G43" s="1"/>
  <c r="F42"/>
  <c r="E42"/>
  <c r="G42" s="1"/>
  <c r="F41"/>
  <c r="E41"/>
  <c r="G41" s="1"/>
  <c r="F40"/>
  <c r="E40"/>
  <c r="G40" s="1"/>
  <c r="F39"/>
  <c r="E39"/>
  <c r="G39" s="1"/>
  <c r="F38"/>
  <c r="E38"/>
  <c r="G38" s="1"/>
  <c r="F37"/>
  <c r="E37"/>
  <c r="G37" s="1"/>
  <c r="F36"/>
  <c r="E36"/>
  <c r="G36" s="1"/>
  <c r="F35"/>
  <c r="E35"/>
  <c r="G35" s="1"/>
  <c r="F34"/>
  <c r="E34"/>
  <c r="G34" s="1"/>
  <c r="F33"/>
  <c r="E33"/>
  <c r="G33" s="1"/>
  <c r="F32"/>
  <c r="E32"/>
  <c r="G32" s="1"/>
  <c r="F31"/>
  <c r="E31"/>
  <c r="G31" s="1"/>
  <c r="F30"/>
  <c r="E30"/>
  <c r="G30" s="1"/>
  <c r="F29"/>
  <c r="E29"/>
  <c r="G29" s="1"/>
  <c r="F28"/>
  <c r="E28"/>
  <c r="G28" s="1"/>
  <c r="F27"/>
  <c r="E27"/>
  <c r="G27" s="1"/>
  <c r="F26"/>
  <c r="E26"/>
  <c r="G26" s="1"/>
  <c r="F25"/>
  <c r="E25"/>
  <c r="G25" s="1"/>
  <c r="F24"/>
  <c r="E24"/>
  <c r="G24" s="1"/>
  <c r="F23"/>
  <c r="E23"/>
  <c r="G23" s="1"/>
  <c r="F22"/>
  <c r="E22"/>
  <c r="G22" s="1"/>
  <c r="F21"/>
  <c r="E21"/>
  <c r="G21" s="1"/>
  <c r="F20"/>
  <c r="E20"/>
  <c r="G20" s="1"/>
  <c r="F19"/>
  <c r="E19"/>
  <c r="G19" s="1"/>
  <c r="F18"/>
  <c r="E18"/>
  <c r="G18" s="1"/>
  <c r="F17"/>
  <c r="E17"/>
  <c r="G17" s="1"/>
  <c r="F16"/>
  <c r="E16"/>
  <c r="G16" s="1"/>
  <c r="F15"/>
  <c r="E15"/>
  <c r="G15" s="1"/>
  <c r="F14"/>
  <c r="E14"/>
  <c r="G14" s="1"/>
  <c r="F13"/>
  <c r="E13"/>
  <c r="G13" s="1"/>
  <c r="F12"/>
  <c r="E12"/>
  <c r="G12" s="1"/>
  <c r="F11"/>
  <c r="E11"/>
  <c r="G11" s="1"/>
  <c r="F10"/>
  <c r="E10"/>
  <c r="G10" s="1"/>
  <c r="F9"/>
  <c r="E9"/>
  <c r="G9" s="1"/>
  <c r="F8"/>
  <c r="E8"/>
  <c r="G8" s="1"/>
  <c r="F7"/>
  <c r="E7"/>
  <c r="G7" s="1"/>
  <c r="F6"/>
  <c r="E6"/>
  <c r="G6" s="1"/>
  <c r="F5"/>
  <c r="E5"/>
  <c r="G5" s="1"/>
  <c r="F4"/>
  <c r="E4"/>
  <c r="G4" s="1"/>
  <c r="F3"/>
  <c r="E3"/>
  <c r="G3" s="1"/>
  <c r="F2"/>
  <c r="L82"/>
  <c r="N82" s="1"/>
  <c r="M82"/>
  <c r="L83"/>
  <c r="N83" s="1"/>
  <c r="M83"/>
  <c r="L84"/>
  <c r="N84" s="1"/>
  <c r="M84"/>
  <c r="L85"/>
  <c r="N85" s="1"/>
  <c r="M85"/>
  <c r="L86"/>
  <c r="N86" s="1"/>
  <c r="M86"/>
  <c r="L87"/>
  <c r="N87" s="1"/>
  <c r="M87"/>
  <c r="L62"/>
  <c r="N62" s="1"/>
  <c r="M62"/>
  <c r="L63"/>
  <c r="N63" s="1"/>
  <c r="M63"/>
  <c r="L64"/>
  <c r="N64" s="1"/>
  <c r="M64"/>
  <c r="L65"/>
  <c r="N65" s="1"/>
  <c r="M65"/>
  <c r="L66"/>
  <c r="N66" s="1"/>
  <c r="M66"/>
  <c r="L67"/>
  <c r="N67" s="1"/>
  <c r="M67"/>
  <c r="L68"/>
  <c r="N68" s="1"/>
  <c r="M68"/>
  <c r="L69"/>
  <c r="N69" s="1"/>
  <c r="M69"/>
  <c r="L70"/>
  <c r="N70" s="1"/>
  <c r="M70"/>
  <c r="L71"/>
  <c r="N71" s="1"/>
  <c r="M71"/>
  <c r="L72"/>
  <c r="N72" s="1"/>
  <c r="M72"/>
  <c r="L73"/>
  <c r="N73" s="1"/>
  <c r="M73"/>
  <c r="L74"/>
  <c r="N74" s="1"/>
  <c r="M74"/>
  <c r="L75"/>
  <c r="N75" s="1"/>
  <c r="M75"/>
  <c r="L76"/>
  <c r="N76" s="1"/>
  <c r="M76"/>
  <c r="L77"/>
  <c r="N77" s="1"/>
  <c r="M77"/>
  <c r="L78"/>
  <c r="N78" s="1"/>
  <c r="M78"/>
  <c r="L79"/>
  <c r="N79" s="1"/>
  <c r="M79"/>
  <c r="L80"/>
  <c r="N80" s="1"/>
  <c r="M80"/>
  <c r="L81"/>
  <c r="N81" s="1"/>
  <c r="M81"/>
  <c r="L57"/>
  <c r="N57" s="1"/>
  <c r="M57"/>
  <c r="L58"/>
  <c r="N58" s="1"/>
  <c r="M58"/>
  <c r="L59"/>
  <c r="N59" s="1"/>
  <c r="M59"/>
  <c r="L60"/>
  <c r="N60" s="1"/>
  <c r="M60"/>
  <c r="L61"/>
  <c r="N61" s="1"/>
  <c r="M6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3"/>
  <c r="N3" s="1"/>
  <c r="M101"/>
  <c r="M102" s="1"/>
  <c r="M103" s="1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2"/>
  <c r="F101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<sst xmlns="http://schemas.openxmlformats.org/spreadsheetml/2006/main" count="53" uniqueCount="25">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</sst>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5" borderId="0" xfId="0" applyFont="1" applyFill="1" applyAlignment="1">
      <alignment vertical="top"/>
    </xf>
    <xf numFmtId="0" fontId="3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ZCV!$F$2:$F$61</c:f>
              <c:numCache>
                <c:formatCode>0</c:formatCode>
                <c:ptCount val="60"/>
                <c:pt idx="0">
                  <c:v>0</c:v>
                </c:pt>
                <c:pt idx="1">
                  <c:v>1.2155591572123177</c:v>
                </c:pt>
                <c:pt idx="2">
                  <c:v>2.4311183144246353</c:v>
                </c:pt>
                <c:pt idx="3">
                  <c:v>3.6466774716369525</c:v>
                </c:pt>
                <c:pt idx="4">
                  <c:v>4.8217179902755269</c:v>
                </c:pt>
                <c:pt idx="5">
                  <c:v>6.0372771474878437</c:v>
                </c:pt>
                <c:pt idx="6">
                  <c:v>7.2528363047001623</c:v>
                </c:pt>
                <c:pt idx="7">
                  <c:v>8.468395461912479</c:v>
                </c:pt>
                <c:pt idx="8">
                  <c:v>9.6839546191247976</c:v>
                </c:pt>
                <c:pt idx="9">
                  <c:v>10.899513776337114</c:v>
                </c:pt>
                <c:pt idx="10">
                  <c:v>12.074554294975687</c:v>
                </c:pt>
                <c:pt idx="11">
                  <c:v>13.290113452188008</c:v>
                </c:pt>
                <c:pt idx="12">
                  <c:v>14.505672609400325</c:v>
                </c:pt>
                <c:pt idx="13">
                  <c:v>15.721231766612643</c:v>
                </c:pt>
                <c:pt idx="14">
                  <c:v>16.936790923824958</c:v>
                </c:pt>
                <c:pt idx="15">
                  <c:v>18.152350081037277</c:v>
                </c:pt>
                <c:pt idx="16">
                  <c:v>19.367909238249595</c:v>
                </c:pt>
                <c:pt idx="17">
                  <c:v>20.542949756888166</c:v>
                </c:pt>
                <c:pt idx="18">
                  <c:v>21.758508914100485</c:v>
                </c:pt>
                <c:pt idx="19">
                  <c:v>22.974068071312804</c:v>
                </c:pt>
                <c:pt idx="20">
                  <c:v>24.189627228525122</c:v>
                </c:pt>
                <c:pt idx="21">
                  <c:v>25.405186385737437</c:v>
                </c:pt>
                <c:pt idx="22">
                  <c:v>26.620745542949759</c:v>
                </c:pt>
                <c:pt idx="23">
                  <c:v>27.795786061588331</c:v>
                </c:pt>
                <c:pt idx="24">
                  <c:v>29.011345218800649</c:v>
                </c:pt>
                <c:pt idx="25">
                  <c:v>30.226904376012964</c:v>
                </c:pt>
                <c:pt idx="26">
                  <c:v>31.442463533225286</c:v>
                </c:pt>
                <c:pt idx="27">
                  <c:v>32.658022690437598</c:v>
                </c:pt>
                <c:pt idx="28">
                  <c:v>33.873581847649916</c:v>
                </c:pt>
                <c:pt idx="29">
                  <c:v>35.089141004862235</c:v>
                </c:pt>
                <c:pt idx="30">
                  <c:v>36.26418152350081</c:v>
                </c:pt>
                <c:pt idx="31">
                  <c:v>37.479740680713128</c:v>
                </c:pt>
                <c:pt idx="32">
                  <c:v>38.695299837925447</c:v>
                </c:pt>
                <c:pt idx="33">
                  <c:v>39.910858995137765</c:v>
                </c:pt>
                <c:pt idx="34">
                  <c:v>41.126418152350084</c:v>
                </c:pt>
                <c:pt idx="35">
                  <c:v>42.341977309562402</c:v>
                </c:pt>
                <c:pt idx="36">
                  <c:v>43.51701782820097</c:v>
                </c:pt>
                <c:pt idx="37">
                  <c:v>44.732576985413289</c:v>
                </c:pt>
                <c:pt idx="38">
                  <c:v>45.948136142625607</c:v>
                </c:pt>
                <c:pt idx="39">
                  <c:v>47.163695299837926</c:v>
                </c:pt>
                <c:pt idx="40">
                  <c:v>48.379254457050244</c:v>
                </c:pt>
                <c:pt idx="41">
                  <c:v>49.594813614262563</c:v>
                </c:pt>
                <c:pt idx="42">
                  <c:v>50.810372771474874</c:v>
                </c:pt>
                <c:pt idx="43">
                  <c:v>52.0259319286872</c:v>
                </c:pt>
                <c:pt idx="44">
                  <c:v>53.200972447325768</c:v>
                </c:pt>
                <c:pt idx="45">
                  <c:v>54.416531604538086</c:v>
                </c:pt>
                <c:pt idx="46">
                  <c:v>55.632090761750405</c:v>
                </c:pt>
                <c:pt idx="47">
                  <c:v>56.84764991896273</c:v>
                </c:pt>
                <c:pt idx="48">
                  <c:v>58.063209076175035</c:v>
                </c:pt>
                <c:pt idx="49">
                  <c:v>59.27876823338736</c:v>
                </c:pt>
                <c:pt idx="50">
                  <c:v>60.494327390599679</c:v>
                </c:pt>
                <c:pt idx="51">
                  <c:v>61.709886547811998</c:v>
                </c:pt>
                <c:pt idx="52">
                  <c:v>62.925445705024309</c:v>
                </c:pt>
                <c:pt idx="53">
                  <c:v>64.141004862236628</c:v>
                </c:pt>
                <c:pt idx="54">
                  <c:v>65.356564019448953</c:v>
                </c:pt>
                <c:pt idx="55">
                  <c:v>66.572123176661265</c:v>
                </c:pt>
                <c:pt idx="56">
                  <c:v>67.787682333873576</c:v>
                </c:pt>
                <c:pt idx="57">
                  <c:v>69.003241491085902</c:v>
                </c:pt>
                <c:pt idx="58">
                  <c:v>70.17828200972447</c:v>
                </c:pt>
                <c:pt idx="59">
                  <c:v>71.393841166936795</c:v>
                </c:pt>
              </c:numCache>
            </c:numRef>
          </c:xVal>
          <c:yVal>
            <c:numRef>
              <c:f>ZCV!$B$2:$B$61</c:f>
              <c:numCache>
                <c:formatCode>General</c:formatCode>
                <c:ptCount val="60"/>
                <c:pt idx="0">
                  <c:v>4343</c:v>
                </c:pt>
                <c:pt idx="1">
                  <c:v>4329</c:v>
                </c:pt>
                <c:pt idx="2">
                  <c:v>4314</c:v>
                </c:pt>
                <c:pt idx="3">
                  <c:v>4300</c:v>
                </c:pt>
                <c:pt idx="4">
                  <c:v>4286</c:v>
                </c:pt>
                <c:pt idx="5">
                  <c:v>4273</c:v>
                </c:pt>
                <c:pt idx="6">
                  <c:v>4258</c:v>
                </c:pt>
                <c:pt idx="7">
                  <c:v>4245</c:v>
                </c:pt>
                <c:pt idx="8">
                  <c:v>4232</c:v>
                </c:pt>
                <c:pt idx="9">
                  <c:v>4219</c:v>
                </c:pt>
                <c:pt idx="10">
                  <c:v>4204</c:v>
                </c:pt>
                <c:pt idx="11">
                  <c:v>4191</c:v>
                </c:pt>
                <c:pt idx="12">
                  <c:v>4178</c:v>
                </c:pt>
                <c:pt idx="13">
                  <c:v>4165</c:v>
                </c:pt>
                <c:pt idx="14">
                  <c:v>4152</c:v>
                </c:pt>
                <c:pt idx="15">
                  <c:v>4139</c:v>
                </c:pt>
                <c:pt idx="16">
                  <c:v>4126</c:v>
                </c:pt>
                <c:pt idx="17">
                  <c:v>4114</c:v>
                </c:pt>
                <c:pt idx="18">
                  <c:v>4103</c:v>
                </c:pt>
                <c:pt idx="19">
                  <c:v>4089</c:v>
                </c:pt>
                <c:pt idx="20">
                  <c:v>4078</c:v>
                </c:pt>
                <c:pt idx="21">
                  <c:v>4065</c:v>
                </c:pt>
                <c:pt idx="22">
                  <c:v>4055</c:v>
                </c:pt>
                <c:pt idx="23">
                  <c:v>4043</c:v>
                </c:pt>
                <c:pt idx="24">
                  <c:v>4031</c:v>
                </c:pt>
                <c:pt idx="25">
                  <c:v>4020</c:v>
                </c:pt>
                <c:pt idx="26">
                  <c:v>4008</c:v>
                </c:pt>
                <c:pt idx="27">
                  <c:v>3998</c:v>
                </c:pt>
                <c:pt idx="28">
                  <c:v>3988</c:v>
                </c:pt>
                <c:pt idx="29">
                  <c:v>3980</c:v>
                </c:pt>
                <c:pt idx="30">
                  <c:v>3969</c:v>
                </c:pt>
                <c:pt idx="31">
                  <c:v>3960</c:v>
                </c:pt>
                <c:pt idx="32">
                  <c:v>3952</c:v>
                </c:pt>
                <c:pt idx="33">
                  <c:v>3941</c:v>
                </c:pt>
                <c:pt idx="34">
                  <c:v>3932</c:v>
                </c:pt>
                <c:pt idx="35">
                  <c:v>3922</c:v>
                </c:pt>
                <c:pt idx="36">
                  <c:v>3910</c:v>
                </c:pt>
                <c:pt idx="37">
                  <c:v>3894</c:v>
                </c:pt>
                <c:pt idx="38">
                  <c:v>3880</c:v>
                </c:pt>
                <c:pt idx="39">
                  <c:v>3869</c:v>
                </c:pt>
                <c:pt idx="40">
                  <c:v>3861</c:v>
                </c:pt>
                <c:pt idx="41">
                  <c:v>3853</c:v>
                </c:pt>
                <c:pt idx="42">
                  <c:v>3847</c:v>
                </c:pt>
                <c:pt idx="43">
                  <c:v>3840</c:v>
                </c:pt>
                <c:pt idx="44">
                  <c:v>3834</c:v>
                </c:pt>
                <c:pt idx="45">
                  <c:v>3829</c:v>
                </c:pt>
                <c:pt idx="46">
                  <c:v>3824</c:v>
                </c:pt>
                <c:pt idx="47">
                  <c:v>3819</c:v>
                </c:pt>
                <c:pt idx="48">
                  <c:v>3814</c:v>
                </c:pt>
                <c:pt idx="49">
                  <c:v>3809</c:v>
                </c:pt>
                <c:pt idx="50">
                  <c:v>3804</c:v>
                </c:pt>
                <c:pt idx="51">
                  <c:v>3800</c:v>
                </c:pt>
                <c:pt idx="52">
                  <c:v>3795</c:v>
                </c:pt>
                <c:pt idx="53">
                  <c:v>3792</c:v>
                </c:pt>
                <c:pt idx="54">
                  <c:v>3788</c:v>
                </c:pt>
                <c:pt idx="55">
                  <c:v>3785</c:v>
                </c:pt>
                <c:pt idx="56">
                  <c:v>3782</c:v>
                </c:pt>
                <c:pt idx="57">
                  <c:v>3778</c:v>
                </c:pt>
                <c:pt idx="58">
                  <c:v>3774</c:v>
                </c:pt>
                <c:pt idx="59">
                  <c:v>3768</c:v>
                </c:pt>
              </c:numCache>
            </c:numRef>
          </c:yVal>
        </c:ser>
        <c:ser>
          <c:idx val="1"/>
          <c:order val="1"/>
          <c:xVal>
            <c:numRef>
              <c:f>ZCV!$M$2:$M$61</c:f>
              <c:numCache>
                <c:formatCode>0</c:formatCode>
                <c:ptCount val="60"/>
                <c:pt idx="0">
                  <c:v>0</c:v>
                </c:pt>
                <c:pt idx="1">
                  <c:v>1.2155591572123177</c:v>
                </c:pt>
                <c:pt idx="2">
                  <c:v>2.4311183144246353</c:v>
                </c:pt>
                <c:pt idx="3">
                  <c:v>3.6466774716369525</c:v>
                </c:pt>
                <c:pt idx="4">
                  <c:v>4.8217179902755269</c:v>
                </c:pt>
                <c:pt idx="5">
                  <c:v>6.0372771474878437</c:v>
                </c:pt>
                <c:pt idx="6">
                  <c:v>7.2528363047001623</c:v>
                </c:pt>
                <c:pt idx="7">
                  <c:v>8.468395461912479</c:v>
                </c:pt>
                <c:pt idx="8">
                  <c:v>9.6839546191247976</c:v>
                </c:pt>
                <c:pt idx="9">
                  <c:v>10.899513776337114</c:v>
                </c:pt>
                <c:pt idx="10">
                  <c:v>12.074554294975687</c:v>
                </c:pt>
                <c:pt idx="11">
                  <c:v>13.290113452188008</c:v>
                </c:pt>
                <c:pt idx="12">
                  <c:v>14.505672609400325</c:v>
                </c:pt>
                <c:pt idx="13">
                  <c:v>15.721231766612643</c:v>
                </c:pt>
                <c:pt idx="14">
                  <c:v>16.936790923824958</c:v>
                </c:pt>
                <c:pt idx="15">
                  <c:v>18.152350081037277</c:v>
                </c:pt>
                <c:pt idx="16">
                  <c:v>19.367909238249595</c:v>
                </c:pt>
                <c:pt idx="17">
                  <c:v>20.542949756888166</c:v>
                </c:pt>
                <c:pt idx="18">
                  <c:v>21.758508914100485</c:v>
                </c:pt>
                <c:pt idx="19">
                  <c:v>22.974068071312804</c:v>
                </c:pt>
                <c:pt idx="20">
                  <c:v>24.189627228525122</c:v>
                </c:pt>
                <c:pt idx="21">
                  <c:v>25.405186385737437</c:v>
                </c:pt>
                <c:pt idx="22">
                  <c:v>26.620745542949759</c:v>
                </c:pt>
                <c:pt idx="23">
                  <c:v>27.795786061588331</c:v>
                </c:pt>
                <c:pt idx="24">
                  <c:v>29.011345218800649</c:v>
                </c:pt>
                <c:pt idx="25">
                  <c:v>30.226904376012964</c:v>
                </c:pt>
                <c:pt idx="26">
                  <c:v>31.442463533225286</c:v>
                </c:pt>
                <c:pt idx="27">
                  <c:v>32.658022690437598</c:v>
                </c:pt>
                <c:pt idx="28">
                  <c:v>33.873581847649916</c:v>
                </c:pt>
                <c:pt idx="29">
                  <c:v>35.089141004862235</c:v>
                </c:pt>
                <c:pt idx="30">
                  <c:v>36.26418152350081</c:v>
                </c:pt>
                <c:pt idx="31">
                  <c:v>37.479740680713128</c:v>
                </c:pt>
                <c:pt idx="32">
                  <c:v>38.695299837925447</c:v>
                </c:pt>
                <c:pt idx="33">
                  <c:v>39.910858995137765</c:v>
                </c:pt>
                <c:pt idx="34">
                  <c:v>41.126418152350084</c:v>
                </c:pt>
                <c:pt idx="35">
                  <c:v>42.341977309562402</c:v>
                </c:pt>
                <c:pt idx="36">
                  <c:v>43.51701782820097</c:v>
                </c:pt>
                <c:pt idx="37">
                  <c:v>44.732576985413289</c:v>
                </c:pt>
                <c:pt idx="38">
                  <c:v>45.948136142625607</c:v>
                </c:pt>
                <c:pt idx="39">
                  <c:v>47.163695299837926</c:v>
                </c:pt>
                <c:pt idx="40">
                  <c:v>48.379254457050244</c:v>
                </c:pt>
                <c:pt idx="41">
                  <c:v>49.594813614262563</c:v>
                </c:pt>
                <c:pt idx="42">
                  <c:v>50.810372771474874</c:v>
                </c:pt>
                <c:pt idx="43">
                  <c:v>51.985413290113449</c:v>
                </c:pt>
                <c:pt idx="44">
                  <c:v>53.200972447325768</c:v>
                </c:pt>
                <c:pt idx="45">
                  <c:v>54.416531604538086</c:v>
                </c:pt>
                <c:pt idx="46">
                  <c:v>55.632090761750405</c:v>
                </c:pt>
                <c:pt idx="47">
                  <c:v>56.84764991896273</c:v>
                </c:pt>
                <c:pt idx="48">
                  <c:v>58.063209076175035</c:v>
                </c:pt>
                <c:pt idx="49">
                  <c:v>59.238249594813617</c:v>
                </c:pt>
                <c:pt idx="50">
                  <c:v>60.453808752025928</c:v>
                </c:pt>
                <c:pt idx="51">
                  <c:v>61.669367909238247</c:v>
                </c:pt>
                <c:pt idx="52">
                  <c:v>62.884927066450572</c:v>
                </c:pt>
                <c:pt idx="53">
                  <c:v>64.100486223662884</c:v>
                </c:pt>
                <c:pt idx="54">
                  <c:v>65.316045380875195</c:v>
                </c:pt>
                <c:pt idx="55">
                  <c:v>66.531604538087521</c:v>
                </c:pt>
                <c:pt idx="56">
                  <c:v>67.706645056726089</c:v>
                </c:pt>
                <c:pt idx="57">
                  <c:v>68.922204213938414</c:v>
                </c:pt>
                <c:pt idx="58">
                  <c:v>70.137763371150726</c:v>
                </c:pt>
                <c:pt idx="59">
                  <c:v>71.353322528363051</c:v>
                </c:pt>
              </c:numCache>
            </c:numRef>
          </c:xVal>
          <c:yVal>
            <c:numRef>
              <c:f>ZCV!$I$2:$I$61</c:f>
              <c:numCache>
                <c:formatCode>General</c:formatCode>
                <c:ptCount val="60"/>
                <c:pt idx="0">
                  <c:v>4337</c:v>
                </c:pt>
                <c:pt idx="1">
                  <c:v>4321</c:v>
                </c:pt>
                <c:pt idx="2">
                  <c:v>4307</c:v>
                </c:pt>
                <c:pt idx="3">
                  <c:v>4292</c:v>
                </c:pt>
                <c:pt idx="4">
                  <c:v>4278</c:v>
                </c:pt>
                <c:pt idx="5">
                  <c:v>4265</c:v>
                </c:pt>
                <c:pt idx="6">
                  <c:v>4251</c:v>
                </c:pt>
                <c:pt idx="7">
                  <c:v>4237</c:v>
                </c:pt>
                <c:pt idx="8">
                  <c:v>4224</c:v>
                </c:pt>
                <c:pt idx="9">
                  <c:v>4211</c:v>
                </c:pt>
                <c:pt idx="10">
                  <c:v>4197</c:v>
                </c:pt>
                <c:pt idx="11">
                  <c:v>4184</c:v>
                </c:pt>
                <c:pt idx="12">
                  <c:v>4172</c:v>
                </c:pt>
                <c:pt idx="13">
                  <c:v>4158</c:v>
                </c:pt>
                <c:pt idx="14">
                  <c:v>4146</c:v>
                </c:pt>
                <c:pt idx="15">
                  <c:v>4133</c:v>
                </c:pt>
                <c:pt idx="16">
                  <c:v>4121</c:v>
                </c:pt>
                <c:pt idx="17">
                  <c:v>4107</c:v>
                </c:pt>
                <c:pt idx="18">
                  <c:v>4096</c:v>
                </c:pt>
                <c:pt idx="19">
                  <c:v>4084</c:v>
                </c:pt>
                <c:pt idx="20">
                  <c:v>4075</c:v>
                </c:pt>
                <c:pt idx="21">
                  <c:v>4064</c:v>
                </c:pt>
                <c:pt idx="22">
                  <c:v>4052</c:v>
                </c:pt>
                <c:pt idx="23">
                  <c:v>4038</c:v>
                </c:pt>
                <c:pt idx="24">
                  <c:v>4025</c:v>
                </c:pt>
                <c:pt idx="25">
                  <c:v>4012</c:v>
                </c:pt>
                <c:pt idx="26">
                  <c:v>4001</c:v>
                </c:pt>
                <c:pt idx="27">
                  <c:v>3990</c:v>
                </c:pt>
                <c:pt idx="28">
                  <c:v>3981</c:v>
                </c:pt>
                <c:pt idx="29">
                  <c:v>3973</c:v>
                </c:pt>
                <c:pt idx="30">
                  <c:v>3964</c:v>
                </c:pt>
                <c:pt idx="31">
                  <c:v>3957</c:v>
                </c:pt>
                <c:pt idx="32">
                  <c:v>3947</c:v>
                </c:pt>
                <c:pt idx="33">
                  <c:v>3937</c:v>
                </c:pt>
                <c:pt idx="34">
                  <c:v>3925</c:v>
                </c:pt>
                <c:pt idx="35">
                  <c:v>3911</c:v>
                </c:pt>
                <c:pt idx="36">
                  <c:v>3896</c:v>
                </c:pt>
                <c:pt idx="37">
                  <c:v>3883</c:v>
                </c:pt>
                <c:pt idx="38">
                  <c:v>3872</c:v>
                </c:pt>
                <c:pt idx="39">
                  <c:v>3863</c:v>
                </c:pt>
                <c:pt idx="40">
                  <c:v>3855</c:v>
                </c:pt>
                <c:pt idx="41">
                  <c:v>3849</c:v>
                </c:pt>
                <c:pt idx="42">
                  <c:v>3843</c:v>
                </c:pt>
                <c:pt idx="43">
                  <c:v>3837</c:v>
                </c:pt>
                <c:pt idx="44">
                  <c:v>3832</c:v>
                </c:pt>
                <c:pt idx="45">
                  <c:v>3826</c:v>
                </c:pt>
                <c:pt idx="46">
                  <c:v>3822</c:v>
                </c:pt>
                <c:pt idx="47">
                  <c:v>3817</c:v>
                </c:pt>
                <c:pt idx="48">
                  <c:v>3812</c:v>
                </c:pt>
                <c:pt idx="49">
                  <c:v>3807</c:v>
                </c:pt>
                <c:pt idx="50">
                  <c:v>3804</c:v>
                </c:pt>
                <c:pt idx="51">
                  <c:v>3799</c:v>
                </c:pt>
                <c:pt idx="52">
                  <c:v>3796</c:v>
                </c:pt>
                <c:pt idx="53">
                  <c:v>3793</c:v>
                </c:pt>
                <c:pt idx="54">
                  <c:v>3788</c:v>
                </c:pt>
                <c:pt idx="55">
                  <c:v>3785</c:v>
                </c:pt>
                <c:pt idx="56">
                  <c:v>3783</c:v>
                </c:pt>
                <c:pt idx="57">
                  <c:v>3779</c:v>
                </c:pt>
                <c:pt idx="58">
                  <c:v>3777</c:v>
                </c:pt>
                <c:pt idx="59">
                  <c:v>3773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ZCV!$T$2:$T$61</c:f>
              <c:numCache>
                <c:formatCode>0</c:formatCode>
                <c:ptCount val="60"/>
                <c:pt idx="0">
                  <c:v>0</c:v>
                </c:pt>
                <c:pt idx="1">
                  <c:v>1.2987012987012987</c:v>
                </c:pt>
                <c:pt idx="2">
                  <c:v>2.5974025974025974</c:v>
                </c:pt>
                <c:pt idx="3">
                  <c:v>3.8961038961038961</c:v>
                </c:pt>
                <c:pt idx="4">
                  <c:v>5.1515151515151514</c:v>
                </c:pt>
                <c:pt idx="5">
                  <c:v>6.4502164502164501</c:v>
                </c:pt>
                <c:pt idx="6">
                  <c:v>7.7489177489177479</c:v>
                </c:pt>
                <c:pt idx="7">
                  <c:v>9.0476190476190474</c:v>
                </c:pt>
                <c:pt idx="8">
                  <c:v>10.346320346320347</c:v>
                </c:pt>
                <c:pt idx="9">
                  <c:v>11.645021645021645</c:v>
                </c:pt>
                <c:pt idx="10">
                  <c:v>12.943722943722943</c:v>
                </c:pt>
                <c:pt idx="11">
                  <c:v>14.1991341991342</c:v>
                </c:pt>
                <c:pt idx="12">
                  <c:v>15.497835497835496</c:v>
                </c:pt>
                <c:pt idx="13">
                  <c:v>16.796536796536795</c:v>
                </c:pt>
                <c:pt idx="14">
                  <c:v>18.095238095238095</c:v>
                </c:pt>
                <c:pt idx="15">
                  <c:v>19.393939393939394</c:v>
                </c:pt>
                <c:pt idx="16">
                  <c:v>20.692640692640694</c:v>
                </c:pt>
                <c:pt idx="17">
                  <c:v>21.991341991341994</c:v>
                </c:pt>
                <c:pt idx="18">
                  <c:v>23.246753246753247</c:v>
                </c:pt>
                <c:pt idx="19">
                  <c:v>24.545454545454547</c:v>
                </c:pt>
                <c:pt idx="20">
                  <c:v>25.844155844155843</c:v>
                </c:pt>
                <c:pt idx="21">
                  <c:v>27.142857142857142</c:v>
                </c:pt>
                <c:pt idx="22">
                  <c:v>28.441558441558438</c:v>
                </c:pt>
                <c:pt idx="23">
                  <c:v>29.740259740259738</c:v>
                </c:pt>
                <c:pt idx="24">
                  <c:v>30.995670995670991</c:v>
                </c:pt>
                <c:pt idx="25">
                  <c:v>32.294372294372295</c:v>
                </c:pt>
                <c:pt idx="26">
                  <c:v>33.593073593073591</c:v>
                </c:pt>
                <c:pt idx="27">
                  <c:v>34.891774891774894</c:v>
                </c:pt>
                <c:pt idx="28">
                  <c:v>36.19047619047619</c:v>
                </c:pt>
                <c:pt idx="29">
                  <c:v>37.489177489177486</c:v>
                </c:pt>
                <c:pt idx="30">
                  <c:v>38.787878787878789</c:v>
                </c:pt>
                <c:pt idx="31">
                  <c:v>40.043290043290042</c:v>
                </c:pt>
                <c:pt idx="32">
                  <c:v>41.341991341991339</c:v>
                </c:pt>
                <c:pt idx="33">
                  <c:v>42.640692640692642</c:v>
                </c:pt>
                <c:pt idx="34">
                  <c:v>43.939393939393938</c:v>
                </c:pt>
                <c:pt idx="35">
                  <c:v>45.238095238095241</c:v>
                </c:pt>
                <c:pt idx="36">
                  <c:v>46.536796536796537</c:v>
                </c:pt>
                <c:pt idx="37">
                  <c:v>47.79220779220779</c:v>
                </c:pt>
                <c:pt idx="38">
                  <c:v>49.090909090909093</c:v>
                </c:pt>
                <c:pt idx="39">
                  <c:v>50.389610389610382</c:v>
                </c:pt>
                <c:pt idx="40">
                  <c:v>51.688311688311686</c:v>
                </c:pt>
                <c:pt idx="41">
                  <c:v>52.987012987012982</c:v>
                </c:pt>
                <c:pt idx="42">
                  <c:v>54.285714285714285</c:v>
                </c:pt>
                <c:pt idx="43">
                  <c:v>55.584415584415581</c:v>
                </c:pt>
                <c:pt idx="44">
                  <c:v>56.839826839826834</c:v>
                </c:pt>
                <c:pt idx="45">
                  <c:v>58.13852813852813</c:v>
                </c:pt>
                <c:pt idx="46">
                  <c:v>59.437229437229433</c:v>
                </c:pt>
                <c:pt idx="47">
                  <c:v>60.735930735930729</c:v>
                </c:pt>
                <c:pt idx="48">
                  <c:v>62.034632034632033</c:v>
                </c:pt>
                <c:pt idx="49">
                  <c:v>63.333333333333329</c:v>
                </c:pt>
                <c:pt idx="50">
                  <c:v>64.588744588744589</c:v>
                </c:pt>
                <c:pt idx="51">
                  <c:v>65.887445887445878</c:v>
                </c:pt>
                <c:pt idx="52">
                  <c:v>67.186147186147181</c:v>
                </c:pt>
                <c:pt idx="53">
                  <c:v>68.484848484848484</c:v>
                </c:pt>
                <c:pt idx="54">
                  <c:v>69.783549783549788</c:v>
                </c:pt>
                <c:pt idx="55">
                  <c:v>71.082251082251076</c:v>
                </c:pt>
                <c:pt idx="56">
                  <c:v>72.38095238095238</c:v>
                </c:pt>
                <c:pt idx="57">
                  <c:v>73.636363636363626</c:v>
                </c:pt>
                <c:pt idx="58">
                  <c:v>74.935064935064929</c:v>
                </c:pt>
                <c:pt idx="59">
                  <c:v>76.233766233766232</c:v>
                </c:pt>
              </c:numCache>
            </c:numRef>
          </c:xVal>
          <c:yVal>
            <c:numRef>
              <c:f>ZCV!$P$2:$P$61</c:f>
              <c:numCache>
                <c:formatCode>General</c:formatCode>
                <c:ptCount val="60"/>
                <c:pt idx="0">
                  <c:v>4312</c:v>
                </c:pt>
                <c:pt idx="1">
                  <c:v>4288</c:v>
                </c:pt>
                <c:pt idx="2">
                  <c:v>4271</c:v>
                </c:pt>
                <c:pt idx="3">
                  <c:v>4256</c:v>
                </c:pt>
                <c:pt idx="4">
                  <c:v>4242</c:v>
                </c:pt>
                <c:pt idx="5">
                  <c:v>4227</c:v>
                </c:pt>
                <c:pt idx="6">
                  <c:v>4214</c:v>
                </c:pt>
                <c:pt idx="7">
                  <c:v>4199</c:v>
                </c:pt>
                <c:pt idx="8">
                  <c:v>4186</c:v>
                </c:pt>
                <c:pt idx="9">
                  <c:v>4173</c:v>
                </c:pt>
                <c:pt idx="10">
                  <c:v>4160</c:v>
                </c:pt>
                <c:pt idx="11">
                  <c:v>4147</c:v>
                </c:pt>
                <c:pt idx="12">
                  <c:v>4134</c:v>
                </c:pt>
                <c:pt idx="13">
                  <c:v>4122</c:v>
                </c:pt>
                <c:pt idx="14">
                  <c:v>4110</c:v>
                </c:pt>
                <c:pt idx="15">
                  <c:v>4097</c:v>
                </c:pt>
                <c:pt idx="16">
                  <c:v>4088</c:v>
                </c:pt>
                <c:pt idx="17">
                  <c:v>4080</c:v>
                </c:pt>
                <c:pt idx="18">
                  <c:v>4068</c:v>
                </c:pt>
                <c:pt idx="19">
                  <c:v>4054</c:v>
                </c:pt>
                <c:pt idx="20">
                  <c:v>4037</c:v>
                </c:pt>
                <c:pt idx="21">
                  <c:v>4020</c:v>
                </c:pt>
                <c:pt idx="22">
                  <c:v>4006</c:v>
                </c:pt>
                <c:pt idx="23">
                  <c:v>3995</c:v>
                </c:pt>
                <c:pt idx="24">
                  <c:v>3984</c:v>
                </c:pt>
                <c:pt idx="25">
                  <c:v>3975</c:v>
                </c:pt>
                <c:pt idx="26">
                  <c:v>3966</c:v>
                </c:pt>
                <c:pt idx="27">
                  <c:v>3956</c:v>
                </c:pt>
                <c:pt idx="28">
                  <c:v>3947</c:v>
                </c:pt>
                <c:pt idx="29">
                  <c:v>3936</c:v>
                </c:pt>
                <c:pt idx="30">
                  <c:v>3924</c:v>
                </c:pt>
                <c:pt idx="31">
                  <c:v>3912</c:v>
                </c:pt>
                <c:pt idx="32">
                  <c:v>3900</c:v>
                </c:pt>
                <c:pt idx="33">
                  <c:v>3888</c:v>
                </c:pt>
                <c:pt idx="34">
                  <c:v>3877</c:v>
                </c:pt>
                <c:pt idx="35">
                  <c:v>3868</c:v>
                </c:pt>
                <c:pt idx="36">
                  <c:v>3860</c:v>
                </c:pt>
                <c:pt idx="37">
                  <c:v>3853</c:v>
                </c:pt>
                <c:pt idx="38">
                  <c:v>3846</c:v>
                </c:pt>
                <c:pt idx="39">
                  <c:v>3840</c:v>
                </c:pt>
                <c:pt idx="40">
                  <c:v>3834</c:v>
                </c:pt>
                <c:pt idx="41">
                  <c:v>3829</c:v>
                </c:pt>
                <c:pt idx="42">
                  <c:v>3824</c:v>
                </c:pt>
                <c:pt idx="43">
                  <c:v>3820</c:v>
                </c:pt>
                <c:pt idx="44">
                  <c:v>3814</c:v>
                </c:pt>
                <c:pt idx="45">
                  <c:v>3810</c:v>
                </c:pt>
                <c:pt idx="46">
                  <c:v>3806</c:v>
                </c:pt>
                <c:pt idx="47">
                  <c:v>3802</c:v>
                </c:pt>
                <c:pt idx="48">
                  <c:v>3798</c:v>
                </c:pt>
                <c:pt idx="49">
                  <c:v>3795</c:v>
                </c:pt>
                <c:pt idx="50">
                  <c:v>3791</c:v>
                </c:pt>
                <c:pt idx="51">
                  <c:v>3789</c:v>
                </c:pt>
                <c:pt idx="52">
                  <c:v>3786</c:v>
                </c:pt>
                <c:pt idx="53">
                  <c:v>3786</c:v>
                </c:pt>
                <c:pt idx="54">
                  <c:v>3783</c:v>
                </c:pt>
                <c:pt idx="55">
                  <c:v>3782</c:v>
                </c:pt>
                <c:pt idx="56">
                  <c:v>3779</c:v>
                </c:pt>
                <c:pt idx="57">
                  <c:v>3778</c:v>
                </c:pt>
                <c:pt idx="58">
                  <c:v>3776</c:v>
                </c:pt>
                <c:pt idx="59">
                  <c:v>3773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ZCV!$AA$2:$AA$61</c:f>
              <c:numCache>
                <c:formatCode>0</c:formatCode>
                <c:ptCount val="60"/>
                <c:pt idx="0">
                  <c:v>0</c:v>
                </c:pt>
                <c:pt idx="1">
                  <c:v>1.6146393972012916</c:v>
                </c:pt>
                <c:pt idx="2">
                  <c:v>3.2292787944025831</c:v>
                </c:pt>
                <c:pt idx="3">
                  <c:v>4.8439181916038754</c:v>
                </c:pt>
                <c:pt idx="4">
                  <c:v>6.4047362755651234</c:v>
                </c:pt>
                <c:pt idx="5">
                  <c:v>8.0193756727664152</c:v>
                </c:pt>
                <c:pt idx="6">
                  <c:v>9.6340150699677061</c:v>
                </c:pt>
                <c:pt idx="7">
                  <c:v>11.248654467168999</c:v>
                </c:pt>
                <c:pt idx="8">
                  <c:v>12.86329386437029</c:v>
                </c:pt>
                <c:pt idx="9">
                  <c:v>14.477933261571582</c:v>
                </c:pt>
                <c:pt idx="10">
                  <c:v>16.03875134553283</c:v>
                </c:pt>
                <c:pt idx="11">
                  <c:v>17.653390742734125</c:v>
                </c:pt>
                <c:pt idx="12">
                  <c:v>19.268030139935412</c:v>
                </c:pt>
                <c:pt idx="13">
                  <c:v>20.882669537136707</c:v>
                </c:pt>
                <c:pt idx="14">
                  <c:v>22.497308934337997</c:v>
                </c:pt>
                <c:pt idx="15">
                  <c:v>24.111948331539288</c:v>
                </c:pt>
                <c:pt idx="16">
                  <c:v>25.726587728740579</c:v>
                </c:pt>
                <c:pt idx="17">
                  <c:v>27.287405812701831</c:v>
                </c:pt>
                <c:pt idx="18">
                  <c:v>28.902045209903122</c:v>
                </c:pt>
                <c:pt idx="19">
                  <c:v>30.516684607104409</c:v>
                </c:pt>
                <c:pt idx="20">
                  <c:v>32.131324004305704</c:v>
                </c:pt>
                <c:pt idx="21">
                  <c:v>33.745963401506998</c:v>
                </c:pt>
                <c:pt idx="22">
                  <c:v>35.360602798708292</c:v>
                </c:pt>
                <c:pt idx="23">
                  <c:v>36.921420882669537</c:v>
                </c:pt>
                <c:pt idx="24">
                  <c:v>38.536060279870824</c:v>
                </c:pt>
                <c:pt idx="25">
                  <c:v>40.150699677072119</c:v>
                </c:pt>
                <c:pt idx="26">
                  <c:v>41.765339074273413</c:v>
                </c:pt>
                <c:pt idx="27">
                  <c:v>43.379978471474708</c:v>
                </c:pt>
                <c:pt idx="28">
                  <c:v>44.994617868675995</c:v>
                </c:pt>
                <c:pt idx="29">
                  <c:v>46.609257265877282</c:v>
                </c:pt>
                <c:pt idx="30">
                  <c:v>48.170075349838534</c:v>
                </c:pt>
                <c:pt idx="31">
                  <c:v>49.784714747039828</c:v>
                </c:pt>
                <c:pt idx="32">
                  <c:v>51.399354144241116</c:v>
                </c:pt>
                <c:pt idx="33">
                  <c:v>53.013993541442403</c:v>
                </c:pt>
                <c:pt idx="34">
                  <c:v>54.628632938643705</c:v>
                </c:pt>
                <c:pt idx="35">
                  <c:v>56.243272335844999</c:v>
                </c:pt>
                <c:pt idx="36">
                  <c:v>57.804090419806244</c:v>
                </c:pt>
                <c:pt idx="37">
                  <c:v>59.418729817007531</c:v>
                </c:pt>
                <c:pt idx="38">
                  <c:v>61.033369214208818</c:v>
                </c:pt>
                <c:pt idx="39">
                  <c:v>62.64800861141012</c:v>
                </c:pt>
                <c:pt idx="40">
                  <c:v>64.262648008611407</c:v>
                </c:pt>
                <c:pt idx="41">
                  <c:v>65.877287405812694</c:v>
                </c:pt>
                <c:pt idx="42">
                  <c:v>67.491926803013996</c:v>
                </c:pt>
                <c:pt idx="43">
                  <c:v>69.052744886975233</c:v>
                </c:pt>
                <c:pt idx="44">
                  <c:v>70.667384284176535</c:v>
                </c:pt>
                <c:pt idx="45">
                  <c:v>72.282023681377822</c:v>
                </c:pt>
                <c:pt idx="46">
                  <c:v>73.89666307857911</c:v>
                </c:pt>
                <c:pt idx="47">
                  <c:v>75.511302475780411</c:v>
                </c:pt>
                <c:pt idx="48">
                  <c:v>77.125941872981699</c:v>
                </c:pt>
                <c:pt idx="49">
                  <c:v>78.68675995694295</c:v>
                </c:pt>
                <c:pt idx="50">
                  <c:v>80.301399354144237</c:v>
                </c:pt>
                <c:pt idx="51">
                  <c:v>81.916038751345539</c:v>
                </c:pt>
                <c:pt idx="52">
                  <c:v>83.530678148546826</c:v>
                </c:pt>
                <c:pt idx="53">
                  <c:v>85.145317545748114</c:v>
                </c:pt>
                <c:pt idx="54">
                  <c:v>86.706135629709365</c:v>
                </c:pt>
                <c:pt idx="55">
                  <c:v>88.051668460710445</c:v>
                </c:pt>
                <c:pt idx="56">
                  <c:v>89.181916038751339</c:v>
                </c:pt>
                <c:pt idx="57">
                  <c:v>90.150699677072126</c:v>
                </c:pt>
                <c:pt idx="58">
                  <c:v>91.011840688912798</c:v>
                </c:pt>
                <c:pt idx="59">
                  <c:v>91.765339074273413</c:v>
                </c:pt>
              </c:numCache>
            </c:numRef>
          </c:xVal>
          <c:yVal>
            <c:numRef>
              <c:f>ZCV!$W$2:$W$61</c:f>
              <c:numCache>
                <c:formatCode>General</c:formatCode>
                <c:ptCount val="60"/>
                <c:pt idx="0">
                  <c:v>4300</c:v>
                </c:pt>
                <c:pt idx="1">
                  <c:v>4279</c:v>
                </c:pt>
                <c:pt idx="2">
                  <c:v>4261</c:v>
                </c:pt>
                <c:pt idx="3">
                  <c:v>4241</c:v>
                </c:pt>
                <c:pt idx="4">
                  <c:v>4220</c:v>
                </c:pt>
                <c:pt idx="5">
                  <c:v>4197</c:v>
                </c:pt>
                <c:pt idx="6">
                  <c:v>4175</c:v>
                </c:pt>
                <c:pt idx="7">
                  <c:v>4155</c:v>
                </c:pt>
                <c:pt idx="8">
                  <c:v>4139</c:v>
                </c:pt>
                <c:pt idx="9">
                  <c:v>4124</c:v>
                </c:pt>
                <c:pt idx="10">
                  <c:v>4111</c:v>
                </c:pt>
                <c:pt idx="11">
                  <c:v>4100</c:v>
                </c:pt>
                <c:pt idx="12">
                  <c:v>4089</c:v>
                </c:pt>
                <c:pt idx="13">
                  <c:v>4079</c:v>
                </c:pt>
                <c:pt idx="14">
                  <c:v>4067</c:v>
                </c:pt>
                <c:pt idx="15">
                  <c:v>4051</c:v>
                </c:pt>
                <c:pt idx="16">
                  <c:v>4032</c:v>
                </c:pt>
                <c:pt idx="17">
                  <c:v>4014</c:v>
                </c:pt>
                <c:pt idx="18">
                  <c:v>3999</c:v>
                </c:pt>
                <c:pt idx="19">
                  <c:v>3986</c:v>
                </c:pt>
                <c:pt idx="20">
                  <c:v>3977</c:v>
                </c:pt>
                <c:pt idx="21">
                  <c:v>3966</c:v>
                </c:pt>
                <c:pt idx="22">
                  <c:v>3958</c:v>
                </c:pt>
                <c:pt idx="23">
                  <c:v>3947</c:v>
                </c:pt>
                <c:pt idx="24">
                  <c:v>3938</c:v>
                </c:pt>
                <c:pt idx="25">
                  <c:v>3927</c:v>
                </c:pt>
                <c:pt idx="26">
                  <c:v>3917</c:v>
                </c:pt>
                <c:pt idx="27">
                  <c:v>3906</c:v>
                </c:pt>
                <c:pt idx="28">
                  <c:v>3895</c:v>
                </c:pt>
                <c:pt idx="29">
                  <c:v>3885</c:v>
                </c:pt>
                <c:pt idx="30">
                  <c:v>3875</c:v>
                </c:pt>
                <c:pt idx="31">
                  <c:v>3867</c:v>
                </c:pt>
                <c:pt idx="32">
                  <c:v>3859</c:v>
                </c:pt>
                <c:pt idx="33">
                  <c:v>3851</c:v>
                </c:pt>
                <c:pt idx="34">
                  <c:v>3845</c:v>
                </c:pt>
                <c:pt idx="35">
                  <c:v>3839</c:v>
                </c:pt>
                <c:pt idx="36">
                  <c:v>3833</c:v>
                </c:pt>
                <c:pt idx="37">
                  <c:v>3829</c:v>
                </c:pt>
                <c:pt idx="38">
                  <c:v>3823</c:v>
                </c:pt>
                <c:pt idx="39">
                  <c:v>3818</c:v>
                </c:pt>
                <c:pt idx="40">
                  <c:v>3813</c:v>
                </c:pt>
                <c:pt idx="41">
                  <c:v>3809</c:v>
                </c:pt>
                <c:pt idx="42">
                  <c:v>3806</c:v>
                </c:pt>
                <c:pt idx="43">
                  <c:v>3801</c:v>
                </c:pt>
                <c:pt idx="44">
                  <c:v>3798</c:v>
                </c:pt>
                <c:pt idx="45">
                  <c:v>3795</c:v>
                </c:pt>
                <c:pt idx="46">
                  <c:v>3792</c:v>
                </c:pt>
                <c:pt idx="47">
                  <c:v>3790</c:v>
                </c:pt>
                <c:pt idx="48">
                  <c:v>3788</c:v>
                </c:pt>
                <c:pt idx="49">
                  <c:v>3786</c:v>
                </c:pt>
                <c:pt idx="50">
                  <c:v>3784</c:v>
                </c:pt>
                <c:pt idx="51">
                  <c:v>3782</c:v>
                </c:pt>
                <c:pt idx="52">
                  <c:v>3780</c:v>
                </c:pt>
                <c:pt idx="53">
                  <c:v>3777</c:v>
                </c:pt>
                <c:pt idx="54">
                  <c:v>3775</c:v>
                </c:pt>
                <c:pt idx="55">
                  <c:v>3773</c:v>
                </c:pt>
                <c:pt idx="56">
                  <c:v>3772</c:v>
                </c:pt>
                <c:pt idx="57">
                  <c:v>3770</c:v>
                </c:pt>
                <c:pt idx="58">
                  <c:v>3768</c:v>
                </c:pt>
                <c:pt idx="59">
                  <c:v>3767</c:v>
                </c:pt>
              </c:numCache>
            </c:numRef>
          </c:yVal>
        </c:ser>
        <c:axId val="143197696"/>
        <c:axId val="143228928"/>
      </c:scatterChart>
      <c:valAx>
        <c:axId val="14319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0" sourceLinked="1"/>
        <c:majorTickMark val="none"/>
        <c:tickLblPos val="nextTo"/>
        <c:crossAx val="143228928"/>
        <c:crosses val="autoZero"/>
        <c:crossBetween val="midCat"/>
      </c:valAx>
      <c:valAx>
        <c:axId val="143228928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3197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ZCV!$D$2:$D$61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1493</c:v>
                </c:pt>
                <c:pt idx="51">
                  <c:v>1523</c:v>
                </c:pt>
                <c:pt idx="52">
                  <c:v>1553</c:v>
                </c:pt>
                <c:pt idx="53">
                  <c:v>1583</c:v>
                </c:pt>
                <c:pt idx="54">
                  <c:v>1613</c:v>
                </c:pt>
                <c:pt idx="55">
                  <c:v>1643</c:v>
                </c:pt>
                <c:pt idx="56">
                  <c:v>1673</c:v>
                </c:pt>
                <c:pt idx="57">
                  <c:v>1703</c:v>
                </c:pt>
                <c:pt idx="58">
                  <c:v>1732</c:v>
                </c:pt>
                <c:pt idx="59">
                  <c:v>1762</c:v>
                </c:pt>
              </c:numCache>
            </c:numRef>
          </c:xVal>
          <c:yVal>
            <c:numRef>
              <c:f>ZCV!$B$2:$B$61</c:f>
              <c:numCache>
                <c:formatCode>General</c:formatCode>
                <c:ptCount val="60"/>
                <c:pt idx="0">
                  <c:v>4343</c:v>
                </c:pt>
                <c:pt idx="1">
                  <c:v>4329</c:v>
                </c:pt>
                <c:pt idx="2">
                  <c:v>4314</c:v>
                </c:pt>
                <c:pt idx="3">
                  <c:v>4300</c:v>
                </c:pt>
                <c:pt idx="4">
                  <c:v>4286</c:v>
                </c:pt>
                <c:pt idx="5">
                  <c:v>4273</c:v>
                </c:pt>
                <c:pt idx="6">
                  <c:v>4258</c:v>
                </c:pt>
                <c:pt idx="7">
                  <c:v>4245</c:v>
                </c:pt>
                <c:pt idx="8">
                  <c:v>4232</c:v>
                </c:pt>
                <c:pt idx="9">
                  <c:v>4219</c:v>
                </c:pt>
                <c:pt idx="10">
                  <c:v>4204</c:v>
                </c:pt>
                <c:pt idx="11">
                  <c:v>4191</c:v>
                </c:pt>
                <c:pt idx="12">
                  <c:v>4178</c:v>
                </c:pt>
                <c:pt idx="13">
                  <c:v>4165</c:v>
                </c:pt>
                <c:pt idx="14">
                  <c:v>4152</c:v>
                </c:pt>
                <c:pt idx="15">
                  <c:v>4139</c:v>
                </c:pt>
                <c:pt idx="16">
                  <c:v>4126</c:v>
                </c:pt>
                <c:pt idx="17">
                  <c:v>4114</c:v>
                </c:pt>
                <c:pt idx="18">
                  <c:v>4103</c:v>
                </c:pt>
                <c:pt idx="19">
                  <c:v>4089</c:v>
                </c:pt>
                <c:pt idx="20">
                  <c:v>4078</c:v>
                </c:pt>
                <c:pt idx="21">
                  <c:v>4065</c:v>
                </c:pt>
                <c:pt idx="22">
                  <c:v>4055</c:v>
                </c:pt>
                <c:pt idx="23">
                  <c:v>4043</c:v>
                </c:pt>
                <c:pt idx="24">
                  <c:v>4031</c:v>
                </c:pt>
                <c:pt idx="25">
                  <c:v>4020</c:v>
                </c:pt>
                <c:pt idx="26">
                  <c:v>4008</c:v>
                </c:pt>
                <c:pt idx="27">
                  <c:v>3998</c:v>
                </c:pt>
                <c:pt idx="28">
                  <c:v>3988</c:v>
                </c:pt>
                <c:pt idx="29">
                  <c:v>3980</c:v>
                </c:pt>
                <c:pt idx="30">
                  <c:v>3969</c:v>
                </c:pt>
                <c:pt idx="31">
                  <c:v>3960</c:v>
                </c:pt>
                <c:pt idx="32">
                  <c:v>3952</c:v>
                </c:pt>
                <c:pt idx="33">
                  <c:v>3941</c:v>
                </c:pt>
                <c:pt idx="34">
                  <c:v>3932</c:v>
                </c:pt>
                <c:pt idx="35">
                  <c:v>3922</c:v>
                </c:pt>
                <c:pt idx="36">
                  <c:v>3910</c:v>
                </c:pt>
                <c:pt idx="37">
                  <c:v>3894</c:v>
                </c:pt>
                <c:pt idx="38">
                  <c:v>3880</c:v>
                </c:pt>
                <c:pt idx="39">
                  <c:v>3869</c:v>
                </c:pt>
                <c:pt idx="40">
                  <c:v>3861</c:v>
                </c:pt>
                <c:pt idx="41">
                  <c:v>3853</c:v>
                </c:pt>
                <c:pt idx="42">
                  <c:v>3847</c:v>
                </c:pt>
                <c:pt idx="43">
                  <c:v>3840</c:v>
                </c:pt>
                <c:pt idx="44">
                  <c:v>3834</c:v>
                </c:pt>
                <c:pt idx="45">
                  <c:v>3829</c:v>
                </c:pt>
                <c:pt idx="46">
                  <c:v>3824</c:v>
                </c:pt>
                <c:pt idx="47">
                  <c:v>3819</c:v>
                </c:pt>
                <c:pt idx="48">
                  <c:v>3814</c:v>
                </c:pt>
                <c:pt idx="49">
                  <c:v>3809</c:v>
                </c:pt>
                <c:pt idx="50">
                  <c:v>3804</c:v>
                </c:pt>
                <c:pt idx="51">
                  <c:v>3800</c:v>
                </c:pt>
                <c:pt idx="52">
                  <c:v>3795</c:v>
                </c:pt>
                <c:pt idx="53">
                  <c:v>3792</c:v>
                </c:pt>
                <c:pt idx="54">
                  <c:v>3788</c:v>
                </c:pt>
                <c:pt idx="55">
                  <c:v>3785</c:v>
                </c:pt>
                <c:pt idx="56">
                  <c:v>3782</c:v>
                </c:pt>
                <c:pt idx="57">
                  <c:v>3778</c:v>
                </c:pt>
                <c:pt idx="58">
                  <c:v>3774</c:v>
                </c:pt>
                <c:pt idx="59">
                  <c:v>3768</c:v>
                </c:pt>
              </c:numCache>
            </c:numRef>
          </c:yVal>
        </c:ser>
        <c:ser>
          <c:idx val="1"/>
          <c:order val="1"/>
          <c:xVal>
            <c:numRef>
              <c:f>ZCV!$K$2:$K$61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</c:numCache>
            </c:numRef>
          </c:xVal>
          <c:yVal>
            <c:numRef>
              <c:f>ZCV!$I$2:$I$61</c:f>
              <c:numCache>
                <c:formatCode>General</c:formatCode>
                <c:ptCount val="60"/>
                <c:pt idx="0">
                  <c:v>4337</c:v>
                </c:pt>
                <c:pt idx="1">
                  <c:v>4321</c:v>
                </c:pt>
                <c:pt idx="2">
                  <c:v>4307</c:v>
                </c:pt>
                <c:pt idx="3">
                  <c:v>4292</c:v>
                </c:pt>
                <c:pt idx="4">
                  <c:v>4278</c:v>
                </c:pt>
                <c:pt idx="5">
                  <c:v>4265</c:v>
                </c:pt>
                <c:pt idx="6">
                  <c:v>4251</c:v>
                </c:pt>
                <c:pt idx="7">
                  <c:v>4237</c:v>
                </c:pt>
                <c:pt idx="8">
                  <c:v>4224</c:v>
                </c:pt>
                <c:pt idx="9">
                  <c:v>4211</c:v>
                </c:pt>
                <c:pt idx="10">
                  <c:v>4197</c:v>
                </c:pt>
                <c:pt idx="11">
                  <c:v>4184</c:v>
                </c:pt>
                <c:pt idx="12">
                  <c:v>4172</c:v>
                </c:pt>
                <c:pt idx="13">
                  <c:v>4158</c:v>
                </c:pt>
                <c:pt idx="14">
                  <c:v>4146</c:v>
                </c:pt>
                <c:pt idx="15">
                  <c:v>4133</c:v>
                </c:pt>
                <c:pt idx="16">
                  <c:v>4121</c:v>
                </c:pt>
                <c:pt idx="17">
                  <c:v>4107</c:v>
                </c:pt>
                <c:pt idx="18">
                  <c:v>4096</c:v>
                </c:pt>
                <c:pt idx="19">
                  <c:v>4084</c:v>
                </c:pt>
                <c:pt idx="20">
                  <c:v>4075</c:v>
                </c:pt>
                <c:pt idx="21">
                  <c:v>4064</c:v>
                </c:pt>
                <c:pt idx="22">
                  <c:v>4052</c:v>
                </c:pt>
                <c:pt idx="23">
                  <c:v>4038</c:v>
                </c:pt>
                <c:pt idx="24">
                  <c:v>4025</c:v>
                </c:pt>
                <c:pt idx="25">
                  <c:v>4012</c:v>
                </c:pt>
                <c:pt idx="26">
                  <c:v>4001</c:v>
                </c:pt>
                <c:pt idx="27">
                  <c:v>3990</c:v>
                </c:pt>
                <c:pt idx="28">
                  <c:v>3981</c:v>
                </c:pt>
                <c:pt idx="29">
                  <c:v>3973</c:v>
                </c:pt>
                <c:pt idx="30">
                  <c:v>3964</c:v>
                </c:pt>
                <c:pt idx="31">
                  <c:v>3957</c:v>
                </c:pt>
                <c:pt idx="32">
                  <c:v>3947</c:v>
                </c:pt>
                <c:pt idx="33">
                  <c:v>3937</c:v>
                </c:pt>
                <c:pt idx="34">
                  <c:v>3925</c:v>
                </c:pt>
                <c:pt idx="35">
                  <c:v>3911</c:v>
                </c:pt>
                <c:pt idx="36">
                  <c:v>3896</c:v>
                </c:pt>
                <c:pt idx="37">
                  <c:v>3883</c:v>
                </c:pt>
                <c:pt idx="38">
                  <c:v>3872</c:v>
                </c:pt>
                <c:pt idx="39">
                  <c:v>3863</c:v>
                </c:pt>
                <c:pt idx="40">
                  <c:v>3855</c:v>
                </c:pt>
                <c:pt idx="41">
                  <c:v>3849</c:v>
                </c:pt>
                <c:pt idx="42">
                  <c:v>3843</c:v>
                </c:pt>
                <c:pt idx="43">
                  <c:v>3837</c:v>
                </c:pt>
                <c:pt idx="44">
                  <c:v>3832</c:v>
                </c:pt>
                <c:pt idx="45">
                  <c:v>3826</c:v>
                </c:pt>
                <c:pt idx="46">
                  <c:v>3822</c:v>
                </c:pt>
                <c:pt idx="47">
                  <c:v>3817</c:v>
                </c:pt>
                <c:pt idx="48">
                  <c:v>3812</c:v>
                </c:pt>
                <c:pt idx="49">
                  <c:v>3807</c:v>
                </c:pt>
                <c:pt idx="50">
                  <c:v>3804</c:v>
                </c:pt>
                <c:pt idx="51">
                  <c:v>3799</c:v>
                </c:pt>
                <c:pt idx="52">
                  <c:v>3796</c:v>
                </c:pt>
                <c:pt idx="53">
                  <c:v>3793</c:v>
                </c:pt>
                <c:pt idx="54">
                  <c:v>3788</c:v>
                </c:pt>
                <c:pt idx="55">
                  <c:v>3785</c:v>
                </c:pt>
                <c:pt idx="56">
                  <c:v>3783</c:v>
                </c:pt>
                <c:pt idx="57">
                  <c:v>3779</c:v>
                </c:pt>
                <c:pt idx="58">
                  <c:v>3777</c:v>
                </c:pt>
                <c:pt idx="59">
                  <c:v>3773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508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687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896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1463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1672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</c:numCache>
            </c:numRef>
          </c:xVal>
          <c:yVal>
            <c:numRef>
              <c:f>ZCV!$P$2:$P$61</c:f>
              <c:numCache>
                <c:formatCode>General</c:formatCode>
                <c:ptCount val="60"/>
                <c:pt idx="0">
                  <c:v>4312</c:v>
                </c:pt>
                <c:pt idx="1">
                  <c:v>4288</c:v>
                </c:pt>
                <c:pt idx="2">
                  <c:v>4271</c:v>
                </c:pt>
                <c:pt idx="3">
                  <c:v>4256</c:v>
                </c:pt>
                <c:pt idx="4">
                  <c:v>4242</c:v>
                </c:pt>
                <c:pt idx="5">
                  <c:v>4227</c:v>
                </c:pt>
                <c:pt idx="6">
                  <c:v>4214</c:v>
                </c:pt>
                <c:pt idx="7">
                  <c:v>4199</c:v>
                </c:pt>
                <c:pt idx="8">
                  <c:v>4186</c:v>
                </c:pt>
                <c:pt idx="9">
                  <c:v>4173</c:v>
                </c:pt>
                <c:pt idx="10">
                  <c:v>4160</c:v>
                </c:pt>
                <c:pt idx="11">
                  <c:v>4147</c:v>
                </c:pt>
                <c:pt idx="12">
                  <c:v>4134</c:v>
                </c:pt>
                <c:pt idx="13">
                  <c:v>4122</c:v>
                </c:pt>
                <c:pt idx="14">
                  <c:v>4110</c:v>
                </c:pt>
                <c:pt idx="15">
                  <c:v>4097</c:v>
                </c:pt>
                <c:pt idx="16">
                  <c:v>4088</c:v>
                </c:pt>
                <c:pt idx="17">
                  <c:v>4080</c:v>
                </c:pt>
                <c:pt idx="18">
                  <c:v>4068</c:v>
                </c:pt>
                <c:pt idx="19">
                  <c:v>4054</c:v>
                </c:pt>
                <c:pt idx="20">
                  <c:v>4037</c:v>
                </c:pt>
                <c:pt idx="21">
                  <c:v>4020</c:v>
                </c:pt>
                <c:pt idx="22">
                  <c:v>4006</c:v>
                </c:pt>
                <c:pt idx="23">
                  <c:v>3995</c:v>
                </c:pt>
                <c:pt idx="24">
                  <c:v>3984</c:v>
                </c:pt>
                <c:pt idx="25">
                  <c:v>3975</c:v>
                </c:pt>
                <c:pt idx="26">
                  <c:v>3966</c:v>
                </c:pt>
                <c:pt idx="27">
                  <c:v>3956</c:v>
                </c:pt>
                <c:pt idx="28">
                  <c:v>3947</c:v>
                </c:pt>
                <c:pt idx="29">
                  <c:v>3936</c:v>
                </c:pt>
                <c:pt idx="30">
                  <c:v>3924</c:v>
                </c:pt>
                <c:pt idx="31">
                  <c:v>3912</c:v>
                </c:pt>
                <c:pt idx="32">
                  <c:v>3900</c:v>
                </c:pt>
                <c:pt idx="33">
                  <c:v>3888</c:v>
                </c:pt>
                <c:pt idx="34">
                  <c:v>3877</c:v>
                </c:pt>
                <c:pt idx="35">
                  <c:v>3868</c:v>
                </c:pt>
                <c:pt idx="36">
                  <c:v>3860</c:v>
                </c:pt>
                <c:pt idx="37">
                  <c:v>3853</c:v>
                </c:pt>
                <c:pt idx="38">
                  <c:v>3846</c:v>
                </c:pt>
                <c:pt idx="39">
                  <c:v>3840</c:v>
                </c:pt>
                <c:pt idx="40">
                  <c:v>3834</c:v>
                </c:pt>
                <c:pt idx="41">
                  <c:v>3829</c:v>
                </c:pt>
                <c:pt idx="42">
                  <c:v>3824</c:v>
                </c:pt>
                <c:pt idx="43">
                  <c:v>3820</c:v>
                </c:pt>
                <c:pt idx="44">
                  <c:v>3814</c:v>
                </c:pt>
                <c:pt idx="45">
                  <c:v>3810</c:v>
                </c:pt>
                <c:pt idx="46">
                  <c:v>3806</c:v>
                </c:pt>
                <c:pt idx="47">
                  <c:v>3802</c:v>
                </c:pt>
                <c:pt idx="48">
                  <c:v>3798</c:v>
                </c:pt>
                <c:pt idx="49">
                  <c:v>3795</c:v>
                </c:pt>
                <c:pt idx="50">
                  <c:v>3791</c:v>
                </c:pt>
                <c:pt idx="51">
                  <c:v>3789</c:v>
                </c:pt>
                <c:pt idx="52">
                  <c:v>3786</c:v>
                </c:pt>
                <c:pt idx="53">
                  <c:v>3786</c:v>
                </c:pt>
                <c:pt idx="54">
                  <c:v>3783</c:v>
                </c:pt>
                <c:pt idx="55">
                  <c:v>3782</c:v>
                </c:pt>
                <c:pt idx="56">
                  <c:v>3779</c:v>
                </c:pt>
                <c:pt idx="57">
                  <c:v>3778</c:v>
                </c:pt>
                <c:pt idx="58">
                  <c:v>3776</c:v>
                </c:pt>
                <c:pt idx="59">
                  <c:v>3773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ZCV!$Y$2:$Y$61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1611</c:v>
                </c:pt>
                <c:pt idx="55">
                  <c:v>1636</c:v>
                </c:pt>
                <c:pt idx="56">
                  <c:v>1657</c:v>
                </c:pt>
                <c:pt idx="57">
                  <c:v>1675</c:v>
                </c:pt>
                <c:pt idx="58">
                  <c:v>1691</c:v>
                </c:pt>
                <c:pt idx="59">
                  <c:v>1705</c:v>
                </c:pt>
              </c:numCache>
            </c:numRef>
          </c:xVal>
          <c:yVal>
            <c:numRef>
              <c:f>ZCV!$W$2:$W$61</c:f>
              <c:numCache>
                <c:formatCode>General</c:formatCode>
                <c:ptCount val="60"/>
                <c:pt idx="0">
                  <c:v>4300</c:v>
                </c:pt>
                <c:pt idx="1">
                  <c:v>4279</c:v>
                </c:pt>
                <c:pt idx="2">
                  <c:v>4261</c:v>
                </c:pt>
                <c:pt idx="3">
                  <c:v>4241</c:v>
                </c:pt>
                <c:pt idx="4">
                  <c:v>4220</c:v>
                </c:pt>
                <c:pt idx="5">
                  <c:v>4197</c:v>
                </c:pt>
                <c:pt idx="6">
                  <c:v>4175</c:v>
                </c:pt>
                <c:pt idx="7">
                  <c:v>4155</c:v>
                </c:pt>
                <c:pt idx="8">
                  <c:v>4139</c:v>
                </c:pt>
                <c:pt idx="9">
                  <c:v>4124</c:v>
                </c:pt>
                <c:pt idx="10">
                  <c:v>4111</c:v>
                </c:pt>
                <c:pt idx="11">
                  <c:v>4100</c:v>
                </c:pt>
                <c:pt idx="12">
                  <c:v>4089</c:v>
                </c:pt>
                <c:pt idx="13">
                  <c:v>4079</c:v>
                </c:pt>
                <c:pt idx="14">
                  <c:v>4067</c:v>
                </c:pt>
                <c:pt idx="15">
                  <c:v>4051</c:v>
                </c:pt>
                <c:pt idx="16">
                  <c:v>4032</c:v>
                </c:pt>
                <c:pt idx="17">
                  <c:v>4014</c:v>
                </c:pt>
                <c:pt idx="18">
                  <c:v>3999</c:v>
                </c:pt>
                <c:pt idx="19">
                  <c:v>3986</c:v>
                </c:pt>
                <c:pt idx="20">
                  <c:v>3977</c:v>
                </c:pt>
                <c:pt idx="21">
                  <c:v>3966</c:v>
                </c:pt>
                <c:pt idx="22">
                  <c:v>3958</c:v>
                </c:pt>
                <c:pt idx="23">
                  <c:v>3947</c:v>
                </c:pt>
                <c:pt idx="24">
                  <c:v>3938</c:v>
                </c:pt>
                <c:pt idx="25">
                  <c:v>3927</c:v>
                </c:pt>
                <c:pt idx="26">
                  <c:v>3917</c:v>
                </c:pt>
                <c:pt idx="27">
                  <c:v>3906</c:v>
                </c:pt>
                <c:pt idx="28">
                  <c:v>3895</c:v>
                </c:pt>
                <c:pt idx="29">
                  <c:v>3885</c:v>
                </c:pt>
                <c:pt idx="30">
                  <c:v>3875</c:v>
                </c:pt>
                <c:pt idx="31">
                  <c:v>3867</c:v>
                </c:pt>
                <c:pt idx="32">
                  <c:v>3859</c:v>
                </c:pt>
                <c:pt idx="33">
                  <c:v>3851</c:v>
                </c:pt>
                <c:pt idx="34">
                  <c:v>3845</c:v>
                </c:pt>
                <c:pt idx="35">
                  <c:v>3839</c:v>
                </c:pt>
                <c:pt idx="36">
                  <c:v>3833</c:v>
                </c:pt>
                <c:pt idx="37">
                  <c:v>3829</c:v>
                </c:pt>
                <c:pt idx="38">
                  <c:v>3823</c:v>
                </c:pt>
                <c:pt idx="39">
                  <c:v>3818</c:v>
                </c:pt>
                <c:pt idx="40">
                  <c:v>3813</c:v>
                </c:pt>
                <c:pt idx="41">
                  <c:v>3809</c:v>
                </c:pt>
                <c:pt idx="42">
                  <c:v>3806</c:v>
                </c:pt>
                <c:pt idx="43">
                  <c:v>3801</c:v>
                </c:pt>
                <c:pt idx="44">
                  <c:v>3798</c:v>
                </c:pt>
                <c:pt idx="45">
                  <c:v>3795</c:v>
                </c:pt>
                <c:pt idx="46">
                  <c:v>3792</c:v>
                </c:pt>
                <c:pt idx="47">
                  <c:v>3790</c:v>
                </c:pt>
                <c:pt idx="48">
                  <c:v>3788</c:v>
                </c:pt>
                <c:pt idx="49">
                  <c:v>3786</c:v>
                </c:pt>
                <c:pt idx="50">
                  <c:v>3784</c:v>
                </c:pt>
                <c:pt idx="51">
                  <c:v>3782</c:v>
                </c:pt>
                <c:pt idx="52">
                  <c:v>3780</c:v>
                </c:pt>
                <c:pt idx="53">
                  <c:v>3777</c:v>
                </c:pt>
                <c:pt idx="54">
                  <c:v>3775</c:v>
                </c:pt>
                <c:pt idx="55">
                  <c:v>3773</c:v>
                </c:pt>
                <c:pt idx="56">
                  <c:v>3772</c:v>
                </c:pt>
                <c:pt idx="57">
                  <c:v>3770</c:v>
                </c:pt>
                <c:pt idx="58">
                  <c:v>3768</c:v>
                </c:pt>
                <c:pt idx="59">
                  <c:v>3767</c:v>
                </c:pt>
              </c:numCache>
            </c:numRef>
          </c:yVal>
        </c:ser>
        <c:axId val="143264000"/>
        <c:axId val="143274368"/>
      </c:scatterChart>
      <c:valAx>
        <c:axId val="14326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3274368"/>
        <c:crosses val="autoZero"/>
        <c:crossBetween val="midCat"/>
      </c:valAx>
      <c:valAx>
        <c:axId val="143274368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326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10"/>
  <sheetViews>
    <sheetView tabSelected="1" topLeftCell="A69" zoomScale="85" zoomScaleNormal="85" workbookViewId="0">
      <selection activeCell="E97" sqref="E97"/>
    </sheetView>
  </sheetViews>
  <sheetFormatPr defaultRowHeight="14.25"/>
  <cols>
    <col min="2" max="2" width="12.375" customWidth="1"/>
    <col min="9" max="9" width="12.25" customWidth="1"/>
    <col min="11" max="12" width="9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4343</v>
      </c>
      <c r="D2">
        <v>0</v>
      </c>
      <c r="E2" s="1"/>
      <c r="F2" s="3">
        <f t="shared" ref="F2:F33" si="0">D2/$K$97*100</f>
        <v>0</v>
      </c>
      <c r="G2">
        <v>148</v>
      </c>
      <c r="I2" s="18">
        <v>4337</v>
      </c>
      <c r="K2">
        <v>0</v>
      </c>
      <c r="L2" s="1"/>
      <c r="M2" s="3">
        <f t="shared" ref="M2:M33" si="1">K2/$K$97*100</f>
        <v>0</v>
      </c>
      <c r="N2">
        <v>148</v>
      </c>
      <c r="P2" s="18">
        <v>4312</v>
      </c>
      <c r="R2">
        <v>0</v>
      </c>
      <c r="S2" s="1"/>
      <c r="T2" s="3">
        <f>R2/$R$97*100</f>
        <v>0</v>
      </c>
      <c r="U2">
        <v>148</v>
      </c>
      <c r="W2" s="18">
        <v>4300</v>
      </c>
      <c r="Y2">
        <v>0</v>
      </c>
      <c r="Z2" s="1"/>
      <c r="AA2" s="3">
        <f>Y2/$Y$97*100</f>
        <v>0</v>
      </c>
      <c r="AB2">
        <v>148</v>
      </c>
      <c r="BT2" s="4"/>
      <c r="BU2" s="5"/>
    </row>
    <row r="3" spans="1:73">
      <c r="B3" s="18">
        <v>4329</v>
      </c>
      <c r="C3" s="18">
        <v>4285</v>
      </c>
      <c r="D3" s="18">
        <v>30</v>
      </c>
      <c r="E3" s="1">
        <f>(B3-C3)/400</f>
        <v>0.11</v>
      </c>
      <c r="F3" s="3">
        <f t="shared" si="0"/>
        <v>1.2155591572123177</v>
      </c>
      <c r="G3" s="17">
        <f>E3*1000</f>
        <v>110</v>
      </c>
      <c r="I3" s="18">
        <v>4321</v>
      </c>
      <c r="J3" s="18">
        <v>4257</v>
      </c>
      <c r="K3" s="18">
        <v>30</v>
      </c>
      <c r="L3" s="1">
        <f>(I3-J3)/400</f>
        <v>0.16</v>
      </c>
      <c r="M3" s="3">
        <f t="shared" si="1"/>
        <v>1.2155591572123177</v>
      </c>
      <c r="N3" s="17">
        <f>L3*1000</f>
        <v>160</v>
      </c>
      <c r="P3" s="18">
        <v>4288</v>
      </c>
      <c r="Q3" s="18">
        <v>4108</v>
      </c>
      <c r="R3" s="18">
        <v>30</v>
      </c>
      <c r="S3" s="1">
        <f>(P3-Q3)/400</f>
        <v>0.45</v>
      </c>
      <c r="T3" s="3">
        <f t="shared" ref="T3:T66" si="2">R3/$R$97*100</f>
        <v>1.2987012987012987</v>
      </c>
      <c r="U3" s="17">
        <f>S3*1000</f>
        <v>450</v>
      </c>
      <c r="W3" s="18">
        <v>4279</v>
      </c>
      <c r="X3" s="18">
        <v>3982</v>
      </c>
      <c r="Y3" s="18">
        <v>30</v>
      </c>
      <c r="Z3" s="1">
        <f>(W3-X3)/400</f>
        <v>0.74250000000000005</v>
      </c>
      <c r="AA3" s="3">
        <f t="shared" ref="AA3:AA66" si="3">Y3/$Y$97*100</f>
        <v>1.6146393972012916</v>
      </c>
      <c r="AB3" s="17">
        <f>Z3*1000</f>
        <v>742.5</v>
      </c>
      <c r="BT3" s="4"/>
      <c r="BU3" s="5"/>
    </row>
    <row r="4" spans="1:73">
      <c r="B4" s="18">
        <v>4314</v>
      </c>
      <c r="C4" s="18">
        <v>4272</v>
      </c>
      <c r="D4" s="18">
        <v>60</v>
      </c>
      <c r="E4" s="1">
        <f t="shared" ref="E4:E67" si="4">(B4-C4)/400</f>
        <v>0.105</v>
      </c>
      <c r="F4" s="3">
        <f t="shared" si="0"/>
        <v>2.4311183144246353</v>
      </c>
      <c r="G4" s="17">
        <f t="shared" ref="G4:G67" si="5">E4*1000</f>
        <v>105</v>
      </c>
      <c r="I4" s="18">
        <v>4307</v>
      </c>
      <c r="J4" s="18">
        <v>4241</v>
      </c>
      <c r="K4" s="18">
        <v>60</v>
      </c>
      <c r="L4" s="1">
        <f t="shared" ref="L4:L57" si="6">(I4-J4)/400</f>
        <v>0.16500000000000001</v>
      </c>
      <c r="M4" s="3">
        <f t="shared" si="1"/>
        <v>2.4311183144246353</v>
      </c>
      <c r="N4" s="17">
        <f t="shared" ref="N4:N57" si="7">L4*1000</f>
        <v>165</v>
      </c>
      <c r="P4" s="18">
        <v>4271</v>
      </c>
      <c r="Q4" s="18">
        <v>4087</v>
      </c>
      <c r="R4" s="18">
        <v>60</v>
      </c>
      <c r="S4" s="1">
        <f t="shared" ref="S4:S67" si="8">(P4-Q4)/400</f>
        <v>0.46</v>
      </c>
      <c r="T4" s="3">
        <f t="shared" si="2"/>
        <v>2.5974025974025974</v>
      </c>
      <c r="U4" s="17">
        <f t="shared" ref="U4:U67" si="9">S4*1000</f>
        <v>460</v>
      </c>
      <c r="W4" s="18">
        <v>4261</v>
      </c>
      <c r="X4" s="18">
        <v>3954</v>
      </c>
      <c r="Y4" s="18">
        <v>60</v>
      </c>
      <c r="Z4" s="1">
        <f t="shared" ref="Z4:Z67" si="10">(W4-X4)/400</f>
        <v>0.76749999999999996</v>
      </c>
      <c r="AA4" s="3">
        <f t="shared" si="3"/>
        <v>3.2292787944025831</v>
      </c>
      <c r="AB4" s="17">
        <f t="shared" ref="AB4:AB67" si="11">Z4*1000</f>
        <v>767.5</v>
      </c>
      <c r="BT4" s="4"/>
      <c r="BU4" s="5"/>
    </row>
    <row r="5" spans="1:73">
      <c r="B5" s="18">
        <v>4300</v>
      </c>
      <c r="C5" s="18">
        <v>4257</v>
      </c>
      <c r="D5" s="18">
        <v>90</v>
      </c>
      <c r="E5" s="1">
        <f t="shared" si="4"/>
        <v>0.1075</v>
      </c>
      <c r="F5" s="3">
        <f t="shared" si="0"/>
        <v>3.6466774716369525</v>
      </c>
      <c r="G5" s="17">
        <f t="shared" si="5"/>
        <v>107.5</v>
      </c>
      <c r="I5" s="18">
        <v>4292</v>
      </c>
      <c r="J5" s="18">
        <v>4226</v>
      </c>
      <c r="K5" s="18">
        <v>90</v>
      </c>
      <c r="L5" s="1">
        <f t="shared" si="6"/>
        <v>0.16500000000000001</v>
      </c>
      <c r="M5" s="3">
        <f t="shared" si="1"/>
        <v>3.6466774716369525</v>
      </c>
      <c r="N5" s="17">
        <f t="shared" si="7"/>
        <v>165</v>
      </c>
      <c r="P5" s="18">
        <v>4256</v>
      </c>
      <c r="Q5" s="18">
        <v>4068</v>
      </c>
      <c r="R5" s="18">
        <v>90</v>
      </c>
      <c r="S5" s="1">
        <f t="shared" si="8"/>
        <v>0.47</v>
      </c>
      <c r="T5" s="3">
        <f t="shared" si="2"/>
        <v>3.8961038961038961</v>
      </c>
      <c r="U5" s="17">
        <f t="shared" si="9"/>
        <v>470</v>
      </c>
      <c r="W5" s="18">
        <v>4241</v>
      </c>
      <c r="X5" s="18">
        <v>3928</v>
      </c>
      <c r="Y5" s="18">
        <v>90</v>
      </c>
      <c r="Z5" s="1">
        <f t="shared" si="10"/>
        <v>0.78249999999999997</v>
      </c>
      <c r="AA5" s="3">
        <f t="shared" si="3"/>
        <v>4.8439181916038754</v>
      </c>
      <c r="AB5" s="17">
        <f t="shared" si="11"/>
        <v>782.5</v>
      </c>
      <c r="BT5" s="4"/>
      <c r="BU5" s="5"/>
    </row>
    <row r="6" spans="1:73">
      <c r="B6" s="18">
        <v>4286</v>
      </c>
      <c r="C6" s="18">
        <v>4244</v>
      </c>
      <c r="D6" s="18">
        <v>119</v>
      </c>
      <c r="E6" s="1">
        <f t="shared" si="4"/>
        <v>0.105</v>
      </c>
      <c r="F6" s="3">
        <f t="shared" si="0"/>
        <v>4.8217179902755269</v>
      </c>
      <c r="G6" s="17">
        <f t="shared" si="5"/>
        <v>105</v>
      </c>
      <c r="I6" s="18">
        <v>4278</v>
      </c>
      <c r="J6" s="18">
        <v>4212</v>
      </c>
      <c r="K6" s="18">
        <v>119</v>
      </c>
      <c r="L6" s="1">
        <f t="shared" si="6"/>
        <v>0.16500000000000001</v>
      </c>
      <c r="M6" s="3">
        <f t="shared" si="1"/>
        <v>4.8217179902755269</v>
      </c>
      <c r="N6" s="17">
        <f t="shared" si="7"/>
        <v>165</v>
      </c>
      <c r="P6" s="18">
        <v>4242</v>
      </c>
      <c r="Q6" s="18">
        <v>4051</v>
      </c>
      <c r="R6" s="18">
        <v>119</v>
      </c>
      <c r="S6" s="1">
        <f t="shared" si="8"/>
        <v>0.47749999999999998</v>
      </c>
      <c r="T6" s="3">
        <f t="shared" si="2"/>
        <v>5.1515151515151514</v>
      </c>
      <c r="U6" s="17">
        <f t="shared" si="9"/>
        <v>477.5</v>
      </c>
      <c r="W6" s="18">
        <v>4220</v>
      </c>
      <c r="X6" s="18">
        <v>3903</v>
      </c>
      <c r="Y6" s="18">
        <v>119</v>
      </c>
      <c r="Z6" s="1">
        <f t="shared" si="10"/>
        <v>0.79249999999999998</v>
      </c>
      <c r="AA6" s="3">
        <f t="shared" si="3"/>
        <v>6.4047362755651234</v>
      </c>
      <c r="AB6" s="17">
        <f t="shared" si="11"/>
        <v>792.5</v>
      </c>
      <c r="BT6" s="4"/>
      <c r="BU6" s="5"/>
    </row>
    <row r="7" spans="1:73">
      <c r="B7" s="18">
        <v>4273</v>
      </c>
      <c r="C7" s="18">
        <v>4228</v>
      </c>
      <c r="D7" s="18">
        <v>149</v>
      </c>
      <c r="E7" s="1">
        <f t="shared" si="4"/>
        <v>0.1125</v>
      </c>
      <c r="F7" s="3">
        <f t="shared" si="0"/>
        <v>6.0372771474878437</v>
      </c>
      <c r="G7" s="17">
        <f t="shared" si="5"/>
        <v>112.5</v>
      </c>
      <c r="I7" s="18">
        <v>4265</v>
      </c>
      <c r="J7" s="18">
        <v>4198</v>
      </c>
      <c r="K7" s="18">
        <v>149</v>
      </c>
      <c r="L7" s="1">
        <f t="shared" si="6"/>
        <v>0.16750000000000001</v>
      </c>
      <c r="M7" s="3">
        <f t="shared" si="1"/>
        <v>6.0372771474878437</v>
      </c>
      <c r="N7" s="17">
        <f t="shared" si="7"/>
        <v>167.5</v>
      </c>
      <c r="P7" s="18">
        <v>4227</v>
      </c>
      <c r="Q7" s="18">
        <v>4034</v>
      </c>
      <c r="R7" s="18">
        <v>149</v>
      </c>
      <c r="S7" s="1">
        <f t="shared" si="8"/>
        <v>0.48249999999999998</v>
      </c>
      <c r="T7" s="3">
        <f t="shared" si="2"/>
        <v>6.4502164502164501</v>
      </c>
      <c r="U7" s="17">
        <f t="shared" si="9"/>
        <v>482.5</v>
      </c>
      <c r="W7" s="18">
        <v>4197</v>
      </c>
      <c r="X7" s="18">
        <v>3872</v>
      </c>
      <c r="Y7" s="18">
        <v>149</v>
      </c>
      <c r="Z7" s="1">
        <f t="shared" si="10"/>
        <v>0.8125</v>
      </c>
      <c r="AA7" s="3">
        <f t="shared" si="3"/>
        <v>8.0193756727664152</v>
      </c>
      <c r="AB7" s="17">
        <f t="shared" si="11"/>
        <v>812.5</v>
      </c>
      <c r="BT7" s="4"/>
      <c r="BU7" s="5"/>
    </row>
    <row r="8" spans="1:73">
      <c r="B8" s="18">
        <v>4258</v>
      </c>
      <c r="C8" s="18">
        <v>4215</v>
      </c>
      <c r="D8" s="18">
        <v>179</v>
      </c>
      <c r="E8" s="1">
        <f t="shared" si="4"/>
        <v>0.1075</v>
      </c>
      <c r="F8" s="3">
        <f t="shared" si="0"/>
        <v>7.2528363047001623</v>
      </c>
      <c r="G8" s="17">
        <f t="shared" si="5"/>
        <v>107.5</v>
      </c>
      <c r="I8" s="18">
        <v>4251</v>
      </c>
      <c r="J8" s="18">
        <v>4183</v>
      </c>
      <c r="K8" s="18">
        <v>179</v>
      </c>
      <c r="L8" s="1">
        <f t="shared" si="6"/>
        <v>0.17</v>
      </c>
      <c r="M8" s="3">
        <f t="shared" si="1"/>
        <v>7.2528363047001623</v>
      </c>
      <c r="N8" s="17">
        <f t="shared" si="7"/>
        <v>170</v>
      </c>
      <c r="P8" s="18">
        <v>4214</v>
      </c>
      <c r="Q8" s="18">
        <v>4019</v>
      </c>
      <c r="R8" s="18">
        <v>179</v>
      </c>
      <c r="S8" s="1">
        <f t="shared" si="8"/>
        <v>0.48749999999999999</v>
      </c>
      <c r="T8" s="3">
        <f t="shared" si="2"/>
        <v>7.7489177489177479</v>
      </c>
      <c r="U8" s="17">
        <f t="shared" si="9"/>
        <v>487.5</v>
      </c>
      <c r="W8" s="18">
        <v>4175</v>
      </c>
      <c r="X8" s="18">
        <v>3838</v>
      </c>
      <c r="Y8" s="18">
        <v>179</v>
      </c>
      <c r="Z8" s="1">
        <f t="shared" si="10"/>
        <v>0.84250000000000003</v>
      </c>
      <c r="AA8" s="3">
        <f t="shared" si="3"/>
        <v>9.6340150699677061</v>
      </c>
      <c r="AB8" s="17">
        <f t="shared" si="11"/>
        <v>842.5</v>
      </c>
      <c r="BT8" s="4"/>
      <c r="BU8" s="5"/>
    </row>
    <row r="9" spans="1:73">
      <c r="B9" s="18">
        <v>4245</v>
      </c>
      <c r="C9" s="18">
        <v>4201</v>
      </c>
      <c r="D9" s="18">
        <v>209</v>
      </c>
      <c r="E9" s="1">
        <f t="shared" si="4"/>
        <v>0.11</v>
      </c>
      <c r="F9" s="3">
        <f t="shared" si="0"/>
        <v>8.468395461912479</v>
      </c>
      <c r="G9" s="17">
        <f t="shared" si="5"/>
        <v>110</v>
      </c>
      <c r="I9" s="18">
        <v>4237</v>
      </c>
      <c r="J9" s="18">
        <v>4170</v>
      </c>
      <c r="K9" s="18">
        <v>209</v>
      </c>
      <c r="L9" s="1">
        <f t="shared" si="6"/>
        <v>0.16750000000000001</v>
      </c>
      <c r="M9" s="3">
        <f t="shared" si="1"/>
        <v>8.468395461912479</v>
      </c>
      <c r="N9" s="17">
        <f t="shared" si="7"/>
        <v>167.5</v>
      </c>
      <c r="P9" s="18">
        <v>4199</v>
      </c>
      <c r="Q9" s="18">
        <v>4005</v>
      </c>
      <c r="R9" s="18">
        <v>209</v>
      </c>
      <c r="S9" s="1">
        <f t="shared" si="8"/>
        <v>0.48499999999999999</v>
      </c>
      <c r="T9" s="3">
        <f t="shared" si="2"/>
        <v>9.0476190476190474</v>
      </c>
      <c r="U9" s="17">
        <f t="shared" si="9"/>
        <v>485</v>
      </c>
      <c r="W9" s="18">
        <v>4155</v>
      </c>
      <c r="X9" s="18">
        <v>3806</v>
      </c>
      <c r="Y9" s="18">
        <v>209</v>
      </c>
      <c r="Z9" s="1">
        <f t="shared" si="10"/>
        <v>0.87250000000000005</v>
      </c>
      <c r="AA9" s="3">
        <f t="shared" si="3"/>
        <v>11.248654467168999</v>
      </c>
      <c r="AB9" s="17">
        <f t="shared" si="11"/>
        <v>872.5</v>
      </c>
      <c r="BT9" s="4"/>
      <c r="BU9" s="5"/>
    </row>
    <row r="10" spans="1:73">
      <c r="B10" s="18">
        <v>4232</v>
      </c>
      <c r="C10" s="18">
        <v>4188</v>
      </c>
      <c r="D10" s="18">
        <v>239</v>
      </c>
      <c r="E10" s="1">
        <f t="shared" si="4"/>
        <v>0.11</v>
      </c>
      <c r="F10" s="3">
        <f t="shared" si="0"/>
        <v>9.6839546191247976</v>
      </c>
      <c r="G10" s="17">
        <f t="shared" si="5"/>
        <v>110</v>
      </c>
      <c r="I10" s="18">
        <v>4224</v>
      </c>
      <c r="J10" s="18">
        <v>4156</v>
      </c>
      <c r="K10" s="18">
        <v>239</v>
      </c>
      <c r="L10" s="1">
        <f t="shared" si="6"/>
        <v>0.17</v>
      </c>
      <c r="M10" s="3">
        <f t="shared" si="1"/>
        <v>9.6839546191247976</v>
      </c>
      <c r="N10" s="17">
        <f t="shared" si="7"/>
        <v>170</v>
      </c>
      <c r="P10" s="18">
        <v>4186</v>
      </c>
      <c r="Q10" s="18">
        <v>3989</v>
      </c>
      <c r="R10" s="18">
        <v>239</v>
      </c>
      <c r="S10" s="1">
        <f t="shared" si="8"/>
        <v>0.49249999999999999</v>
      </c>
      <c r="T10" s="3">
        <f t="shared" si="2"/>
        <v>10.346320346320347</v>
      </c>
      <c r="U10" s="17">
        <f t="shared" si="9"/>
        <v>492.5</v>
      </c>
      <c r="W10" s="18">
        <v>4139</v>
      </c>
      <c r="X10" s="18">
        <v>3780</v>
      </c>
      <c r="Y10" s="18">
        <v>239</v>
      </c>
      <c r="Z10" s="1">
        <f t="shared" si="10"/>
        <v>0.89749999999999996</v>
      </c>
      <c r="AA10" s="3">
        <f t="shared" si="3"/>
        <v>12.86329386437029</v>
      </c>
      <c r="AB10" s="17">
        <f t="shared" si="11"/>
        <v>897.5</v>
      </c>
      <c r="BT10" s="4"/>
      <c r="BU10" s="5"/>
    </row>
    <row r="11" spans="1:73">
      <c r="B11" s="18">
        <v>4219</v>
      </c>
      <c r="C11" s="18">
        <v>4172</v>
      </c>
      <c r="D11" s="18">
        <v>269</v>
      </c>
      <c r="E11" s="1">
        <f t="shared" si="4"/>
        <v>0.11749999999999999</v>
      </c>
      <c r="F11" s="3">
        <f t="shared" si="0"/>
        <v>10.899513776337114</v>
      </c>
      <c r="G11" s="17">
        <f t="shared" si="5"/>
        <v>117.5</v>
      </c>
      <c r="I11" s="18">
        <v>4211</v>
      </c>
      <c r="J11" s="18">
        <v>4142</v>
      </c>
      <c r="K11" s="18">
        <v>269</v>
      </c>
      <c r="L11" s="1">
        <f t="shared" si="6"/>
        <v>0.17249999999999999</v>
      </c>
      <c r="M11" s="3">
        <f t="shared" si="1"/>
        <v>10.899513776337114</v>
      </c>
      <c r="N11" s="17">
        <f t="shared" si="7"/>
        <v>172.5</v>
      </c>
      <c r="P11" s="18">
        <v>4173</v>
      </c>
      <c r="Q11" s="18">
        <v>3973</v>
      </c>
      <c r="R11" s="18">
        <v>269</v>
      </c>
      <c r="S11" s="1">
        <f t="shared" si="8"/>
        <v>0.5</v>
      </c>
      <c r="T11" s="3">
        <f t="shared" si="2"/>
        <v>11.645021645021645</v>
      </c>
      <c r="U11" s="17">
        <f t="shared" si="9"/>
        <v>500</v>
      </c>
      <c r="W11" s="18">
        <v>4124</v>
      </c>
      <c r="X11" s="18">
        <v>3760</v>
      </c>
      <c r="Y11" s="18">
        <v>269</v>
      </c>
      <c r="Z11" s="1">
        <f t="shared" si="10"/>
        <v>0.91</v>
      </c>
      <c r="AA11" s="3">
        <f t="shared" si="3"/>
        <v>14.477933261571582</v>
      </c>
      <c r="AB11" s="17">
        <f t="shared" si="11"/>
        <v>910</v>
      </c>
      <c r="BT11" s="4"/>
      <c r="BU11" s="5"/>
    </row>
    <row r="12" spans="1:73">
      <c r="B12" s="18">
        <v>4204</v>
      </c>
      <c r="C12" s="18">
        <v>4159</v>
      </c>
      <c r="D12" s="18">
        <v>298</v>
      </c>
      <c r="E12" s="1">
        <f t="shared" si="4"/>
        <v>0.1125</v>
      </c>
      <c r="F12" s="3">
        <f t="shared" si="0"/>
        <v>12.074554294975687</v>
      </c>
      <c r="G12" s="17">
        <f t="shared" si="5"/>
        <v>112.5</v>
      </c>
      <c r="I12" s="18">
        <v>4197</v>
      </c>
      <c r="J12" s="18">
        <v>4128</v>
      </c>
      <c r="K12" s="18">
        <v>298</v>
      </c>
      <c r="L12" s="1">
        <f t="shared" si="6"/>
        <v>0.17249999999999999</v>
      </c>
      <c r="M12" s="3">
        <f t="shared" si="1"/>
        <v>12.074554294975687</v>
      </c>
      <c r="N12" s="17">
        <f t="shared" si="7"/>
        <v>172.5</v>
      </c>
      <c r="P12" s="18">
        <v>4160</v>
      </c>
      <c r="Q12" s="18">
        <v>3959</v>
      </c>
      <c r="R12" s="18">
        <v>299</v>
      </c>
      <c r="S12" s="1">
        <f t="shared" si="8"/>
        <v>0.50249999999999995</v>
      </c>
      <c r="T12" s="3">
        <f t="shared" si="2"/>
        <v>12.943722943722943</v>
      </c>
      <c r="U12" s="17">
        <f t="shared" si="9"/>
        <v>502.49999999999994</v>
      </c>
      <c r="W12" s="18">
        <v>4111</v>
      </c>
      <c r="X12" s="18">
        <v>3744</v>
      </c>
      <c r="Y12" s="18">
        <v>298</v>
      </c>
      <c r="Z12" s="1">
        <f t="shared" si="10"/>
        <v>0.91749999999999998</v>
      </c>
      <c r="AA12" s="3">
        <f t="shared" si="3"/>
        <v>16.03875134553283</v>
      </c>
      <c r="AB12" s="17">
        <f t="shared" si="11"/>
        <v>917.5</v>
      </c>
      <c r="BT12" s="4"/>
      <c r="BU12" s="5"/>
    </row>
    <row r="13" spans="1:73">
      <c r="B13" s="18">
        <v>4191</v>
      </c>
      <c r="C13" s="18">
        <v>4146</v>
      </c>
      <c r="D13" s="18">
        <v>328</v>
      </c>
      <c r="E13" s="1">
        <f t="shared" si="4"/>
        <v>0.1125</v>
      </c>
      <c r="F13" s="3">
        <f t="shared" si="0"/>
        <v>13.290113452188008</v>
      </c>
      <c r="G13" s="17">
        <f t="shared" si="5"/>
        <v>112.5</v>
      </c>
      <c r="I13" s="18">
        <v>4184</v>
      </c>
      <c r="J13" s="18">
        <v>4114</v>
      </c>
      <c r="K13" s="18">
        <v>328</v>
      </c>
      <c r="L13" s="1">
        <f t="shared" si="6"/>
        <v>0.17499999999999999</v>
      </c>
      <c r="M13" s="3">
        <f t="shared" si="1"/>
        <v>13.290113452188008</v>
      </c>
      <c r="N13" s="17">
        <f t="shared" si="7"/>
        <v>175</v>
      </c>
      <c r="P13" s="18">
        <v>4147</v>
      </c>
      <c r="Q13" s="18">
        <v>3945</v>
      </c>
      <c r="R13" s="18">
        <v>328</v>
      </c>
      <c r="S13" s="1">
        <f t="shared" si="8"/>
        <v>0.505</v>
      </c>
      <c r="T13" s="3">
        <f t="shared" si="2"/>
        <v>14.1991341991342</v>
      </c>
      <c r="U13" s="17">
        <f t="shared" si="9"/>
        <v>505</v>
      </c>
      <c r="W13" s="18">
        <v>4100</v>
      </c>
      <c r="X13" s="18">
        <v>3729</v>
      </c>
      <c r="Y13" s="18">
        <v>328</v>
      </c>
      <c r="Z13" s="1">
        <f t="shared" si="10"/>
        <v>0.92749999999999999</v>
      </c>
      <c r="AA13" s="3">
        <f t="shared" si="3"/>
        <v>17.653390742734125</v>
      </c>
      <c r="AB13" s="17">
        <f t="shared" si="11"/>
        <v>927.5</v>
      </c>
      <c r="BT13" s="4"/>
      <c r="BU13" s="5"/>
    </row>
    <row r="14" spans="1:73">
      <c r="B14" s="18">
        <v>4178</v>
      </c>
      <c r="C14" s="18">
        <v>4132</v>
      </c>
      <c r="D14" s="18">
        <v>358</v>
      </c>
      <c r="E14" s="1">
        <f t="shared" si="4"/>
        <v>0.115</v>
      </c>
      <c r="F14" s="3">
        <f t="shared" si="0"/>
        <v>14.505672609400325</v>
      </c>
      <c r="G14" s="17">
        <f t="shared" si="5"/>
        <v>115</v>
      </c>
      <c r="I14" s="18">
        <v>4172</v>
      </c>
      <c r="J14" s="18">
        <v>4101</v>
      </c>
      <c r="K14" s="18">
        <v>358</v>
      </c>
      <c r="L14" s="1">
        <f t="shared" si="6"/>
        <v>0.17749999999999999</v>
      </c>
      <c r="M14" s="3">
        <f t="shared" si="1"/>
        <v>14.505672609400325</v>
      </c>
      <c r="N14" s="17">
        <f t="shared" si="7"/>
        <v>177.5</v>
      </c>
      <c r="P14" s="18">
        <v>4134</v>
      </c>
      <c r="Q14" s="18">
        <v>3929</v>
      </c>
      <c r="R14" s="18">
        <v>358</v>
      </c>
      <c r="S14" s="1">
        <f t="shared" si="8"/>
        <v>0.51249999999999996</v>
      </c>
      <c r="T14" s="3">
        <f t="shared" si="2"/>
        <v>15.497835497835496</v>
      </c>
      <c r="U14" s="17">
        <f t="shared" si="9"/>
        <v>512.5</v>
      </c>
      <c r="W14" s="18">
        <v>4089</v>
      </c>
      <c r="X14" s="18">
        <v>3716</v>
      </c>
      <c r="Y14" s="18">
        <v>358</v>
      </c>
      <c r="Z14" s="1">
        <f t="shared" si="10"/>
        <v>0.9325</v>
      </c>
      <c r="AA14" s="3">
        <f t="shared" si="3"/>
        <v>19.268030139935412</v>
      </c>
      <c r="AB14" s="17">
        <f t="shared" si="11"/>
        <v>932.5</v>
      </c>
      <c r="BT14" s="4"/>
      <c r="BU14" s="5"/>
    </row>
    <row r="15" spans="1:73">
      <c r="B15" s="18">
        <v>4165</v>
      </c>
      <c r="C15" s="18">
        <v>4118</v>
      </c>
      <c r="D15" s="18">
        <v>388</v>
      </c>
      <c r="E15" s="1">
        <f t="shared" si="4"/>
        <v>0.11749999999999999</v>
      </c>
      <c r="F15" s="3">
        <f t="shared" si="0"/>
        <v>15.721231766612643</v>
      </c>
      <c r="G15" s="17">
        <f t="shared" si="5"/>
        <v>117.5</v>
      </c>
      <c r="I15" s="18">
        <v>4158</v>
      </c>
      <c r="J15" s="18">
        <v>4087</v>
      </c>
      <c r="K15" s="18">
        <v>388</v>
      </c>
      <c r="L15" s="1">
        <f t="shared" si="6"/>
        <v>0.17749999999999999</v>
      </c>
      <c r="M15" s="3">
        <f t="shared" si="1"/>
        <v>15.721231766612643</v>
      </c>
      <c r="N15" s="17">
        <f t="shared" si="7"/>
        <v>177.5</v>
      </c>
      <c r="P15" s="18">
        <v>4122</v>
      </c>
      <c r="Q15" s="18">
        <v>3915</v>
      </c>
      <c r="R15" s="18">
        <v>388</v>
      </c>
      <c r="S15" s="1">
        <f t="shared" si="8"/>
        <v>0.51749999999999996</v>
      </c>
      <c r="T15" s="3">
        <f t="shared" si="2"/>
        <v>16.796536796536795</v>
      </c>
      <c r="U15" s="17">
        <f t="shared" si="9"/>
        <v>517.5</v>
      </c>
      <c r="W15" s="18">
        <v>4079</v>
      </c>
      <c r="X15" s="18">
        <v>3700</v>
      </c>
      <c r="Y15" s="18">
        <v>388</v>
      </c>
      <c r="Z15" s="1">
        <f t="shared" si="10"/>
        <v>0.94750000000000001</v>
      </c>
      <c r="AA15" s="3">
        <f t="shared" si="3"/>
        <v>20.882669537136707</v>
      </c>
      <c r="AB15" s="17">
        <f t="shared" si="11"/>
        <v>947.5</v>
      </c>
    </row>
    <row r="16" spans="1:73">
      <c r="B16" s="18">
        <v>4152</v>
      </c>
      <c r="C16" s="18">
        <v>4106</v>
      </c>
      <c r="D16" s="18">
        <v>418</v>
      </c>
      <c r="E16" s="1">
        <f t="shared" si="4"/>
        <v>0.115</v>
      </c>
      <c r="F16" s="3">
        <f t="shared" si="0"/>
        <v>16.936790923824958</v>
      </c>
      <c r="G16" s="17">
        <f t="shared" si="5"/>
        <v>115</v>
      </c>
      <c r="I16" s="18">
        <v>4146</v>
      </c>
      <c r="J16" s="18">
        <v>4074</v>
      </c>
      <c r="K16" s="18">
        <v>418</v>
      </c>
      <c r="L16" s="1">
        <f t="shared" si="6"/>
        <v>0.18</v>
      </c>
      <c r="M16" s="3">
        <f t="shared" si="1"/>
        <v>16.936790923824958</v>
      </c>
      <c r="N16" s="17">
        <f t="shared" si="7"/>
        <v>180</v>
      </c>
      <c r="P16" s="18">
        <v>4110</v>
      </c>
      <c r="Q16" s="18">
        <v>3901</v>
      </c>
      <c r="R16" s="18">
        <v>418</v>
      </c>
      <c r="S16" s="1">
        <f t="shared" si="8"/>
        <v>0.52249999999999996</v>
      </c>
      <c r="T16" s="3">
        <f t="shared" si="2"/>
        <v>18.095238095238095</v>
      </c>
      <c r="U16" s="17">
        <f t="shared" si="9"/>
        <v>522.5</v>
      </c>
      <c r="W16" s="18">
        <v>4067</v>
      </c>
      <c r="X16" s="18">
        <v>3683</v>
      </c>
      <c r="Y16" s="18">
        <v>418</v>
      </c>
      <c r="Z16" s="1">
        <f t="shared" si="10"/>
        <v>0.96</v>
      </c>
      <c r="AA16" s="3">
        <f t="shared" si="3"/>
        <v>22.497308934337997</v>
      </c>
      <c r="AB16" s="17">
        <f t="shared" si="11"/>
        <v>960</v>
      </c>
    </row>
    <row r="17" spans="2:28">
      <c r="B17" s="18">
        <v>4139</v>
      </c>
      <c r="C17" s="18">
        <v>4092</v>
      </c>
      <c r="D17" s="18">
        <v>448</v>
      </c>
      <c r="E17" s="1">
        <f t="shared" si="4"/>
        <v>0.11749999999999999</v>
      </c>
      <c r="F17" s="3">
        <f t="shared" si="0"/>
        <v>18.152350081037277</v>
      </c>
      <c r="G17" s="17">
        <f t="shared" si="5"/>
        <v>117.5</v>
      </c>
      <c r="I17" s="18">
        <v>4133</v>
      </c>
      <c r="J17" s="18">
        <v>4062</v>
      </c>
      <c r="K17" s="18">
        <v>448</v>
      </c>
      <c r="L17" s="1">
        <f t="shared" si="6"/>
        <v>0.17749999999999999</v>
      </c>
      <c r="M17" s="3">
        <f t="shared" si="1"/>
        <v>18.152350081037277</v>
      </c>
      <c r="N17" s="17">
        <f t="shared" si="7"/>
        <v>177.5</v>
      </c>
      <c r="P17" s="18">
        <v>4097</v>
      </c>
      <c r="Q17" s="18">
        <v>3888</v>
      </c>
      <c r="R17" s="18">
        <v>448</v>
      </c>
      <c r="S17" s="1">
        <f t="shared" si="8"/>
        <v>0.52249999999999996</v>
      </c>
      <c r="T17" s="3">
        <f t="shared" si="2"/>
        <v>19.393939393939394</v>
      </c>
      <c r="U17" s="17">
        <f t="shared" si="9"/>
        <v>522.5</v>
      </c>
      <c r="W17" s="18">
        <v>4051</v>
      </c>
      <c r="X17" s="18">
        <v>3665</v>
      </c>
      <c r="Y17" s="18">
        <v>448</v>
      </c>
      <c r="Z17" s="1">
        <f t="shared" si="10"/>
        <v>0.96499999999999997</v>
      </c>
      <c r="AA17" s="3">
        <f t="shared" si="3"/>
        <v>24.111948331539288</v>
      </c>
      <c r="AB17" s="17">
        <f t="shared" si="11"/>
        <v>965</v>
      </c>
    </row>
    <row r="18" spans="2:28">
      <c r="B18" s="18">
        <v>4126</v>
      </c>
      <c r="C18" s="18">
        <v>4079</v>
      </c>
      <c r="D18" s="18">
        <v>478</v>
      </c>
      <c r="E18" s="1">
        <f t="shared" si="4"/>
        <v>0.11749999999999999</v>
      </c>
      <c r="F18" s="3">
        <f t="shared" si="0"/>
        <v>19.367909238249595</v>
      </c>
      <c r="G18" s="17">
        <f t="shared" si="5"/>
        <v>117.5</v>
      </c>
      <c r="I18" s="18">
        <v>4121</v>
      </c>
      <c r="J18" s="18">
        <v>4048</v>
      </c>
      <c r="K18" s="18">
        <v>478</v>
      </c>
      <c r="L18" s="1">
        <f t="shared" si="6"/>
        <v>0.1825</v>
      </c>
      <c r="M18" s="3">
        <f t="shared" si="1"/>
        <v>19.367909238249595</v>
      </c>
      <c r="N18" s="17">
        <f t="shared" si="7"/>
        <v>182.5</v>
      </c>
      <c r="P18" s="18">
        <v>4088</v>
      </c>
      <c r="Q18" s="18">
        <v>3875</v>
      </c>
      <c r="R18" s="18">
        <v>478</v>
      </c>
      <c r="S18" s="1">
        <f t="shared" si="8"/>
        <v>0.53249999999999997</v>
      </c>
      <c r="T18" s="3">
        <f t="shared" si="2"/>
        <v>20.692640692640694</v>
      </c>
      <c r="U18" s="17">
        <f t="shared" si="9"/>
        <v>532.5</v>
      </c>
      <c r="W18" s="18">
        <v>4032</v>
      </c>
      <c r="X18" s="18">
        <v>3643</v>
      </c>
      <c r="Y18" s="18">
        <v>478</v>
      </c>
      <c r="Z18" s="1">
        <f t="shared" si="10"/>
        <v>0.97250000000000003</v>
      </c>
      <c r="AA18" s="3">
        <f t="shared" si="3"/>
        <v>25.726587728740579</v>
      </c>
      <c r="AB18" s="17">
        <f t="shared" si="11"/>
        <v>972.5</v>
      </c>
    </row>
    <row r="19" spans="2:28">
      <c r="B19" s="18">
        <v>4114</v>
      </c>
      <c r="C19" s="18">
        <v>4066</v>
      </c>
      <c r="D19" s="18">
        <v>507</v>
      </c>
      <c r="E19" s="1">
        <f t="shared" si="4"/>
        <v>0.12</v>
      </c>
      <c r="F19" s="3">
        <f t="shared" si="0"/>
        <v>20.542949756888166</v>
      </c>
      <c r="G19" s="17">
        <f t="shared" si="5"/>
        <v>120</v>
      </c>
      <c r="I19" s="18">
        <v>4107</v>
      </c>
      <c r="J19" s="18">
        <v>4035</v>
      </c>
      <c r="K19" s="18">
        <v>507</v>
      </c>
      <c r="L19" s="1">
        <f t="shared" si="6"/>
        <v>0.18</v>
      </c>
      <c r="M19" s="3">
        <f t="shared" si="1"/>
        <v>20.542949756888166</v>
      </c>
      <c r="N19" s="17">
        <f t="shared" si="7"/>
        <v>180</v>
      </c>
      <c r="P19" s="18">
        <v>4080</v>
      </c>
      <c r="Q19" s="18">
        <v>3862</v>
      </c>
      <c r="R19" s="18">
        <v>508</v>
      </c>
      <c r="S19" s="1">
        <f t="shared" si="8"/>
        <v>0.54500000000000004</v>
      </c>
      <c r="T19" s="3">
        <f t="shared" si="2"/>
        <v>21.991341991341994</v>
      </c>
      <c r="U19" s="17">
        <f t="shared" si="9"/>
        <v>545</v>
      </c>
      <c r="W19" s="18">
        <v>4014</v>
      </c>
      <c r="X19" s="18">
        <v>3621</v>
      </c>
      <c r="Y19" s="18">
        <v>507</v>
      </c>
      <c r="Z19" s="1">
        <f t="shared" si="10"/>
        <v>0.98250000000000004</v>
      </c>
      <c r="AA19" s="3">
        <f t="shared" si="3"/>
        <v>27.287405812701831</v>
      </c>
      <c r="AB19" s="17">
        <f t="shared" si="11"/>
        <v>982.5</v>
      </c>
    </row>
    <row r="20" spans="2:28">
      <c r="B20" s="18">
        <v>4103</v>
      </c>
      <c r="C20" s="18">
        <v>4053</v>
      </c>
      <c r="D20" s="18">
        <v>537</v>
      </c>
      <c r="E20" s="1">
        <f t="shared" si="4"/>
        <v>0.125</v>
      </c>
      <c r="F20" s="3">
        <f t="shared" si="0"/>
        <v>21.758508914100485</v>
      </c>
      <c r="G20" s="17">
        <f t="shared" si="5"/>
        <v>125</v>
      </c>
      <c r="I20" s="18">
        <v>4096</v>
      </c>
      <c r="J20" s="18">
        <v>4023</v>
      </c>
      <c r="K20" s="18">
        <v>537</v>
      </c>
      <c r="L20" s="1">
        <f t="shared" si="6"/>
        <v>0.1825</v>
      </c>
      <c r="M20" s="3">
        <f t="shared" si="1"/>
        <v>21.758508914100485</v>
      </c>
      <c r="N20" s="17">
        <f t="shared" si="7"/>
        <v>182.5</v>
      </c>
      <c r="P20" s="18">
        <v>4068</v>
      </c>
      <c r="Q20" s="18">
        <v>3847</v>
      </c>
      <c r="R20" s="18">
        <v>537</v>
      </c>
      <c r="S20" s="1">
        <f t="shared" si="8"/>
        <v>0.55249999999999999</v>
      </c>
      <c r="T20" s="3">
        <f t="shared" si="2"/>
        <v>23.246753246753247</v>
      </c>
      <c r="U20" s="17">
        <f t="shared" si="9"/>
        <v>552.5</v>
      </c>
      <c r="W20" s="18">
        <v>3999</v>
      </c>
      <c r="X20" s="18">
        <v>3600</v>
      </c>
      <c r="Y20" s="18">
        <v>537</v>
      </c>
      <c r="Z20" s="1">
        <f t="shared" si="10"/>
        <v>0.99750000000000005</v>
      </c>
      <c r="AA20" s="3">
        <f t="shared" si="3"/>
        <v>28.902045209903122</v>
      </c>
      <c r="AB20" s="17">
        <f t="shared" si="11"/>
        <v>997.5</v>
      </c>
    </row>
    <row r="21" spans="2:28">
      <c r="B21" s="18">
        <v>4089</v>
      </c>
      <c r="C21" s="18">
        <v>4040</v>
      </c>
      <c r="D21" s="18">
        <v>567</v>
      </c>
      <c r="E21" s="1">
        <f t="shared" si="4"/>
        <v>0.1225</v>
      </c>
      <c r="F21" s="3">
        <f t="shared" si="0"/>
        <v>22.974068071312804</v>
      </c>
      <c r="G21" s="17">
        <f t="shared" si="5"/>
        <v>122.5</v>
      </c>
      <c r="I21" s="18">
        <v>4084</v>
      </c>
      <c r="J21" s="18">
        <v>4011</v>
      </c>
      <c r="K21" s="18">
        <v>567</v>
      </c>
      <c r="L21" s="1">
        <f t="shared" si="6"/>
        <v>0.1825</v>
      </c>
      <c r="M21" s="3">
        <f t="shared" si="1"/>
        <v>22.974068071312804</v>
      </c>
      <c r="N21" s="17">
        <f t="shared" si="7"/>
        <v>182.5</v>
      </c>
      <c r="P21" s="18">
        <v>4054</v>
      </c>
      <c r="Q21" s="18">
        <v>3831</v>
      </c>
      <c r="R21" s="18">
        <v>567</v>
      </c>
      <c r="S21" s="1">
        <f t="shared" si="8"/>
        <v>0.5575</v>
      </c>
      <c r="T21" s="3">
        <f t="shared" si="2"/>
        <v>24.545454545454547</v>
      </c>
      <c r="U21" s="17">
        <f t="shared" si="9"/>
        <v>557.5</v>
      </c>
      <c r="W21" s="18">
        <v>3986</v>
      </c>
      <c r="X21" s="18">
        <v>3585</v>
      </c>
      <c r="Y21" s="18">
        <v>567</v>
      </c>
      <c r="Z21" s="1">
        <f t="shared" si="10"/>
        <v>1.0024999999999999</v>
      </c>
      <c r="AA21" s="3">
        <f t="shared" si="3"/>
        <v>30.516684607104409</v>
      </c>
      <c r="AB21" s="17">
        <f t="shared" si="11"/>
        <v>1002.5</v>
      </c>
    </row>
    <row r="22" spans="2:28">
      <c r="B22" s="18">
        <v>4078</v>
      </c>
      <c r="C22" s="18">
        <v>4029</v>
      </c>
      <c r="D22" s="18">
        <v>597</v>
      </c>
      <c r="E22" s="1">
        <f t="shared" si="4"/>
        <v>0.1225</v>
      </c>
      <c r="F22" s="3">
        <f t="shared" si="0"/>
        <v>24.189627228525122</v>
      </c>
      <c r="G22" s="17">
        <f t="shared" si="5"/>
        <v>122.5</v>
      </c>
      <c r="I22" s="18">
        <v>4075</v>
      </c>
      <c r="J22" s="18">
        <v>4000</v>
      </c>
      <c r="K22" s="18">
        <v>597</v>
      </c>
      <c r="L22" s="1">
        <f t="shared" si="6"/>
        <v>0.1875</v>
      </c>
      <c r="M22" s="3">
        <f t="shared" si="1"/>
        <v>24.189627228525122</v>
      </c>
      <c r="N22" s="17">
        <f t="shared" si="7"/>
        <v>187.5</v>
      </c>
      <c r="P22" s="18">
        <v>4037</v>
      </c>
      <c r="Q22" s="18">
        <v>3813</v>
      </c>
      <c r="R22" s="18">
        <v>597</v>
      </c>
      <c r="S22" s="1">
        <f t="shared" si="8"/>
        <v>0.56000000000000005</v>
      </c>
      <c r="T22" s="3">
        <f t="shared" si="2"/>
        <v>25.844155844155843</v>
      </c>
      <c r="U22" s="17">
        <f t="shared" si="9"/>
        <v>560</v>
      </c>
      <c r="W22" s="18">
        <v>3977</v>
      </c>
      <c r="X22" s="18">
        <v>3570</v>
      </c>
      <c r="Y22" s="18">
        <v>597</v>
      </c>
      <c r="Z22" s="1">
        <f t="shared" si="10"/>
        <v>1.0175000000000001</v>
      </c>
      <c r="AA22" s="3">
        <f t="shared" si="3"/>
        <v>32.131324004305704</v>
      </c>
      <c r="AB22" s="17">
        <f t="shared" si="11"/>
        <v>1017.5000000000001</v>
      </c>
    </row>
    <row r="23" spans="2:28">
      <c r="B23" s="18">
        <v>4065</v>
      </c>
      <c r="C23" s="18">
        <v>4016</v>
      </c>
      <c r="D23" s="18">
        <v>627</v>
      </c>
      <c r="E23" s="1">
        <f t="shared" si="4"/>
        <v>0.1225</v>
      </c>
      <c r="F23" s="3">
        <f t="shared" si="0"/>
        <v>25.405186385737437</v>
      </c>
      <c r="G23" s="17">
        <f t="shared" si="5"/>
        <v>122.5</v>
      </c>
      <c r="I23" s="18">
        <v>4064</v>
      </c>
      <c r="J23" s="18">
        <v>3988</v>
      </c>
      <c r="K23" s="18">
        <v>627</v>
      </c>
      <c r="L23" s="1">
        <f t="shared" si="6"/>
        <v>0.19</v>
      </c>
      <c r="M23" s="3">
        <f t="shared" si="1"/>
        <v>25.405186385737437</v>
      </c>
      <c r="N23" s="17">
        <f t="shared" si="7"/>
        <v>190</v>
      </c>
      <c r="P23" s="18">
        <v>4020</v>
      </c>
      <c r="Q23" s="18">
        <v>3797</v>
      </c>
      <c r="R23" s="18">
        <v>627</v>
      </c>
      <c r="S23" s="1">
        <f t="shared" si="8"/>
        <v>0.5575</v>
      </c>
      <c r="T23" s="3">
        <f t="shared" si="2"/>
        <v>27.142857142857142</v>
      </c>
      <c r="U23" s="17">
        <f t="shared" si="9"/>
        <v>557.5</v>
      </c>
      <c r="W23" s="18">
        <v>3966</v>
      </c>
      <c r="X23" s="18">
        <v>3557</v>
      </c>
      <c r="Y23" s="18">
        <v>627</v>
      </c>
      <c r="Z23" s="1">
        <f t="shared" si="10"/>
        <v>1.0225</v>
      </c>
      <c r="AA23" s="3">
        <f t="shared" si="3"/>
        <v>33.745963401506998</v>
      </c>
      <c r="AB23" s="17">
        <f t="shared" si="11"/>
        <v>1022.5</v>
      </c>
    </row>
    <row r="24" spans="2:28">
      <c r="B24" s="18">
        <v>4055</v>
      </c>
      <c r="C24" s="18">
        <v>4005</v>
      </c>
      <c r="D24" s="18">
        <v>657</v>
      </c>
      <c r="E24" s="1">
        <f t="shared" si="4"/>
        <v>0.125</v>
      </c>
      <c r="F24" s="3">
        <f t="shared" si="0"/>
        <v>26.620745542949759</v>
      </c>
      <c r="G24" s="17">
        <f t="shared" si="5"/>
        <v>125</v>
      </c>
      <c r="I24" s="18">
        <v>4052</v>
      </c>
      <c r="J24" s="18">
        <v>3976</v>
      </c>
      <c r="K24" s="18">
        <v>657</v>
      </c>
      <c r="L24" s="1">
        <f t="shared" si="6"/>
        <v>0.19</v>
      </c>
      <c r="M24" s="3">
        <f t="shared" si="1"/>
        <v>26.620745542949759</v>
      </c>
      <c r="N24" s="17">
        <f t="shared" si="7"/>
        <v>190</v>
      </c>
      <c r="P24" s="18">
        <v>4006</v>
      </c>
      <c r="Q24" s="18">
        <v>3780</v>
      </c>
      <c r="R24" s="18">
        <v>657</v>
      </c>
      <c r="S24" s="1">
        <f t="shared" si="8"/>
        <v>0.56499999999999995</v>
      </c>
      <c r="T24" s="3">
        <f t="shared" si="2"/>
        <v>28.441558441558438</v>
      </c>
      <c r="U24" s="17">
        <f t="shared" si="9"/>
        <v>565</v>
      </c>
      <c r="W24" s="18">
        <v>3958</v>
      </c>
      <c r="X24" s="18">
        <v>3545</v>
      </c>
      <c r="Y24" s="18">
        <v>657</v>
      </c>
      <c r="Z24" s="1">
        <f t="shared" si="10"/>
        <v>1.0325</v>
      </c>
      <c r="AA24" s="3">
        <f t="shared" si="3"/>
        <v>35.360602798708292</v>
      </c>
      <c r="AB24" s="17">
        <f t="shared" si="11"/>
        <v>1032.5</v>
      </c>
    </row>
    <row r="25" spans="2:28">
      <c r="B25" s="18">
        <v>4043</v>
      </c>
      <c r="C25" s="18">
        <v>3993</v>
      </c>
      <c r="D25" s="18">
        <v>686</v>
      </c>
      <c r="E25" s="1">
        <f t="shared" si="4"/>
        <v>0.125</v>
      </c>
      <c r="F25" s="3">
        <f t="shared" si="0"/>
        <v>27.795786061588331</v>
      </c>
      <c r="G25" s="17">
        <f t="shared" si="5"/>
        <v>125</v>
      </c>
      <c r="I25" s="18">
        <v>4038</v>
      </c>
      <c r="J25" s="18">
        <v>3961</v>
      </c>
      <c r="K25" s="18">
        <v>686</v>
      </c>
      <c r="L25" s="1">
        <f t="shared" si="6"/>
        <v>0.1925</v>
      </c>
      <c r="M25" s="3">
        <f t="shared" si="1"/>
        <v>27.795786061588331</v>
      </c>
      <c r="N25" s="17">
        <f t="shared" si="7"/>
        <v>192.5</v>
      </c>
      <c r="P25" s="18">
        <v>3995</v>
      </c>
      <c r="Q25" s="18">
        <v>3767</v>
      </c>
      <c r="R25" s="18">
        <v>687</v>
      </c>
      <c r="S25" s="1">
        <f t="shared" si="8"/>
        <v>0.56999999999999995</v>
      </c>
      <c r="T25" s="3">
        <f t="shared" si="2"/>
        <v>29.740259740259738</v>
      </c>
      <c r="U25" s="17">
        <f t="shared" si="9"/>
        <v>570</v>
      </c>
      <c r="W25" s="18">
        <v>3947</v>
      </c>
      <c r="X25" s="18">
        <v>3534</v>
      </c>
      <c r="Y25" s="18">
        <v>686</v>
      </c>
      <c r="Z25" s="1">
        <f t="shared" si="10"/>
        <v>1.0325</v>
      </c>
      <c r="AA25" s="3">
        <f t="shared" si="3"/>
        <v>36.921420882669537</v>
      </c>
      <c r="AB25" s="17">
        <f t="shared" si="11"/>
        <v>1032.5</v>
      </c>
    </row>
    <row r="26" spans="2:28">
      <c r="B26" s="18">
        <v>4031</v>
      </c>
      <c r="C26" s="18">
        <v>3981</v>
      </c>
      <c r="D26" s="18">
        <v>716</v>
      </c>
      <c r="E26" s="1">
        <f t="shared" si="4"/>
        <v>0.125</v>
      </c>
      <c r="F26" s="3">
        <f t="shared" si="0"/>
        <v>29.011345218800649</v>
      </c>
      <c r="G26" s="17">
        <f t="shared" si="5"/>
        <v>125</v>
      </c>
      <c r="I26" s="18">
        <v>4025</v>
      </c>
      <c r="J26" s="18">
        <v>3947</v>
      </c>
      <c r="K26" s="18">
        <v>716</v>
      </c>
      <c r="L26" s="1">
        <f t="shared" si="6"/>
        <v>0.19500000000000001</v>
      </c>
      <c r="M26" s="3">
        <f t="shared" si="1"/>
        <v>29.011345218800649</v>
      </c>
      <c r="N26" s="17">
        <f t="shared" si="7"/>
        <v>195</v>
      </c>
      <c r="P26" s="18">
        <v>3984</v>
      </c>
      <c r="Q26" s="18">
        <v>3755</v>
      </c>
      <c r="R26" s="18">
        <v>716</v>
      </c>
      <c r="S26" s="1">
        <f t="shared" si="8"/>
        <v>0.57250000000000001</v>
      </c>
      <c r="T26" s="3">
        <f t="shared" si="2"/>
        <v>30.995670995670991</v>
      </c>
      <c r="U26" s="17">
        <f t="shared" si="9"/>
        <v>572.5</v>
      </c>
      <c r="W26" s="18">
        <v>3938</v>
      </c>
      <c r="X26" s="18">
        <v>3521</v>
      </c>
      <c r="Y26" s="18">
        <v>716</v>
      </c>
      <c r="Z26" s="1">
        <f t="shared" si="10"/>
        <v>1.0425</v>
      </c>
      <c r="AA26" s="3">
        <f t="shared" si="3"/>
        <v>38.536060279870824</v>
      </c>
      <c r="AB26" s="17">
        <f t="shared" si="11"/>
        <v>1042.5</v>
      </c>
    </row>
    <row r="27" spans="2:28">
      <c r="B27" s="18">
        <v>4020</v>
      </c>
      <c r="C27" s="18">
        <v>3969</v>
      </c>
      <c r="D27" s="18">
        <v>746</v>
      </c>
      <c r="E27" s="1">
        <f t="shared" si="4"/>
        <v>0.1275</v>
      </c>
      <c r="F27" s="3">
        <f t="shared" si="0"/>
        <v>30.226904376012964</v>
      </c>
      <c r="G27" s="17">
        <f t="shared" si="5"/>
        <v>127.5</v>
      </c>
      <c r="I27" s="18">
        <v>4012</v>
      </c>
      <c r="J27" s="18">
        <v>3933</v>
      </c>
      <c r="K27" s="18">
        <v>746</v>
      </c>
      <c r="L27" s="1">
        <f t="shared" si="6"/>
        <v>0.19750000000000001</v>
      </c>
      <c r="M27" s="3">
        <f t="shared" si="1"/>
        <v>30.226904376012964</v>
      </c>
      <c r="N27" s="17">
        <f t="shared" si="7"/>
        <v>197.5</v>
      </c>
      <c r="P27" s="18">
        <v>3975</v>
      </c>
      <c r="Q27" s="18">
        <v>3744</v>
      </c>
      <c r="R27" s="18">
        <v>746</v>
      </c>
      <c r="S27" s="1">
        <f t="shared" si="8"/>
        <v>0.57750000000000001</v>
      </c>
      <c r="T27" s="3">
        <f t="shared" si="2"/>
        <v>32.294372294372295</v>
      </c>
      <c r="U27" s="17">
        <f t="shared" si="9"/>
        <v>577.5</v>
      </c>
      <c r="W27" s="18">
        <v>3927</v>
      </c>
      <c r="X27" s="18">
        <v>3510</v>
      </c>
      <c r="Y27" s="18">
        <v>746</v>
      </c>
      <c r="Z27" s="1">
        <f t="shared" si="10"/>
        <v>1.0425</v>
      </c>
      <c r="AA27" s="3">
        <f t="shared" si="3"/>
        <v>40.150699677072119</v>
      </c>
      <c r="AB27" s="17">
        <f t="shared" si="11"/>
        <v>1042.5</v>
      </c>
    </row>
    <row r="28" spans="2:28">
      <c r="B28" s="18">
        <v>4008</v>
      </c>
      <c r="C28" s="18">
        <v>3956</v>
      </c>
      <c r="D28" s="18">
        <v>776</v>
      </c>
      <c r="E28" s="1">
        <f t="shared" si="4"/>
        <v>0.13</v>
      </c>
      <c r="F28" s="3">
        <f t="shared" si="0"/>
        <v>31.442463533225286</v>
      </c>
      <c r="G28" s="17">
        <f t="shared" si="5"/>
        <v>130</v>
      </c>
      <c r="I28" s="18">
        <v>4001</v>
      </c>
      <c r="J28" s="18">
        <v>3921</v>
      </c>
      <c r="K28" s="18">
        <v>776</v>
      </c>
      <c r="L28" s="1">
        <f t="shared" si="6"/>
        <v>0.2</v>
      </c>
      <c r="M28" s="3">
        <f t="shared" si="1"/>
        <v>31.442463533225286</v>
      </c>
      <c r="N28" s="17">
        <f t="shared" si="7"/>
        <v>200</v>
      </c>
      <c r="P28" s="18">
        <v>3966</v>
      </c>
      <c r="Q28" s="18">
        <v>3733</v>
      </c>
      <c r="R28" s="18">
        <v>776</v>
      </c>
      <c r="S28" s="1">
        <f t="shared" si="8"/>
        <v>0.58250000000000002</v>
      </c>
      <c r="T28" s="3">
        <f t="shared" si="2"/>
        <v>33.593073593073591</v>
      </c>
      <c r="U28" s="17">
        <f t="shared" si="9"/>
        <v>582.5</v>
      </c>
      <c r="W28" s="18">
        <v>3917</v>
      </c>
      <c r="X28" s="18">
        <v>3499</v>
      </c>
      <c r="Y28" s="18">
        <v>776</v>
      </c>
      <c r="Z28" s="1">
        <f t="shared" si="10"/>
        <v>1.0449999999999999</v>
      </c>
      <c r="AA28" s="3">
        <f t="shared" si="3"/>
        <v>41.765339074273413</v>
      </c>
      <c r="AB28" s="17">
        <f t="shared" si="11"/>
        <v>1045</v>
      </c>
    </row>
    <row r="29" spans="2:28">
      <c r="B29" s="18">
        <v>3998</v>
      </c>
      <c r="C29" s="18">
        <v>3945</v>
      </c>
      <c r="D29" s="18">
        <v>806</v>
      </c>
      <c r="E29" s="1">
        <f t="shared" si="4"/>
        <v>0.13250000000000001</v>
      </c>
      <c r="F29" s="3">
        <f t="shared" si="0"/>
        <v>32.658022690437598</v>
      </c>
      <c r="G29" s="17">
        <f t="shared" si="5"/>
        <v>132.5</v>
      </c>
      <c r="I29" s="18">
        <v>3990</v>
      </c>
      <c r="J29" s="18">
        <v>3910</v>
      </c>
      <c r="K29" s="18">
        <v>806</v>
      </c>
      <c r="L29" s="1">
        <f t="shared" si="6"/>
        <v>0.2</v>
      </c>
      <c r="M29" s="3">
        <f t="shared" si="1"/>
        <v>32.658022690437598</v>
      </c>
      <c r="N29" s="17">
        <f t="shared" si="7"/>
        <v>200</v>
      </c>
      <c r="P29" s="18">
        <v>3956</v>
      </c>
      <c r="Q29" s="18">
        <v>3723</v>
      </c>
      <c r="R29" s="18">
        <v>806</v>
      </c>
      <c r="S29" s="1">
        <f t="shared" si="8"/>
        <v>0.58250000000000002</v>
      </c>
      <c r="T29" s="3">
        <f t="shared" si="2"/>
        <v>34.891774891774894</v>
      </c>
      <c r="U29" s="17">
        <f t="shared" si="9"/>
        <v>582.5</v>
      </c>
      <c r="W29" s="18">
        <v>3906</v>
      </c>
      <c r="X29" s="18">
        <v>3487</v>
      </c>
      <c r="Y29" s="18">
        <v>806</v>
      </c>
      <c r="Z29" s="1">
        <f t="shared" si="10"/>
        <v>1.0475000000000001</v>
      </c>
      <c r="AA29" s="3">
        <f t="shared" si="3"/>
        <v>43.379978471474708</v>
      </c>
      <c r="AB29" s="17">
        <f t="shared" si="11"/>
        <v>1047.5</v>
      </c>
    </row>
    <row r="30" spans="2:28">
      <c r="B30" s="18">
        <v>3988</v>
      </c>
      <c r="C30" s="18">
        <v>3935</v>
      </c>
      <c r="D30" s="18">
        <v>836</v>
      </c>
      <c r="E30" s="1">
        <f t="shared" si="4"/>
        <v>0.13250000000000001</v>
      </c>
      <c r="F30" s="3">
        <f t="shared" si="0"/>
        <v>33.873581847649916</v>
      </c>
      <c r="G30" s="17">
        <f t="shared" si="5"/>
        <v>132.5</v>
      </c>
      <c r="I30" s="18">
        <v>3981</v>
      </c>
      <c r="J30" s="18">
        <v>3900</v>
      </c>
      <c r="K30" s="18">
        <v>836</v>
      </c>
      <c r="L30" s="1">
        <f t="shared" si="6"/>
        <v>0.20250000000000001</v>
      </c>
      <c r="M30" s="3">
        <f t="shared" si="1"/>
        <v>33.873581847649916</v>
      </c>
      <c r="N30" s="17">
        <f t="shared" si="7"/>
        <v>202.5</v>
      </c>
      <c r="P30" s="18">
        <v>3947</v>
      </c>
      <c r="Q30" s="18">
        <v>3712</v>
      </c>
      <c r="R30" s="18">
        <v>836</v>
      </c>
      <c r="S30" s="1">
        <f t="shared" si="8"/>
        <v>0.58750000000000002</v>
      </c>
      <c r="T30" s="3">
        <f t="shared" si="2"/>
        <v>36.19047619047619</v>
      </c>
      <c r="U30" s="17">
        <f t="shared" si="9"/>
        <v>587.5</v>
      </c>
      <c r="W30" s="18">
        <v>3895</v>
      </c>
      <c r="X30" s="18">
        <v>3473</v>
      </c>
      <c r="Y30" s="18">
        <v>836</v>
      </c>
      <c r="Z30" s="1">
        <f t="shared" si="10"/>
        <v>1.0549999999999999</v>
      </c>
      <c r="AA30" s="3">
        <f t="shared" si="3"/>
        <v>44.994617868675995</v>
      </c>
      <c r="AB30" s="17">
        <f t="shared" si="11"/>
        <v>1055</v>
      </c>
    </row>
    <row r="31" spans="2:28">
      <c r="B31" s="18">
        <v>3980</v>
      </c>
      <c r="C31" s="18">
        <v>3925</v>
      </c>
      <c r="D31" s="18">
        <v>866</v>
      </c>
      <c r="E31" s="1">
        <f t="shared" si="4"/>
        <v>0.13750000000000001</v>
      </c>
      <c r="F31" s="3">
        <f t="shared" si="0"/>
        <v>35.089141004862235</v>
      </c>
      <c r="G31" s="17">
        <f t="shared" si="5"/>
        <v>137.5</v>
      </c>
      <c r="I31" s="18">
        <v>3973</v>
      </c>
      <c r="J31" s="18">
        <v>3889</v>
      </c>
      <c r="K31" s="18">
        <v>866</v>
      </c>
      <c r="L31" s="1">
        <f t="shared" si="6"/>
        <v>0.21</v>
      </c>
      <c r="M31" s="3">
        <f t="shared" si="1"/>
        <v>35.089141004862235</v>
      </c>
      <c r="N31" s="17">
        <f t="shared" si="7"/>
        <v>210</v>
      </c>
      <c r="P31" s="18">
        <v>3936</v>
      </c>
      <c r="Q31" s="18">
        <v>3700</v>
      </c>
      <c r="R31" s="18">
        <v>866</v>
      </c>
      <c r="S31" s="1">
        <f t="shared" si="8"/>
        <v>0.59</v>
      </c>
      <c r="T31" s="3">
        <f t="shared" si="2"/>
        <v>37.489177489177486</v>
      </c>
      <c r="U31" s="17">
        <f t="shared" si="9"/>
        <v>590</v>
      </c>
      <c r="W31" s="18">
        <v>3885</v>
      </c>
      <c r="X31" s="18">
        <v>3461</v>
      </c>
      <c r="Y31" s="18">
        <v>866</v>
      </c>
      <c r="Z31" s="1">
        <f t="shared" si="10"/>
        <v>1.06</v>
      </c>
      <c r="AA31" s="3">
        <f t="shared" si="3"/>
        <v>46.609257265877282</v>
      </c>
      <c r="AB31" s="17">
        <f t="shared" si="11"/>
        <v>1060</v>
      </c>
    </row>
    <row r="32" spans="2:28">
      <c r="B32" s="18">
        <v>3969</v>
      </c>
      <c r="C32" s="18">
        <v>3914</v>
      </c>
      <c r="D32" s="18">
        <v>895</v>
      </c>
      <c r="E32" s="1">
        <f t="shared" si="4"/>
        <v>0.13750000000000001</v>
      </c>
      <c r="F32" s="3">
        <f t="shared" si="0"/>
        <v>36.26418152350081</v>
      </c>
      <c r="G32" s="17">
        <f t="shared" si="5"/>
        <v>137.5</v>
      </c>
      <c r="I32" s="18">
        <v>3964</v>
      </c>
      <c r="J32" s="18">
        <v>3880</v>
      </c>
      <c r="K32" s="18">
        <v>895</v>
      </c>
      <c r="L32" s="1">
        <f t="shared" si="6"/>
        <v>0.21</v>
      </c>
      <c r="M32" s="3">
        <f t="shared" si="1"/>
        <v>36.26418152350081</v>
      </c>
      <c r="N32" s="17">
        <f t="shared" si="7"/>
        <v>210</v>
      </c>
      <c r="P32" s="18">
        <v>3924</v>
      </c>
      <c r="Q32" s="18">
        <v>3689</v>
      </c>
      <c r="R32" s="18">
        <v>896</v>
      </c>
      <c r="S32" s="1">
        <f t="shared" si="8"/>
        <v>0.58750000000000002</v>
      </c>
      <c r="T32" s="3">
        <f t="shared" si="2"/>
        <v>38.787878787878789</v>
      </c>
      <c r="U32" s="17">
        <f t="shared" si="9"/>
        <v>587.5</v>
      </c>
      <c r="W32" s="18">
        <v>3875</v>
      </c>
      <c r="X32" s="18">
        <v>3449</v>
      </c>
      <c r="Y32" s="18">
        <v>895</v>
      </c>
      <c r="Z32" s="1">
        <f t="shared" si="10"/>
        <v>1.0649999999999999</v>
      </c>
      <c r="AA32" s="3">
        <f t="shared" si="3"/>
        <v>48.170075349838534</v>
      </c>
      <c r="AB32" s="17">
        <f t="shared" si="11"/>
        <v>1065</v>
      </c>
    </row>
    <row r="33" spans="2:28">
      <c r="B33" s="18">
        <v>3960</v>
      </c>
      <c r="C33" s="18">
        <v>3904</v>
      </c>
      <c r="D33" s="18">
        <v>925</v>
      </c>
      <c r="E33" s="1">
        <f t="shared" si="4"/>
        <v>0.14000000000000001</v>
      </c>
      <c r="F33" s="3">
        <f t="shared" si="0"/>
        <v>37.479740680713128</v>
      </c>
      <c r="G33" s="17">
        <f t="shared" si="5"/>
        <v>140</v>
      </c>
      <c r="I33" s="18">
        <v>3957</v>
      </c>
      <c r="J33" s="18">
        <v>3871</v>
      </c>
      <c r="K33" s="18">
        <v>925</v>
      </c>
      <c r="L33" s="1">
        <f t="shared" si="6"/>
        <v>0.215</v>
      </c>
      <c r="M33" s="3">
        <f t="shared" si="1"/>
        <v>37.479740680713128</v>
      </c>
      <c r="N33" s="17">
        <f t="shared" si="7"/>
        <v>215</v>
      </c>
      <c r="P33" s="18">
        <v>3912</v>
      </c>
      <c r="Q33" s="18">
        <v>3678</v>
      </c>
      <c r="R33" s="18">
        <v>925</v>
      </c>
      <c r="S33" s="1">
        <f t="shared" si="8"/>
        <v>0.58499999999999996</v>
      </c>
      <c r="T33" s="3">
        <f t="shared" si="2"/>
        <v>40.043290043290042</v>
      </c>
      <c r="U33" s="17">
        <f t="shared" si="9"/>
        <v>585</v>
      </c>
      <c r="W33" s="18">
        <v>3867</v>
      </c>
      <c r="X33" s="18">
        <v>3437</v>
      </c>
      <c r="Y33" s="18">
        <v>925</v>
      </c>
      <c r="Z33" s="1">
        <f t="shared" si="10"/>
        <v>1.075</v>
      </c>
      <c r="AA33" s="3">
        <f t="shared" si="3"/>
        <v>49.784714747039828</v>
      </c>
      <c r="AB33" s="17">
        <f t="shared" si="11"/>
        <v>1075</v>
      </c>
    </row>
    <row r="34" spans="2:28">
      <c r="B34" s="18">
        <v>3952</v>
      </c>
      <c r="C34" s="18">
        <v>3895</v>
      </c>
      <c r="D34" s="18">
        <v>955</v>
      </c>
      <c r="E34" s="1">
        <f t="shared" si="4"/>
        <v>0.14249999999999999</v>
      </c>
      <c r="F34" s="3">
        <f t="shared" ref="F34:F61" si="12">D34/$K$97*100</f>
        <v>38.695299837925447</v>
      </c>
      <c r="G34" s="17">
        <f t="shared" si="5"/>
        <v>142.5</v>
      </c>
      <c r="I34" s="18">
        <v>3947</v>
      </c>
      <c r="J34" s="18">
        <v>3861</v>
      </c>
      <c r="K34" s="18">
        <v>955</v>
      </c>
      <c r="L34" s="1">
        <f t="shared" si="6"/>
        <v>0.215</v>
      </c>
      <c r="M34" s="3">
        <f t="shared" ref="M34:M61" si="13">K34/$K$97*100</f>
        <v>38.695299837925447</v>
      </c>
      <c r="N34" s="17">
        <f t="shared" si="7"/>
        <v>215</v>
      </c>
      <c r="P34" s="18">
        <v>3900</v>
      </c>
      <c r="Q34" s="18">
        <v>3666</v>
      </c>
      <c r="R34" s="18">
        <v>955</v>
      </c>
      <c r="S34" s="1">
        <f t="shared" si="8"/>
        <v>0.58499999999999996</v>
      </c>
      <c r="T34" s="3">
        <f t="shared" si="2"/>
        <v>41.341991341991339</v>
      </c>
      <c r="U34" s="17">
        <f t="shared" si="9"/>
        <v>585</v>
      </c>
      <c r="W34" s="18">
        <v>3859</v>
      </c>
      <c r="X34" s="18">
        <v>3426</v>
      </c>
      <c r="Y34" s="18">
        <v>955</v>
      </c>
      <c r="Z34" s="1">
        <f t="shared" si="10"/>
        <v>1.0825</v>
      </c>
      <c r="AA34" s="3">
        <f t="shared" si="3"/>
        <v>51.399354144241116</v>
      </c>
      <c r="AB34" s="17">
        <f t="shared" si="11"/>
        <v>1082.5</v>
      </c>
    </row>
    <row r="35" spans="2:28">
      <c r="B35" s="18">
        <v>3941</v>
      </c>
      <c r="C35" s="18">
        <v>3884</v>
      </c>
      <c r="D35" s="18">
        <v>985</v>
      </c>
      <c r="E35" s="1">
        <f t="shared" si="4"/>
        <v>0.14249999999999999</v>
      </c>
      <c r="F35" s="3">
        <f t="shared" si="12"/>
        <v>39.910858995137765</v>
      </c>
      <c r="G35" s="17">
        <f t="shared" si="5"/>
        <v>142.5</v>
      </c>
      <c r="I35" s="18">
        <v>3937</v>
      </c>
      <c r="J35" s="18">
        <v>3851</v>
      </c>
      <c r="K35" s="18">
        <v>985</v>
      </c>
      <c r="L35" s="1">
        <f t="shared" si="6"/>
        <v>0.215</v>
      </c>
      <c r="M35" s="3">
        <f t="shared" si="13"/>
        <v>39.910858995137765</v>
      </c>
      <c r="N35" s="17">
        <f t="shared" si="7"/>
        <v>215</v>
      </c>
      <c r="P35" s="18">
        <v>3888</v>
      </c>
      <c r="Q35" s="18">
        <v>3655</v>
      </c>
      <c r="R35" s="18">
        <v>985</v>
      </c>
      <c r="S35" s="1">
        <f t="shared" si="8"/>
        <v>0.58250000000000002</v>
      </c>
      <c r="T35" s="3">
        <f t="shared" si="2"/>
        <v>42.640692640692642</v>
      </c>
      <c r="U35" s="17">
        <f t="shared" si="9"/>
        <v>582.5</v>
      </c>
      <c r="W35" s="18">
        <v>3851</v>
      </c>
      <c r="X35" s="18">
        <v>3415</v>
      </c>
      <c r="Y35" s="18">
        <v>985</v>
      </c>
      <c r="Z35" s="1">
        <f t="shared" si="10"/>
        <v>1.0900000000000001</v>
      </c>
      <c r="AA35" s="3">
        <f t="shared" si="3"/>
        <v>53.013993541442403</v>
      </c>
      <c r="AB35" s="17">
        <f t="shared" si="11"/>
        <v>1090</v>
      </c>
    </row>
    <row r="36" spans="2:28">
      <c r="B36" s="18">
        <v>3932</v>
      </c>
      <c r="C36" s="18">
        <v>3874</v>
      </c>
      <c r="D36" s="18">
        <v>1015</v>
      </c>
      <c r="E36" s="1">
        <f t="shared" si="4"/>
        <v>0.14499999999999999</v>
      </c>
      <c r="F36" s="3">
        <f t="shared" si="12"/>
        <v>41.126418152350084</v>
      </c>
      <c r="G36" s="17">
        <f t="shared" si="5"/>
        <v>145</v>
      </c>
      <c r="I36" s="18">
        <v>3925</v>
      </c>
      <c r="J36" s="18">
        <v>3841</v>
      </c>
      <c r="K36" s="18">
        <v>1015</v>
      </c>
      <c r="L36" s="1">
        <f t="shared" si="6"/>
        <v>0.21</v>
      </c>
      <c r="M36" s="3">
        <f t="shared" si="13"/>
        <v>41.126418152350084</v>
      </c>
      <c r="N36" s="17">
        <f t="shared" si="7"/>
        <v>210</v>
      </c>
      <c r="P36" s="18">
        <v>3877</v>
      </c>
      <c r="Q36" s="18">
        <v>3644</v>
      </c>
      <c r="R36" s="18">
        <v>1015</v>
      </c>
      <c r="S36" s="1">
        <f t="shared" si="8"/>
        <v>0.58250000000000002</v>
      </c>
      <c r="T36" s="3">
        <f t="shared" si="2"/>
        <v>43.939393939393938</v>
      </c>
      <c r="U36" s="17">
        <f t="shared" si="9"/>
        <v>582.5</v>
      </c>
      <c r="W36" s="18">
        <v>3845</v>
      </c>
      <c r="X36" s="18">
        <v>3405</v>
      </c>
      <c r="Y36" s="18">
        <v>1015</v>
      </c>
      <c r="Z36" s="1">
        <f t="shared" si="10"/>
        <v>1.1000000000000001</v>
      </c>
      <c r="AA36" s="3">
        <f t="shared" si="3"/>
        <v>54.628632938643705</v>
      </c>
      <c r="AB36" s="17">
        <f t="shared" si="11"/>
        <v>1100</v>
      </c>
    </row>
    <row r="37" spans="2:28">
      <c r="B37" s="18">
        <v>3922</v>
      </c>
      <c r="C37" s="18">
        <v>3863</v>
      </c>
      <c r="D37" s="18">
        <v>1045</v>
      </c>
      <c r="E37" s="1">
        <f t="shared" si="4"/>
        <v>0.14749999999999999</v>
      </c>
      <c r="F37" s="3">
        <f t="shared" si="12"/>
        <v>42.341977309562402</v>
      </c>
      <c r="G37" s="17">
        <f t="shared" si="5"/>
        <v>147.5</v>
      </c>
      <c r="I37" s="18">
        <v>3911</v>
      </c>
      <c r="J37" s="18">
        <v>3831</v>
      </c>
      <c r="K37" s="18">
        <v>1045</v>
      </c>
      <c r="L37" s="1">
        <f t="shared" si="6"/>
        <v>0.2</v>
      </c>
      <c r="M37" s="3">
        <f t="shared" si="13"/>
        <v>42.341977309562402</v>
      </c>
      <c r="N37" s="17">
        <f t="shared" si="7"/>
        <v>200</v>
      </c>
      <c r="P37" s="18">
        <v>3868</v>
      </c>
      <c r="Q37" s="18">
        <v>3634</v>
      </c>
      <c r="R37" s="18">
        <v>1045</v>
      </c>
      <c r="S37" s="1">
        <f t="shared" si="8"/>
        <v>0.58499999999999996</v>
      </c>
      <c r="T37" s="3">
        <f t="shared" si="2"/>
        <v>45.238095238095241</v>
      </c>
      <c r="U37" s="17">
        <f t="shared" si="9"/>
        <v>585</v>
      </c>
      <c r="W37" s="18">
        <v>3839</v>
      </c>
      <c r="X37" s="18">
        <v>3395</v>
      </c>
      <c r="Y37" s="18">
        <v>1045</v>
      </c>
      <c r="Z37" s="1">
        <f t="shared" si="10"/>
        <v>1.1100000000000001</v>
      </c>
      <c r="AA37" s="3">
        <f t="shared" si="3"/>
        <v>56.243272335844999</v>
      </c>
      <c r="AB37" s="17">
        <f t="shared" si="11"/>
        <v>1110</v>
      </c>
    </row>
    <row r="38" spans="2:28">
      <c r="B38" s="18">
        <v>3910</v>
      </c>
      <c r="C38" s="18">
        <v>3853</v>
      </c>
      <c r="D38" s="18">
        <v>1074</v>
      </c>
      <c r="E38" s="1">
        <f t="shared" si="4"/>
        <v>0.14249999999999999</v>
      </c>
      <c r="F38" s="3">
        <f t="shared" si="12"/>
        <v>43.51701782820097</v>
      </c>
      <c r="G38" s="17">
        <f t="shared" si="5"/>
        <v>142.5</v>
      </c>
      <c r="I38" s="18">
        <v>3896</v>
      </c>
      <c r="J38" s="18">
        <v>3820</v>
      </c>
      <c r="K38" s="18">
        <v>1074</v>
      </c>
      <c r="L38" s="1">
        <f t="shared" si="6"/>
        <v>0.19</v>
      </c>
      <c r="M38" s="3">
        <f t="shared" si="13"/>
        <v>43.51701782820097</v>
      </c>
      <c r="N38" s="17">
        <f t="shared" si="7"/>
        <v>190</v>
      </c>
      <c r="P38" s="18">
        <v>3860</v>
      </c>
      <c r="Q38" s="18">
        <v>3624</v>
      </c>
      <c r="R38" s="18">
        <v>1075</v>
      </c>
      <c r="S38" s="1">
        <f t="shared" si="8"/>
        <v>0.59</v>
      </c>
      <c r="T38" s="3">
        <f t="shared" si="2"/>
        <v>46.536796536796537</v>
      </c>
      <c r="U38" s="17">
        <f t="shared" si="9"/>
        <v>590</v>
      </c>
      <c r="W38" s="18">
        <v>3833</v>
      </c>
      <c r="X38" s="18">
        <v>3385</v>
      </c>
      <c r="Y38" s="18">
        <v>1074</v>
      </c>
      <c r="Z38" s="1">
        <f t="shared" si="10"/>
        <v>1.1200000000000001</v>
      </c>
      <c r="AA38" s="3">
        <f t="shared" si="3"/>
        <v>57.804090419806244</v>
      </c>
      <c r="AB38" s="17">
        <f t="shared" si="11"/>
        <v>1120</v>
      </c>
    </row>
    <row r="39" spans="2:28">
      <c r="B39" s="18">
        <v>3894</v>
      </c>
      <c r="C39" s="18">
        <v>3842</v>
      </c>
      <c r="D39" s="18">
        <v>1104</v>
      </c>
      <c r="E39" s="1">
        <f t="shared" si="4"/>
        <v>0.13</v>
      </c>
      <c r="F39" s="3">
        <f t="shared" si="12"/>
        <v>44.732576985413289</v>
      </c>
      <c r="G39" s="17">
        <f t="shared" si="5"/>
        <v>130</v>
      </c>
      <c r="I39" s="18">
        <v>3883</v>
      </c>
      <c r="J39" s="18">
        <v>3809</v>
      </c>
      <c r="K39" s="18">
        <v>1104</v>
      </c>
      <c r="L39" s="1">
        <f t="shared" si="6"/>
        <v>0.185</v>
      </c>
      <c r="M39" s="3">
        <f t="shared" si="13"/>
        <v>44.732576985413289</v>
      </c>
      <c r="N39" s="17">
        <f t="shared" si="7"/>
        <v>185</v>
      </c>
      <c r="P39" s="18">
        <v>3853</v>
      </c>
      <c r="Q39" s="18">
        <v>3614</v>
      </c>
      <c r="R39" s="18">
        <v>1104</v>
      </c>
      <c r="S39" s="1">
        <f t="shared" si="8"/>
        <v>0.59750000000000003</v>
      </c>
      <c r="T39" s="3">
        <f t="shared" si="2"/>
        <v>47.79220779220779</v>
      </c>
      <c r="U39" s="17">
        <f t="shared" si="9"/>
        <v>597.5</v>
      </c>
      <c r="W39" s="18">
        <v>3829</v>
      </c>
      <c r="X39" s="18">
        <v>3375</v>
      </c>
      <c r="Y39" s="18">
        <v>1104</v>
      </c>
      <c r="Z39" s="1">
        <f t="shared" si="10"/>
        <v>1.135</v>
      </c>
      <c r="AA39" s="3">
        <f t="shared" si="3"/>
        <v>59.418729817007531</v>
      </c>
      <c r="AB39" s="17">
        <f t="shared" si="11"/>
        <v>1135</v>
      </c>
    </row>
    <row r="40" spans="2:28">
      <c r="B40" s="18">
        <v>3880</v>
      </c>
      <c r="C40" s="18">
        <v>3832</v>
      </c>
      <c r="D40" s="18">
        <v>1134</v>
      </c>
      <c r="E40" s="1">
        <f t="shared" si="4"/>
        <v>0.12</v>
      </c>
      <c r="F40" s="3">
        <f t="shared" si="12"/>
        <v>45.948136142625607</v>
      </c>
      <c r="G40" s="17">
        <f t="shared" si="5"/>
        <v>120</v>
      </c>
      <c r="I40" s="18">
        <v>3872</v>
      </c>
      <c r="J40" s="18">
        <v>3801</v>
      </c>
      <c r="K40" s="18">
        <v>1134</v>
      </c>
      <c r="L40" s="1">
        <f t="shared" si="6"/>
        <v>0.17749999999999999</v>
      </c>
      <c r="M40" s="3">
        <f t="shared" si="13"/>
        <v>45.948136142625607</v>
      </c>
      <c r="N40" s="17">
        <f t="shared" si="7"/>
        <v>177.5</v>
      </c>
      <c r="P40" s="18">
        <v>3846</v>
      </c>
      <c r="Q40" s="18">
        <v>3605</v>
      </c>
      <c r="R40" s="18">
        <v>1134</v>
      </c>
      <c r="S40" s="1">
        <f t="shared" si="8"/>
        <v>0.60250000000000004</v>
      </c>
      <c r="T40" s="3">
        <f t="shared" si="2"/>
        <v>49.090909090909093</v>
      </c>
      <c r="U40" s="17">
        <f t="shared" si="9"/>
        <v>602.5</v>
      </c>
      <c r="W40" s="18">
        <v>3823</v>
      </c>
      <c r="X40" s="18">
        <v>3365</v>
      </c>
      <c r="Y40" s="18">
        <v>1134</v>
      </c>
      <c r="Z40" s="1">
        <f t="shared" si="10"/>
        <v>1.145</v>
      </c>
      <c r="AA40" s="3">
        <f t="shared" si="3"/>
        <v>61.033369214208818</v>
      </c>
      <c r="AB40" s="17">
        <f t="shared" si="11"/>
        <v>1145</v>
      </c>
    </row>
    <row r="41" spans="2:28">
      <c r="B41" s="18">
        <v>3869</v>
      </c>
      <c r="C41" s="18">
        <v>3822</v>
      </c>
      <c r="D41" s="18">
        <v>1164</v>
      </c>
      <c r="E41" s="1">
        <f t="shared" si="4"/>
        <v>0.11749999999999999</v>
      </c>
      <c r="F41" s="3">
        <f t="shared" si="12"/>
        <v>47.163695299837926</v>
      </c>
      <c r="G41" s="17">
        <f t="shared" si="5"/>
        <v>117.5</v>
      </c>
      <c r="I41" s="18">
        <v>3863</v>
      </c>
      <c r="J41" s="18">
        <v>3794</v>
      </c>
      <c r="K41" s="18">
        <v>1164</v>
      </c>
      <c r="L41" s="1">
        <f t="shared" si="6"/>
        <v>0.17249999999999999</v>
      </c>
      <c r="M41" s="3">
        <f t="shared" si="13"/>
        <v>47.163695299837926</v>
      </c>
      <c r="N41" s="17">
        <f t="shared" si="7"/>
        <v>172.5</v>
      </c>
      <c r="P41" s="18">
        <v>3840</v>
      </c>
      <c r="Q41" s="18">
        <v>3595</v>
      </c>
      <c r="R41" s="18">
        <v>1164</v>
      </c>
      <c r="S41" s="1">
        <f t="shared" si="8"/>
        <v>0.61250000000000004</v>
      </c>
      <c r="T41" s="3">
        <f t="shared" si="2"/>
        <v>50.389610389610382</v>
      </c>
      <c r="U41" s="17">
        <f t="shared" si="9"/>
        <v>612.5</v>
      </c>
      <c r="W41" s="18">
        <v>3818</v>
      </c>
      <c r="X41" s="18">
        <v>3356</v>
      </c>
      <c r="Y41" s="18">
        <v>1164</v>
      </c>
      <c r="Z41" s="1">
        <f t="shared" si="10"/>
        <v>1.155</v>
      </c>
      <c r="AA41" s="3">
        <f t="shared" si="3"/>
        <v>62.64800861141012</v>
      </c>
      <c r="AB41" s="17">
        <f t="shared" si="11"/>
        <v>1155</v>
      </c>
    </row>
    <row r="42" spans="2:28">
      <c r="B42" s="18">
        <v>3861</v>
      </c>
      <c r="C42" s="18">
        <v>3815</v>
      </c>
      <c r="D42" s="18">
        <v>1194</v>
      </c>
      <c r="E42" s="1">
        <f t="shared" si="4"/>
        <v>0.115</v>
      </c>
      <c r="F42" s="3">
        <f t="shared" si="12"/>
        <v>48.379254457050244</v>
      </c>
      <c r="G42" s="17">
        <f t="shared" si="5"/>
        <v>115</v>
      </c>
      <c r="I42" s="18">
        <v>3855</v>
      </c>
      <c r="J42" s="18">
        <v>3787</v>
      </c>
      <c r="K42" s="18">
        <v>1194</v>
      </c>
      <c r="L42" s="1">
        <f t="shared" si="6"/>
        <v>0.17</v>
      </c>
      <c r="M42" s="3">
        <f t="shared" si="13"/>
        <v>48.379254457050244</v>
      </c>
      <c r="N42" s="17">
        <f t="shared" si="7"/>
        <v>170</v>
      </c>
      <c r="P42" s="18">
        <v>3834</v>
      </c>
      <c r="Q42" s="18">
        <v>3586</v>
      </c>
      <c r="R42" s="18">
        <v>1194</v>
      </c>
      <c r="S42" s="1">
        <f t="shared" si="8"/>
        <v>0.62</v>
      </c>
      <c r="T42" s="3">
        <f t="shared" si="2"/>
        <v>51.688311688311686</v>
      </c>
      <c r="U42" s="17">
        <f t="shared" si="9"/>
        <v>620</v>
      </c>
      <c r="W42" s="18">
        <v>3813</v>
      </c>
      <c r="X42" s="18">
        <v>3346</v>
      </c>
      <c r="Y42" s="18">
        <v>1194</v>
      </c>
      <c r="Z42" s="1">
        <f t="shared" si="10"/>
        <v>1.1675</v>
      </c>
      <c r="AA42" s="3">
        <f t="shared" si="3"/>
        <v>64.262648008611407</v>
      </c>
      <c r="AB42" s="17">
        <f t="shared" si="11"/>
        <v>1167.5</v>
      </c>
    </row>
    <row r="43" spans="2:28">
      <c r="B43" s="18">
        <v>3853</v>
      </c>
      <c r="C43" s="18">
        <v>3808</v>
      </c>
      <c r="D43" s="18">
        <v>1224</v>
      </c>
      <c r="E43" s="1">
        <f t="shared" si="4"/>
        <v>0.1125</v>
      </c>
      <c r="F43" s="3">
        <f t="shared" si="12"/>
        <v>49.594813614262563</v>
      </c>
      <c r="G43" s="17">
        <f t="shared" si="5"/>
        <v>112.5</v>
      </c>
      <c r="I43" s="18">
        <v>3849</v>
      </c>
      <c r="J43" s="18">
        <v>3779</v>
      </c>
      <c r="K43" s="18">
        <v>1224</v>
      </c>
      <c r="L43" s="1">
        <f t="shared" si="6"/>
        <v>0.17499999999999999</v>
      </c>
      <c r="M43" s="3">
        <f t="shared" si="13"/>
        <v>49.594813614262563</v>
      </c>
      <c r="N43" s="17">
        <f t="shared" si="7"/>
        <v>175</v>
      </c>
      <c r="P43" s="18">
        <v>3829</v>
      </c>
      <c r="Q43" s="18">
        <v>3578</v>
      </c>
      <c r="R43" s="18">
        <v>1224</v>
      </c>
      <c r="S43" s="1">
        <f t="shared" si="8"/>
        <v>0.62749999999999995</v>
      </c>
      <c r="T43" s="3">
        <f t="shared" si="2"/>
        <v>52.987012987012982</v>
      </c>
      <c r="U43" s="17">
        <f t="shared" si="9"/>
        <v>627.5</v>
      </c>
      <c r="W43" s="18">
        <v>3809</v>
      </c>
      <c r="X43" s="18">
        <v>3337</v>
      </c>
      <c r="Y43" s="18">
        <v>1224</v>
      </c>
      <c r="Z43" s="1">
        <f t="shared" si="10"/>
        <v>1.18</v>
      </c>
      <c r="AA43" s="3">
        <f t="shared" si="3"/>
        <v>65.877287405812694</v>
      </c>
      <c r="AB43" s="17">
        <f t="shared" si="11"/>
        <v>1180</v>
      </c>
    </row>
    <row r="44" spans="2:28">
      <c r="B44" s="18">
        <v>3847</v>
      </c>
      <c r="C44" s="18">
        <v>3801</v>
      </c>
      <c r="D44" s="18">
        <v>1254</v>
      </c>
      <c r="E44" s="1">
        <f t="shared" si="4"/>
        <v>0.115</v>
      </c>
      <c r="F44" s="3">
        <f t="shared" si="12"/>
        <v>50.810372771474874</v>
      </c>
      <c r="G44" s="17">
        <f t="shared" si="5"/>
        <v>115</v>
      </c>
      <c r="I44" s="18">
        <v>3843</v>
      </c>
      <c r="J44" s="18">
        <v>3773</v>
      </c>
      <c r="K44" s="18">
        <v>1254</v>
      </c>
      <c r="L44" s="1">
        <f t="shared" si="6"/>
        <v>0.17499999999999999</v>
      </c>
      <c r="M44" s="3">
        <f t="shared" si="13"/>
        <v>50.810372771474874</v>
      </c>
      <c r="N44" s="17">
        <f t="shared" si="7"/>
        <v>175</v>
      </c>
      <c r="P44" s="18">
        <v>3824</v>
      </c>
      <c r="Q44" s="18">
        <v>3570</v>
      </c>
      <c r="R44" s="18">
        <v>1254</v>
      </c>
      <c r="S44" s="1">
        <f t="shared" si="8"/>
        <v>0.63500000000000001</v>
      </c>
      <c r="T44" s="3">
        <f t="shared" si="2"/>
        <v>54.285714285714285</v>
      </c>
      <c r="U44" s="17">
        <f t="shared" si="9"/>
        <v>635</v>
      </c>
      <c r="W44" s="18">
        <v>3806</v>
      </c>
      <c r="X44" s="18">
        <v>3327</v>
      </c>
      <c r="Y44" s="18">
        <v>1254</v>
      </c>
      <c r="Z44" s="1">
        <f t="shared" si="10"/>
        <v>1.1975</v>
      </c>
      <c r="AA44" s="3">
        <f t="shared" si="3"/>
        <v>67.491926803013996</v>
      </c>
      <c r="AB44" s="17">
        <f t="shared" si="11"/>
        <v>1197.5</v>
      </c>
    </row>
    <row r="45" spans="2:28">
      <c r="B45" s="18">
        <v>3840</v>
      </c>
      <c r="C45" s="18">
        <v>3794</v>
      </c>
      <c r="D45" s="18">
        <v>1284</v>
      </c>
      <c r="E45" s="1">
        <f t="shared" si="4"/>
        <v>0.115</v>
      </c>
      <c r="F45" s="3">
        <f t="shared" si="12"/>
        <v>52.0259319286872</v>
      </c>
      <c r="G45" s="17">
        <f t="shared" si="5"/>
        <v>115</v>
      </c>
      <c r="I45" s="18">
        <v>3837</v>
      </c>
      <c r="J45" s="18">
        <v>3767</v>
      </c>
      <c r="K45" s="18">
        <v>1283</v>
      </c>
      <c r="L45" s="1">
        <f t="shared" si="6"/>
        <v>0.17499999999999999</v>
      </c>
      <c r="M45" s="3">
        <f t="shared" si="13"/>
        <v>51.985413290113449</v>
      </c>
      <c r="N45" s="17">
        <f t="shared" si="7"/>
        <v>175</v>
      </c>
      <c r="P45" s="18">
        <v>3820</v>
      </c>
      <c r="Q45" s="18">
        <v>3560</v>
      </c>
      <c r="R45" s="18">
        <v>1284</v>
      </c>
      <c r="S45" s="1">
        <f t="shared" si="8"/>
        <v>0.65</v>
      </c>
      <c r="T45" s="3">
        <f t="shared" si="2"/>
        <v>55.584415584415581</v>
      </c>
      <c r="U45" s="17">
        <f t="shared" si="9"/>
        <v>650</v>
      </c>
      <c r="W45" s="18">
        <v>3801</v>
      </c>
      <c r="X45" s="18">
        <v>3321</v>
      </c>
      <c r="Y45" s="18">
        <v>1283</v>
      </c>
      <c r="Z45" s="1">
        <f t="shared" si="10"/>
        <v>1.2</v>
      </c>
      <c r="AA45" s="3">
        <f t="shared" si="3"/>
        <v>69.052744886975233</v>
      </c>
      <c r="AB45" s="17">
        <f t="shared" si="11"/>
        <v>1200</v>
      </c>
    </row>
    <row r="46" spans="2:28">
      <c r="B46" s="18">
        <v>3834</v>
      </c>
      <c r="C46" s="18">
        <v>3788</v>
      </c>
      <c r="D46" s="18">
        <v>1313</v>
      </c>
      <c r="E46" s="1">
        <f t="shared" si="4"/>
        <v>0.115</v>
      </c>
      <c r="F46" s="3">
        <f t="shared" si="12"/>
        <v>53.200972447325768</v>
      </c>
      <c r="G46" s="17">
        <f t="shared" si="5"/>
        <v>115</v>
      </c>
      <c r="I46" s="18">
        <v>3832</v>
      </c>
      <c r="J46" s="18">
        <v>3760</v>
      </c>
      <c r="K46" s="18">
        <v>1313</v>
      </c>
      <c r="L46" s="1">
        <f t="shared" si="6"/>
        <v>0.18</v>
      </c>
      <c r="M46" s="3">
        <f t="shared" si="13"/>
        <v>53.200972447325768</v>
      </c>
      <c r="N46" s="17">
        <f t="shared" si="7"/>
        <v>180</v>
      </c>
      <c r="P46" s="18">
        <v>3814</v>
      </c>
      <c r="Q46" s="18">
        <v>3553</v>
      </c>
      <c r="R46" s="18">
        <v>1313</v>
      </c>
      <c r="S46" s="1">
        <f t="shared" si="8"/>
        <v>0.65249999999999997</v>
      </c>
      <c r="T46" s="3">
        <f t="shared" si="2"/>
        <v>56.839826839826834</v>
      </c>
      <c r="U46" s="17">
        <f t="shared" si="9"/>
        <v>652.5</v>
      </c>
      <c r="W46" s="18">
        <v>3798</v>
      </c>
      <c r="X46" s="18">
        <v>3312</v>
      </c>
      <c r="Y46" s="18">
        <v>1313</v>
      </c>
      <c r="Z46" s="1">
        <f t="shared" si="10"/>
        <v>1.2150000000000001</v>
      </c>
      <c r="AA46" s="3">
        <f t="shared" si="3"/>
        <v>70.667384284176535</v>
      </c>
      <c r="AB46" s="17">
        <f t="shared" si="11"/>
        <v>1215</v>
      </c>
    </row>
    <row r="47" spans="2:28">
      <c r="B47" s="18">
        <v>3829</v>
      </c>
      <c r="C47" s="18">
        <v>3782</v>
      </c>
      <c r="D47" s="18">
        <v>1343</v>
      </c>
      <c r="E47" s="1">
        <f t="shared" si="4"/>
        <v>0.11749999999999999</v>
      </c>
      <c r="F47" s="3">
        <f t="shared" si="12"/>
        <v>54.416531604538086</v>
      </c>
      <c r="G47" s="17">
        <f t="shared" si="5"/>
        <v>117.5</v>
      </c>
      <c r="I47" s="18">
        <v>3826</v>
      </c>
      <c r="J47" s="18">
        <v>3754</v>
      </c>
      <c r="K47" s="18">
        <v>1343</v>
      </c>
      <c r="L47" s="1">
        <f t="shared" si="6"/>
        <v>0.18</v>
      </c>
      <c r="M47" s="3">
        <f t="shared" si="13"/>
        <v>54.416531604538086</v>
      </c>
      <c r="N47" s="17">
        <f t="shared" si="7"/>
        <v>180</v>
      </c>
      <c r="P47" s="18">
        <v>3810</v>
      </c>
      <c r="Q47" s="18">
        <v>3544</v>
      </c>
      <c r="R47" s="18">
        <v>1343</v>
      </c>
      <c r="S47" s="1">
        <f t="shared" si="8"/>
        <v>0.66500000000000004</v>
      </c>
      <c r="T47" s="3">
        <f t="shared" si="2"/>
        <v>58.13852813852813</v>
      </c>
      <c r="U47" s="17">
        <f t="shared" si="9"/>
        <v>665</v>
      </c>
      <c r="W47" s="18">
        <v>3795</v>
      </c>
      <c r="X47" s="18">
        <v>3301</v>
      </c>
      <c r="Y47" s="18">
        <v>1343</v>
      </c>
      <c r="Z47" s="1">
        <f t="shared" si="10"/>
        <v>1.2350000000000001</v>
      </c>
      <c r="AA47" s="3">
        <f t="shared" si="3"/>
        <v>72.282023681377822</v>
      </c>
      <c r="AB47" s="17">
        <f t="shared" si="11"/>
        <v>1235</v>
      </c>
    </row>
    <row r="48" spans="2:28">
      <c r="B48" s="18">
        <v>3824</v>
      </c>
      <c r="C48" s="18">
        <v>3775</v>
      </c>
      <c r="D48" s="18">
        <v>1373</v>
      </c>
      <c r="E48" s="1">
        <f t="shared" si="4"/>
        <v>0.1225</v>
      </c>
      <c r="F48" s="3">
        <f t="shared" si="12"/>
        <v>55.632090761750405</v>
      </c>
      <c r="G48" s="17">
        <f t="shared" si="5"/>
        <v>122.5</v>
      </c>
      <c r="I48" s="18">
        <v>3822</v>
      </c>
      <c r="J48" s="18">
        <v>3749</v>
      </c>
      <c r="K48" s="18">
        <v>1373</v>
      </c>
      <c r="L48" s="1">
        <f t="shared" si="6"/>
        <v>0.1825</v>
      </c>
      <c r="M48" s="3">
        <f t="shared" si="13"/>
        <v>55.632090761750405</v>
      </c>
      <c r="N48" s="17">
        <f t="shared" si="7"/>
        <v>182.5</v>
      </c>
      <c r="P48" s="18">
        <v>3806</v>
      </c>
      <c r="Q48" s="18">
        <v>3537</v>
      </c>
      <c r="R48" s="18">
        <v>1373</v>
      </c>
      <c r="S48" s="1">
        <f t="shared" si="8"/>
        <v>0.67249999999999999</v>
      </c>
      <c r="T48" s="3">
        <f t="shared" si="2"/>
        <v>59.437229437229433</v>
      </c>
      <c r="U48" s="17">
        <f t="shared" si="9"/>
        <v>672.5</v>
      </c>
      <c r="W48" s="18">
        <v>3792</v>
      </c>
      <c r="X48" s="18">
        <v>3294</v>
      </c>
      <c r="Y48" s="18">
        <v>1373</v>
      </c>
      <c r="Z48" s="1">
        <f t="shared" si="10"/>
        <v>1.2450000000000001</v>
      </c>
      <c r="AA48" s="3">
        <f t="shared" si="3"/>
        <v>73.89666307857911</v>
      </c>
      <c r="AB48" s="17">
        <f t="shared" si="11"/>
        <v>1245</v>
      </c>
    </row>
    <row r="49" spans="2:28">
      <c r="B49" s="18">
        <v>3819</v>
      </c>
      <c r="C49" s="18">
        <v>3769</v>
      </c>
      <c r="D49" s="18">
        <v>1403</v>
      </c>
      <c r="E49" s="1">
        <f t="shared" si="4"/>
        <v>0.125</v>
      </c>
      <c r="F49" s="3">
        <f t="shared" si="12"/>
        <v>56.84764991896273</v>
      </c>
      <c r="G49" s="17">
        <f t="shared" si="5"/>
        <v>125</v>
      </c>
      <c r="I49" s="18">
        <v>3817</v>
      </c>
      <c r="J49" s="18">
        <v>3743</v>
      </c>
      <c r="K49" s="18">
        <v>1403</v>
      </c>
      <c r="L49" s="1">
        <f t="shared" si="6"/>
        <v>0.185</v>
      </c>
      <c r="M49" s="3">
        <f t="shared" si="13"/>
        <v>56.84764991896273</v>
      </c>
      <c r="N49" s="17">
        <f t="shared" si="7"/>
        <v>185</v>
      </c>
      <c r="P49" s="18">
        <v>3802</v>
      </c>
      <c r="Q49" s="18">
        <v>3529</v>
      </c>
      <c r="R49" s="18">
        <v>1403</v>
      </c>
      <c r="S49" s="1">
        <f t="shared" si="8"/>
        <v>0.6825</v>
      </c>
      <c r="T49" s="3">
        <f t="shared" si="2"/>
        <v>60.735930735930729</v>
      </c>
      <c r="U49" s="17">
        <f t="shared" si="9"/>
        <v>682.5</v>
      </c>
      <c r="W49" s="18">
        <v>3790</v>
      </c>
      <c r="X49" s="18">
        <v>3283</v>
      </c>
      <c r="Y49" s="18">
        <v>1403</v>
      </c>
      <c r="Z49" s="1">
        <f t="shared" si="10"/>
        <v>1.2675000000000001</v>
      </c>
      <c r="AA49" s="3">
        <f t="shared" si="3"/>
        <v>75.511302475780411</v>
      </c>
      <c r="AB49" s="17">
        <f t="shared" si="11"/>
        <v>1267.5</v>
      </c>
    </row>
    <row r="50" spans="2:28">
      <c r="B50" s="18">
        <v>3814</v>
      </c>
      <c r="C50" s="18">
        <v>3764</v>
      </c>
      <c r="D50" s="18">
        <v>1433</v>
      </c>
      <c r="E50" s="1">
        <f t="shared" si="4"/>
        <v>0.125</v>
      </c>
      <c r="F50" s="3">
        <f t="shared" si="12"/>
        <v>58.063209076175035</v>
      </c>
      <c r="G50" s="17">
        <f t="shared" si="5"/>
        <v>125</v>
      </c>
      <c r="I50" s="18">
        <v>3812</v>
      </c>
      <c r="J50" s="18">
        <v>3737</v>
      </c>
      <c r="K50" s="18">
        <v>1433</v>
      </c>
      <c r="L50" s="1">
        <f t="shared" si="6"/>
        <v>0.1875</v>
      </c>
      <c r="M50" s="3">
        <f t="shared" si="13"/>
        <v>58.063209076175035</v>
      </c>
      <c r="N50" s="17">
        <f t="shared" si="7"/>
        <v>187.5</v>
      </c>
      <c r="P50" s="18">
        <v>3798</v>
      </c>
      <c r="Q50" s="18">
        <v>3521</v>
      </c>
      <c r="R50" s="18">
        <v>1433</v>
      </c>
      <c r="S50" s="1">
        <f t="shared" si="8"/>
        <v>0.6925</v>
      </c>
      <c r="T50" s="3">
        <f t="shared" si="2"/>
        <v>62.034632034632033</v>
      </c>
      <c r="U50" s="17">
        <f t="shared" si="9"/>
        <v>692.5</v>
      </c>
      <c r="W50" s="18">
        <v>3788</v>
      </c>
      <c r="X50" s="18">
        <v>3272</v>
      </c>
      <c r="Y50" s="18">
        <v>1433</v>
      </c>
      <c r="Z50" s="1">
        <f t="shared" si="10"/>
        <v>1.29</v>
      </c>
      <c r="AA50" s="3">
        <f t="shared" si="3"/>
        <v>77.125941872981699</v>
      </c>
      <c r="AB50" s="17">
        <f t="shared" si="11"/>
        <v>1290</v>
      </c>
    </row>
    <row r="51" spans="2:28">
      <c r="B51" s="18">
        <v>3809</v>
      </c>
      <c r="C51" s="18">
        <v>3760</v>
      </c>
      <c r="D51" s="18">
        <v>1463</v>
      </c>
      <c r="E51" s="1">
        <f t="shared" si="4"/>
        <v>0.1225</v>
      </c>
      <c r="F51" s="3">
        <f t="shared" si="12"/>
        <v>59.27876823338736</v>
      </c>
      <c r="G51" s="17">
        <f t="shared" si="5"/>
        <v>122.5</v>
      </c>
      <c r="I51" s="18">
        <v>3807</v>
      </c>
      <c r="J51" s="18">
        <v>3733</v>
      </c>
      <c r="K51" s="18">
        <v>1462</v>
      </c>
      <c r="L51" s="1">
        <f t="shared" si="6"/>
        <v>0.185</v>
      </c>
      <c r="M51" s="3">
        <f t="shared" si="13"/>
        <v>59.238249594813617</v>
      </c>
      <c r="N51" s="17">
        <f t="shared" si="7"/>
        <v>185</v>
      </c>
      <c r="P51" s="18">
        <v>3795</v>
      </c>
      <c r="Q51" s="18">
        <v>3515</v>
      </c>
      <c r="R51" s="18">
        <v>1463</v>
      </c>
      <c r="S51" s="1">
        <f t="shared" si="8"/>
        <v>0.7</v>
      </c>
      <c r="T51" s="3">
        <f t="shared" si="2"/>
        <v>63.333333333333329</v>
      </c>
      <c r="U51" s="17">
        <f t="shared" si="9"/>
        <v>700</v>
      </c>
      <c r="W51" s="18">
        <v>3786</v>
      </c>
      <c r="X51" s="18">
        <v>3260</v>
      </c>
      <c r="Y51" s="18">
        <v>1462</v>
      </c>
      <c r="Z51" s="1">
        <f t="shared" si="10"/>
        <v>1.3149999999999999</v>
      </c>
      <c r="AA51" s="3">
        <f t="shared" si="3"/>
        <v>78.68675995694295</v>
      </c>
      <c r="AB51" s="17">
        <f t="shared" si="11"/>
        <v>1315</v>
      </c>
    </row>
    <row r="52" spans="2:28">
      <c r="B52" s="18">
        <v>3804</v>
      </c>
      <c r="C52" s="18">
        <v>3754</v>
      </c>
      <c r="D52" s="18">
        <v>1493</v>
      </c>
      <c r="E52" s="1">
        <f t="shared" si="4"/>
        <v>0.125</v>
      </c>
      <c r="F52" s="3">
        <f t="shared" si="12"/>
        <v>60.494327390599679</v>
      </c>
      <c r="G52" s="17">
        <f t="shared" si="5"/>
        <v>125</v>
      </c>
      <c r="I52" s="18">
        <v>3804</v>
      </c>
      <c r="J52" s="18">
        <v>3728</v>
      </c>
      <c r="K52" s="18">
        <v>1492</v>
      </c>
      <c r="L52" s="1">
        <f t="shared" si="6"/>
        <v>0.19</v>
      </c>
      <c r="M52" s="3">
        <f t="shared" si="13"/>
        <v>60.453808752025928</v>
      </c>
      <c r="N52" s="17">
        <f t="shared" si="7"/>
        <v>190</v>
      </c>
      <c r="P52" s="18">
        <v>3791</v>
      </c>
      <c r="Q52" s="18">
        <v>3507</v>
      </c>
      <c r="R52" s="18">
        <v>1492</v>
      </c>
      <c r="S52" s="1">
        <f t="shared" si="8"/>
        <v>0.71</v>
      </c>
      <c r="T52" s="3">
        <f t="shared" si="2"/>
        <v>64.588744588744589</v>
      </c>
      <c r="U52" s="17">
        <f t="shared" si="9"/>
        <v>710</v>
      </c>
      <c r="W52" s="18">
        <v>3784</v>
      </c>
      <c r="X52" s="18">
        <v>3248</v>
      </c>
      <c r="Y52" s="18">
        <v>1492</v>
      </c>
      <c r="Z52" s="1">
        <f t="shared" si="10"/>
        <v>1.34</v>
      </c>
      <c r="AA52" s="3">
        <f t="shared" si="3"/>
        <v>80.301399354144237</v>
      </c>
      <c r="AB52" s="17">
        <f t="shared" si="11"/>
        <v>1340</v>
      </c>
    </row>
    <row r="53" spans="2:28">
      <c r="B53" s="18">
        <v>3800</v>
      </c>
      <c r="C53" s="18">
        <v>3749</v>
      </c>
      <c r="D53" s="18">
        <v>1523</v>
      </c>
      <c r="E53" s="1">
        <f t="shared" si="4"/>
        <v>0.1275</v>
      </c>
      <c r="F53" s="3">
        <f t="shared" si="12"/>
        <v>61.709886547811998</v>
      </c>
      <c r="G53" s="17">
        <f t="shared" si="5"/>
        <v>127.5</v>
      </c>
      <c r="I53" s="18">
        <v>3799</v>
      </c>
      <c r="J53" s="18">
        <v>3724</v>
      </c>
      <c r="K53" s="18">
        <v>1522</v>
      </c>
      <c r="L53" s="1">
        <f t="shared" si="6"/>
        <v>0.1875</v>
      </c>
      <c r="M53" s="3">
        <f t="shared" si="13"/>
        <v>61.669367909238247</v>
      </c>
      <c r="N53" s="17">
        <f t="shared" si="7"/>
        <v>187.5</v>
      </c>
      <c r="P53" s="18">
        <v>3789</v>
      </c>
      <c r="Q53" s="18">
        <v>3501</v>
      </c>
      <c r="R53" s="18">
        <v>1522</v>
      </c>
      <c r="S53" s="1">
        <f t="shared" si="8"/>
        <v>0.72</v>
      </c>
      <c r="T53" s="3">
        <f t="shared" si="2"/>
        <v>65.887445887445878</v>
      </c>
      <c r="U53" s="17">
        <f t="shared" si="9"/>
        <v>720</v>
      </c>
      <c r="W53" s="18">
        <v>3782</v>
      </c>
      <c r="X53" s="18">
        <v>3237</v>
      </c>
      <c r="Y53" s="18">
        <v>1522</v>
      </c>
      <c r="Z53" s="1">
        <f t="shared" si="10"/>
        <v>1.3625</v>
      </c>
      <c r="AA53" s="3">
        <f t="shared" si="3"/>
        <v>81.916038751345539</v>
      </c>
      <c r="AB53" s="17">
        <f t="shared" si="11"/>
        <v>1362.5</v>
      </c>
    </row>
    <row r="54" spans="2:28" ht="15" customHeight="1">
      <c r="B54" s="18">
        <v>3795</v>
      </c>
      <c r="C54" s="18">
        <v>3744</v>
      </c>
      <c r="D54" s="18">
        <v>1553</v>
      </c>
      <c r="E54" s="1">
        <f t="shared" si="4"/>
        <v>0.1275</v>
      </c>
      <c r="F54" s="3">
        <f t="shared" si="12"/>
        <v>62.925445705024309</v>
      </c>
      <c r="G54" s="17">
        <f t="shared" si="5"/>
        <v>127.5</v>
      </c>
      <c r="I54" s="18">
        <v>3796</v>
      </c>
      <c r="J54" s="18">
        <v>3718</v>
      </c>
      <c r="K54" s="18">
        <v>1552</v>
      </c>
      <c r="L54" s="1">
        <f t="shared" si="6"/>
        <v>0.19500000000000001</v>
      </c>
      <c r="M54" s="3">
        <f t="shared" si="13"/>
        <v>62.884927066450572</v>
      </c>
      <c r="N54" s="17">
        <f t="shared" si="7"/>
        <v>195</v>
      </c>
      <c r="P54" s="18">
        <v>3786</v>
      </c>
      <c r="Q54" s="18">
        <v>3494</v>
      </c>
      <c r="R54" s="18">
        <v>1552</v>
      </c>
      <c r="S54" s="1">
        <f t="shared" si="8"/>
        <v>0.73</v>
      </c>
      <c r="T54" s="3">
        <f t="shared" si="2"/>
        <v>67.186147186147181</v>
      </c>
      <c r="U54" s="17">
        <f t="shared" si="9"/>
        <v>730</v>
      </c>
      <c r="W54" s="18">
        <v>3780</v>
      </c>
      <c r="X54" s="18">
        <v>3225</v>
      </c>
      <c r="Y54" s="18">
        <v>1552</v>
      </c>
      <c r="Z54" s="1">
        <f t="shared" si="10"/>
        <v>1.3875</v>
      </c>
      <c r="AA54" s="3">
        <f t="shared" si="3"/>
        <v>83.530678148546826</v>
      </c>
      <c r="AB54" s="17">
        <f t="shared" si="11"/>
        <v>1387.5</v>
      </c>
    </row>
    <row r="55" spans="2:28">
      <c r="B55" s="18">
        <v>3792</v>
      </c>
      <c r="C55" s="18">
        <v>3740</v>
      </c>
      <c r="D55" s="18">
        <v>1583</v>
      </c>
      <c r="E55" s="1">
        <f t="shared" si="4"/>
        <v>0.13</v>
      </c>
      <c r="F55" s="3">
        <f t="shared" si="12"/>
        <v>64.141004862236628</v>
      </c>
      <c r="G55" s="17">
        <f t="shared" si="5"/>
        <v>130</v>
      </c>
      <c r="I55" s="18">
        <v>3793</v>
      </c>
      <c r="J55" s="18">
        <v>3714</v>
      </c>
      <c r="K55" s="18">
        <v>1582</v>
      </c>
      <c r="L55" s="1">
        <f t="shared" si="6"/>
        <v>0.19750000000000001</v>
      </c>
      <c r="M55" s="3">
        <f t="shared" si="13"/>
        <v>64.100486223662884</v>
      </c>
      <c r="N55" s="17">
        <f t="shared" si="7"/>
        <v>197.5</v>
      </c>
      <c r="P55" s="18">
        <v>3786</v>
      </c>
      <c r="Q55" s="18">
        <v>3486</v>
      </c>
      <c r="R55" s="18">
        <v>1582</v>
      </c>
      <c r="S55" s="1">
        <f t="shared" si="8"/>
        <v>0.75</v>
      </c>
      <c r="T55" s="3">
        <f t="shared" si="2"/>
        <v>68.484848484848484</v>
      </c>
      <c r="U55" s="17">
        <f t="shared" si="9"/>
        <v>750</v>
      </c>
      <c r="W55" s="18">
        <v>3777</v>
      </c>
      <c r="X55" s="18">
        <v>3212</v>
      </c>
      <c r="Y55" s="18">
        <v>1582</v>
      </c>
      <c r="Z55" s="1">
        <f t="shared" si="10"/>
        <v>1.4125000000000001</v>
      </c>
      <c r="AA55" s="3">
        <f t="shared" si="3"/>
        <v>85.145317545748114</v>
      </c>
      <c r="AB55" s="17">
        <f t="shared" si="11"/>
        <v>1412.5</v>
      </c>
    </row>
    <row r="56" spans="2:28">
      <c r="B56" s="18">
        <v>3788</v>
      </c>
      <c r="C56" s="18">
        <v>3736</v>
      </c>
      <c r="D56" s="18">
        <v>1613</v>
      </c>
      <c r="E56" s="1">
        <f t="shared" si="4"/>
        <v>0.13</v>
      </c>
      <c r="F56" s="3">
        <f t="shared" si="12"/>
        <v>65.356564019448953</v>
      </c>
      <c r="G56" s="17">
        <f t="shared" si="5"/>
        <v>130</v>
      </c>
      <c r="I56" s="18">
        <v>3788</v>
      </c>
      <c r="J56" s="18">
        <v>3709</v>
      </c>
      <c r="K56" s="18">
        <v>1612</v>
      </c>
      <c r="L56" s="1">
        <f t="shared" si="6"/>
        <v>0.19750000000000001</v>
      </c>
      <c r="M56" s="3">
        <f t="shared" si="13"/>
        <v>65.316045380875195</v>
      </c>
      <c r="N56" s="17">
        <f t="shared" si="7"/>
        <v>197.5</v>
      </c>
      <c r="P56" s="18">
        <v>3783</v>
      </c>
      <c r="Q56" s="18">
        <v>3478</v>
      </c>
      <c r="R56" s="18">
        <v>1612</v>
      </c>
      <c r="S56" s="1">
        <f t="shared" si="8"/>
        <v>0.76249999999999996</v>
      </c>
      <c r="T56" s="3">
        <f t="shared" si="2"/>
        <v>69.783549783549788</v>
      </c>
      <c r="U56" s="17">
        <f t="shared" si="9"/>
        <v>762.5</v>
      </c>
      <c r="W56" s="18">
        <v>3775</v>
      </c>
      <c r="X56" s="18">
        <v>3200</v>
      </c>
      <c r="Y56" s="18">
        <v>1611</v>
      </c>
      <c r="Z56" s="1">
        <f t="shared" si="10"/>
        <v>1.4375</v>
      </c>
      <c r="AA56" s="3">
        <f t="shared" si="3"/>
        <v>86.706135629709365</v>
      </c>
      <c r="AB56" s="17">
        <f t="shared" si="11"/>
        <v>1437.5</v>
      </c>
    </row>
    <row r="57" spans="2:28">
      <c r="B57" s="18">
        <v>3785</v>
      </c>
      <c r="C57" s="18">
        <v>3732</v>
      </c>
      <c r="D57" s="18">
        <v>1643</v>
      </c>
      <c r="E57" s="1">
        <f t="shared" si="4"/>
        <v>0.13250000000000001</v>
      </c>
      <c r="F57" s="3">
        <f t="shared" si="12"/>
        <v>66.572123176661265</v>
      </c>
      <c r="G57" s="17">
        <f t="shared" si="5"/>
        <v>132.5</v>
      </c>
      <c r="I57" s="18">
        <v>3785</v>
      </c>
      <c r="J57" s="18">
        <v>3708</v>
      </c>
      <c r="K57" s="18">
        <v>1642</v>
      </c>
      <c r="L57" s="1">
        <f t="shared" si="6"/>
        <v>0.1925</v>
      </c>
      <c r="M57" s="3">
        <f t="shared" si="13"/>
        <v>66.531604538087521</v>
      </c>
      <c r="N57" s="17">
        <f t="shared" si="7"/>
        <v>192.5</v>
      </c>
      <c r="P57" s="18">
        <v>3782</v>
      </c>
      <c r="Q57" s="18">
        <v>3468</v>
      </c>
      <c r="R57" s="18">
        <v>1642</v>
      </c>
      <c r="S57" s="1">
        <f t="shared" si="8"/>
        <v>0.78500000000000003</v>
      </c>
      <c r="T57" s="3">
        <f t="shared" si="2"/>
        <v>71.082251082251076</v>
      </c>
      <c r="U57" s="17">
        <f t="shared" si="9"/>
        <v>785</v>
      </c>
      <c r="W57" s="18">
        <v>3773</v>
      </c>
      <c r="X57" s="18">
        <v>3200</v>
      </c>
      <c r="Y57" s="18">
        <v>1636</v>
      </c>
      <c r="Z57" s="1">
        <f t="shared" si="10"/>
        <v>1.4325000000000001</v>
      </c>
      <c r="AA57" s="3">
        <f t="shared" si="3"/>
        <v>88.051668460710445</v>
      </c>
      <c r="AB57" s="17">
        <f t="shared" si="11"/>
        <v>1432.5</v>
      </c>
    </row>
    <row r="58" spans="2:28">
      <c r="B58" s="18">
        <v>3782</v>
      </c>
      <c r="C58" s="18">
        <v>3728</v>
      </c>
      <c r="D58" s="18">
        <v>1673</v>
      </c>
      <c r="E58" s="1">
        <f t="shared" si="4"/>
        <v>0.13500000000000001</v>
      </c>
      <c r="F58" s="3">
        <f t="shared" si="12"/>
        <v>67.787682333873576</v>
      </c>
      <c r="G58" s="17">
        <f t="shared" si="5"/>
        <v>135</v>
      </c>
      <c r="I58" s="18">
        <v>3783</v>
      </c>
      <c r="J58" s="18">
        <v>3706</v>
      </c>
      <c r="K58" s="18">
        <v>1671</v>
      </c>
      <c r="L58" s="1">
        <f t="shared" ref="L58:L61" si="14">(I58-J58)/400</f>
        <v>0.1925</v>
      </c>
      <c r="M58" s="3">
        <f t="shared" si="13"/>
        <v>67.706645056726089</v>
      </c>
      <c r="N58" s="17">
        <f t="shared" ref="N58:N61" si="15">L58*1000</f>
        <v>192.5</v>
      </c>
      <c r="P58" s="18">
        <v>3779</v>
      </c>
      <c r="Q58" s="18">
        <v>3456</v>
      </c>
      <c r="R58" s="18">
        <v>1672</v>
      </c>
      <c r="S58" s="1">
        <f t="shared" si="8"/>
        <v>0.8075</v>
      </c>
      <c r="T58" s="3">
        <f t="shared" si="2"/>
        <v>72.38095238095238</v>
      </c>
      <c r="U58" s="17">
        <f t="shared" si="9"/>
        <v>807.5</v>
      </c>
      <c r="W58" s="18">
        <v>3772</v>
      </c>
      <c r="X58" s="18">
        <v>3199</v>
      </c>
      <c r="Y58" s="18">
        <v>1657</v>
      </c>
      <c r="Z58" s="1">
        <f t="shared" si="10"/>
        <v>1.4325000000000001</v>
      </c>
      <c r="AA58" s="3">
        <f t="shared" si="3"/>
        <v>89.181916038751339</v>
      </c>
      <c r="AB58" s="17">
        <f t="shared" si="11"/>
        <v>1432.5</v>
      </c>
    </row>
    <row r="59" spans="2:28">
      <c r="B59" s="18">
        <v>3778</v>
      </c>
      <c r="C59" s="18">
        <v>3724</v>
      </c>
      <c r="D59" s="18">
        <v>1703</v>
      </c>
      <c r="E59" s="1">
        <f t="shared" si="4"/>
        <v>0.13500000000000001</v>
      </c>
      <c r="F59" s="3">
        <f t="shared" si="12"/>
        <v>69.003241491085902</v>
      </c>
      <c r="G59" s="17">
        <f t="shared" si="5"/>
        <v>135</v>
      </c>
      <c r="I59" s="18">
        <v>3779</v>
      </c>
      <c r="J59" s="18">
        <v>3702</v>
      </c>
      <c r="K59" s="18">
        <v>1701</v>
      </c>
      <c r="L59" s="1">
        <f t="shared" si="14"/>
        <v>0.1925</v>
      </c>
      <c r="M59" s="3">
        <f t="shared" si="13"/>
        <v>68.922204213938414</v>
      </c>
      <c r="N59" s="17">
        <f t="shared" si="15"/>
        <v>192.5</v>
      </c>
      <c r="P59" s="18">
        <v>3778</v>
      </c>
      <c r="Q59" s="18">
        <v>3445</v>
      </c>
      <c r="R59" s="18">
        <v>1701</v>
      </c>
      <c r="S59" s="1">
        <f t="shared" si="8"/>
        <v>0.83250000000000002</v>
      </c>
      <c r="T59" s="3">
        <f t="shared" si="2"/>
        <v>73.636363636363626</v>
      </c>
      <c r="U59" s="17">
        <f t="shared" si="9"/>
        <v>832.5</v>
      </c>
      <c r="W59" s="18">
        <v>3770</v>
      </c>
      <c r="X59" s="18">
        <v>3200</v>
      </c>
      <c r="Y59" s="18">
        <v>1675</v>
      </c>
      <c r="Z59" s="1">
        <f t="shared" si="10"/>
        <v>1.425</v>
      </c>
      <c r="AA59" s="3">
        <f t="shared" si="3"/>
        <v>90.150699677072126</v>
      </c>
      <c r="AB59" s="17">
        <f t="shared" si="11"/>
        <v>1425</v>
      </c>
    </row>
    <row r="60" spans="2:28">
      <c r="B60" s="18">
        <v>3774</v>
      </c>
      <c r="C60" s="18">
        <v>3721</v>
      </c>
      <c r="D60" s="18">
        <v>1732</v>
      </c>
      <c r="E60" s="1">
        <f t="shared" si="4"/>
        <v>0.13250000000000001</v>
      </c>
      <c r="F60" s="3">
        <f t="shared" si="12"/>
        <v>70.17828200972447</v>
      </c>
      <c r="G60" s="17">
        <f t="shared" si="5"/>
        <v>132.5</v>
      </c>
      <c r="I60" s="18">
        <v>3777</v>
      </c>
      <c r="J60" s="18">
        <v>3697</v>
      </c>
      <c r="K60" s="18">
        <v>1731</v>
      </c>
      <c r="L60" s="1">
        <f t="shared" si="14"/>
        <v>0.2</v>
      </c>
      <c r="M60" s="3">
        <f t="shared" si="13"/>
        <v>70.137763371150726</v>
      </c>
      <c r="N60" s="17">
        <f t="shared" si="15"/>
        <v>200</v>
      </c>
      <c r="P60" s="18">
        <v>3776</v>
      </c>
      <c r="Q60" s="18">
        <v>3435</v>
      </c>
      <c r="R60" s="18">
        <v>1731</v>
      </c>
      <c r="S60" s="1">
        <f t="shared" si="8"/>
        <v>0.85250000000000004</v>
      </c>
      <c r="T60" s="3">
        <f t="shared" si="2"/>
        <v>74.935064935064929</v>
      </c>
      <c r="U60" s="17">
        <f t="shared" si="9"/>
        <v>852.5</v>
      </c>
      <c r="W60" s="18">
        <v>3768</v>
      </c>
      <c r="X60" s="18">
        <v>3199</v>
      </c>
      <c r="Y60" s="18">
        <v>1691</v>
      </c>
      <c r="Z60" s="1">
        <f t="shared" si="10"/>
        <v>1.4225000000000001</v>
      </c>
      <c r="AA60" s="3">
        <f t="shared" si="3"/>
        <v>91.011840688912798</v>
      </c>
      <c r="AB60" s="17">
        <f t="shared" si="11"/>
        <v>1422.5</v>
      </c>
    </row>
    <row r="61" spans="2:28">
      <c r="B61" s="18">
        <v>3768</v>
      </c>
      <c r="C61" s="18">
        <v>3717</v>
      </c>
      <c r="D61" s="18">
        <v>1762</v>
      </c>
      <c r="E61" s="1">
        <f t="shared" si="4"/>
        <v>0.1275</v>
      </c>
      <c r="F61" s="3">
        <f t="shared" si="12"/>
        <v>71.393841166936795</v>
      </c>
      <c r="G61" s="17">
        <f t="shared" si="5"/>
        <v>127.5</v>
      </c>
      <c r="I61" s="18">
        <v>3773</v>
      </c>
      <c r="J61" s="18">
        <v>3694</v>
      </c>
      <c r="K61" s="18">
        <v>1761</v>
      </c>
      <c r="L61" s="1">
        <f t="shared" si="14"/>
        <v>0.19750000000000001</v>
      </c>
      <c r="M61" s="3">
        <f t="shared" si="13"/>
        <v>71.353322528363051</v>
      </c>
      <c r="N61" s="17">
        <f t="shared" si="15"/>
        <v>197.5</v>
      </c>
      <c r="O61" s="4"/>
      <c r="P61" s="18">
        <v>3773</v>
      </c>
      <c r="Q61" s="18">
        <v>3426</v>
      </c>
      <c r="R61" s="18">
        <v>1761</v>
      </c>
      <c r="S61" s="1">
        <f t="shared" si="8"/>
        <v>0.86750000000000005</v>
      </c>
      <c r="T61" s="3">
        <f t="shared" si="2"/>
        <v>76.233766233766232</v>
      </c>
      <c r="U61" s="17">
        <f t="shared" si="9"/>
        <v>867.5</v>
      </c>
      <c r="W61" s="18">
        <v>3767</v>
      </c>
      <c r="X61" s="18">
        <v>3199</v>
      </c>
      <c r="Y61" s="18">
        <v>1705</v>
      </c>
      <c r="Z61" s="1">
        <f t="shared" si="10"/>
        <v>1.42</v>
      </c>
      <c r="AA61" s="3">
        <f t="shared" si="3"/>
        <v>91.765339074273413</v>
      </c>
      <c r="AB61" s="17">
        <f t="shared" si="11"/>
        <v>1420</v>
      </c>
    </row>
    <row r="62" spans="2:28" ht="13.5" customHeight="1">
      <c r="B62" s="18">
        <v>3759</v>
      </c>
      <c r="C62" s="18">
        <v>3711</v>
      </c>
      <c r="D62" s="18">
        <v>1792</v>
      </c>
      <c r="E62" s="1">
        <f t="shared" si="4"/>
        <v>0.12</v>
      </c>
      <c r="F62" s="3">
        <f t="shared" ref="F62:F81" si="16">D62/$K$97*100</f>
        <v>72.609400324149107</v>
      </c>
      <c r="G62" s="17">
        <f t="shared" si="5"/>
        <v>120</v>
      </c>
      <c r="I62" s="18">
        <v>3771</v>
      </c>
      <c r="J62" s="18">
        <v>3693</v>
      </c>
      <c r="K62" s="18">
        <v>1791</v>
      </c>
      <c r="L62" s="1">
        <f t="shared" ref="L62:L81" si="17">(I62-J62)/400</f>
        <v>0.19500000000000001</v>
      </c>
      <c r="M62" s="3">
        <f t="shared" ref="M62:M81" si="18">K62/$K$97*100</f>
        <v>72.568881685575363</v>
      </c>
      <c r="N62" s="17">
        <f t="shared" ref="N62:N81" si="19">L62*1000</f>
        <v>195</v>
      </c>
      <c r="P62" s="18">
        <v>3771</v>
      </c>
      <c r="Q62" s="18">
        <v>3416</v>
      </c>
      <c r="R62" s="18">
        <v>1791</v>
      </c>
      <c r="S62" s="1">
        <f t="shared" si="8"/>
        <v>0.88749999999999996</v>
      </c>
      <c r="T62" s="3">
        <f t="shared" si="2"/>
        <v>77.532467532467535</v>
      </c>
      <c r="U62" s="17">
        <f t="shared" si="9"/>
        <v>887.5</v>
      </c>
      <c r="W62" s="18">
        <v>3766</v>
      </c>
      <c r="X62" s="18">
        <v>3200</v>
      </c>
      <c r="Y62" s="18">
        <v>1717</v>
      </c>
      <c r="Z62" s="1">
        <f t="shared" si="10"/>
        <v>1.415</v>
      </c>
      <c r="AA62" s="3">
        <f t="shared" si="3"/>
        <v>92.411194833153928</v>
      </c>
      <c r="AB62" s="17">
        <f t="shared" si="11"/>
        <v>1415</v>
      </c>
    </row>
    <row r="63" spans="2:28" ht="13.5" customHeight="1">
      <c r="B63" s="18">
        <v>3753</v>
      </c>
      <c r="C63" s="18">
        <v>3705</v>
      </c>
      <c r="D63" s="18">
        <v>1822</v>
      </c>
      <c r="E63" s="1">
        <f t="shared" si="4"/>
        <v>0.12</v>
      </c>
      <c r="F63" s="3">
        <f t="shared" si="16"/>
        <v>73.824959481361432</v>
      </c>
      <c r="G63" s="17">
        <f t="shared" si="5"/>
        <v>120</v>
      </c>
      <c r="I63" s="18">
        <v>3767</v>
      </c>
      <c r="J63" s="18">
        <v>3688</v>
      </c>
      <c r="K63" s="18">
        <v>1821</v>
      </c>
      <c r="L63" s="1">
        <f t="shared" si="17"/>
        <v>0.19750000000000001</v>
      </c>
      <c r="M63" s="3">
        <f t="shared" si="18"/>
        <v>73.784440842787674</v>
      </c>
      <c r="N63" s="17">
        <f t="shared" si="19"/>
        <v>197.5</v>
      </c>
      <c r="P63" s="18">
        <v>3766</v>
      </c>
      <c r="Q63" s="18">
        <v>3406</v>
      </c>
      <c r="R63" s="18">
        <v>1821</v>
      </c>
      <c r="S63" s="1">
        <f t="shared" si="8"/>
        <v>0.9</v>
      </c>
      <c r="T63" s="3">
        <f t="shared" si="2"/>
        <v>78.831168831168824</v>
      </c>
      <c r="U63" s="17">
        <f t="shared" si="9"/>
        <v>900</v>
      </c>
      <c r="W63" s="18">
        <v>3764</v>
      </c>
      <c r="X63" s="18">
        <v>3200</v>
      </c>
      <c r="Y63" s="18">
        <v>1728</v>
      </c>
      <c r="Z63" s="1">
        <f t="shared" si="10"/>
        <v>1.41</v>
      </c>
      <c r="AA63" s="3">
        <f t="shared" si="3"/>
        <v>93.003229278794393</v>
      </c>
      <c r="AB63" s="17">
        <f t="shared" si="11"/>
        <v>1410</v>
      </c>
    </row>
    <row r="64" spans="2:28" ht="13.5" customHeight="1">
      <c r="B64" s="18">
        <v>3750</v>
      </c>
      <c r="C64" s="18">
        <v>3700</v>
      </c>
      <c r="D64" s="18">
        <v>1852</v>
      </c>
      <c r="E64" s="1">
        <f t="shared" si="4"/>
        <v>0.125</v>
      </c>
      <c r="F64" s="3">
        <f t="shared" si="16"/>
        <v>75.040518638573744</v>
      </c>
      <c r="G64" s="17">
        <f t="shared" si="5"/>
        <v>125</v>
      </c>
      <c r="I64" s="18">
        <v>3764</v>
      </c>
      <c r="J64" s="18">
        <v>3685</v>
      </c>
      <c r="K64" s="18">
        <v>1850</v>
      </c>
      <c r="L64" s="1">
        <f t="shared" si="17"/>
        <v>0.19750000000000001</v>
      </c>
      <c r="M64" s="3">
        <f t="shared" si="18"/>
        <v>74.959481361426256</v>
      </c>
      <c r="N64" s="17">
        <f t="shared" si="19"/>
        <v>197.5</v>
      </c>
      <c r="P64" s="18">
        <v>3762</v>
      </c>
      <c r="Q64" s="18">
        <v>3395</v>
      </c>
      <c r="R64" s="18">
        <v>1851</v>
      </c>
      <c r="S64" s="1">
        <f t="shared" si="8"/>
        <v>0.91749999999999998</v>
      </c>
      <c r="T64" s="3">
        <f t="shared" si="2"/>
        <v>80.129870129870127</v>
      </c>
      <c r="U64" s="17">
        <f t="shared" si="9"/>
        <v>917.5</v>
      </c>
      <c r="W64" s="18">
        <v>3764</v>
      </c>
      <c r="X64" s="18">
        <v>3200</v>
      </c>
      <c r="Y64" s="18">
        <v>1738</v>
      </c>
      <c r="Z64" s="1">
        <f t="shared" si="10"/>
        <v>1.41</v>
      </c>
      <c r="AA64" s="3">
        <f t="shared" si="3"/>
        <v>93.541442411194836</v>
      </c>
      <c r="AB64" s="17">
        <f t="shared" si="11"/>
        <v>1410</v>
      </c>
    </row>
    <row r="65" spans="2:28">
      <c r="B65" s="18">
        <v>3746</v>
      </c>
      <c r="C65" s="18">
        <v>3696</v>
      </c>
      <c r="D65" s="18">
        <v>1882</v>
      </c>
      <c r="E65" s="1">
        <f t="shared" si="4"/>
        <v>0.125</v>
      </c>
      <c r="F65" s="3">
        <f t="shared" si="16"/>
        <v>76.256077795786055</v>
      </c>
      <c r="G65" s="17">
        <f t="shared" si="5"/>
        <v>125</v>
      </c>
      <c r="I65" s="18">
        <v>3760</v>
      </c>
      <c r="J65" s="18">
        <v>3680</v>
      </c>
      <c r="K65" s="18">
        <v>1880</v>
      </c>
      <c r="L65" s="1">
        <f t="shared" si="17"/>
        <v>0.2</v>
      </c>
      <c r="M65" s="3">
        <f t="shared" si="18"/>
        <v>76.175040518638568</v>
      </c>
      <c r="N65" s="17">
        <f t="shared" si="19"/>
        <v>200</v>
      </c>
      <c r="P65" s="18">
        <v>3756</v>
      </c>
      <c r="Q65" s="18">
        <v>3383</v>
      </c>
      <c r="R65" s="18">
        <v>1880</v>
      </c>
      <c r="S65" s="1">
        <f t="shared" si="8"/>
        <v>0.9325</v>
      </c>
      <c r="T65" s="3">
        <f t="shared" si="2"/>
        <v>81.385281385281388</v>
      </c>
      <c r="U65" s="17">
        <f t="shared" si="9"/>
        <v>932.5</v>
      </c>
      <c r="W65" s="18">
        <v>3763</v>
      </c>
      <c r="X65" s="18">
        <v>3200</v>
      </c>
      <c r="Y65" s="18">
        <v>1748</v>
      </c>
      <c r="Z65" s="1">
        <f t="shared" si="10"/>
        <v>1.4075</v>
      </c>
      <c r="AA65" s="3">
        <f t="shared" si="3"/>
        <v>94.079655543595265</v>
      </c>
      <c r="AB65" s="17">
        <f t="shared" si="11"/>
        <v>1407.5</v>
      </c>
    </row>
    <row r="66" spans="2:28">
      <c r="B66" s="18">
        <v>3742</v>
      </c>
      <c r="C66" s="18">
        <v>3691</v>
      </c>
      <c r="D66" s="18">
        <v>1911</v>
      </c>
      <c r="E66" s="1">
        <f t="shared" si="4"/>
        <v>0.1275</v>
      </c>
      <c r="F66" s="3">
        <f t="shared" si="16"/>
        <v>77.431118314424637</v>
      </c>
      <c r="G66" s="17">
        <f t="shared" si="5"/>
        <v>127.5</v>
      </c>
      <c r="I66" s="18">
        <v>3755</v>
      </c>
      <c r="J66" s="18">
        <v>3672</v>
      </c>
      <c r="K66" s="18">
        <v>1910</v>
      </c>
      <c r="L66" s="1">
        <f t="shared" si="17"/>
        <v>0.20749999999999999</v>
      </c>
      <c r="M66" s="3">
        <f t="shared" si="18"/>
        <v>77.390599675850893</v>
      </c>
      <c r="N66" s="17">
        <f t="shared" si="19"/>
        <v>207.5</v>
      </c>
      <c r="P66" s="18">
        <v>3748</v>
      </c>
      <c r="Q66" s="18">
        <v>3369</v>
      </c>
      <c r="R66" s="18">
        <v>1910</v>
      </c>
      <c r="S66" s="1">
        <f t="shared" si="8"/>
        <v>0.94750000000000001</v>
      </c>
      <c r="T66" s="3">
        <f t="shared" si="2"/>
        <v>82.683982683982677</v>
      </c>
      <c r="U66" s="17">
        <f t="shared" si="9"/>
        <v>947.5</v>
      </c>
      <c r="W66" s="18">
        <v>3762</v>
      </c>
      <c r="X66" s="18">
        <v>3200</v>
      </c>
      <c r="Y66" s="18">
        <v>1756</v>
      </c>
      <c r="Z66" s="1">
        <f t="shared" si="10"/>
        <v>1.405</v>
      </c>
      <c r="AA66" s="3">
        <f t="shared" si="3"/>
        <v>94.510226049515609</v>
      </c>
      <c r="AB66" s="17">
        <f t="shared" si="11"/>
        <v>1405</v>
      </c>
    </row>
    <row r="67" spans="2:28">
      <c r="B67" s="18">
        <v>3736</v>
      </c>
      <c r="C67" s="18">
        <v>3686</v>
      </c>
      <c r="D67" s="18">
        <v>1941</v>
      </c>
      <c r="E67" s="1">
        <f t="shared" si="4"/>
        <v>0.125</v>
      </c>
      <c r="F67" s="3">
        <f t="shared" si="16"/>
        <v>78.646677471636949</v>
      </c>
      <c r="G67" s="17">
        <f t="shared" si="5"/>
        <v>125</v>
      </c>
      <c r="I67" s="18">
        <v>3750</v>
      </c>
      <c r="J67" s="18">
        <v>3663</v>
      </c>
      <c r="K67" s="18">
        <v>1940</v>
      </c>
      <c r="L67" s="1">
        <f t="shared" si="17"/>
        <v>0.2175</v>
      </c>
      <c r="M67" s="3">
        <f t="shared" si="18"/>
        <v>78.606158833063205</v>
      </c>
      <c r="N67" s="17">
        <f t="shared" si="19"/>
        <v>217.5</v>
      </c>
      <c r="P67" s="18">
        <v>3741</v>
      </c>
      <c r="Q67" s="18">
        <v>3355</v>
      </c>
      <c r="R67" s="18">
        <v>1940</v>
      </c>
      <c r="S67" s="1">
        <f t="shared" si="8"/>
        <v>0.96499999999999997</v>
      </c>
      <c r="T67" s="3">
        <f t="shared" ref="T67:T92" si="20">R67/$R$97*100</f>
        <v>83.98268398268398</v>
      </c>
      <c r="U67" s="17">
        <f t="shared" si="9"/>
        <v>965</v>
      </c>
      <c r="W67" s="18">
        <v>3761</v>
      </c>
      <c r="X67" s="18">
        <v>3200</v>
      </c>
      <c r="Y67" s="18">
        <v>1763</v>
      </c>
      <c r="Z67" s="1">
        <f t="shared" si="10"/>
        <v>1.4025000000000001</v>
      </c>
      <c r="AA67" s="3">
        <f t="shared" ref="AA67:AA92" si="21">Y67/$Y$97*100</f>
        <v>94.886975242195916</v>
      </c>
      <c r="AB67" s="17">
        <f t="shared" si="11"/>
        <v>1402.5</v>
      </c>
    </row>
    <row r="68" spans="2:28">
      <c r="B68" s="18">
        <v>3731</v>
      </c>
      <c r="C68" s="18">
        <v>3681</v>
      </c>
      <c r="D68" s="18">
        <v>1971</v>
      </c>
      <c r="E68" s="1">
        <f t="shared" ref="E68:E87" si="22">(B68-C68)/400</f>
        <v>0.125</v>
      </c>
      <c r="F68" s="3">
        <f t="shared" si="16"/>
        <v>79.862236628849274</v>
      </c>
      <c r="G68" s="17">
        <f t="shared" ref="G68:G87" si="23">E68*1000</f>
        <v>125</v>
      </c>
      <c r="I68" s="18">
        <v>3744</v>
      </c>
      <c r="J68" s="18">
        <v>3656</v>
      </c>
      <c r="K68" s="18">
        <v>1970</v>
      </c>
      <c r="L68" s="1">
        <f t="shared" si="17"/>
        <v>0.22</v>
      </c>
      <c r="M68" s="3">
        <f t="shared" si="18"/>
        <v>79.82171799027553</v>
      </c>
      <c r="N68" s="17">
        <f t="shared" si="19"/>
        <v>220</v>
      </c>
      <c r="P68" s="18">
        <v>3730</v>
      </c>
      <c r="Q68" s="18">
        <v>3339</v>
      </c>
      <c r="R68" s="18">
        <v>1970</v>
      </c>
      <c r="S68" s="1">
        <f t="shared" ref="S68:S87" si="24">(P68-Q68)/400</f>
        <v>0.97750000000000004</v>
      </c>
      <c r="T68" s="3">
        <f t="shared" si="20"/>
        <v>85.281385281385283</v>
      </c>
      <c r="U68" s="17">
        <f t="shared" ref="U68:U87" si="25">S68*1000</f>
        <v>977.5</v>
      </c>
      <c r="W68" s="18">
        <v>3759</v>
      </c>
      <c r="X68" s="18">
        <v>3199</v>
      </c>
      <c r="Y68" s="18">
        <v>1771</v>
      </c>
      <c r="Z68" s="1">
        <f t="shared" ref="Z68:Z87" si="26">(W68-X68)/400</f>
        <v>1.4</v>
      </c>
      <c r="AA68" s="3">
        <f t="shared" si="21"/>
        <v>95.317545748116245</v>
      </c>
      <c r="AB68" s="17">
        <f t="shared" ref="AB68:AB87" si="27">Z68*1000</f>
        <v>1400</v>
      </c>
    </row>
    <row r="69" spans="2:28">
      <c r="B69" s="18">
        <v>3726</v>
      </c>
      <c r="C69" s="18">
        <v>3676</v>
      </c>
      <c r="D69" s="18">
        <v>2001</v>
      </c>
      <c r="E69" s="1">
        <f t="shared" si="22"/>
        <v>0.125</v>
      </c>
      <c r="F69" s="3">
        <f t="shared" si="16"/>
        <v>81.077795786061586</v>
      </c>
      <c r="G69" s="17">
        <f t="shared" si="23"/>
        <v>125</v>
      </c>
      <c r="I69" s="18">
        <v>3739</v>
      </c>
      <c r="J69" s="18">
        <v>3649</v>
      </c>
      <c r="K69" s="18">
        <v>2000</v>
      </c>
      <c r="L69" s="1">
        <f t="shared" si="17"/>
        <v>0.22500000000000001</v>
      </c>
      <c r="M69" s="3">
        <f t="shared" si="18"/>
        <v>81.037277147487842</v>
      </c>
      <c r="N69" s="17">
        <f t="shared" si="19"/>
        <v>225</v>
      </c>
      <c r="P69" s="18">
        <v>3720</v>
      </c>
      <c r="Q69" s="18">
        <v>3320</v>
      </c>
      <c r="R69" s="18">
        <v>2000</v>
      </c>
      <c r="S69" s="1">
        <f t="shared" si="24"/>
        <v>1</v>
      </c>
      <c r="T69" s="3">
        <f t="shared" si="20"/>
        <v>86.580086580086572</v>
      </c>
      <c r="U69" s="17">
        <f t="shared" si="25"/>
        <v>1000</v>
      </c>
      <c r="W69" s="18">
        <v>3759</v>
      </c>
      <c r="X69" s="18">
        <v>3199</v>
      </c>
      <c r="Y69" s="18">
        <v>1777</v>
      </c>
      <c r="Z69" s="1">
        <f t="shared" si="26"/>
        <v>1.4</v>
      </c>
      <c r="AA69" s="3">
        <f t="shared" si="21"/>
        <v>95.640473627556517</v>
      </c>
      <c r="AB69" s="17">
        <f t="shared" si="27"/>
        <v>1400</v>
      </c>
    </row>
    <row r="70" spans="2:28">
      <c r="B70" s="18">
        <v>3721</v>
      </c>
      <c r="C70" s="18">
        <v>3670</v>
      </c>
      <c r="D70" s="18">
        <v>2031</v>
      </c>
      <c r="E70" s="1">
        <f t="shared" si="22"/>
        <v>0.1275</v>
      </c>
      <c r="F70" s="3">
        <f t="shared" si="16"/>
        <v>82.293354943273911</v>
      </c>
      <c r="G70" s="17">
        <f t="shared" si="23"/>
        <v>127.5</v>
      </c>
      <c r="I70" s="18">
        <v>3731</v>
      </c>
      <c r="J70" s="18">
        <v>3642</v>
      </c>
      <c r="K70" s="18">
        <v>2030</v>
      </c>
      <c r="L70" s="1">
        <f t="shared" si="17"/>
        <v>0.2225</v>
      </c>
      <c r="M70" s="3">
        <f t="shared" si="18"/>
        <v>82.252836304700168</v>
      </c>
      <c r="N70" s="17">
        <f t="shared" si="19"/>
        <v>222.5</v>
      </c>
      <c r="P70" s="18">
        <v>3710</v>
      </c>
      <c r="Q70" s="18">
        <v>3304</v>
      </c>
      <c r="R70" s="18">
        <v>2030</v>
      </c>
      <c r="S70" s="1">
        <f t="shared" si="24"/>
        <v>1.0149999999999999</v>
      </c>
      <c r="T70" s="3">
        <f t="shared" si="20"/>
        <v>87.878787878787875</v>
      </c>
      <c r="U70" s="17">
        <f t="shared" si="25"/>
        <v>1014.9999999999999</v>
      </c>
      <c r="W70" s="18">
        <v>3758</v>
      </c>
      <c r="X70" s="18">
        <v>3200</v>
      </c>
      <c r="Y70" s="18">
        <v>1783</v>
      </c>
      <c r="Z70" s="1">
        <f t="shared" si="26"/>
        <v>1.395</v>
      </c>
      <c r="AA70" s="3">
        <f t="shared" si="21"/>
        <v>95.963401506996775</v>
      </c>
      <c r="AB70" s="17">
        <f t="shared" si="27"/>
        <v>1395</v>
      </c>
    </row>
    <row r="71" spans="2:28">
      <c r="B71" s="18">
        <v>3713</v>
      </c>
      <c r="C71" s="18">
        <v>3662</v>
      </c>
      <c r="D71" s="18">
        <v>2061</v>
      </c>
      <c r="E71" s="1">
        <f t="shared" si="22"/>
        <v>0.1275</v>
      </c>
      <c r="F71" s="3">
        <f t="shared" si="16"/>
        <v>83.508914100486223</v>
      </c>
      <c r="G71" s="17">
        <f t="shared" si="23"/>
        <v>127.5</v>
      </c>
      <c r="I71" s="18">
        <v>3720</v>
      </c>
      <c r="J71" s="18">
        <v>3629</v>
      </c>
      <c r="K71" s="18">
        <v>2059</v>
      </c>
      <c r="L71" s="1">
        <f t="shared" si="17"/>
        <v>0.22750000000000001</v>
      </c>
      <c r="M71" s="3">
        <f t="shared" si="18"/>
        <v>83.427876823338735</v>
      </c>
      <c r="N71" s="17">
        <f t="shared" si="19"/>
        <v>227.5</v>
      </c>
      <c r="P71" s="18">
        <v>3704</v>
      </c>
      <c r="Q71" s="18">
        <v>3290</v>
      </c>
      <c r="R71" s="18">
        <v>2060</v>
      </c>
      <c r="S71" s="1">
        <f t="shared" si="24"/>
        <v>1.0349999999999999</v>
      </c>
      <c r="T71" s="3">
        <f t="shared" si="20"/>
        <v>89.177489177489178</v>
      </c>
      <c r="U71" s="17">
        <f t="shared" si="25"/>
        <v>1035</v>
      </c>
      <c r="W71" s="18">
        <v>3757</v>
      </c>
      <c r="X71" s="18">
        <v>3199</v>
      </c>
      <c r="Y71" s="18">
        <v>1789</v>
      </c>
      <c r="Z71" s="1">
        <f t="shared" si="26"/>
        <v>1.395</v>
      </c>
      <c r="AA71" s="3">
        <f t="shared" si="21"/>
        <v>96.286329386437032</v>
      </c>
      <c r="AB71" s="17">
        <f t="shared" si="27"/>
        <v>1395</v>
      </c>
    </row>
    <row r="72" spans="2:28">
      <c r="B72" s="18">
        <v>3704</v>
      </c>
      <c r="C72" s="18">
        <v>3653</v>
      </c>
      <c r="D72" s="18">
        <v>2091</v>
      </c>
      <c r="E72" s="1">
        <f t="shared" si="22"/>
        <v>0.1275</v>
      </c>
      <c r="F72" s="3">
        <f t="shared" si="16"/>
        <v>84.724473257698534</v>
      </c>
      <c r="G72" s="17">
        <f t="shared" si="23"/>
        <v>127.5</v>
      </c>
      <c r="I72" s="18">
        <v>3711</v>
      </c>
      <c r="J72" s="18">
        <v>3620</v>
      </c>
      <c r="K72" s="18">
        <v>2089</v>
      </c>
      <c r="L72" s="1">
        <f t="shared" si="17"/>
        <v>0.22750000000000001</v>
      </c>
      <c r="M72" s="3">
        <f t="shared" si="18"/>
        <v>84.643435980551047</v>
      </c>
      <c r="N72" s="17">
        <f t="shared" si="19"/>
        <v>227.5</v>
      </c>
      <c r="P72" s="18">
        <v>3699</v>
      </c>
      <c r="Q72" s="18">
        <v>3275</v>
      </c>
      <c r="R72" s="18">
        <v>2089</v>
      </c>
      <c r="S72" s="1">
        <f t="shared" si="24"/>
        <v>1.06</v>
      </c>
      <c r="T72" s="3">
        <f t="shared" si="20"/>
        <v>90.432900432900425</v>
      </c>
      <c r="U72" s="17">
        <f t="shared" si="25"/>
        <v>1060</v>
      </c>
      <c r="W72" s="18">
        <v>3755</v>
      </c>
      <c r="X72" s="18">
        <v>3199</v>
      </c>
      <c r="Y72" s="18">
        <v>1795</v>
      </c>
      <c r="Z72" s="1">
        <f t="shared" si="26"/>
        <v>1.39</v>
      </c>
      <c r="AA72" s="3">
        <f t="shared" si="21"/>
        <v>96.609257265877289</v>
      </c>
      <c r="AB72" s="17">
        <f t="shared" si="27"/>
        <v>1390</v>
      </c>
    </row>
    <row r="73" spans="2:28">
      <c r="B73" s="18">
        <v>3694</v>
      </c>
      <c r="C73" s="18">
        <v>3642</v>
      </c>
      <c r="D73" s="18">
        <v>2120</v>
      </c>
      <c r="E73" s="1">
        <f t="shared" si="22"/>
        <v>0.13</v>
      </c>
      <c r="F73" s="3">
        <f t="shared" si="16"/>
        <v>85.899513776337116</v>
      </c>
      <c r="G73" s="17">
        <f t="shared" si="23"/>
        <v>130</v>
      </c>
      <c r="I73" s="18">
        <v>3698</v>
      </c>
      <c r="J73" s="18">
        <v>3609</v>
      </c>
      <c r="K73" s="18">
        <v>2119</v>
      </c>
      <c r="L73" s="1">
        <f t="shared" si="17"/>
        <v>0.2225</v>
      </c>
      <c r="M73" s="3">
        <f t="shared" si="18"/>
        <v>85.858995137763372</v>
      </c>
      <c r="N73" s="17">
        <f t="shared" si="19"/>
        <v>222.5</v>
      </c>
      <c r="P73" s="18">
        <v>3696</v>
      </c>
      <c r="Q73" s="18">
        <v>3260</v>
      </c>
      <c r="R73" s="18">
        <v>2119</v>
      </c>
      <c r="S73" s="1">
        <f t="shared" si="24"/>
        <v>1.0900000000000001</v>
      </c>
      <c r="T73" s="3">
        <f t="shared" si="20"/>
        <v>91.731601731601728</v>
      </c>
      <c r="U73" s="17">
        <f t="shared" si="25"/>
        <v>1090</v>
      </c>
      <c r="W73" s="18">
        <v>3755</v>
      </c>
      <c r="X73" s="18">
        <v>3199</v>
      </c>
      <c r="Y73" s="18">
        <v>1800</v>
      </c>
      <c r="Z73" s="1">
        <f t="shared" si="26"/>
        <v>1.39</v>
      </c>
      <c r="AA73" s="3">
        <f t="shared" si="21"/>
        <v>96.878363832077511</v>
      </c>
      <c r="AB73" s="17">
        <f t="shared" si="27"/>
        <v>1390</v>
      </c>
    </row>
    <row r="74" spans="2:28">
      <c r="B74" s="18">
        <v>3681</v>
      </c>
      <c r="C74" s="18">
        <v>3631</v>
      </c>
      <c r="D74" s="18">
        <v>2150</v>
      </c>
      <c r="E74" s="1">
        <f t="shared" si="22"/>
        <v>0.125</v>
      </c>
      <c r="F74" s="3">
        <f t="shared" si="16"/>
        <v>87.115072933549428</v>
      </c>
      <c r="G74" s="17">
        <f t="shared" si="23"/>
        <v>125</v>
      </c>
      <c r="I74" s="18">
        <v>3689</v>
      </c>
      <c r="J74" s="18">
        <v>3601</v>
      </c>
      <c r="K74" s="18">
        <v>2149</v>
      </c>
      <c r="L74" s="1">
        <f t="shared" si="17"/>
        <v>0.22</v>
      </c>
      <c r="M74" s="3">
        <f t="shared" si="18"/>
        <v>87.074554294975698</v>
      </c>
      <c r="N74" s="17">
        <f t="shared" si="19"/>
        <v>220</v>
      </c>
      <c r="P74" s="18">
        <v>3694</v>
      </c>
      <c r="Q74" s="18">
        <v>3243</v>
      </c>
      <c r="R74" s="18">
        <v>2149</v>
      </c>
      <c r="S74" s="1">
        <f t="shared" si="24"/>
        <v>1.1274999999999999</v>
      </c>
      <c r="T74" s="3">
        <f t="shared" si="20"/>
        <v>93.030303030303031</v>
      </c>
      <c r="U74" s="17">
        <f t="shared" si="25"/>
        <v>1127.5</v>
      </c>
      <c r="W74" s="18">
        <v>3753</v>
      </c>
      <c r="X74" s="18">
        <v>3199</v>
      </c>
      <c r="Y74" s="18">
        <v>1804</v>
      </c>
      <c r="Z74" s="1">
        <f t="shared" si="26"/>
        <v>1.385</v>
      </c>
      <c r="AA74" s="3">
        <f t="shared" si="21"/>
        <v>97.093649085037669</v>
      </c>
      <c r="AB74" s="17">
        <f t="shared" si="27"/>
        <v>1385</v>
      </c>
    </row>
    <row r="75" spans="2:28">
      <c r="B75" s="18">
        <v>3675</v>
      </c>
      <c r="C75" s="18">
        <v>3625</v>
      </c>
      <c r="D75" s="18">
        <v>2180</v>
      </c>
      <c r="E75" s="1">
        <f t="shared" si="22"/>
        <v>0.125</v>
      </c>
      <c r="F75" s="3">
        <f t="shared" si="16"/>
        <v>88.330632090761753</v>
      </c>
      <c r="G75" s="17">
        <f t="shared" si="23"/>
        <v>125</v>
      </c>
      <c r="I75" s="18">
        <v>3687</v>
      </c>
      <c r="J75" s="18">
        <v>3600</v>
      </c>
      <c r="K75" s="18">
        <v>2179</v>
      </c>
      <c r="L75" s="1">
        <f t="shared" si="17"/>
        <v>0.2175</v>
      </c>
      <c r="M75" s="3">
        <f t="shared" si="18"/>
        <v>88.290113452187995</v>
      </c>
      <c r="N75" s="17">
        <f t="shared" si="19"/>
        <v>217.5</v>
      </c>
      <c r="P75" s="18">
        <v>3691</v>
      </c>
      <c r="Q75" s="18">
        <v>3220</v>
      </c>
      <c r="R75" s="18">
        <v>2179</v>
      </c>
      <c r="S75" s="1">
        <f t="shared" si="24"/>
        <v>1.1775</v>
      </c>
      <c r="T75" s="3">
        <f t="shared" si="20"/>
        <v>94.329004329004334</v>
      </c>
      <c r="U75" s="17">
        <f t="shared" si="25"/>
        <v>1177.5</v>
      </c>
      <c r="W75" s="18">
        <v>3753</v>
      </c>
      <c r="X75" s="18">
        <v>3198</v>
      </c>
      <c r="Y75" s="18">
        <v>1809</v>
      </c>
      <c r="Z75" s="1">
        <f t="shared" si="26"/>
        <v>1.3875</v>
      </c>
      <c r="AA75" s="3">
        <f t="shared" si="21"/>
        <v>97.36275565123789</v>
      </c>
      <c r="AB75" s="17">
        <f t="shared" si="27"/>
        <v>1387.5</v>
      </c>
    </row>
    <row r="76" spans="2:28">
      <c r="B76" s="18">
        <v>3673</v>
      </c>
      <c r="C76" s="18">
        <v>3623</v>
      </c>
      <c r="D76" s="18">
        <v>2210</v>
      </c>
      <c r="E76" s="1">
        <f t="shared" si="22"/>
        <v>0.125</v>
      </c>
      <c r="F76" s="3">
        <f t="shared" si="16"/>
        <v>89.546191247974065</v>
      </c>
      <c r="G76" s="17">
        <f t="shared" si="23"/>
        <v>125</v>
      </c>
      <c r="I76" s="18">
        <v>3686</v>
      </c>
      <c r="J76" s="18">
        <v>3596</v>
      </c>
      <c r="K76" s="18">
        <v>2209</v>
      </c>
      <c r="L76" s="1">
        <f t="shared" si="17"/>
        <v>0.22500000000000001</v>
      </c>
      <c r="M76" s="3">
        <f t="shared" si="18"/>
        <v>89.505672609400321</v>
      </c>
      <c r="N76" s="17">
        <f t="shared" si="19"/>
        <v>225</v>
      </c>
      <c r="P76" s="18">
        <v>3688</v>
      </c>
      <c r="Q76" s="18">
        <v>3200</v>
      </c>
      <c r="R76" s="18">
        <v>2207</v>
      </c>
      <c r="S76" s="1">
        <f t="shared" si="24"/>
        <v>1.22</v>
      </c>
      <c r="T76" s="3">
        <f t="shared" si="20"/>
        <v>95.541125541125538</v>
      </c>
      <c r="U76" s="17">
        <f t="shared" si="25"/>
        <v>1220</v>
      </c>
      <c r="W76" s="18">
        <v>3753</v>
      </c>
      <c r="X76" s="18">
        <v>3199</v>
      </c>
      <c r="Y76" s="18">
        <v>1813</v>
      </c>
      <c r="Z76" s="1">
        <f t="shared" si="26"/>
        <v>1.385</v>
      </c>
      <c r="AA76" s="3">
        <f t="shared" si="21"/>
        <v>97.578040904198062</v>
      </c>
      <c r="AB76" s="17">
        <f t="shared" si="27"/>
        <v>1385</v>
      </c>
    </row>
    <row r="77" spans="2:28">
      <c r="B77" s="18">
        <v>3672</v>
      </c>
      <c r="C77" s="18">
        <v>3620</v>
      </c>
      <c r="D77" s="18">
        <v>2240</v>
      </c>
      <c r="E77" s="1">
        <f t="shared" si="22"/>
        <v>0.13</v>
      </c>
      <c r="F77" s="3">
        <f t="shared" si="16"/>
        <v>90.761750405186376</v>
      </c>
      <c r="G77" s="17">
        <f t="shared" si="23"/>
        <v>130</v>
      </c>
      <c r="I77" s="18">
        <v>3686</v>
      </c>
      <c r="J77" s="18">
        <v>3590</v>
      </c>
      <c r="K77" s="18">
        <v>2238</v>
      </c>
      <c r="L77" s="1">
        <f t="shared" si="17"/>
        <v>0.24</v>
      </c>
      <c r="M77" s="3">
        <f t="shared" si="18"/>
        <v>90.680713128038903</v>
      </c>
      <c r="N77" s="17">
        <f t="shared" si="19"/>
        <v>240</v>
      </c>
      <c r="P77" s="18">
        <v>3686</v>
      </c>
      <c r="Q77" s="18">
        <v>3200</v>
      </c>
      <c r="R77" s="18">
        <v>2226</v>
      </c>
      <c r="S77" s="1">
        <f t="shared" si="24"/>
        <v>1.2150000000000001</v>
      </c>
      <c r="T77" s="3">
        <f t="shared" si="20"/>
        <v>96.36363636363636</v>
      </c>
      <c r="U77" s="17">
        <f t="shared" si="25"/>
        <v>1215</v>
      </c>
      <c r="W77" s="18">
        <v>3751</v>
      </c>
      <c r="X77" s="18">
        <v>3199</v>
      </c>
      <c r="Y77" s="18">
        <v>1817</v>
      </c>
      <c r="Z77" s="1">
        <f t="shared" si="26"/>
        <v>1.38</v>
      </c>
      <c r="AA77" s="3">
        <f t="shared" si="21"/>
        <v>97.793326157158234</v>
      </c>
      <c r="AB77" s="17">
        <f t="shared" si="27"/>
        <v>1380</v>
      </c>
    </row>
    <row r="78" spans="2:28">
      <c r="B78" s="18">
        <v>3671</v>
      </c>
      <c r="C78" s="18">
        <v>3617</v>
      </c>
      <c r="D78" s="18">
        <v>2270</v>
      </c>
      <c r="E78" s="1">
        <f t="shared" si="22"/>
        <v>0.13500000000000001</v>
      </c>
      <c r="F78" s="3">
        <f t="shared" si="16"/>
        <v>91.977309562398702</v>
      </c>
      <c r="G78" s="17">
        <f t="shared" si="23"/>
        <v>135</v>
      </c>
      <c r="I78" s="18">
        <v>3684</v>
      </c>
      <c r="J78" s="18">
        <v>3582</v>
      </c>
      <c r="K78" s="18">
        <v>2268</v>
      </c>
      <c r="L78" s="1">
        <f t="shared" si="17"/>
        <v>0.255</v>
      </c>
      <c r="M78" s="3">
        <f t="shared" si="18"/>
        <v>91.896272285251214</v>
      </c>
      <c r="N78" s="17">
        <f t="shared" si="19"/>
        <v>255</v>
      </c>
      <c r="P78" s="18">
        <v>3682</v>
      </c>
      <c r="Q78" s="18">
        <v>3200</v>
      </c>
      <c r="R78" s="18">
        <v>2240</v>
      </c>
      <c r="S78" s="1">
        <f t="shared" si="24"/>
        <v>1.2050000000000001</v>
      </c>
      <c r="T78" s="3">
        <f t="shared" si="20"/>
        <v>96.969696969696969</v>
      </c>
      <c r="U78" s="17">
        <f t="shared" si="25"/>
        <v>1205</v>
      </c>
      <c r="W78" s="18">
        <v>3750</v>
      </c>
      <c r="X78" s="18">
        <v>3199</v>
      </c>
      <c r="Y78" s="18">
        <v>1821</v>
      </c>
      <c r="Z78" s="1">
        <f t="shared" si="26"/>
        <v>1.3774999999999999</v>
      </c>
      <c r="AA78" s="3">
        <f t="shared" si="21"/>
        <v>98.008611410118405</v>
      </c>
      <c r="AB78" s="17">
        <f t="shared" si="27"/>
        <v>1377.5</v>
      </c>
    </row>
    <row r="79" spans="2:28">
      <c r="B79" s="18">
        <v>3669</v>
      </c>
      <c r="C79" s="18">
        <v>3614</v>
      </c>
      <c r="D79" s="18">
        <v>2299</v>
      </c>
      <c r="E79" s="1">
        <f t="shared" si="22"/>
        <v>0.13750000000000001</v>
      </c>
      <c r="F79" s="3">
        <f t="shared" si="16"/>
        <v>93.15235008103727</v>
      </c>
      <c r="G79" s="17">
        <f t="shared" si="23"/>
        <v>137.5</v>
      </c>
      <c r="I79" s="18">
        <v>3682</v>
      </c>
      <c r="J79" s="18">
        <v>3576</v>
      </c>
      <c r="K79" s="18">
        <v>2298</v>
      </c>
      <c r="L79" s="1">
        <f t="shared" si="17"/>
        <v>0.26500000000000001</v>
      </c>
      <c r="M79" s="3">
        <f t="shared" si="18"/>
        <v>93.11183144246354</v>
      </c>
      <c r="N79" s="17">
        <f t="shared" si="19"/>
        <v>265</v>
      </c>
      <c r="P79" s="18">
        <v>3679</v>
      </c>
      <c r="Q79" s="18">
        <v>3199</v>
      </c>
      <c r="R79" s="18">
        <v>2252</v>
      </c>
      <c r="S79" s="1">
        <f t="shared" si="24"/>
        <v>1.2</v>
      </c>
      <c r="T79" s="3">
        <f t="shared" si="20"/>
        <v>97.489177489177493</v>
      </c>
      <c r="U79" s="17">
        <f t="shared" si="25"/>
        <v>1200</v>
      </c>
      <c r="W79" s="18">
        <v>3749</v>
      </c>
      <c r="X79" s="18">
        <v>3200</v>
      </c>
      <c r="Y79" s="18">
        <v>1824</v>
      </c>
      <c r="Z79" s="1">
        <f t="shared" si="26"/>
        <v>1.3725000000000001</v>
      </c>
      <c r="AA79" s="3">
        <f t="shared" si="21"/>
        <v>98.170075349838541</v>
      </c>
      <c r="AB79" s="17">
        <f t="shared" si="27"/>
        <v>1372.5</v>
      </c>
    </row>
    <row r="80" spans="2:28">
      <c r="B80" s="18">
        <v>3667</v>
      </c>
      <c r="C80" s="18">
        <v>3611</v>
      </c>
      <c r="D80" s="18">
        <v>2329</v>
      </c>
      <c r="E80" s="1">
        <f t="shared" si="22"/>
        <v>0.14000000000000001</v>
      </c>
      <c r="F80" s="3">
        <f t="shared" si="16"/>
        <v>94.367909238249595</v>
      </c>
      <c r="G80" s="17">
        <f t="shared" si="23"/>
        <v>140</v>
      </c>
      <c r="I80" s="18">
        <v>3678</v>
      </c>
      <c r="J80" s="18">
        <v>3568</v>
      </c>
      <c r="K80" s="18">
        <v>2328</v>
      </c>
      <c r="L80" s="1">
        <f t="shared" si="17"/>
        <v>0.27500000000000002</v>
      </c>
      <c r="M80" s="3">
        <f t="shared" si="18"/>
        <v>94.327390599675851</v>
      </c>
      <c r="N80" s="17">
        <f t="shared" si="19"/>
        <v>275</v>
      </c>
      <c r="P80" s="18">
        <v>3675</v>
      </c>
      <c r="Q80" s="18">
        <v>3200</v>
      </c>
      <c r="R80" s="18">
        <v>2262</v>
      </c>
      <c r="S80" s="1">
        <f t="shared" si="24"/>
        <v>1.1875</v>
      </c>
      <c r="T80" s="3">
        <f t="shared" si="20"/>
        <v>97.922077922077918</v>
      </c>
      <c r="U80" s="17">
        <f t="shared" si="25"/>
        <v>1187.5</v>
      </c>
      <c r="W80" s="18">
        <v>3748</v>
      </c>
      <c r="X80" s="18">
        <v>3199</v>
      </c>
      <c r="Y80" s="18">
        <v>1827</v>
      </c>
      <c r="Z80" s="1">
        <f t="shared" si="26"/>
        <v>1.3725000000000001</v>
      </c>
      <c r="AA80" s="3">
        <f t="shared" si="21"/>
        <v>98.331539289558663</v>
      </c>
      <c r="AB80" s="17">
        <f t="shared" si="27"/>
        <v>1372.5</v>
      </c>
    </row>
    <row r="81" spans="2:28">
      <c r="B81" s="18">
        <v>3661</v>
      </c>
      <c r="C81" s="18">
        <v>3604</v>
      </c>
      <c r="D81" s="18">
        <v>2359</v>
      </c>
      <c r="E81" s="1">
        <f t="shared" si="22"/>
        <v>0.14249999999999999</v>
      </c>
      <c r="F81" s="3">
        <f t="shared" si="16"/>
        <v>95.583468395461907</v>
      </c>
      <c r="G81" s="17">
        <f t="shared" si="23"/>
        <v>142.5</v>
      </c>
      <c r="I81" s="18">
        <v>3663</v>
      </c>
      <c r="J81" s="18">
        <v>3550</v>
      </c>
      <c r="K81" s="18">
        <v>2358</v>
      </c>
      <c r="L81" s="1">
        <f t="shared" si="17"/>
        <v>0.28249999999999997</v>
      </c>
      <c r="M81" s="3">
        <f t="shared" si="18"/>
        <v>95.542949756888177</v>
      </c>
      <c r="N81" s="17">
        <f t="shared" si="19"/>
        <v>282.5</v>
      </c>
      <c r="P81" s="18">
        <v>3669</v>
      </c>
      <c r="Q81" s="18">
        <v>3199</v>
      </c>
      <c r="R81" s="18">
        <v>2271</v>
      </c>
      <c r="S81" s="1">
        <f t="shared" si="24"/>
        <v>1.175</v>
      </c>
      <c r="T81" s="3">
        <f t="shared" si="20"/>
        <v>98.311688311688314</v>
      </c>
      <c r="U81" s="17">
        <f t="shared" si="25"/>
        <v>1175</v>
      </c>
      <c r="W81" s="18">
        <v>3748</v>
      </c>
      <c r="X81" s="18">
        <v>3198</v>
      </c>
      <c r="Y81" s="18">
        <v>1831</v>
      </c>
      <c r="Z81" s="1">
        <f t="shared" si="26"/>
        <v>1.375</v>
      </c>
      <c r="AA81" s="3">
        <f t="shared" si="21"/>
        <v>98.546824542518834</v>
      </c>
      <c r="AB81" s="17">
        <f t="shared" si="27"/>
        <v>1375</v>
      </c>
    </row>
    <row r="82" spans="2:28">
      <c r="B82" s="18">
        <v>3635</v>
      </c>
      <c r="C82" s="18">
        <v>3579</v>
      </c>
      <c r="D82" s="18">
        <v>2389</v>
      </c>
      <c r="E82" s="1">
        <f t="shared" si="22"/>
        <v>0.14000000000000001</v>
      </c>
      <c r="F82" s="3">
        <f t="shared" ref="F82:F87" si="28">D82/$K$97*100</f>
        <v>96.799027552674232</v>
      </c>
      <c r="G82" s="17">
        <f t="shared" si="23"/>
        <v>140</v>
      </c>
      <c r="I82" s="18">
        <v>3618</v>
      </c>
      <c r="J82" s="18">
        <v>3505</v>
      </c>
      <c r="K82" s="18">
        <v>2388</v>
      </c>
      <c r="L82" s="1">
        <f t="shared" ref="L82:L87" si="29">(I82-J82)/400</f>
        <v>0.28249999999999997</v>
      </c>
      <c r="M82" s="3">
        <f t="shared" ref="M82:M87" si="30">K82/$K$97*100</f>
        <v>96.758508914100489</v>
      </c>
      <c r="N82" s="17">
        <f t="shared" ref="N82:N87" si="31">L82*1000</f>
        <v>282.5</v>
      </c>
      <c r="P82" s="18">
        <v>3663</v>
      </c>
      <c r="Q82" s="18">
        <v>3198</v>
      </c>
      <c r="R82" s="18">
        <v>2278</v>
      </c>
      <c r="S82" s="1">
        <f t="shared" si="24"/>
        <v>1.1625000000000001</v>
      </c>
      <c r="T82" s="3">
        <f t="shared" si="20"/>
        <v>98.614718614718612</v>
      </c>
      <c r="U82" s="17">
        <f t="shared" si="25"/>
        <v>1162.5</v>
      </c>
      <c r="W82" s="18">
        <v>3747</v>
      </c>
      <c r="X82" s="18">
        <v>3198</v>
      </c>
      <c r="Y82" s="18">
        <v>1834</v>
      </c>
      <c r="Z82" s="1">
        <f t="shared" si="26"/>
        <v>1.3725000000000001</v>
      </c>
      <c r="AA82" s="3">
        <f t="shared" si="21"/>
        <v>98.70828848223897</v>
      </c>
      <c r="AB82" s="17">
        <f t="shared" si="27"/>
        <v>1372.5</v>
      </c>
    </row>
    <row r="83" spans="2:28">
      <c r="B83" s="18">
        <v>3590</v>
      </c>
      <c r="C83" s="18">
        <v>3529</v>
      </c>
      <c r="D83" s="18">
        <v>2419</v>
      </c>
      <c r="E83" s="1">
        <f t="shared" si="22"/>
        <v>0.1525</v>
      </c>
      <c r="F83" s="3">
        <f t="shared" si="28"/>
        <v>98.014586709886558</v>
      </c>
      <c r="G83" s="17">
        <f t="shared" si="23"/>
        <v>152.5</v>
      </c>
      <c r="I83" s="18">
        <v>3560</v>
      </c>
      <c r="J83" s="18">
        <v>3440</v>
      </c>
      <c r="K83" s="18">
        <v>2418</v>
      </c>
      <c r="L83" s="1">
        <f t="shared" si="29"/>
        <v>0.3</v>
      </c>
      <c r="M83" s="3">
        <f t="shared" si="30"/>
        <v>97.9740680713128</v>
      </c>
      <c r="N83" s="17">
        <f t="shared" si="31"/>
        <v>300</v>
      </c>
      <c r="P83" s="18">
        <v>3656</v>
      </c>
      <c r="Q83" s="18">
        <v>3200</v>
      </c>
      <c r="R83" s="18">
        <v>2284</v>
      </c>
      <c r="S83" s="1">
        <f t="shared" si="24"/>
        <v>1.1399999999999999</v>
      </c>
      <c r="T83" s="3">
        <f t="shared" si="20"/>
        <v>98.874458874458867</v>
      </c>
      <c r="U83" s="17">
        <f t="shared" si="25"/>
        <v>1140</v>
      </c>
      <c r="W83" s="18">
        <v>3746</v>
      </c>
      <c r="X83" s="18">
        <v>3199</v>
      </c>
      <c r="Y83" s="18">
        <v>1837</v>
      </c>
      <c r="Z83" s="1">
        <f t="shared" si="26"/>
        <v>1.3674999999999999</v>
      </c>
      <c r="AA83" s="3">
        <f t="shared" si="21"/>
        <v>98.869752421959106</v>
      </c>
      <c r="AB83" s="17">
        <f t="shared" si="27"/>
        <v>1367.5</v>
      </c>
    </row>
    <row r="84" spans="2:28">
      <c r="B84" s="18">
        <v>3532</v>
      </c>
      <c r="C84" s="18">
        <v>3465</v>
      </c>
      <c r="D84" s="18">
        <v>2449</v>
      </c>
      <c r="E84" s="1">
        <f t="shared" si="22"/>
        <v>0.16750000000000001</v>
      </c>
      <c r="F84" s="3">
        <f t="shared" si="28"/>
        <v>99.230145867098855</v>
      </c>
      <c r="G84" s="17">
        <f t="shared" si="23"/>
        <v>167.5</v>
      </c>
      <c r="I84" s="18">
        <v>3481</v>
      </c>
      <c r="J84" s="18">
        <v>3347</v>
      </c>
      <c r="K84" s="18">
        <v>2447</v>
      </c>
      <c r="L84" s="1">
        <f t="shared" si="29"/>
        <v>0.33500000000000002</v>
      </c>
      <c r="M84" s="3">
        <f t="shared" si="30"/>
        <v>99.149108589951368</v>
      </c>
      <c r="N84" s="17">
        <f t="shared" si="31"/>
        <v>335</v>
      </c>
      <c r="P84" s="18">
        <v>3650</v>
      </c>
      <c r="Q84" s="18">
        <v>3200</v>
      </c>
      <c r="R84" s="18">
        <v>2288</v>
      </c>
      <c r="S84" s="1">
        <f t="shared" si="24"/>
        <v>1.125</v>
      </c>
      <c r="T84" s="3">
        <f t="shared" si="20"/>
        <v>99.047619047619051</v>
      </c>
      <c r="U84" s="17">
        <f t="shared" si="25"/>
        <v>1125</v>
      </c>
      <c r="W84" s="18">
        <v>3744</v>
      </c>
      <c r="X84" s="18">
        <v>3199</v>
      </c>
      <c r="Y84" s="18">
        <v>1839</v>
      </c>
      <c r="Z84" s="1">
        <f t="shared" si="26"/>
        <v>1.3625</v>
      </c>
      <c r="AA84" s="3">
        <f t="shared" si="21"/>
        <v>98.977395048439192</v>
      </c>
      <c r="AB84" s="17">
        <f t="shared" si="27"/>
        <v>1362.5</v>
      </c>
    </row>
    <row r="85" spans="2:28">
      <c r="B85" s="18">
        <v>3450</v>
      </c>
      <c r="C85" s="18">
        <v>3380</v>
      </c>
      <c r="D85" s="18">
        <v>2479</v>
      </c>
      <c r="E85" s="1">
        <f t="shared" si="22"/>
        <v>0.17499999999999999</v>
      </c>
      <c r="F85" s="3">
        <f t="shared" si="28"/>
        <v>100.44570502431118</v>
      </c>
      <c r="G85" s="17">
        <f t="shared" si="23"/>
        <v>175</v>
      </c>
      <c r="I85" s="18">
        <v>3366</v>
      </c>
      <c r="J85" s="18">
        <v>3217</v>
      </c>
      <c r="K85" s="18">
        <v>2477</v>
      </c>
      <c r="L85" s="1">
        <f t="shared" si="29"/>
        <v>0.3725</v>
      </c>
      <c r="M85" s="3">
        <f t="shared" si="30"/>
        <v>100.36466774716371</v>
      </c>
      <c r="N85" s="17">
        <f t="shared" si="31"/>
        <v>372.5</v>
      </c>
      <c r="P85" s="18">
        <v>3644</v>
      </c>
      <c r="Q85" s="18">
        <v>3200</v>
      </c>
      <c r="R85" s="18">
        <v>2292</v>
      </c>
      <c r="S85" s="1">
        <f t="shared" si="24"/>
        <v>1.1100000000000001</v>
      </c>
      <c r="T85" s="3">
        <f t="shared" si="20"/>
        <v>99.220779220779221</v>
      </c>
      <c r="U85" s="17">
        <f t="shared" si="25"/>
        <v>1110</v>
      </c>
      <c r="W85" s="18">
        <v>3743</v>
      </c>
      <c r="X85" s="18">
        <v>3200</v>
      </c>
      <c r="Y85" s="18">
        <v>1842</v>
      </c>
      <c r="Z85" s="1">
        <f t="shared" si="26"/>
        <v>1.3574999999999999</v>
      </c>
      <c r="AA85" s="3">
        <f t="shared" si="21"/>
        <v>99.138858988159313</v>
      </c>
      <c r="AB85" s="17">
        <f t="shared" si="27"/>
        <v>1357.5</v>
      </c>
    </row>
    <row r="86" spans="2:28">
      <c r="B86" s="18">
        <v>3326</v>
      </c>
      <c r="C86" s="18">
        <v>3248</v>
      </c>
      <c r="D86" s="18">
        <v>2508</v>
      </c>
      <c r="E86" s="1">
        <f t="shared" si="22"/>
        <v>0.19500000000000001</v>
      </c>
      <c r="F86" s="3">
        <f t="shared" si="28"/>
        <v>101.62074554294975</v>
      </c>
      <c r="G86" s="17">
        <f t="shared" si="23"/>
        <v>195</v>
      </c>
      <c r="I86" s="18">
        <v>3331</v>
      </c>
      <c r="J86" s="18">
        <v>3199</v>
      </c>
      <c r="K86" s="18">
        <v>2485</v>
      </c>
      <c r="L86" s="1">
        <f t="shared" si="29"/>
        <v>0.33</v>
      </c>
      <c r="M86" s="3">
        <f t="shared" si="30"/>
        <v>100.68881685575364</v>
      </c>
      <c r="N86" s="17">
        <f t="shared" si="31"/>
        <v>330</v>
      </c>
      <c r="P86" s="18">
        <v>3639</v>
      </c>
      <c r="Q86" s="18">
        <v>3199</v>
      </c>
      <c r="R86" s="18">
        <v>2296</v>
      </c>
      <c r="S86" s="1">
        <f t="shared" si="24"/>
        <v>1.1000000000000001</v>
      </c>
      <c r="T86" s="3">
        <f t="shared" si="20"/>
        <v>99.393939393939391</v>
      </c>
      <c r="U86" s="17">
        <f t="shared" si="25"/>
        <v>1100</v>
      </c>
      <c r="W86" s="18">
        <v>3742</v>
      </c>
      <c r="X86" s="18">
        <v>3199</v>
      </c>
      <c r="Y86" s="18">
        <v>1845</v>
      </c>
      <c r="Z86" s="1">
        <f t="shared" si="26"/>
        <v>1.3574999999999999</v>
      </c>
      <c r="AA86" s="3">
        <f t="shared" si="21"/>
        <v>99.300322927879435</v>
      </c>
      <c r="AB86" s="17">
        <f t="shared" si="27"/>
        <v>1357.5</v>
      </c>
    </row>
    <row r="87" spans="2:28">
      <c r="B87" s="18">
        <v>3269</v>
      </c>
      <c r="C87" s="18">
        <v>3199</v>
      </c>
      <c r="D87" s="18">
        <v>2518</v>
      </c>
      <c r="E87" s="1">
        <f t="shared" si="22"/>
        <v>0.17499999999999999</v>
      </c>
      <c r="F87" s="3">
        <f t="shared" si="28"/>
        <v>102.02593192868719</v>
      </c>
      <c r="G87" s="17">
        <f t="shared" si="23"/>
        <v>175</v>
      </c>
      <c r="I87" s="18">
        <v>3315</v>
      </c>
      <c r="J87" s="18">
        <v>3200</v>
      </c>
      <c r="K87" s="18">
        <v>2489</v>
      </c>
      <c r="L87" s="1">
        <f t="shared" si="29"/>
        <v>0.28749999999999998</v>
      </c>
      <c r="M87" s="3">
        <f t="shared" si="30"/>
        <v>100.85089141004862</v>
      </c>
      <c r="N87" s="17">
        <f t="shared" si="31"/>
        <v>287.5</v>
      </c>
      <c r="P87" s="18">
        <v>3634</v>
      </c>
      <c r="Q87" s="18">
        <v>3198</v>
      </c>
      <c r="R87" s="18">
        <v>2299</v>
      </c>
      <c r="S87" s="1">
        <f t="shared" si="24"/>
        <v>1.0900000000000001</v>
      </c>
      <c r="T87" s="3">
        <f t="shared" si="20"/>
        <v>99.523809523809518</v>
      </c>
      <c r="U87" s="17">
        <f t="shared" si="25"/>
        <v>1090</v>
      </c>
      <c r="W87" s="18">
        <v>3741</v>
      </c>
      <c r="X87" s="18">
        <v>3200</v>
      </c>
      <c r="Y87" s="18">
        <v>1847</v>
      </c>
      <c r="Z87" s="1">
        <f t="shared" si="26"/>
        <v>1.3525</v>
      </c>
      <c r="AA87" s="3">
        <f t="shared" si="21"/>
        <v>99.407965554359521</v>
      </c>
      <c r="AB87" s="17">
        <f t="shared" si="27"/>
        <v>1352.5</v>
      </c>
    </row>
    <row r="88" spans="2:28">
      <c r="B88" s="18">
        <v>3256</v>
      </c>
      <c r="C88" s="18">
        <v>3198</v>
      </c>
      <c r="D88" s="18">
        <v>2521</v>
      </c>
      <c r="E88" s="1">
        <f t="shared" ref="E88:E92" si="32">(B88-C88)/400</f>
        <v>0.14499999999999999</v>
      </c>
      <c r="F88" s="3">
        <f t="shared" ref="F88:F92" si="33">D88/$K$97*100</f>
        <v>102.14748784440843</v>
      </c>
      <c r="G88" s="17">
        <f t="shared" ref="G88:G92" si="34">E88*1000</f>
        <v>145</v>
      </c>
      <c r="I88" s="18">
        <v>3305</v>
      </c>
      <c r="J88" s="18">
        <v>3199</v>
      </c>
      <c r="K88" s="18">
        <v>2491</v>
      </c>
      <c r="L88" s="1">
        <f t="shared" ref="L88:L92" si="35">(I88-J88)/400</f>
        <v>0.26500000000000001</v>
      </c>
      <c r="M88" s="3">
        <f t="shared" ref="M88:M92" si="36">K88/$K$97*100</f>
        <v>100.93192868719612</v>
      </c>
      <c r="N88" s="17">
        <f t="shared" ref="N88:N92" si="37">L88*1000</f>
        <v>265</v>
      </c>
      <c r="P88" s="18">
        <v>3630</v>
      </c>
      <c r="Q88" s="18">
        <v>3198</v>
      </c>
      <c r="R88" s="18">
        <v>2302</v>
      </c>
      <c r="S88" s="1">
        <f t="shared" ref="S88:S92" si="38">(P88-Q88)/400</f>
        <v>1.08</v>
      </c>
      <c r="T88" s="3">
        <f t="shared" si="20"/>
        <v>99.653679653679646</v>
      </c>
      <c r="U88" s="17">
        <f t="shared" ref="U88:U92" si="39">S88*1000</f>
        <v>1080</v>
      </c>
      <c r="W88" s="18">
        <v>3741</v>
      </c>
      <c r="X88" s="18">
        <v>3198</v>
      </c>
      <c r="Y88" s="18">
        <v>1849</v>
      </c>
      <c r="Z88" s="1">
        <f t="shared" ref="Z88:Z92" si="40">(W88-X88)/400</f>
        <v>1.3574999999999999</v>
      </c>
      <c r="AA88" s="3">
        <f t="shared" si="21"/>
        <v>99.515608180839607</v>
      </c>
      <c r="AB88" s="17">
        <f t="shared" ref="AB88:AB92" si="41">Z88*1000</f>
        <v>1357.5</v>
      </c>
    </row>
    <row r="89" spans="2:28">
      <c r="B89" s="18">
        <v>3251</v>
      </c>
      <c r="C89" s="18">
        <v>3199</v>
      </c>
      <c r="D89" s="18">
        <v>2522</v>
      </c>
      <c r="E89" s="1">
        <f t="shared" si="32"/>
        <v>0.13</v>
      </c>
      <c r="F89" s="3">
        <f t="shared" si="33"/>
        <v>102.18800648298216</v>
      </c>
      <c r="G89" s="17">
        <f t="shared" si="34"/>
        <v>130</v>
      </c>
      <c r="I89" s="18">
        <v>3300</v>
      </c>
      <c r="J89" s="18">
        <v>3200</v>
      </c>
      <c r="K89" s="18">
        <v>2492</v>
      </c>
      <c r="L89" s="1">
        <f t="shared" si="35"/>
        <v>0.25</v>
      </c>
      <c r="M89" s="3">
        <f t="shared" si="36"/>
        <v>100.97244732576986</v>
      </c>
      <c r="N89" s="17">
        <f t="shared" si="37"/>
        <v>250</v>
      </c>
      <c r="P89" s="18">
        <v>3627</v>
      </c>
      <c r="Q89" s="18">
        <v>3199</v>
      </c>
      <c r="R89" s="18">
        <v>2304</v>
      </c>
      <c r="S89" s="1">
        <f t="shared" si="38"/>
        <v>1.07</v>
      </c>
      <c r="T89" s="3">
        <f t="shared" si="20"/>
        <v>99.740259740259745</v>
      </c>
      <c r="U89" s="17">
        <f t="shared" si="39"/>
        <v>1070</v>
      </c>
      <c r="W89" s="18">
        <v>3740</v>
      </c>
      <c r="X89" s="18">
        <v>3197</v>
      </c>
      <c r="Y89" s="18">
        <v>1852</v>
      </c>
      <c r="Z89" s="1">
        <f t="shared" si="40"/>
        <v>1.3574999999999999</v>
      </c>
      <c r="AA89" s="3">
        <f t="shared" si="21"/>
        <v>99.677072120559743</v>
      </c>
      <c r="AB89" s="17">
        <f t="shared" si="41"/>
        <v>1357.5</v>
      </c>
    </row>
    <row r="90" spans="2:28">
      <c r="B90" s="18">
        <v>3247</v>
      </c>
      <c r="C90" s="18">
        <v>3198</v>
      </c>
      <c r="D90" s="18">
        <v>2522</v>
      </c>
      <c r="E90" s="1">
        <f t="shared" si="32"/>
        <v>0.1225</v>
      </c>
      <c r="F90" s="3">
        <f t="shared" si="33"/>
        <v>102.18800648298216</v>
      </c>
      <c r="G90" s="17">
        <f t="shared" si="34"/>
        <v>122.5</v>
      </c>
      <c r="I90" s="18">
        <v>3295</v>
      </c>
      <c r="J90" s="18">
        <v>3198</v>
      </c>
      <c r="K90" s="18">
        <v>2493</v>
      </c>
      <c r="L90" s="1">
        <f t="shared" si="35"/>
        <v>0.24249999999999999</v>
      </c>
      <c r="M90" s="3">
        <f t="shared" si="36"/>
        <v>101.01296596434359</v>
      </c>
      <c r="N90" s="17">
        <f t="shared" si="37"/>
        <v>242.5</v>
      </c>
      <c r="P90" s="18">
        <v>3622</v>
      </c>
      <c r="Q90" s="18">
        <v>3198</v>
      </c>
      <c r="R90" s="18">
        <v>2306</v>
      </c>
      <c r="S90" s="1">
        <f t="shared" si="38"/>
        <v>1.06</v>
      </c>
      <c r="T90" s="3">
        <f t="shared" si="20"/>
        <v>99.82683982683983</v>
      </c>
      <c r="U90" s="17">
        <f t="shared" si="39"/>
        <v>1060</v>
      </c>
      <c r="W90" s="18">
        <v>3739</v>
      </c>
      <c r="X90" s="18">
        <v>3200</v>
      </c>
      <c r="Y90" s="18">
        <v>1854</v>
      </c>
      <c r="Z90" s="1">
        <f t="shared" si="40"/>
        <v>1.3474999999999999</v>
      </c>
      <c r="AA90" s="3">
        <f t="shared" si="21"/>
        <v>99.784714747039828</v>
      </c>
      <c r="AB90" s="17">
        <f t="shared" si="41"/>
        <v>1347.5</v>
      </c>
    </row>
    <row r="91" spans="2:28">
      <c r="B91" s="18">
        <v>3246</v>
      </c>
      <c r="C91" s="18">
        <v>3198</v>
      </c>
      <c r="D91" s="18">
        <v>2522</v>
      </c>
      <c r="E91" s="1">
        <f t="shared" si="32"/>
        <v>0.12</v>
      </c>
      <c r="F91" s="3">
        <f t="shared" si="33"/>
        <v>102.18800648298216</v>
      </c>
      <c r="G91" s="17">
        <f t="shared" si="34"/>
        <v>120</v>
      </c>
      <c r="I91" s="18">
        <v>3293</v>
      </c>
      <c r="J91" s="18">
        <v>3198</v>
      </c>
      <c r="K91" s="18">
        <v>2493</v>
      </c>
      <c r="L91" s="1">
        <f t="shared" si="35"/>
        <v>0.23749999999999999</v>
      </c>
      <c r="M91" s="3">
        <f t="shared" si="36"/>
        <v>101.01296596434359</v>
      </c>
      <c r="N91" s="17">
        <f t="shared" si="37"/>
        <v>237.5</v>
      </c>
      <c r="P91" s="18">
        <v>3619</v>
      </c>
      <c r="Q91" s="18">
        <v>3199</v>
      </c>
      <c r="R91" s="18">
        <v>2308</v>
      </c>
      <c r="S91" s="1">
        <f t="shared" si="38"/>
        <v>1.05</v>
      </c>
      <c r="T91" s="3">
        <f t="shared" si="20"/>
        <v>99.913419913419915</v>
      </c>
      <c r="U91" s="17">
        <f t="shared" si="39"/>
        <v>1050</v>
      </c>
      <c r="W91" s="18">
        <v>3739</v>
      </c>
      <c r="X91" s="18">
        <v>3199</v>
      </c>
      <c r="Y91" s="18">
        <v>1856</v>
      </c>
      <c r="Z91" s="1">
        <f t="shared" si="40"/>
        <v>1.35</v>
      </c>
      <c r="AA91" s="3">
        <f t="shared" si="21"/>
        <v>99.892357373519914</v>
      </c>
      <c r="AB91" s="17">
        <f t="shared" si="41"/>
        <v>1350</v>
      </c>
    </row>
    <row r="92" spans="2:28">
      <c r="B92" s="18">
        <v>3244</v>
      </c>
      <c r="C92" s="18">
        <v>3198</v>
      </c>
      <c r="D92" s="18">
        <v>2523</v>
      </c>
      <c r="E92" s="1">
        <f t="shared" si="32"/>
        <v>0.115</v>
      </c>
      <c r="F92" s="3">
        <f t="shared" si="33"/>
        <v>102.22852512155592</v>
      </c>
      <c r="G92" s="17">
        <f t="shared" si="34"/>
        <v>115</v>
      </c>
      <c r="I92" s="18">
        <v>3290</v>
      </c>
      <c r="J92" s="18">
        <v>3198</v>
      </c>
      <c r="K92" s="18">
        <v>2493</v>
      </c>
      <c r="L92" s="1">
        <f t="shared" si="35"/>
        <v>0.23</v>
      </c>
      <c r="M92" s="3">
        <f t="shared" si="36"/>
        <v>101.01296596434359</v>
      </c>
      <c r="N92" s="17">
        <f t="shared" si="37"/>
        <v>230</v>
      </c>
      <c r="P92" s="18">
        <v>3400</v>
      </c>
      <c r="Q92" s="18">
        <v>3199</v>
      </c>
      <c r="R92" s="18">
        <v>2310</v>
      </c>
      <c r="S92" s="1">
        <f t="shared" si="38"/>
        <v>0.50249999999999995</v>
      </c>
      <c r="T92" s="3">
        <f t="shared" si="20"/>
        <v>100</v>
      </c>
      <c r="U92" s="17">
        <f t="shared" si="39"/>
        <v>502.49999999999994</v>
      </c>
      <c r="W92" s="18">
        <v>3400</v>
      </c>
      <c r="X92" s="18">
        <v>3198</v>
      </c>
      <c r="Y92" s="18">
        <v>1858</v>
      </c>
      <c r="Z92" s="1">
        <f t="shared" si="40"/>
        <v>0.505</v>
      </c>
      <c r="AA92" s="3">
        <f t="shared" si="21"/>
        <v>100</v>
      </c>
      <c r="AB92" s="17">
        <f t="shared" si="41"/>
        <v>505</v>
      </c>
    </row>
    <row r="93" spans="2:28">
      <c r="B93" s="18"/>
      <c r="C93" s="18"/>
      <c r="D93" s="18"/>
      <c r="E93" s="1"/>
      <c r="F93" s="3"/>
      <c r="G93" s="17"/>
      <c r="I93" s="18"/>
      <c r="J93" s="18"/>
      <c r="K93" s="18"/>
      <c r="L93" s="1"/>
      <c r="M93" s="3"/>
      <c r="N93" s="17"/>
      <c r="P93" s="18"/>
      <c r="Q93" s="18"/>
      <c r="R93" s="18"/>
      <c r="S93" s="1"/>
      <c r="T93" s="3"/>
      <c r="U93" s="17"/>
      <c r="W93" s="18"/>
      <c r="X93" s="18"/>
      <c r="Y93" s="18"/>
      <c r="Z93" s="1"/>
      <c r="AA93" s="3"/>
      <c r="AB93" s="17"/>
    </row>
    <row r="94" spans="2:28">
      <c r="C94" s="18"/>
      <c r="D94" s="18"/>
      <c r="J94" s="18"/>
      <c r="K94" s="18"/>
      <c r="Q94" s="18"/>
      <c r="R94" s="18"/>
      <c r="X94" s="18"/>
      <c r="Y94" s="18"/>
    </row>
    <row r="97" spans="1:25">
      <c r="B97" s="2" t="s">
        <v>8</v>
      </c>
      <c r="D97">
        <v>2490</v>
      </c>
      <c r="I97" s="2" t="s">
        <v>8</v>
      </c>
      <c r="K97">
        <v>2468</v>
      </c>
      <c r="P97" s="2" t="s">
        <v>8</v>
      </c>
      <c r="R97">
        <v>2310</v>
      </c>
      <c r="W97" s="2" t="s">
        <v>8</v>
      </c>
      <c r="Y97">
        <v>1858</v>
      </c>
    </row>
    <row r="98" spans="1:25">
      <c r="B98" s="2" t="s">
        <v>9</v>
      </c>
      <c r="D98">
        <v>2472</v>
      </c>
      <c r="I98" s="2" t="s">
        <v>9</v>
      </c>
      <c r="K98">
        <v>2430</v>
      </c>
      <c r="P98" s="2" t="s">
        <v>9</v>
      </c>
      <c r="R98">
        <v>1837</v>
      </c>
      <c r="W98" s="2" t="s">
        <v>9</v>
      </c>
      <c r="Y98">
        <v>1030</v>
      </c>
    </row>
    <row r="100" spans="1:25">
      <c r="A100" s="6" t="s">
        <v>20</v>
      </c>
      <c r="B100" s="11" t="s">
        <v>12</v>
      </c>
      <c r="C100" s="11" t="s">
        <v>13</v>
      </c>
      <c r="D100" s="11" t="s">
        <v>14</v>
      </c>
      <c r="E100" s="11" t="s">
        <v>15</v>
      </c>
      <c r="F100" s="11" t="s">
        <v>16</v>
      </c>
      <c r="H100" s="6" t="s">
        <v>21</v>
      </c>
      <c r="I100" s="11" t="s">
        <v>12</v>
      </c>
      <c r="J100" s="11" t="s">
        <v>13</v>
      </c>
      <c r="K100" s="11" t="s">
        <v>14</v>
      </c>
      <c r="L100" s="11" t="s">
        <v>15</v>
      </c>
      <c r="M100" s="11" t="s">
        <v>17</v>
      </c>
    </row>
    <row r="101" spans="1:25">
      <c r="B101" s="19">
        <v>3450</v>
      </c>
      <c r="C101" s="19">
        <v>3326</v>
      </c>
      <c r="D101" s="19">
        <v>2479</v>
      </c>
      <c r="E101" s="19">
        <v>2508</v>
      </c>
      <c r="F101" s="14">
        <f>D101-((B101-E107*1000)*((D101-E101)/(B101-C101)))</f>
        <v>2490.6935483870966</v>
      </c>
      <c r="I101" s="16">
        <v>3741</v>
      </c>
      <c r="J101" s="15">
        <v>3736</v>
      </c>
      <c r="K101" s="16">
        <v>80</v>
      </c>
      <c r="L101" s="15">
        <v>81</v>
      </c>
      <c r="M101" s="11">
        <f>K101-((I101-L107*1000)*((K101-L101)/(I101-J101)))</f>
        <v>80.452000000000041</v>
      </c>
    </row>
    <row r="102" spans="1:25">
      <c r="B102" s="19"/>
      <c r="C102" s="19"/>
      <c r="D102" s="19"/>
      <c r="E102" s="11"/>
      <c r="F102" s="11"/>
      <c r="I102" s="11"/>
      <c r="J102" s="11"/>
      <c r="K102" s="11"/>
      <c r="L102" s="11"/>
      <c r="M102" s="11">
        <f>100-M101</f>
        <v>19.547999999999959</v>
      </c>
    </row>
    <row r="103" spans="1:25">
      <c r="B103" s="11"/>
      <c r="C103" s="11"/>
      <c r="D103" s="11"/>
      <c r="E103" s="11"/>
      <c r="F103" s="11"/>
      <c r="I103" s="11"/>
      <c r="J103" s="11"/>
      <c r="K103" s="11"/>
      <c r="L103" s="11" t="s">
        <v>10</v>
      </c>
      <c r="M103" s="14">
        <f>M102-M101*0.0107</f>
        <v>18.687163599999959</v>
      </c>
    </row>
    <row r="104" spans="1:25">
      <c r="B104" s="11"/>
      <c r="C104" s="11"/>
      <c r="D104" s="11"/>
      <c r="E104" s="11"/>
      <c r="F104" s="11"/>
      <c r="I104" s="11"/>
      <c r="J104" s="11"/>
      <c r="K104" s="11"/>
      <c r="L104" s="11"/>
      <c r="M104" s="11"/>
    </row>
    <row r="105" spans="1:25">
      <c r="B105" s="11"/>
      <c r="C105" s="11"/>
      <c r="D105" s="11"/>
      <c r="E105" s="11"/>
      <c r="F105" s="11"/>
      <c r="I105" s="11"/>
      <c r="J105" s="11"/>
      <c r="K105" s="11"/>
      <c r="L105" s="11"/>
      <c r="M105" s="11"/>
    </row>
    <row r="106" spans="1:25">
      <c r="B106" s="11"/>
      <c r="C106" s="11"/>
      <c r="D106" s="11"/>
      <c r="E106" s="11"/>
      <c r="F106" s="11"/>
      <c r="I106" s="11"/>
      <c r="J106" s="11"/>
      <c r="K106" s="11"/>
      <c r="L106" s="11"/>
      <c r="M106" s="11"/>
    </row>
    <row r="107" spans="1:25">
      <c r="B107" s="11"/>
      <c r="C107" s="11"/>
      <c r="D107" s="12" t="s">
        <v>19</v>
      </c>
      <c r="E107" s="11">
        <v>3.4</v>
      </c>
      <c r="F107" s="11"/>
      <c r="I107" s="11"/>
      <c r="J107" s="11"/>
      <c r="K107" s="11" t="s">
        <v>11</v>
      </c>
      <c r="L107" s="13">
        <v>3.73874</v>
      </c>
      <c r="M107" s="11"/>
    </row>
    <row r="109" spans="1:25">
      <c r="B109" s="21" t="s">
        <v>23</v>
      </c>
      <c r="C109" s="21"/>
      <c r="D109" s="21"/>
      <c r="E109" s="21"/>
      <c r="F109" s="21"/>
      <c r="I109" s="20" t="s">
        <v>22</v>
      </c>
      <c r="J109" s="20"/>
      <c r="K109" s="20"/>
      <c r="L109" s="20"/>
      <c r="M109" s="20"/>
    </row>
    <row r="110" spans="1:25">
      <c r="B110" s="21"/>
      <c r="C110" s="21"/>
      <c r="D110" s="21"/>
      <c r="E110" s="21"/>
      <c r="F110" s="21"/>
      <c r="I110" s="20"/>
      <c r="J110" s="20"/>
      <c r="K110" s="20"/>
      <c r="L110" s="20"/>
      <c r="M110" s="20"/>
    </row>
  </sheetData>
  <mergeCells count="1">
    <mergeCell ref="B109:F1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2012-12-28T02:07:46Z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-42988143</vt:i4>
  </property>
  <property fmtid="{D5CDD505-2E9C-101B-9397-08002B2CF9AE}" pid="3" name="_NewReviewCycle">
    <vt:lpwstr/>
  </property>
  <property fmtid="{D5CDD505-2E9C-101B-9397-08002B2CF9AE}" pid="4" name="_EmailSubject">
    <vt:lpwstr>聯想ＺＣＶ</vt:lpwstr>
  </property>
  <property fmtid="{D5CDD505-2E9C-101B-9397-08002B2CF9AE}" pid="5" name="_AuthorEmail">
    <vt:lpwstr>Ricky.Wu@mediatek.com</vt:lpwstr>
  </property>
  <property fmtid="{D5CDD505-2E9C-101B-9397-08002B2CF9AE}" pid="6" name="_AuthorEmailDisplayName">
    <vt:lpwstr>Ricky Wu (吳瑞騏)</vt:lpwstr>
  </property>
  <property fmtid="{D5CDD505-2E9C-101B-9397-08002B2CF9AE}" pid="7" name="_PreviousAdHocReviewCycleID">
    <vt:i4>1208888307</vt:i4>
  </property>
  <property fmtid="{D5CDD505-2E9C-101B-9397-08002B2CF9AE}" pid="8" name="_ReviewingToolsShownOnce">
    <vt:lpwstr/>
  </property>
</Properties>
</file>