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Z58" i="25"/>
  <c r="AA58"/>
  <c r="AB58"/>
  <c r="Z59"/>
  <c r="AA59"/>
  <c r="AB59"/>
  <c r="Z60"/>
  <c r="AB60" s="1"/>
  <c r="AA60"/>
  <c r="Z61"/>
  <c r="AB61" s="1"/>
  <c r="AA61"/>
  <c r="Z62"/>
  <c r="AA62"/>
  <c r="AB62"/>
  <c r="Z63"/>
  <c r="AA63"/>
  <c r="AB63"/>
  <c r="Z64"/>
  <c r="AB64" s="1"/>
  <c r="AA64"/>
  <c r="Z65"/>
  <c r="AB65" s="1"/>
  <c r="AA65"/>
  <c r="Z66"/>
  <c r="AA66"/>
  <c r="AB66"/>
  <c r="Z67"/>
  <c r="AA67"/>
  <c r="AB67"/>
  <c r="Z68"/>
  <c r="AB68" s="1"/>
  <c r="AA68"/>
  <c r="Z69"/>
  <c r="AB69" s="1"/>
  <c r="AA69"/>
  <c r="Z70"/>
  <c r="AA70"/>
  <c r="AB70"/>
  <c r="S58"/>
  <c r="T58"/>
  <c r="U58"/>
  <c r="S59"/>
  <c r="U59" s="1"/>
  <c r="T59"/>
  <c r="S60"/>
  <c r="U60" s="1"/>
  <c r="T60"/>
  <c r="S61"/>
  <c r="T61"/>
  <c r="U61"/>
  <c r="S62"/>
  <c r="T62"/>
  <c r="U62"/>
  <c r="S63"/>
  <c r="U63" s="1"/>
  <c r="T63"/>
  <c r="S64"/>
  <c r="U64" s="1"/>
  <c r="T64"/>
  <c r="S65"/>
  <c r="T65"/>
  <c r="U65"/>
  <c r="S66"/>
  <c r="T66"/>
  <c r="U66"/>
  <c r="S67"/>
  <c r="U67" s="1"/>
  <c r="T67"/>
  <c r="S68"/>
  <c r="U68" s="1"/>
  <c r="T68"/>
  <c r="S69"/>
  <c r="T69"/>
  <c r="U69"/>
  <c r="S70"/>
  <c r="T70"/>
  <c r="U70"/>
  <c r="L58"/>
  <c r="N58" s="1"/>
  <c r="M58"/>
  <c r="L59"/>
  <c r="N59" s="1"/>
  <c r="M59"/>
  <c r="L60"/>
  <c r="M60"/>
  <c r="N60"/>
  <c r="L61"/>
  <c r="M61"/>
  <c r="N61"/>
  <c r="L62"/>
  <c r="N62" s="1"/>
  <c r="M62"/>
  <c r="L63"/>
  <c r="N63" s="1"/>
  <c r="M63"/>
  <c r="L64"/>
  <c r="M64"/>
  <c r="N64"/>
  <c r="L65"/>
  <c r="M65"/>
  <c r="N65"/>
  <c r="L66"/>
  <c r="N66" s="1"/>
  <c r="M66"/>
  <c r="L67"/>
  <c r="N67" s="1"/>
  <c r="M67"/>
  <c r="L68"/>
  <c r="M68"/>
  <c r="N68"/>
  <c r="L69"/>
  <c r="M69"/>
  <c r="N69"/>
  <c r="L70"/>
  <c r="N70" s="1"/>
  <c r="M70"/>
  <c r="E58"/>
  <c r="G58" s="1"/>
  <c r="F58"/>
  <c r="E59"/>
  <c r="F59"/>
  <c r="G59"/>
  <c r="E60"/>
  <c r="F60"/>
  <c r="G60"/>
  <c r="E61"/>
  <c r="G61" s="1"/>
  <c r="F61"/>
  <c r="E62"/>
  <c r="G62" s="1"/>
  <c r="F62"/>
  <c r="E63"/>
  <c r="F63"/>
  <c r="G63"/>
  <c r="E64"/>
  <c r="F64"/>
  <c r="G64"/>
  <c r="E65"/>
  <c r="G65" s="1"/>
  <c r="F65"/>
  <c r="E66"/>
  <c r="G66" s="1"/>
  <c r="F66"/>
  <c r="E67"/>
  <c r="F67"/>
  <c r="G67"/>
  <c r="E68"/>
  <c r="F68"/>
  <c r="G68"/>
  <c r="E69"/>
  <c r="G69" s="1"/>
  <c r="F69"/>
  <c r="E70"/>
  <c r="G70" s="1"/>
  <c r="F70"/>
  <c r="E57"/>
  <c r="F57"/>
  <c r="G57"/>
  <c r="F2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Z57"/>
  <c r="AB57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M78"/>
  <c r="M79" s="1"/>
  <c r="M80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2"/>
  <c r="F78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<sst xmlns="http://schemas.openxmlformats.org/spreadsheetml/2006/main" count="53" uniqueCount="25">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</sst>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0" fillId="0" borderId="0" xfId="0" applyNumberFormat="1" applyFill="1"/>
    <xf numFmtId="0" fontId="0" fillId="0" borderId="1" xfId="0" applyBorder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ZCV!$F$2:$F$58</c:f>
              <c:numCache>
                <c:formatCode>0</c:formatCode>
                <c:ptCount val="57"/>
                <c:pt idx="0">
                  <c:v>0</c:v>
                </c:pt>
                <c:pt idx="1">
                  <c:v>1.7231476163124642</c:v>
                </c:pt>
                <c:pt idx="2">
                  <c:v>3.4462952326249283</c:v>
                </c:pt>
                <c:pt idx="3">
                  <c:v>5.1694428489373925</c:v>
                </c:pt>
                <c:pt idx="4">
                  <c:v>6.8351522113727743</c:v>
                </c:pt>
                <c:pt idx="5">
                  <c:v>8.5582998276852376</c:v>
                </c:pt>
                <c:pt idx="6">
                  <c:v>10.281447443997703</c:v>
                </c:pt>
                <c:pt idx="7">
                  <c:v>12.004595060310166</c:v>
                </c:pt>
                <c:pt idx="8">
                  <c:v>13.727742676622631</c:v>
                </c:pt>
                <c:pt idx="9">
                  <c:v>15.450890292935096</c:v>
                </c:pt>
                <c:pt idx="10">
                  <c:v>17.116599655370475</c:v>
                </c:pt>
                <c:pt idx="11">
                  <c:v>18.839747271682942</c:v>
                </c:pt>
                <c:pt idx="12">
                  <c:v>20.562894887995405</c:v>
                </c:pt>
                <c:pt idx="13">
                  <c:v>22.286042504307868</c:v>
                </c:pt>
                <c:pt idx="14">
                  <c:v>24.009190120620332</c:v>
                </c:pt>
                <c:pt idx="15">
                  <c:v>25.732337736932799</c:v>
                </c:pt>
                <c:pt idx="16">
                  <c:v>27.455485353245262</c:v>
                </c:pt>
                <c:pt idx="17">
                  <c:v>29.121194715680645</c:v>
                </c:pt>
                <c:pt idx="18">
                  <c:v>30.844342331993108</c:v>
                </c:pt>
                <c:pt idx="19">
                  <c:v>32.567489948305571</c:v>
                </c:pt>
                <c:pt idx="20">
                  <c:v>34.290637564618038</c:v>
                </c:pt>
                <c:pt idx="21">
                  <c:v>36.013785180930505</c:v>
                </c:pt>
                <c:pt idx="22">
                  <c:v>37.736932797242964</c:v>
                </c:pt>
                <c:pt idx="23">
                  <c:v>39.402642159678351</c:v>
                </c:pt>
                <c:pt idx="24">
                  <c:v>41.12578977599081</c:v>
                </c:pt>
                <c:pt idx="25">
                  <c:v>42.84893739230327</c:v>
                </c:pt>
                <c:pt idx="26">
                  <c:v>44.572085008615737</c:v>
                </c:pt>
                <c:pt idx="27">
                  <c:v>46.295232624928204</c:v>
                </c:pt>
                <c:pt idx="28">
                  <c:v>48.018380241240664</c:v>
                </c:pt>
                <c:pt idx="29">
                  <c:v>49.74152785755313</c:v>
                </c:pt>
                <c:pt idx="30">
                  <c:v>51.407237219988509</c:v>
                </c:pt>
                <c:pt idx="31">
                  <c:v>53.130384836300983</c:v>
                </c:pt>
                <c:pt idx="32">
                  <c:v>54.853532452613443</c:v>
                </c:pt>
                <c:pt idx="33">
                  <c:v>56.576680068925903</c:v>
                </c:pt>
                <c:pt idx="34">
                  <c:v>58.29982768523837</c:v>
                </c:pt>
                <c:pt idx="35">
                  <c:v>60.022975301550829</c:v>
                </c:pt>
                <c:pt idx="36">
                  <c:v>61.688684663986216</c:v>
                </c:pt>
                <c:pt idx="37">
                  <c:v>63.411832280298675</c:v>
                </c:pt>
                <c:pt idx="38">
                  <c:v>65.134979896611142</c:v>
                </c:pt>
                <c:pt idx="39">
                  <c:v>66.858127512923602</c:v>
                </c:pt>
                <c:pt idx="40">
                  <c:v>68.581275129236076</c:v>
                </c:pt>
                <c:pt idx="41">
                  <c:v>70.304422745548536</c:v>
                </c:pt>
                <c:pt idx="42">
                  <c:v>72.027570361861009</c:v>
                </c:pt>
                <c:pt idx="43">
                  <c:v>73.693279724296374</c:v>
                </c:pt>
                <c:pt idx="44">
                  <c:v>75.416427340608848</c:v>
                </c:pt>
                <c:pt idx="45">
                  <c:v>77.139574956921308</c:v>
                </c:pt>
                <c:pt idx="46">
                  <c:v>78.862722573233782</c:v>
                </c:pt>
                <c:pt idx="47">
                  <c:v>80.585870189546242</c:v>
                </c:pt>
                <c:pt idx="48">
                  <c:v>82.309017805858701</c:v>
                </c:pt>
                <c:pt idx="49">
                  <c:v>83.974727168294081</c:v>
                </c:pt>
                <c:pt idx="50">
                  <c:v>85.69787478460654</c:v>
                </c:pt>
                <c:pt idx="51">
                  <c:v>87.421022400919014</c:v>
                </c:pt>
                <c:pt idx="52">
                  <c:v>89.144170017231474</c:v>
                </c:pt>
                <c:pt idx="53">
                  <c:v>90.867317633543948</c:v>
                </c:pt>
                <c:pt idx="54">
                  <c:v>92.590465249856408</c:v>
                </c:pt>
                <c:pt idx="55">
                  <c:v>94.313612866168867</c:v>
                </c:pt>
                <c:pt idx="56">
                  <c:v>95.979322228604246</c:v>
                </c:pt>
              </c:numCache>
            </c:numRef>
          </c:xVal>
          <c:yVal>
            <c:numRef>
              <c:f>ZCV!$B$2:$B$58</c:f>
              <c:numCache>
                <c:formatCode>General</c:formatCode>
                <c:ptCount val="57"/>
                <c:pt idx="0">
                  <c:v>4189</c:v>
                </c:pt>
                <c:pt idx="1">
                  <c:v>4169</c:v>
                </c:pt>
                <c:pt idx="2">
                  <c:v>4152</c:v>
                </c:pt>
                <c:pt idx="3">
                  <c:v>4136</c:v>
                </c:pt>
                <c:pt idx="4">
                  <c:v>4119</c:v>
                </c:pt>
                <c:pt idx="5">
                  <c:v>4103</c:v>
                </c:pt>
                <c:pt idx="6">
                  <c:v>4088</c:v>
                </c:pt>
                <c:pt idx="7">
                  <c:v>4073</c:v>
                </c:pt>
                <c:pt idx="8">
                  <c:v>4058</c:v>
                </c:pt>
                <c:pt idx="9">
                  <c:v>4043</c:v>
                </c:pt>
                <c:pt idx="10">
                  <c:v>4029</c:v>
                </c:pt>
                <c:pt idx="11">
                  <c:v>4017</c:v>
                </c:pt>
                <c:pt idx="12">
                  <c:v>4003</c:v>
                </c:pt>
                <c:pt idx="13">
                  <c:v>3991</c:v>
                </c:pt>
                <c:pt idx="14">
                  <c:v>3978</c:v>
                </c:pt>
                <c:pt idx="15">
                  <c:v>3967</c:v>
                </c:pt>
                <c:pt idx="16">
                  <c:v>3956</c:v>
                </c:pt>
                <c:pt idx="17">
                  <c:v>3946</c:v>
                </c:pt>
                <c:pt idx="18">
                  <c:v>3935</c:v>
                </c:pt>
                <c:pt idx="19">
                  <c:v>3925</c:v>
                </c:pt>
                <c:pt idx="20">
                  <c:v>3915</c:v>
                </c:pt>
                <c:pt idx="21">
                  <c:v>3905</c:v>
                </c:pt>
                <c:pt idx="22">
                  <c:v>3895</c:v>
                </c:pt>
                <c:pt idx="23">
                  <c:v>3882</c:v>
                </c:pt>
                <c:pt idx="24">
                  <c:v>3865</c:v>
                </c:pt>
                <c:pt idx="25">
                  <c:v>3849</c:v>
                </c:pt>
                <c:pt idx="26">
                  <c:v>3838</c:v>
                </c:pt>
                <c:pt idx="27">
                  <c:v>3830</c:v>
                </c:pt>
                <c:pt idx="28">
                  <c:v>3823</c:v>
                </c:pt>
                <c:pt idx="29">
                  <c:v>3818</c:v>
                </c:pt>
                <c:pt idx="30">
                  <c:v>3810</c:v>
                </c:pt>
                <c:pt idx="31">
                  <c:v>3805</c:v>
                </c:pt>
                <c:pt idx="32">
                  <c:v>3799</c:v>
                </c:pt>
                <c:pt idx="33">
                  <c:v>3795</c:v>
                </c:pt>
                <c:pt idx="34">
                  <c:v>3790</c:v>
                </c:pt>
                <c:pt idx="35">
                  <c:v>3786</c:v>
                </c:pt>
                <c:pt idx="36">
                  <c:v>3782</c:v>
                </c:pt>
                <c:pt idx="37">
                  <c:v>3779</c:v>
                </c:pt>
                <c:pt idx="38">
                  <c:v>3776</c:v>
                </c:pt>
                <c:pt idx="39">
                  <c:v>3772</c:v>
                </c:pt>
                <c:pt idx="40">
                  <c:v>3768</c:v>
                </c:pt>
                <c:pt idx="41">
                  <c:v>3758</c:v>
                </c:pt>
                <c:pt idx="42">
                  <c:v>3751</c:v>
                </c:pt>
                <c:pt idx="43">
                  <c:v>3746</c:v>
                </c:pt>
                <c:pt idx="44">
                  <c:v>3739</c:v>
                </c:pt>
                <c:pt idx="45">
                  <c:v>3733</c:v>
                </c:pt>
                <c:pt idx="46">
                  <c:v>3726</c:v>
                </c:pt>
                <c:pt idx="47">
                  <c:v>3721</c:v>
                </c:pt>
                <c:pt idx="48">
                  <c:v>3711</c:v>
                </c:pt>
                <c:pt idx="49">
                  <c:v>3699</c:v>
                </c:pt>
                <c:pt idx="50">
                  <c:v>3686</c:v>
                </c:pt>
                <c:pt idx="51">
                  <c:v>3674</c:v>
                </c:pt>
                <c:pt idx="52">
                  <c:v>3672</c:v>
                </c:pt>
                <c:pt idx="53">
                  <c:v>3670</c:v>
                </c:pt>
                <c:pt idx="54">
                  <c:v>3668</c:v>
                </c:pt>
                <c:pt idx="55">
                  <c:v>3662</c:v>
                </c:pt>
                <c:pt idx="56">
                  <c:v>3627</c:v>
                </c:pt>
              </c:numCache>
            </c:numRef>
          </c:yVal>
        </c:ser>
        <c:ser>
          <c:idx val="1"/>
          <c:order val="1"/>
          <c:xVal>
            <c:numRef>
              <c:f>ZCV!$M$2:$M$58</c:f>
              <c:numCache>
                <c:formatCode>0</c:formatCode>
                <c:ptCount val="57"/>
                <c:pt idx="0">
                  <c:v>0</c:v>
                </c:pt>
                <c:pt idx="1">
                  <c:v>1.7221584385763489</c:v>
                </c:pt>
                <c:pt idx="2">
                  <c:v>3.4443168771526977</c:v>
                </c:pt>
                <c:pt idx="3">
                  <c:v>5.1664753157290475</c:v>
                </c:pt>
                <c:pt idx="4">
                  <c:v>6.8312284730195181</c:v>
                </c:pt>
                <c:pt idx="5">
                  <c:v>8.5533869115958669</c:v>
                </c:pt>
                <c:pt idx="6">
                  <c:v>10.275545350172216</c:v>
                </c:pt>
                <c:pt idx="7">
                  <c:v>11.997703788748565</c:v>
                </c:pt>
                <c:pt idx="8">
                  <c:v>13.719862227324914</c:v>
                </c:pt>
                <c:pt idx="9">
                  <c:v>15.442020665901262</c:v>
                </c:pt>
                <c:pt idx="10">
                  <c:v>17.106773823191734</c:v>
                </c:pt>
                <c:pt idx="11">
                  <c:v>18.828932261768085</c:v>
                </c:pt>
                <c:pt idx="12">
                  <c:v>20.551090700344432</c:v>
                </c:pt>
                <c:pt idx="13">
                  <c:v>22.273249138920782</c:v>
                </c:pt>
                <c:pt idx="14">
                  <c:v>23.995407577497129</c:v>
                </c:pt>
                <c:pt idx="15">
                  <c:v>25.71756601607348</c:v>
                </c:pt>
                <c:pt idx="16">
                  <c:v>27.439724454649827</c:v>
                </c:pt>
                <c:pt idx="17">
                  <c:v>29.1044776119403</c:v>
                </c:pt>
                <c:pt idx="18">
                  <c:v>30.826636050516647</c:v>
                </c:pt>
                <c:pt idx="19">
                  <c:v>32.548794489092998</c:v>
                </c:pt>
                <c:pt idx="20">
                  <c:v>34.270952927669349</c:v>
                </c:pt>
                <c:pt idx="21">
                  <c:v>35.993111366245692</c:v>
                </c:pt>
                <c:pt idx="22">
                  <c:v>37.715269804822043</c:v>
                </c:pt>
                <c:pt idx="23">
                  <c:v>39.380022962112513</c:v>
                </c:pt>
                <c:pt idx="24">
                  <c:v>41.102181400688863</c:v>
                </c:pt>
                <c:pt idx="25">
                  <c:v>42.824339839265214</c:v>
                </c:pt>
                <c:pt idx="26">
                  <c:v>44.546498277841565</c:v>
                </c:pt>
                <c:pt idx="27">
                  <c:v>46.268656716417908</c:v>
                </c:pt>
                <c:pt idx="28">
                  <c:v>47.990815154994259</c:v>
                </c:pt>
                <c:pt idx="29">
                  <c:v>49.712973593570609</c:v>
                </c:pt>
                <c:pt idx="30">
                  <c:v>51.377726750861072</c:v>
                </c:pt>
                <c:pt idx="31">
                  <c:v>53.099885189437423</c:v>
                </c:pt>
                <c:pt idx="32">
                  <c:v>54.822043628013773</c:v>
                </c:pt>
                <c:pt idx="33">
                  <c:v>56.544202066590124</c:v>
                </c:pt>
                <c:pt idx="34">
                  <c:v>58.266360505166467</c:v>
                </c:pt>
                <c:pt idx="35">
                  <c:v>59.988518943742818</c:v>
                </c:pt>
                <c:pt idx="36">
                  <c:v>61.653272101033295</c:v>
                </c:pt>
                <c:pt idx="37">
                  <c:v>63.375430539609646</c:v>
                </c:pt>
                <c:pt idx="38">
                  <c:v>65.097588978185996</c:v>
                </c:pt>
                <c:pt idx="39">
                  <c:v>66.81974741676234</c:v>
                </c:pt>
                <c:pt idx="40">
                  <c:v>68.541905855338698</c:v>
                </c:pt>
                <c:pt idx="41">
                  <c:v>70.264064293915041</c:v>
                </c:pt>
                <c:pt idx="42">
                  <c:v>71.986222732491385</c:v>
                </c:pt>
                <c:pt idx="43">
                  <c:v>73.650975889781861</c:v>
                </c:pt>
                <c:pt idx="44">
                  <c:v>75.373134328358205</c:v>
                </c:pt>
                <c:pt idx="45">
                  <c:v>77.095292766934548</c:v>
                </c:pt>
                <c:pt idx="46">
                  <c:v>78.817451205510906</c:v>
                </c:pt>
                <c:pt idx="47">
                  <c:v>80.53960964408725</c:v>
                </c:pt>
                <c:pt idx="48">
                  <c:v>82.261768082663593</c:v>
                </c:pt>
                <c:pt idx="49">
                  <c:v>83.92652123995407</c:v>
                </c:pt>
                <c:pt idx="50">
                  <c:v>85.648679678530428</c:v>
                </c:pt>
                <c:pt idx="51">
                  <c:v>87.370838117106771</c:v>
                </c:pt>
                <c:pt idx="52">
                  <c:v>89.092996555683129</c:v>
                </c:pt>
                <c:pt idx="53">
                  <c:v>90.815154994259473</c:v>
                </c:pt>
                <c:pt idx="54">
                  <c:v>92.537313432835816</c:v>
                </c:pt>
                <c:pt idx="55">
                  <c:v>94.259471871412174</c:v>
                </c:pt>
                <c:pt idx="56">
                  <c:v>95.924225028702637</c:v>
                </c:pt>
              </c:numCache>
            </c:numRef>
          </c:xVal>
          <c:yVal>
            <c:numRef>
              <c:f>ZCV!$I$2:$I$58</c:f>
              <c:numCache>
                <c:formatCode>General</c:formatCode>
                <c:ptCount val="57"/>
                <c:pt idx="0">
                  <c:v>4187</c:v>
                </c:pt>
                <c:pt idx="1">
                  <c:v>4168</c:v>
                </c:pt>
                <c:pt idx="2">
                  <c:v>4151</c:v>
                </c:pt>
                <c:pt idx="3">
                  <c:v>4133</c:v>
                </c:pt>
                <c:pt idx="4">
                  <c:v>4118</c:v>
                </c:pt>
                <c:pt idx="5">
                  <c:v>4102</c:v>
                </c:pt>
                <c:pt idx="6">
                  <c:v>4087</c:v>
                </c:pt>
                <c:pt idx="7">
                  <c:v>4071</c:v>
                </c:pt>
                <c:pt idx="8">
                  <c:v>4058</c:v>
                </c:pt>
                <c:pt idx="9">
                  <c:v>4044</c:v>
                </c:pt>
                <c:pt idx="10">
                  <c:v>4029</c:v>
                </c:pt>
                <c:pt idx="11">
                  <c:v>4016</c:v>
                </c:pt>
                <c:pt idx="12">
                  <c:v>4003</c:v>
                </c:pt>
                <c:pt idx="13">
                  <c:v>3991</c:v>
                </c:pt>
                <c:pt idx="14">
                  <c:v>3979</c:v>
                </c:pt>
                <c:pt idx="15">
                  <c:v>3968</c:v>
                </c:pt>
                <c:pt idx="16">
                  <c:v>3957</c:v>
                </c:pt>
                <c:pt idx="17">
                  <c:v>3947</c:v>
                </c:pt>
                <c:pt idx="18">
                  <c:v>3937</c:v>
                </c:pt>
                <c:pt idx="19">
                  <c:v>3927</c:v>
                </c:pt>
                <c:pt idx="20">
                  <c:v>3918</c:v>
                </c:pt>
                <c:pt idx="21">
                  <c:v>3908</c:v>
                </c:pt>
                <c:pt idx="22">
                  <c:v>3896</c:v>
                </c:pt>
                <c:pt idx="23">
                  <c:v>3882</c:v>
                </c:pt>
                <c:pt idx="24">
                  <c:v>3864</c:v>
                </c:pt>
                <c:pt idx="25">
                  <c:v>3850</c:v>
                </c:pt>
                <c:pt idx="26">
                  <c:v>3839</c:v>
                </c:pt>
                <c:pt idx="27">
                  <c:v>3832</c:v>
                </c:pt>
                <c:pt idx="28">
                  <c:v>3824</c:v>
                </c:pt>
                <c:pt idx="29">
                  <c:v>3818</c:v>
                </c:pt>
                <c:pt idx="30">
                  <c:v>3812</c:v>
                </c:pt>
                <c:pt idx="31">
                  <c:v>3806</c:v>
                </c:pt>
                <c:pt idx="32">
                  <c:v>3801</c:v>
                </c:pt>
                <c:pt idx="33">
                  <c:v>3796</c:v>
                </c:pt>
                <c:pt idx="34">
                  <c:v>3793</c:v>
                </c:pt>
                <c:pt idx="35">
                  <c:v>3789</c:v>
                </c:pt>
                <c:pt idx="36">
                  <c:v>3785</c:v>
                </c:pt>
                <c:pt idx="37">
                  <c:v>3782</c:v>
                </c:pt>
                <c:pt idx="38">
                  <c:v>3779</c:v>
                </c:pt>
                <c:pt idx="39">
                  <c:v>3776</c:v>
                </c:pt>
                <c:pt idx="40">
                  <c:v>3773</c:v>
                </c:pt>
                <c:pt idx="41">
                  <c:v>3770</c:v>
                </c:pt>
                <c:pt idx="42">
                  <c:v>3766</c:v>
                </c:pt>
                <c:pt idx="43">
                  <c:v>3762</c:v>
                </c:pt>
                <c:pt idx="44">
                  <c:v>3756</c:v>
                </c:pt>
                <c:pt idx="45">
                  <c:v>3749</c:v>
                </c:pt>
                <c:pt idx="46">
                  <c:v>3743</c:v>
                </c:pt>
                <c:pt idx="47">
                  <c:v>3736</c:v>
                </c:pt>
                <c:pt idx="48">
                  <c:v>3725</c:v>
                </c:pt>
                <c:pt idx="49">
                  <c:v>3714</c:v>
                </c:pt>
                <c:pt idx="50">
                  <c:v>3699</c:v>
                </c:pt>
                <c:pt idx="51">
                  <c:v>3689</c:v>
                </c:pt>
                <c:pt idx="52">
                  <c:v>3687</c:v>
                </c:pt>
                <c:pt idx="53">
                  <c:v>3685</c:v>
                </c:pt>
                <c:pt idx="54">
                  <c:v>3683</c:v>
                </c:pt>
                <c:pt idx="55">
                  <c:v>3676</c:v>
                </c:pt>
                <c:pt idx="56">
                  <c:v>3642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ZCV!$T$2:$T$58</c:f>
              <c:numCache>
                <c:formatCode>0</c:formatCode>
                <c:ptCount val="57"/>
                <c:pt idx="0">
                  <c:v>0</c:v>
                </c:pt>
                <c:pt idx="1">
                  <c:v>1.7172295363480254</c:v>
                </c:pt>
                <c:pt idx="2">
                  <c:v>3.4344590726960509</c:v>
                </c:pt>
                <c:pt idx="3">
                  <c:v>5.1516886090440757</c:v>
                </c:pt>
                <c:pt idx="4">
                  <c:v>6.8116771608471671</c:v>
                </c:pt>
                <c:pt idx="5">
                  <c:v>8.5289066971951915</c:v>
                </c:pt>
                <c:pt idx="6">
                  <c:v>10.246136233543217</c:v>
                </c:pt>
                <c:pt idx="7">
                  <c:v>11.963365769891242</c:v>
                </c:pt>
                <c:pt idx="8">
                  <c:v>13.680595306239269</c:v>
                </c:pt>
                <c:pt idx="9">
                  <c:v>15.397824842587294</c:v>
                </c:pt>
                <c:pt idx="10">
                  <c:v>17.057813394390383</c:v>
                </c:pt>
                <c:pt idx="11">
                  <c:v>18.775042930738408</c:v>
                </c:pt>
                <c:pt idx="12">
                  <c:v>20.492272467086433</c:v>
                </c:pt>
                <c:pt idx="13">
                  <c:v>22.209502003434459</c:v>
                </c:pt>
                <c:pt idx="14">
                  <c:v>23.926731539782484</c:v>
                </c:pt>
                <c:pt idx="15">
                  <c:v>25.643961076130513</c:v>
                </c:pt>
                <c:pt idx="16">
                  <c:v>27.361190612478538</c:v>
                </c:pt>
                <c:pt idx="17">
                  <c:v>29.021179164281623</c:v>
                </c:pt>
                <c:pt idx="18">
                  <c:v>30.738408700629648</c:v>
                </c:pt>
                <c:pt idx="19">
                  <c:v>32.455638236977677</c:v>
                </c:pt>
                <c:pt idx="20">
                  <c:v>34.172867773325699</c:v>
                </c:pt>
                <c:pt idx="21">
                  <c:v>35.890097309673727</c:v>
                </c:pt>
                <c:pt idx="22">
                  <c:v>37.607326846021749</c:v>
                </c:pt>
                <c:pt idx="23">
                  <c:v>39.324556382369771</c:v>
                </c:pt>
                <c:pt idx="24">
                  <c:v>40.984544934172867</c:v>
                </c:pt>
                <c:pt idx="25">
                  <c:v>42.701774470520895</c:v>
                </c:pt>
                <c:pt idx="26">
                  <c:v>44.419004006868917</c:v>
                </c:pt>
                <c:pt idx="27">
                  <c:v>46.136233543216946</c:v>
                </c:pt>
                <c:pt idx="28">
                  <c:v>47.853463079564968</c:v>
                </c:pt>
                <c:pt idx="29">
                  <c:v>49.570692615912989</c:v>
                </c:pt>
                <c:pt idx="30">
                  <c:v>51.287922152261025</c:v>
                </c:pt>
                <c:pt idx="31">
                  <c:v>52.947910704064107</c:v>
                </c:pt>
                <c:pt idx="32">
                  <c:v>54.665140240412136</c:v>
                </c:pt>
                <c:pt idx="33">
                  <c:v>56.382369776760157</c:v>
                </c:pt>
                <c:pt idx="34">
                  <c:v>58.099599313108186</c:v>
                </c:pt>
                <c:pt idx="35">
                  <c:v>59.816828849456215</c:v>
                </c:pt>
                <c:pt idx="36">
                  <c:v>61.534058385804236</c:v>
                </c:pt>
                <c:pt idx="37">
                  <c:v>63.194046937607325</c:v>
                </c:pt>
                <c:pt idx="38">
                  <c:v>64.911276473955354</c:v>
                </c:pt>
                <c:pt idx="39">
                  <c:v>66.628506010303383</c:v>
                </c:pt>
                <c:pt idx="40">
                  <c:v>68.345735546651397</c:v>
                </c:pt>
                <c:pt idx="41">
                  <c:v>70.062965082999426</c:v>
                </c:pt>
                <c:pt idx="42">
                  <c:v>71.780194619347455</c:v>
                </c:pt>
                <c:pt idx="43">
                  <c:v>73.497424155695484</c:v>
                </c:pt>
                <c:pt idx="44">
                  <c:v>75.157412707498565</c:v>
                </c:pt>
                <c:pt idx="45">
                  <c:v>76.874642243846594</c:v>
                </c:pt>
                <c:pt idx="46">
                  <c:v>78.591871780194623</c:v>
                </c:pt>
                <c:pt idx="47">
                  <c:v>80.309101316542638</c:v>
                </c:pt>
                <c:pt idx="48">
                  <c:v>82.026330852890666</c:v>
                </c:pt>
                <c:pt idx="49">
                  <c:v>83.743560389238695</c:v>
                </c:pt>
                <c:pt idx="50">
                  <c:v>85.403548941041791</c:v>
                </c:pt>
                <c:pt idx="51">
                  <c:v>87.12077847738982</c:v>
                </c:pt>
                <c:pt idx="52">
                  <c:v>88.838008013737834</c:v>
                </c:pt>
                <c:pt idx="53">
                  <c:v>90.555237550085863</c:v>
                </c:pt>
                <c:pt idx="54">
                  <c:v>92.272467086433892</c:v>
                </c:pt>
                <c:pt idx="55">
                  <c:v>93.989696622781921</c:v>
                </c:pt>
                <c:pt idx="56">
                  <c:v>95.706926159129935</c:v>
                </c:pt>
              </c:numCache>
            </c:numRef>
          </c:xVal>
          <c:yVal>
            <c:numRef>
              <c:f>ZCV!$P$2:$P$58</c:f>
              <c:numCache>
                <c:formatCode>General</c:formatCode>
                <c:ptCount val="57"/>
                <c:pt idx="0">
                  <c:v>4177</c:v>
                </c:pt>
                <c:pt idx="1">
                  <c:v>4156</c:v>
                </c:pt>
                <c:pt idx="2">
                  <c:v>4139</c:v>
                </c:pt>
                <c:pt idx="3">
                  <c:v>4123</c:v>
                </c:pt>
                <c:pt idx="4">
                  <c:v>4107</c:v>
                </c:pt>
                <c:pt idx="5">
                  <c:v>4093</c:v>
                </c:pt>
                <c:pt idx="6">
                  <c:v>4079</c:v>
                </c:pt>
                <c:pt idx="7">
                  <c:v>4067</c:v>
                </c:pt>
                <c:pt idx="8">
                  <c:v>4051</c:v>
                </c:pt>
                <c:pt idx="9">
                  <c:v>4035</c:v>
                </c:pt>
                <c:pt idx="10">
                  <c:v>4018</c:v>
                </c:pt>
                <c:pt idx="11">
                  <c:v>4004</c:v>
                </c:pt>
                <c:pt idx="12">
                  <c:v>3992</c:v>
                </c:pt>
                <c:pt idx="13">
                  <c:v>3982</c:v>
                </c:pt>
                <c:pt idx="14">
                  <c:v>3973</c:v>
                </c:pt>
                <c:pt idx="15">
                  <c:v>3963</c:v>
                </c:pt>
                <c:pt idx="16">
                  <c:v>3953</c:v>
                </c:pt>
                <c:pt idx="17">
                  <c:v>3942</c:v>
                </c:pt>
                <c:pt idx="18">
                  <c:v>3931</c:v>
                </c:pt>
                <c:pt idx="19">
                  <c:v>3919</c:v>
                </c:pt>
                <c:pt idx="20">
                  <c:v>3904</c:v>
                </c:pt>
                <c:pt idx="21">
                  <c:v>3887</c:v>
                </c:pt>
                <c:pt idx="22">
                  <c:v>3873</c:v>
                </c:pt>
                <c:pt idx="23">
                  <c:v>3860</c:v>
                </c:pt>
                <c:pt idx="24">
                  <c:v>3851</c:v>
                </c:pt>
                <c:pt idx="25">
                  <c:v>3842</c:v>
                </c:pt>
                <c:pt idx="26">
                  <c:v>3834</c:v>
                </c:pt>
                <c:pt idx="27">
                  <c:v>3828</c:v>
                </c:pt>
                <c:pt idx="28">
                  <c:v>3822</c:v>
                </c:pt>
                <c:pt idx="29">
                  <c:v>3816</c:v>
                </c:pt>
                <c:pt idx="30">
                  <c:v>3811</c:v>
                </c:pt>
                <c:pt idx="31">
                  <c:v>3806</c:v>
                </c:pt>
                <c:pt idx="32">
                  <c:v>3802</c:v>
                </c:pt>
                <c:pt idx="33">
                  <c:v>3798</c:v>
                </c:pt>
                <c:pt idx="34">
                  <c:v>3794</c:v>
                </c:pt>
                <c:pt idx="35">
                  <c:v>3791</c:v>
                </c:pt>
                <c:pt idx="36">
                  <c:v>3788</c:v>
                </c:pt>
                <c:pt idx="37">
                  <c:v>3785</c:v>
                </c:pt>
                <c:pt idx="38">
                  <c:v>3783</c:v>
                </c:pt>
                <c:pt idx="39">
                  <c:v>3781</c:v>
                </c:pt>
                <c:pt idx="40">
                  <c:v>3780</c:v>
                </c:pt>
                <c:pt idx="41">
                  <c:v>3778</c:v>
                </c:pt>
                <c:pt idx="42">
                  <c:v>3776</c:v>
                </c:pt>
                <c:pt idx="43">
                  <c:v>3772</c:v>
                </c:pt>
                <c:pt idx="44">
                  <c:v>3768</c:v>
                </c:pt>
                <c:pt idx="45">
                  <c:v>3762</c:v>
                </c:pt>
                <c:pt idx="46">
                  <c:v>3754</c:v>
                </c:pt>
                <c:pt idx="47">
                  <c:v>3745</c:v>
                </c:pt>
                <c:pt idx="48">
                  <c:v>3734</c:v>
                </c:pt>
                <c:pt idx="49">
                  <c:v>3722</c:v>
                </c:pt>
                <c:pt idx="50">
                  <c:v>3709</c:v>
                </c:pt>
                <c:pt idx="51">
                  <c:v>3703</c:v>
                </c:pt>
                <c:pt idx="52">
                  <c:v>3700</c:v>
                </c:pt>
                <c:pt idx="53">
                  <c:v>3698</c:v>
                </c:pt>
                <c:pt idx="54">
                  <c:v>3695</c:v>
                </c:pt>
                <c:pt idx="55">
                  <c:v>3690</c:v>
                </c:pt>
                <c:pt idx="56">
                  <c:v>3655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ZCV!$AA$2:$AA$58</c:f>
              <c:numCache>
                <c:formatCode>0</c:formatCode>
                <c:ptCount val="57"/>
                <c:pt idx="0">
                  <c:v>0</c:v>
                </c:pt>
                <c:pt idx="1">
                  <c:v>1.8292682926829267</c:v>
                </c:pt>
                <c:pt idx="2">
                  <c:v>3.6585365853658534</c:v>
                </c:pt>
                <c:pt idx="3">
                  <c:v>5.4878048780487809</c:v>
                </c:pt>
                <c:pt idx="4">
                  <c:v>7.2560975609756095</c:v>
                </c:pt>
                <c:pt idx="5">
                  <c:v>9.0853658536585371</c:v>
                </c:pt>
                <c:pt idx="6">
                  <c:v>10.914634146341463</c:v>
                </c:pt>
                <c:pt idx="7">
                  <c:v>12.74390243902439</c:v>
                </c:pt>
                <c:pt idx="8">
                  <c:v>14.573170731707316</c:v>
                </c:pt>
                <c:pt idx="9">
                  <c:v>16.402439024390244</c:v>
                </c:pt>
                <c:pt idx="10">
                  <c:v>18.170731707317074</c:v>
                </c:pt>
                <c:pt idx="11">
                  <c:v>20</c:v>
                </c:pt>
                <c:pt idx="12">
                  <c:v>21.829268292682926</c:v>
                </c:pt>
                <c:pt idx="13">
                  <c:v>23.658536585365852</c:v>
                </c:pt>
                <c:pt idx="14">
                  <c:v>25.487804878048781</c:v>
                </c:pt>
                <c:pt idx="15">
                  <c:v>27.31707317073171</c:v>
                </c:pt>
                <c:pt idx="16">
                  <c:v>29.146341463414632</c:v>
                </c:pt>
                <c:pt idx="17">
                  <c:v>30.914634146341463</c:v>
                </c:pt>
                <c:pt idx="18">
                  <c:v>32.743902439024389</c:v>
                </c:pt>
                <c:pt idx="19">
                  <c:v>34.573170731707314</c:v>
                </c:pt>
                <c:pt idx="20">
                  <c:v>36.40243902439024</c:v>
                </c:pt>
                <c:pt idx="21">
                  <c:v>38.231707317073173</c:v>
                </c:pt>
                <c:pt idx="22">
                  <c:v>40.060975609756099</c:v>
                </c:pt>
                <c:pt idx="23">
                  <c:v>41.829268292682926</c:v>
                </c:pt>
                <c:pt idx="24">
                  <c:v>43.658536585365852</c:v>
                </c:pt>
                <c:pt idx="25">
                  <c:v>45.487804878048784</c:v>
                </c:pt>
                <c:pt idx="26">
                  <c:v>47.317073170731703</c:v>
                </c:pt>
                <c:pt idx="27">
                  <c:v>49.146341463414636</c:v>
                </c:pt>
                <c:pt idx="28">
                  <c:v>50.975609756097562</c:v>
                </c:pt>
                <c:pt idx="29">
                  <c:v>52.804878048780488</c:v>
                </c:pt>
                <c:pt idx="30">
                  <c:v>54.573170731707322</c:v>
                </c:pt>
                <c:pt idx="31">
                  <c:v>56.40243902439024</c:v>
                </c:pt>
                <c:pt idx="32">
                  <c:v>58.231707317073166</c:v>
                </c:pt>
                <c:pt idx="33">
                  <c:v>60.060975609756099</c:v>
                </c:pt>
                <c:pt idx="34">
                  <c:v>61.890243902439025</c:v>
                </c:pt>
                <c:pt idx="35">
                  <c:v>63.719512195121951</c:v>
                </c:pt>
                <c:pt idx="36">
                  <c:v>65.487804878048777</c:v>
                </c:pt>
                <c:pt idx="37">
                  <c:v>67.317073170731717</c:v>
                </c:pt>
                <c:pt idx="38">
                  <c:v>69.146341463414629</c:v>
                </c:pt>
                <c:pt idx="39">
                  <c:v>70.975609756097555</c:v>
                </c:pt>
                <c:pt idx="40">
                  <c:v>72.804878048780481</c:v>
                </c:pt>
                <c:pt idx="41">
                  <c:v>74.634146341463421</c:v>
                </c:pt>
                <c:pt idx="42">
                  <c:v>76.463414634146346</c:v>
                </c:pt>
                <c:pt idx="43">
                  <c:v>78.231707317073173</c:v>
                </c:pt>
                <c:pt idx="44">
                  <c:v>80.060975609756099</c:v>
                </c:pt>
                <c:pt idx="45">
                  <c:v>81.890243902439025</c:v>
                </c:pt>
                <c:pt idx="46">
                  <c:v>83.719512195121951</c:v>
                </c:pt>
                <c:pt idx="47">
                  <c:v>85.548780487804876</c:v>
                </c:pt>
                <c:pt idx="48">
                  <c:v>87.378048780487802</c:v>
                </c:pt>
                <c:pt idx="49">
                  <c:v>89.146341463414629</c:v>
                </c:pt>
                <c:pt idx="50">
                  <c:v>90.975609756097569</c:v>
                </c:pt>
                <c:pt idx="51">
                  <c:v>92.804878048780495</c:v>
                </c:pt>
                <c:pt idx="52">
                  <c:v>94.634146341463406</c:v>
                </c:pt>
                <c:pt idx="53">
                  <c:v>96.463414634146332</c:v>
                </c:pt>
                <c:pt idx="54">
                  <c:v>98.109756097560975</c:v>
                </c:pt>
                <c:pt idx="55">
                  <c:v>98.780487804878049</c:v>
                </c:pt>
                <c:pt idx="56">
                  <c:v>99.207317073170728</c:v>
                </c:pt>
              </c:numCache>
            </c:numRef>
          </c:xVal>
          <c:yVal>
            <c:numRef>
              <c:f>ZCV!$W$2:$W$58</c:f>
              <c:numCache>
                <c:formatCode>General</c:formatCode>
                <c:ptCount val="57"/>
                <c:pt idx="0">
                  <c:v>4160</c:v>
                </c:pt>
                <c:pt idx="1">
                  <c:v>4131</c:v>
                </c:pt>
                <c:pt idx="2">
                  <c:v>4109</c:v>
                </c:pt>
                <c:pt idx="3">
                  <c:v>4093</c:v>
                </c:pt>
                <c:pt idx="4">
                  <c:v>4079</c:v>
                </c:pt>
                <c:pt idx="5">
                  <c:v>4064</c:v>
                </c:pt>
                <c:pt idx="6">
                  <c:v>4045</c:v>
                </c:pt>
                <c:pt idx="7">
                  <c:v>4024</c:v>
                </c:pt>
                <c:pt idx="8">
                  <c:v>4007</c:v>
                </c:pt>
                <c:pt idx="9">
                  <c:v>3993</c:v>
                </c:pt>
                <c:pt idx="10">
                  <c:v>3981</c:v>
                </c:pt>
                <c:pt idx="11">
                  <c:v>3972</c:v>
                </c:pt>
                <c:pt idx="12">
                  <c:v>3963</c:v>
                </c:pt>
                <c:pt idx="13">
                  <c:v>3953</c:v>
                </c:pt>
                <c:pt idx="14">
                  <c:v>3943</c:v>
                </c:pt>
                <c:pt idx="15">
                  <c:v>3932</c:v>
                </c:pt>
                <c:pt idx="16">
                  <c:v>3920</c:v>
                </c:pt>
                <c:pt idx="17">
                  <c:v>3905</c:v>
                </c:pt>
                <c:pt idx="18">
                  <c:v>3891</c:v>
                </c:pt>
                <c:pt idx="19">
                  <c:v>3878</c:v>
                </c:pt>
                <c:pt idx="20">
                  <c:v>3864</c:v>
                </c:pt>
                <c:pt idx="21">
                  <c:v>3853</c:v>
                </c:pt>
                <c:pt idx="22">
                  <c:v>3843</c:v>
                </c:pt>
                <c:pt idx="23">
                  <c:v>3835</c:v>
                </c:pt>
                <c:pt idx="24">
                  <c:v>3828</c:v>
                </c:pt>
                <c:pt idx="25">
                  <c:v>3822</c:v>
                </c:pt>
                <c:pt idx="26">
                  <c:v>3817</c:v>
                </c:pt>
                <c:pt idx="27">
                  <c:v>3811</c:v>
                </c:pt>
                <c:pt idx="28">
                  <c:v>3806</c:v>
                </c:pt>
                <c:pt idx="29">
                  <c:v>3802</c:v>
                </c:pt>
                <c:pt idx="30">
                  <c:v>3798</c:v>
                </c:pt>
                <c:pt idx="31">
                  <c:v>3794</c:v>
                </c:pt>
                <c:pt idx="32">
                  <c:v>3791</c:v>
                </c:pt>
                <c:pt idx="33">
                  <c:v>3789</c:v>
                </c:pt>
                <c:pt idx="34">
                  <c:v>3786</c:v>
                </c:pt>
                <c:pt idx="35">
                  <c:v>3784</c:v>
                </c:pt>
                <c:pt idx="36">
                  <c:v>3783</c:v>
                </c:pt>
                <c:pt idx="37">
                  <c:v>3781</c:v>
                </c:pt>
                <c:pt idx="38">
                  <c:v>3779</c:v>
                </c:pt>
                <c:pt idx="39">
                  <c:v>3777</c:v>
                </c:pt>
                <c:pt idx="40">
                  <c:v>3773</c:v>
                </c:pt>
                <c:pt idx="41">
                  <c:v>3768</c:v>
                </c:pt>
                <c:pt idx="42">
                  <c:v>3762</c:v>
                </c:pt>
                <c:pt idx="43">
                  <c:v>3753</c:v>
                </c:pt>
                <c:pt idx="44">
                  <c:v>3745</c:v>
                </c:pt>
                <c:pt idx="45">
                  <c:v>3735</c:v>
                </c:pt>
                <c:pt idx="46">
                  <c:v>3723</c:v>
                </c:pt>
                <c:pt idx="47">
                  <c:v>3713</c:v>
                </c:pt>
                <c:pt idx="48">
                  <c:v>3707</c:v>
                </c:pt>
                <c:pt idx="49">
                  <c:v>3703</c:v>
                </c:pt>
                <c:pt idx="50">
                  <c:v>3699</c:v>
                </c:pt>
                <c:pt idx="51">
                  <c:v>3695</c:v>
                </c:pt>
                <c:pt idx="52">
                  <c:v>3679</c:v>
                </c:pt>
                <c:pt idx="53">
                  <c:v>3625</c:v>
                </c:pt>
                <c:pt idx="54">
                  <c:v>3543</c:v>
                </c:pt>
                <c:pt idx="55">
                  <c:v>3504</c:v>
                </c:pt>
                <c:pt idx="56">
                  <c:v>3477</c:v>
                </c:pt>
              </c:numCache>
            </c:numRef>
          </c:yVal>
        </c:ser>
        <c:axId val="141743232"/>
        <c:axId val="141745536"/>
      </c:scatterChart>
      <c:valAx>
        <c:axId val="14174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0" sourceLinked="1"/>
        <c:majorTickMark val="none"/>
        <c:tickLblPos val="nextTo"/>
        <c:crossAx val="141745536"/>
        <c:crosses val="autoZero"/>
        <c:crossBetween val="midCat"/>
      </c:valAx>
      <c:valAx>
        <c:axId val="141745536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174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ZCV!$D$2:$D$58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</c:numCache>
            </c:numRef>
          </c:xVal>
          <c:yVal>
            <c:numRef>
              <c:f>ZCV!$B$2:$B$58</c:f>
              <c:numCache>
                <c:formatCode>General</c:formatCode>
                <c:ptCount val="57"/>
                <c:pt idx="0">
                  <c:v>4189</c:v>
                </c:pt>
                <c:pt idx="1">
                  <c:v>4169</c:v>
                </c:pt>
                <c:pt idx="2">
                  <c:v>4152</c:v>
                </c:pt>
                <c:pt idx="3">
                  <c:v>4136</c:v>
                </c:pt>
                <c:pt idx="4">
                  <c:v>4119</c:v>
                </c:pt>
                <c:pt idx="5">
                  <c:v>4103</c:v>
                </c:pt>
                <c:pt idx="6">
                  <c:v>4088</c:v>
                </c:pt>
                <c:pt idx="7">
                  <c:v>4073</c:v>
                </c:pt>
                <c:pt idx="8">
                  <c:v>4058</c:v>
                </c:pt>
                <c:pt idx="9">
                  <c:v>4043</c:v>
                </c:pt>
                <c:pt idx="10">
                  <c:v>4029</c:v>
                </c:pt>
                <c:pt idx="11">
                  <c:v>4017</c:v>
                </c:pt>
                <c:pt idx="12">
                  <c:v>4003</c:v>
                </c:pt>
                <c:pt idx="13">
                  <c:v>3991</c:v>
                </c:pt>
                <c:pt idx="14">
                  <c:v>3978</c:v>
                </c:pt>
                <c:pt idx="15">
                  <c:v>3967</c:v>
                </c:pt>
                <c:pt idx="16">
                  <c:v>3956</c:v>
                </c:pt>
                <c:pt idx="17">
                  <c:v>3946</c:v>
                </c:pt>
                <c:pt idx="18">
                  <c:v>3935</c:v>
                </c:pt>
                <c:pt idx="19">
                  <c:v>3925</c:v>
                </c:pt>
                <c:pt idx="20">
                  <c:v>3915</c:v>
                </c:pt>
                <c:pt idx="21">
                  <c:v>3905</c:v>
                </c:pt>
                <c:pt idx="22">
                  <c:v>3895</c:v>
                </c:pt>
                <c:pt idx="23">
                  <c:v>3882</c:v>
                </c:pt>
                <c:pt idx="24">
                  <c:v>3865</c:v>
                </c:pt>
                <c:pt idx="25">
                  <c:v>3849</c:v>
                </c:pt>
                <c:pt idx="26">
                  <c:v>3838</c:v>
                </c:pt>
                <c:pt idx="27">
                  <c:v>3830</c:v>
                </c:pt>
                <c:pt idx="28">
                  <c:v>3823</c:v>
                </c:pt>
                <c:pt idx="29">
                  <c:v>3818</c:v>
                </c:pt>
                <c:pt idx="30">
                  <c:v>3810</c:v>
                </c:pt>
                <c:pt idx="31">
                  <c:v>3805</c:v>
                </c:pt>
                <c:pt idx="32">
                  <c:v>3799</c:v>
                </c:pt>
                <c:pt idx="33">
                  <c:v>3795</c:v>
                </c:pt>
                <c:pt idx="34">
                  <c:v>3790</c:v>
                </c:pt>
                <c:pt idx="35">
                  <c:v>3786</c:v>
                </c:pt>
                <c:pt idx="36">
                  <c:v>3782</c:v>
                </c:pt>
                <c:pt idx="37">
                  <c:v>3779</c:v>
                </c:pt>
                <c:pt idx="38">
                  <c:v>3776</c:v>
                </c:pt>
                <c:pt idx="39">
                  <c:v>3772</c:v>
                </c:pt>
                <c:pt idx="40">
                  <c:v>3768</c:v>
                </c:pt>
                <c:pt idx="41">
                  <c:v>3758</c:v>
                </c:pt>
                <c:pt idx="42">
                  <c:v>3751</c:v>
                </c:pt>
                <c:pt idx="43">
                  <c:v>3746</c:v>
                </c:pt>
                <c:pt idx="44">
                  <c:v>3739</c:v>
                </c:pt>
                <c:pt idx="45">
                  <c:v>3733</c:v>
                </c:pt>
                <c:pt idx="46">
                  <c:v>3726</c:v>
                </c:pt>
                <c:pt idx="47">
                  <c:v>3721</c:v>
                </c:pt>
                <c:pt idx="48">
                  <c:v>3711</c:v>
                </c:pt>
                <c:pt idx="49">
                  <c:v>3699</c:v>
                </c:pt>
                <c:pt idx="50">
                  <c:v>3686</c:v>
                </c:pt>
                <c:pt idx="51">
                  <c:v>3674</c:v>
                </c:pt>
                <c:pt idx="52">
                  <c:v>3672</c:v>
                </c:pt>
                <c:pt idx="53">
                  <c:v>3670</c:v>
                </c:pt>
                <c:pt idx="54">
                  <c:v>3668</c:v>
                </c:pt>
                <c:pt idx="55">
                  <c:v>3662</c:v>
                </c:pt>
                <c:pt idx="56">
                  <c:v>3627</c:v>
                </c:pt>
              </c:numCache>
            </c:numRef>
          </c:yVal>
        </c:ser>
        <c:ser>
          <c:idx val="1"/>
          <c:order val="1"/>
          <c:xVal>
            <c:numRef>
              <c:f>ZCV!$K$2:$K$58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</c:numCache>
            </c:numRef>
          </c:xVal>
          <c:yVal>
            <c:numRef>
              <c:f>ZCV!$I$2:$I$58</c:f>
              <c:numCache>
                <c:formatCode>General</c:formatCode>
                <c:ptCount val="57"/>
                <c:pt idx="0">
                  <c:v>4187</c:v>
                </c:pt>
                <c:pt idx="1">
                  <c:v>4168</c:v>
                </c:pt>
                <c:pt idx="2">
                  <c:v>4151</c:v>
                </c:pt>
                <c:pt idx="3">
                  <c:v>4133</c:v>
                </c:pt>
                <c:pt idx="4">
                  <c:v>4118</c:v>
                </c:pt>
                <c:pt idx="5">
                  <c:v>4102</c:v>
                </c:pt>
                <c:pt idx="6">
                  <c:v>4087</c:v>
                </c:pt>
                <c:pt idx="7">
                  <c:v>4071</c:v>
                </c:pt>
                <c:pt idx="8">
                  <c:v>4058</c:v>
                </c:pt>
                <c:pt idx="9">
                  <c:v>4044</c:v>
                </c:pt>
                <c:pt idx="10">
                  <c:v>4029</c:v>
                </c:pt>
                <c:pt idx="11">
                  <c:v>4016</c:v>
                </c:pt>
                <c:pt idx="12">
                  <c:v>4003</c:v>
                </c:pt>
                <c:pt idx="13">
                  <c:v>3991</c:v>
                </c:pt>
                <c:pt idx="14">
                  <c:v>3979</c:v>
                </c:pt>
                <c:pt idx="15">
                  <c:v>3968</c:v>
                </c:pt>
                <c:pt idx="16">
                  <c:v>3957</c:v>
                </c:pt>
                <c:pt idx="17">
                  <c:v>3947</c:v>
                </c:pt>
                <c:pt idx="18">
                  <c:v>3937</c:v>
                </c:pt>
                <c:pt idx="19">
                  <c:v>3927</c:v>
                </c:pt>
                <c:pt idx="20">
                  <c:v>3918</c:v>
                </c:pt>
                <c:pt idx="21">
                  <c:v>3908</c:v>
                </c:pt>
                <c:pt idx="22">
                  <c:v>3896</c:v>
                </c:pt>
                <c:pt idx="23">
                  <c:v>3882</c:v>
                </c:pt>
                <c:pt idx="24">
                  <c:v>3864</c:v>
                </c:pt>
                <c:pt idx="25">
                  <c:v>3850</c:v>
                </c:pt>
                <c:pt idx="26">
                  <c:v>3839</c:v>
                </c:pt>
                <c:pt idx="27">
                  <c:v>3832</c:v>
                </c:pt>
                <c:pt idx="28">
                  <c:v>3824</c:v>
                </c:pt>
                <c:pt idx="29">
                  <c:v>3818</c:v>
                </c:pt>
                <c:pt idx="30">
                  <c:v>3812</c:v>
                </c:pt>
                <c:pt idx="31">
                  <c:v>3806</c:v>
                </c:pt>
                <c:pt idx="32">
                  <c:v>3801</c:v>
                </c:pt>
                <c:pt idx="33">
                  <c:v>3796</c:v>
                </c:pt>
                <c:pt idx="34">
                  <c:v>3793</c:v>
                </c:pt>
                <c:pt idx="35">
                  <c:v>3789</c:v>
                </c:pt>
                <c:pt idx="36">
                  <c:v>3785</c:v>
                </c:pt>
                <c:pt idx="37">
                  <c:v>3782</c:v>
                </c:pt>
                <c:pt idx="38">
                  <c:v>3779</c:v>
                </c:pt>
                <c:pt idx="39">
                  <c:v>3776</c:v>
                </c:pt>
                <c:pt idx="40">
                  <c:v>3773</c:v>
                </c:pt>
                <c:pt idx="41">
                  <c:v>3770</c:v>
                </c:pt>
                <c:pt idx="42">
                  <c:v>3766</c:v>
                </c:pt>
                <c:pt idx="43">
                  <c:v>3762</c:v>
                </c:pt>
                <c:pt idx="44">
                  <c:v>3756</c:v>
                </c:pt>
                <c:pt idx="45">
                  <c:v>3749</c:v>
                </c:pt>
                <c:pt idx="46">
                  <c:v>3743</c:v>
                </c:pt>
                <c:pt idx="47">
                  <c:v>3736</c:v>
                </c:pt>
                <c:pt idx="48">
                  <c:v>3725</c:v>
                </c:pt>
                <c:pt idx="49">
                  <c:v>3714</c:v>
                </c:pt>
                <c:pt idx="50">
                  <c:v>3699</c:v>
                </c:pt>
                <c:pt idx="51">
                  <c:v>3689</c:v>
                </c:pt>
                <c:pt idx="52">
                  <c:v>3687</c:v>
                </c:pt>
                <c:pt idx="53">
                  <c:v>3685</c:v>
                </c:pt>
                <c:pt idx="54">
                  <c:v>3683</c:v>
                </c:pt>
                <c:pt idx="55">
                  <c:v>3676</c:v>
                </c:pt>
                <c:pt idx="56">
                  <c:v>3642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687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896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1075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1284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1463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1672</c:v>
                </c:pt>
              </c:numCache>
            </c:numRef>
          </c:xVal>
          <c:yVal>
            <c:numRef>
              <c:f>ZCV!$P$2:$P$58</c:f>
              <c:numCache>
                <c:formatCode>General</c:formatCode>
                <c:ptCount val="57"/>
                <c:pt idx="0">
                  <c:v>4177</c:v>
                </c:pt>
                <c:pt idx="1">
                  <c:v>4156</c:v>
                </c:pt>
                <c:pt idx="2">
                  <c:v>4139</c:v>
                </c:pt>
                <c:pt idx="3">
                  <c:v>4123</c:v>
                </c:pt>
                <c:pt idx="4">
                  <c:v>4107</c:v>
                </c:pt>
                <c:pt idx="5">
                  <c:v>4093</c:v>
                </c:pt>
                <c:pt idx="6">
                  <c:v>4079</c:v>
                </c:pt>
                <c:pt idx="7">
                  <c:v>4067</c:v>
                </c:pt>
                <c:pt idx="8">
                  <c:v>4051</c:v>
                </c:pt>
                <c:pt idx="9">
                  <c:v>4035</c:v>
                </c:pt>
                <c:pt idx="10">
                  <c:v>4018</c:v>
                </c:pt>
                <c:pt idx="11">
                  <c:v>4004</c:v>
                </c:pt>
                <c:pt idx="12">
                  <c:v>3992</c:v>
                </c:pt>
                <c:pt idx="13">
                  <c:v>3982</c:v>
                </c:pt>
                <c:pt idx="14">
                  <c:v>3973</c:v>
                </c:pt>
                <c:pt idx="15">
                  <c:v>3963</c:v>
                </c:pt>
                <c:pt idx="16">
                  <c:v>3953</c:v>
                </c:pt>
                <c:pt idx="17">
                  <c:v>3942</c:v>
                </c:pt>
                <c:pt idx="18">
                  <c:v>3931</c:v>
                </c:pt>
                <c:pt idx="19">
                  <c:v>3919</c:v>
                </c:pt>
                <c:pt idx="20">
                  <c:v>3904</c:v>
                </c:pt>
                <c:pt idx="21">
                  <c:v>3887</c:v>
                </c:pt>
                <c:pt idx="22">
                  <c:v>3873</c:v>
                </c:pt>
                <c:pt idx="23">
                  <c:v>3860</c:v>
                </c:pt>
                <c:pt idx="24">
                  <c:v>3851</c:v>
                </c:pt>
                <c:pt idx="25">
                  <c:v>3842</c:v>
                </c:pt>
                <c:pt idx="26">
                  <c:v>3834</c:v>
                </c:pt>
                <c:pt idx="27">
                  <c:v>3828</c:v>
                </c:pt>
                <c:pt idx="28">
                  <c:v>3822</c:v>
                </c:pt>
                <c:pt idx="29">
                  <c:v>3816</c:v>
                </c:pt>
                <c:pt idx="30">
                  <c:v>3811</c:v>
                </c:pt>
                <c:pt idx="31">
                  <c:v>3806</c:v>
                </c:pt>
                <c:pt idx="32">
                  <c:v>3802</c:v>
                </c:pt>
                <c:pt idx="33">
                  <c:v>3798</c:v>
                </c:pt>
                <c:pt idx="34">
                  <c:v>3794</c:v>
                </c:pt>
                <c:pt idx="35">
                  <c:v>3791</c:v>
                </c:pt>
                <c:pt idx="36">
                  <c:v>3788</c:v>
                </c:pt>
                <c:pt idx="37">
                  <c:v>3785</c:v>
                </c:pt>
                <c:pt idx="38">
                  <c:v>3783</c:v>
                </c:pt>
                <c:pt idx="39">
                  <c:v>3781</c:v>
                </c:pt>
                <c:pt idx="40">
                  <c:v>3780</c:v>
                </c:pt>
                <c:pt idx="41">
                  <c:v>3778</c:v>
                </c:pt>
                <c:pt idx="42">
                  <c:v>3776</c:v>
                </c:pt>
                <c:pt idx="43">
                  <c:v>3772</c:v>
                </c:pt>
                <c:pt idx="44">
                  <c:v>3768</c:v>
                </c:pt>
                <c:pt idx="45">
                  <c:v>3762</c:v>
                </c:pt>
                <c:pt idx="46">
                  <c:v>3754</c:v>
                </c:pt>
                <c:pt idx="47">
                  <c:v>3745</c:v>
                </c:pt>
                <c:pt idx="48">
                  <c:v>3734</c:v>
                </c:pt>
                <c:pt idx="49">
                  <c:v>3722</c:v>
                </c:pt>
                <c:pt idx="50">
                  <c:v>3709</c:v>
                </c:pt>
                <c:pt idx="51">
                  <c:v>3703</c:v>
                </c:pt>
                <c:pt idx="52">
                  <c:v>3700</c:v>
                </c:pt>
                <c:pt idx="53">
                  <c:v>3698</c:v>
                </c:pt>
                <c:pt idx="54">
                  <c:v>3695</c:v>
                </c:pt>
                <c:pt idx="55">
                  <c:v>3690</c:v>
                </c:pt>
                <c:pt idx="56">
                  <c:v>3655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1609</c:v>
                </c:pt>
                <c:pt idx="55">
                  <c:v>1620</c:v>
                </c:pt>
                <c:pt idx="56">
                  <c:v>1627</c:v>
                </c:pt>
              </c:numCache>
            </c:numRef>
          </c:xVal>
          <c:yVal>
            <c:numRef>
              <c:f>ZCV!$W$2:$W$58</c:f>
              <c:numCache>
                <c:formatCode>General</c:formatCode>
                <c:ptCount val="57"/>
                <c:pt idx="0">
                  <c:v>4160</c:v>
                </c:pt>
                <c:pt idx="1">
                  <c:v>4131</c:v>
                </c:pt>
                <c:pt idx="2">
                  <c:v>4109</c:v>
                </c:pt>
                <c:pt idx="3">
                  <c:v>4093</c:v>
                </c:pt>
                <c:pt idx="4">
                  <c:v>4079</c:v>
                </c:pt>
                <c:pt idx="5">
                  <c:v>4064</c:v>
                </c:pt>
                <c:pt idx="6">
                  <c:v>4045</c:v>
                </c:pt>
                <c:pt idx="7">
                  <c:v>4024</c:v>
                </c:pt>
                <c:pt idx="8">
                  <c:v>4007</c:v>
                </c:pt>
                <c:pt idx="9">
                  <c:v>3993</c:v>
                </c:pt>
                <c:pt idx="10">
                  <c:v>3981</c:v>
                </c:pt>
                <c:pt idx="11">
                  <c:v>3972</c:v>
                </c:pt>
                <c:pt idx="12">
                  <c:v>3963</c:v>
                </c:pt>
                <c:pt idx="13">
                  <c:v>3953</c:v>
                </c:pt>
                <c:pt idx="14">
                  <c:v>3943</c:v>
                </c:pt>
                <c:pt idx="15">
                  <c:v>3932</c:v>
                </c:pt>
                <c:pt idx="16">
                  <c:v>3920</c:v>
                </c:pt>
                <c:pt idx="17">
                  <c:v>3905</c:v>
                </c:pt>
                <c:pt idx="18">
                  <c:v>3891</c:v>
                </c:pt>
                <c:pt idx="19">
                  <c:v>3878</c:v>
                </c:pt>
                <c:pt idx="20">
                  <c:v>3864</c:v>
                </c:pt>
                <c:pt idx="21">
                  <c:v>3853</c:v>
                </c:pt>
                <c:pt idx="22">
                  <c:v>3843</c:v>
                </c:pt>
                <c:pt idx="23">
                  <c:v>3835</c:v>
                </c:pt>
                <c:pt idx="24">
                  <c:v>3828</c:v>
                </c:pt>
                <c:pt idx="25">
                  <c:v>3822</c:v>
                </c:pt>
                <c:pt idx="26">
                  <c:v>3817</c:v>
                </c:pt>
                <c:pt idx="27">
                  <c:v>3811</c:v>
                </c:pt>
                <c:pt idx="28">
                  <c:v>3806</c:v>
                </c:pt>
                <c:pt idx="29">
                  <c:v>3802</c:v>
                </c:pt>
                <c:pt idx="30">
                  <c:v>3798</c:v>
                </c:pt>
                <c:pt idx="31">
                  <c:v>3794</c:v>
                </c:pt>
                <c:pt idx="32">
                  <c:v>3791</c:v>
                </c:pt>
                <c:pt idx="33">
                  <c:v>3789</c:v>
                </c:pt>
                <c:pt idx="34">
                  <c:v>3786</c:v>
                </c:pt>
                <c:pt idx="35">
                  <c:v>3784</c:v>
                </c:pt>
                <c:pt idx="36">
                  <c:v>3783</c:v>
                </c:pt>
                <c:pt idx="37">
                  <c:v>3781</c:v>
                </c:pt>
                <c:pt idx="38">
                  <c:v>3779</c:v>
                </c:pt>
                <c:pt idx="39">
                  <c:v>3777</c:v>
                </c:pt>
                <c:pt idx="40">
                  <c:v>3773</c:v>
                </c:pt>
                <c:pt idx="41">
                  <c:v>3768</c:v>
                </c:pt>
                <c:pt idx="42">
                  <c:v>3762</c:v>
                </c:pt>
                <c:pt idx="43">
                  <c:v>3753</c:v>
                </c:pt>
                <c:pt idx="44">
                  <c:v>3745</c:v>
                </c:pt>
                <c:pt idx="45">
                  <c:v>3735</c:v>
                </c:pt>
                <c:pt idx="46">
                  <c:v>3723</c:v>
                </c:pt>
                <c:pt idx="47">
                  <c:v>3713</c:v>
                </c:pt>
                <c:pt idx="48">
                  <c:v>3707</c:v>
                </c:pt>
                <c:pt idx="49">
                  <c:v>3703</c:v>
                </c:pt>
                <c:pt idx="50">
                  <c:v>3699</c:v>
                </c:pt>
                <c:pt idx="51">
                  <c:v>3695</c:v>
                </c:pt>
                <c:pt idx="52">
                  <c:v>3679</c:v>
                </c:pt>
                <c:pt idx="53">
                  <c:v>3625</c:v>
                </c:pt>
                <c:pt idx="54">
                  <c:v>3543</c:v>
                </c:pt>
                <c:pt idx="55">
                  <c:v>3504</c:v>
                </c:pt>
                <c:pt idx="56">
                  <c:v>3477</c:v>
                </c:pt>
              </c:numCache>
            </c:numRef>
          </c:yVal>
        </c:ser>
        <c:axId val="141809536"/>
        <c:axId val="142417920"/>
      </c:scatterChart>
      <c:valAx>
        <c:axId val="14180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2417920"/>
        <c:crosses val="autoZero"/>
        <c:crossBetween val="midCat"/>
      </c:valAx>
      <c:valAx>
        <c:axId val="14241792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1809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87"/>
  <sheetViews>
    <sheetView tabSelected="1" topLeftCell="A52" zoomScale="85" zoomScaleNormal="85" workbookViewId="0">
      <selection activeCell="L73" sqref="L73"/>
    </sheetView>
  </sheetViews>
  <sheetFormatPr defaultRowHeight="14.25"/>
  <cols>
    <col min="2" max="2" width="12.375" customWidth="1"/>
    <col min="9" max="9" width="12.25" customWidth="1"/>
    <col min="11" max="12" width="9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18">
        <v>4189</v>
      </c>
      <c r="D2">
        <v>0</v>
      </c>
      <c r="E2" s="1">
        <v>0.13500000000000001</v>
      </c>
      <c r="F2" s="3">
        <f t="shared" ref="F2:F33" si="0">D2/$D$74*100</f>
        <v>0</v>
      </c>
      <c r="G2">
        <v>138</v>
      </c>
      <c r="I2" s="18">
        <v>4187</v>
      </c>
      <c r="K2">
        <v>0</v>
      </c>
      <c r="L2" s="1"/>
      <c r="M2" s="3">
        <f t="shared" ref="M2:M33" si="1">K2/$K$74*100</f>
        <v>0</v>
      </c>
      <c r="N2">
        <v>150</v>
      </c>
      <c r="P2" s="18">
        <v>4177</v>
      </c>
      <c r="R2">
        <v>0</v>
      </c>
      <c r="S2" s="1"/>
      <c r="T2" s="3">
        <f t="shared" ref="T2:T33" si="2">R2/$R$74*100</f>
        <v>0</v>
      </c>
      <c r="U2">
        <v>235</v>
      </c>
      <c r="W2" s="18">
        <v>4160</v>
      </c>
      <c r="Y2">
        <v>0</v>
      </c>
      <c r="Z2" s="1"/>
      <c r="AA2" s="3">
        <f t="shared" ref="AA2:AA33" si="3">(Y2)/$Y$74*100</f>
        <v>0</v>
      </c>
      <c r="AB2">
        <v>340</v>
      </c>
      <c r="BT2" s="4"/>
      <c r="BU2" s="5"/>
    </row>
    <row r="3" spans="1:73">
      <c r="B3" s="18">
        <v>4169</v>
      </c>
      <c r="C3" s="18">
        <v>4114</v>
      </c>
      <c r="D3" s="18">
        <v>30</v>
      </c>
      <c r="E3" s="1">
        <f>(B3-C3)/400</f>
        <v>0.13750000000000001</v>
      </c>
      <c r="F3" s="3">
        <f t="shared" si="0"/>
        <v>1.7231476163124642</v>
      </c>
      <c r="G3" s="17">
        <f>E3*1000</f>
        <v>137.5</v>
      </c>
      <c r="I3" s="18">
        <v>4168</v>
      </c>
      <c r="J3" s="18">
        <v>4108</v>
      </c>
      <c r="K3" s="18">
        <v>30</v>
      </c>
      <c r="L3" s="1">
        <f>(I3-J3)/400</f>
        <v>0.15</v>
      </c>
      <c r="M3" s="3">
        <f t="shared" si="1"/>
        <v>1.7221584385763489</v>
      </c>
      <c r="N3" s="17">
        <f>L3*1000</f>
        <v>150</v>
      </c>
      <c r="P3" s="18">
        <v>4156</v>
      </c>
      <c r="Q3" s="18">
        <v>4062</v>
      </c>
      <c r="R3" s="18">
        <v>30</v>
      </c>
      <c r="S3" s="1">
        <f>(P3-Q3)/400</f>
        <v>0.23499999999999999</v>
      </c>
      <c r="T3" s="3">
        <f t="shared" si="2"/>
        <v>1.7172295363480254</v>
      </c>
      <c r="U3" s="17">
        <f>S3*1000</f>
        <v>235</v>
      </c>
      <c r="W3" s="18">
        <v>4131</v>
      </c>
      <c r="X3" s="18">
        <v>3995</v>
      </c>
      <c r="Y3" s="18">
        <v>30</v>
      </c>
      <c r="Z3" s="1">
        <f>(W3-X3)/400</f>
        <v>0.34</v>
      </c>
      <c r="AA3" s="3">
        <f t="shared" si="3"/>
        <v>1.8292682926829267</v>
      </c>
      <c r="AB3" s="17">
        <f>Z3*1000</f>
        <v>340</v>
      </c>
      <c r="BT3" s="4"/>
      <c r="BU3" s="5"/>
    </row>
    <row r="4" spans="1:73">
      <c r="B4" s="18">
        <v>4152</v>
      </c>
      <c r="C4" s="18">
        <v>4096</v>
      </c>
      <c r="D4" s="18">
        <v>60</v>
      </c>
      <c r="E4" s="1">
        <f t="shared" ref="E4:E57" si="4">(B4-C4)/400</f>
        <v>0.14000000000000001</v>
      </c>
      <c r="F4" s="3">
        <f t="shared" si="0"/>
        <v>3.4462952326249283</v>
      </c>
      <c r="G4" s="17">
        <f t="shared" ref="G4:G57" si="5">E4*1000</f>
        <v>140</v>
      </c>
      <c r="I4" s="18">
        <v>4151</v>
      </c>
      <c r="J4" s="18">
        <v>4090</v>
      </c>
      <c r="K4" s="18">
        <v>60</v>
      </c>
      <c r="L4" s="1">
        <f t="shared" ref="L4:L57" si="6">(I4-J4)/400</f>
        <v>0.1525</v>
      </c>
      <c r="M4" s="3">
        <f t="shared" si="1"/>
        <v>3.4443168771526977</v>
      </c>
      <c r="N4" s="17">
        <f t="shared" ref="N4:N57" si="7">L4*1000</f>
        <v>152.5</v>
      </c>
      <c r="P4" s="18">
        <v>4139</v>
      </c>
      <c r="Q4" s="18">
        <v>4043</v>
      </c>
      <c r="R4" s="18">
        <v>60</v>
      </c>
      <c r="S4" s="1">
        <f t="shared" ref="S4:S57" si="8">(P4-Q4)/400</f>
        <v>0.24</v>
      </c>
      <c r="T4" s="3">
        <f t="shared" si="2"/>
        <v>3.4344590726960509</v>
      </c>
      <c r="U4" s="17">
        <f t="shared" ref="U4:U57" si="9">S4*1000</f>
        <v>240</v>
      </c>
      <c r="W4" s="18">
        <v>4109</v>
      </c>
      <c r="X4" s="18">
        <v>3966</v>
      </c>
      <c r="Y4" s="18">
        <v>60</v>
      </c>
      <c r="Z4" s="1">
        <f t="shared" ref="Z4:Z57" si="10">(W4-X4)/400</f>
        <v>0.35749999999999998</v>
      </c>
      <c r="AA4" s="3">
        <f t="shared" si="3"/>
        <v>3.6585365853658534</v>
      </c>
      <c r="AB4" s="17">
        <f t="shared" ref="AB4:AB57" si="11">Z4*1000</f>
        <v>357.5</v>
      </c>
      <c r="BT4" s="4"/>
      <c r="BU4" s="5"/>
    </row>
    <row r="5" spans="1:73">
      <c r="B5" s="18">
        <v>4136</v>
      </c>
      <c r="C5" s="18">
        <v>4079</v>
      </c>
      <c r="D5" s="18">
        <v>90</v>
      </c>
      <c r="E5" s="1">
        <f t="shared" si="4"/>
        <v>0.14249999999999999</v>
      </c>
      <c r="F5" s="3">
        <f t="shared" si="0"/>
        <v>5.1694428489373925</v>
      </c>
      <c r="G5" s="17">
        <f t="shared" si="5"/>
        <v>142.5</v>
      </c>
      <c r="I5" s="18">
        <v>4133</v>
      </c>
      <c r="J5" s="18">
        <v>4073</v>
      </c>
      <c r="K5" s="18">
        <v>90</v>
      </c>
      <c r="L5" s="1">
        <f t="shared" si="6"/>
        <v>0.15</v>
      </c>
      <c r="M5" s="3">
        <f t="shared" si="1"/>
        <v>5.1664753157290475</v>
      </c>
      <c r="N5" s="17">
        <f t="shared" si="7"/>
        <v>150</v>
      </c>
      <c r="P5" s="18">
        <v>4123</v>
      </c>
      <c r="Q5" s="18">
        <v>4025</v>
      </c>
      <c r="R5" s="18">
        <v>90</v>
      </c>
      <c r="S5" s="1">
        <f t="shared" si="8"/>
        <v>0.245</v>
      </c>
      <c r="T5" s="3">
        <f t="shared" si="2"/>
        <v>5.1516886090440757</v>
      </c>
      <c r="U5" s="17">
        <f t="shared" si="9"/>
        <v>245</v>
      </c>
      <c r="W5" s="18">
        <v>4093</v>
      </c>
      <c r="X5" s="18">
        <v>3945</v>
      </c>
      <c r="Y5" s="18">
        <v>90</v>
      </c>
      <c r="Z5" s="1">
        <f t="shared" si="10"/>
        <v>0.37</v>
      </c>
      <c r="AA5" s="3">
        <f t="shared" si="3"/>
        <v>5.4878048780487809</v>
      </c>
      <c r="AB5" s="17">
        <f t="shared" si="11"/>
        <v>370</v>
      </c>
      <c r="BT5" s="4"/>
      <c r="BU5" s="5"/>
    </row>
    <row r="6" spans="1:73">
      <c r="B6" s="18">
        <v>4119</v>
      </c>
      <c r="C6" s="18">
        <v>4062</v>
      </c>
      <c r="D6" s="18">
        <v>119</v>
      </c>
      <c r="E6" s="1">
        <f t="shared" si="4"/>
        <v>0.14249999999999999</v>
      </c>
      <c r="F6" s="3">
        <f t="shared" si="0"/>
        <v>6.8351522113727743</v>
      </c>
      <c r="G6" s="17">
        <f t="shared" si="5"/>
        <v>142.5</v>
      </c>
      <c r="I6" s="18">
        <v>4118</v>
      </c>
      <c r="J6" s="18">
        <v>4056</v>
      </c>
      <c r="K6" s="18">
        <v>119</v>
      </c>
      <c r="L6" s="1">
        <f t="shared" si="6"/>
        <v>0.155</v>
      </c>
      <c r="M6" s="3">
        <f t="shared" si="1"/>
        <v>6.8312284730195181</v>
      </c>
      <c r="N6" s="17">
        <f t="shared" si="7"/>
        <v>155</v>
      </c>
      <c r="P6" s="18">
        <v>4107</v>
      </c>
      <c r="Q6" s="18">
        <v>4007</v>
      </c>
      <c r="R6" s="18">
        <v>119</v>
      </c>
      <c r="S6" s="1">
        <f t="shared" si="8"/>
        <v>0.25</v>
      </c>
      <c r="T6" s="3">
        <f t="shared" si="2"/>
        <v>6.8116771608471671</v>
      </c>
      <c r="U6" s="17">
        <f t="shared" si="9"/>
        <v>250</v>
      </c>
      <c r="W6" s="18">
        <v>4079</v>
      </c>
      <c r="X6" s="18">
        <v>3927</v>
      </c>
      <c r="Y6" s="18">
        <v>119</v>
      </c>
      <c r="Z6" s="1">
        <f t="shared" si="10"/>
        <v>0.38</v>
      </c>
      <c r="AA6" s="3">
        <f t="shared" si="3"/>
        <v>7.2560975609756095</v>
      </c>
      <c r="AB6" s="17">
        <f t="shared" si="11"/>
        <v>380</v>
      </c>
      <c r="BT6" s="4"/>
      <c r="BU6" s="5"/>
    </row>
    <row r="7" spans="1:73">
      <c r="B7" s="18">
        <v>4103</v>
      </c>
      <c r="C7" s="18">
        <v>4046</v>
      </c>
      <c r="D7" s="18">
        <v>149</v>
      </c>
      <c r="E7" s="1">
        <f t="shared" si="4"/>
        <v>0.14249999999999999</v>
      </c>
      <c r="F7" s="3">
        <f t="shared" si="0"/>
        <v>8.5582998276852376</v>
      </c>
      <c r="G7" s="17">
        <f t="shared" si="5"/>
        <v>142.5</v>
      </c>
      <c r="I7" s="18">
        <v>4102</v>
      </c>
      <c r="J7" s="18">
        <v>4040</v>
      </c>
      <c r="K7" s="18">
        <v>149</v>
      </c>
      <c r="L7" s="1">
        <f t="shared" si="6"/>
        <v>0.155</v>
      </c>
      <c r="M7" s="3">
        <f t="shared" si="1"/>
        <v>8.5533869115958669</v>
      </c>
      <c r="N7" s="17">
        <f t="shared" si="7"/>
        <v>155</v>
      </c>
      <c r="P7" s="18">
        <v>4093</v>
      </c>
      <c r="Q7" s="18">
        <v>3992</v>
      </c>
      <c r="R7" s="18">
        <v>149</v>
      </c>
      <c r="S7" s="1">
        <f t="shared" si="8"/>
        <v>0.2525</v>
      </c>
      <c r="T7" s="3">
        <f t="shared" si="2"/>
        <v>8.5289066971951915</v>
      </c>
      <c r="U7" s="17">
        <f t="shared" si="9"/>
        <v>252.5</v>
      </c>
      <c r="W7" s="18">
        <v>4064</v>
      </c>
      <c r="X7" s="18">
        <v>3908</v>
      </c>
      <c r="Y7" s="18">
        <v>149</v>
      </c>
      <c r="Z7" s="1">
        <f t="shared" si="10"/>
        <v>0.39</v>
      </c>
      <c r="AA7" s="3">
        <f t="shared" si="3"/>
        <v>9.0853658536585371</v>
      </c>
      <c r="AB7" s="17">
        <f t="shared" si="11"/>
        <v>390</v>
      </c>
      <c r="BT7" s="4"/>
      <c r="BU7" s="5"/>
    </row>
    <row r="8" spans="1:73">
      <c r="B8" s="18">
        <v>4088</v>
      </c>
      <c r="C8" s="18">
        <v>4030</v>
      </c>
      <c r="D8" s="18">
        <v>179</v>
      </c>
      <c r="E8" s="1">
        <f t="shared" si="4"/>
        <v>0.14499999999999999</v>
      </c>
      <c r="F8" s="3">
        <f t="shared" si="0"/>
        <v>10.281447443997703</v>
      </c>
      <c r="G8" s="17">
        <f t="shared" si="5"/>
        <v>145</v>
      </c>
      <c r="I8" s="18">
        <v>4087</v>
      </c>
      <c r="J8" s="18">
        <v>4024</v>
      </c>
      <c r="K8" s="18">
        <v>179</v>
      </c>
      <c r="L8" s="1">
        <f t="shared" si="6"/>
        <v>0.1575</v>
      </c>
      <c r="M8" s="3">
        <f t="shared" si="1"/>
        <v>10.275545350172216</v>
      </c>
      <c r="N8" s="17">
        <f t="shared" si="7"/>
        <v>157.5</v>
      </c>
      <c r="P8" s="18">
        <v>4079</v>
      </c>
      <c r="Q8" s="18">
        <v>3977</v>
      </c>
      <c r="R8" s="18">
        <v>179</v>
      </c>
      <c r="S8" s="1">
        <f t="shared" si="8"/>
        <v>0.255</v>
      </c>
      <c r="T8" s="3">
        <f t="shared" si="2"/>
        <v>10.246136233543217</v>
      </c>
      <c r="U8" s="17">
        <f t="shared" si="9"/>
        <v>255</v>
      </c>
      <c r="W8" s="18">
        <v>4045</v>
      </c>
      <c r="X8" s="18">
        <v>3886</v>
      </c>
      <c r="Y8" s="18">
        <v>179</v>
      </c>
      <c r="Z8" s="1">
        <f t="shared" si="10"/>
        <v>0.39750000000000002</v>
      </c>
      <c r="AA8" s="3">
        <f t="shared" si="3"/>
        <v>10.914634146341463</v>
      </c>
      <c r="AB8" s="17">
        <f t="shared" si="11"/>
        <v>397.5</v>
      </c>
      <c r="BT8" s="4"/>
      <c r="BU8" s="5"/>
    </row>
    <row r="9" spans="1:73">
      <c r="B9" s="18">
        <v>4073</v>
      </c>
      <c r="C9" s="18">
        <v>4014</v>
      </c>
      <c r="D9" s="18">
        <v>209</v>
      </c>
      <c r="E9" s="1">
        <f t="shared" si="4"/>
        <v>0.14749999999999999</v>
      </c>
      <c r="F9" s="3">
        <f t="shared" si="0"/>
        <v>12.004595060310166</v>
      </c>
      <c r="G9" s="17">
        <f t="shared" si="5"/>
        <v>147.5</v>
      </c>
      <c r="I9" s="18">
        <v>4071</v>
      </c>
      <c r="J9" s="18">
        <v>4010</v>
      </c>
      <c r="K9" s="18">
        <v>209</v>
      </c>
      <c r="L9" s="1">
        <f t="shared" si="6"/>
        <v>0.1525</v>
      </c>
      <c r="M9" s="3">
        <f t="shared" si="1"/>
        <v>11.997703788748565</v>
      </c>
      <c r="N9" s="17">
        <f t="shared" si="7"/>
        <v>152.5</v>
      </c>
      <c r="P9" s="18">
        <v>4067</v>
      </c>
      <c r="Q9" s="18">
        <v>3962</v>
      </c>
      <c r="R9" s="18">
        <v>209</v>
      </c>
      <c r="S9" s="1">
        <f t="shared" si="8"/>
        <v>0.26250000000000001</v>
      </c>
      <c r="T9" s="3">
        <f t="shared" si="2"/>
        <v>11.963365769891242</v>
      </c>
      <c r="U9" s="17">
        <f t="shared" si="9"/>
        <v>262.5</v>
      </c>
      <c r="W9" s="18">
        <v>4024</v>
      </c>
      <c r="X9" s="18">
        <v>3864</v>
      </c>
      <c r="Y9" s="18">
        <v>209</v>
      </c>
      <c r="Z9" s="1">
        <f t="shared" si="10"/>
        <v>0.4</v>
      </c>
      <c r="AA9" s="3">
        <f t="shared" si="3"/>
        <v>12.74390243902439</v>
      </c>
      <c r="AB9" s="17">
        <f t="shared" si="11"/>
        <v>400</v>
      </c>
      <c r="BT9" s="4"/>
      <c r="BU9" s="5"/>
    </row>
    <row r="10" spans="1:73">
      <c r="B10" s="18">
        <v>4058</v>
      </c>
      <c r="C10" s="18">
        <v>4000</v>
      </c>
      <c r="D10" s="18">
        <v>239</v>
      </c>
      <c r="E10" s="1">
        <f t="shared" si="4"/>
        <v>0.14499999999999999</v>
      </c>
      <c r="F10" s="3">
        <f t="shared" si="0"/>
        <v>13.727742676622631</v>
      </c>
      <c r="G10" s="17">
        <f t="shared" si="5"/>
        <v>145</v>
      </c>
      <c r="I10" s="18">
        <v>4058</v>
      </c>
      <c r="J10" s="18">
        <v>3994</v>
      </c>
      <c r="K10" s="18">
        <v>239</v>
      </c>
      <c r="L10" s="1">
        <f t="shared" si="6"/>
        <v>0.16</v>
      </c>
      <c r="M10" s="3">
        <f t="shared" si="1"/>
        <v>13.719862227324914</v>
      </c>
      <c r="N10" s="17">
        <f t="shared" si="7"/>
        <v>160</v>
      </c>
      <c r="P10" s="18">
        <v>4051</v>
      </c>
      <c r="Q10" s="18">
        <v>3946</v>
      </c>
      <c r="R10" s="18">
        <v>239</v>
      </c>
      <c r="S10" s="1">
        <f t="shared" si="8"/>
        <v>0.26250000000000001</v>
      </c>
      <c r="T10" s="3">
        <f t="shared" si="2"/>
        <v>13.680595306239269</v>
      </c>
      <c r="U10" s="17">
        <f t="shared" si="9"/>
        <v>262.5</v>
      </c>
      <c r="W10" s="18">
        <v>4007</v>
      </c>
      <c r="X10" s="18">
        <v>3844</v>
      </c>
      <c r="Y10" s="18">
        <v>239</v>
      </c>
      <c r="Z10" s="1">
        <f t="shared" si="10"/>
        <v>0.40749999999999997</v>
      </c>
      <c r="AA10" s="3">
        <f t="shared" si="3"/>
        <v>14.573170731707316</v>
      </c>
      <c r="AB10" s="17">
        <f t="shared" si="11"/>
        <v>407.5</v>
      </c>
      <c r="BT10" s="4"/>
      <c r="BU10" s="5"/>
    </row>
    <row r="11" spans="1:73">
      <c r="B11" s="18">
        <v>4043</v>
      </c>
      <c r="C11" s="18">
        <v>3985</v>
      </c>
      <c r="D11" s="18">
        <v>269</v>
      </c>
      <c r="E11" s="1">
        <f t="shared" si="4"/>
        <v>0.14499999999999999</v>
      </c>
      <c r="F11" s="3">
        <f t="shared" si="0"/>
        <v>15.450890292935096</v>
      </c>
      <c r="G11" s="17">
        <f t="shared" si="5"/>
        <v>145</v>
      </c>
      <c r="I11" s="18">
        <v>4044</v>
      </c>
      <c r="J11" s="18">
        <v>3980</v>
      </c>
      <c r="K11" s="18">
        <v>269</v>
      </c>
      <c r="L11" s="1">
        <f t="shared" si="6"/>
        <v>0.16</v>
      </c>
      <c r="M11" s="3">
        <f t="shared" si="1"/>
        <v>15.442020665901262</v>
      </c>
      <c r="N11" s="17">
        <f t="shared" si="7"/>
        <v>160</v>
      </c>
      <c r="P11" s="18">
        <v>4035</v>
      </c>
      <c r="Q11" s="18">
        <v>3927</v>
      </c>
      <c r="R11" s="18">
        <v>269</v>
      </c>
      <c r="S11" s="1">
        <f t="shared" si="8"/>
        <v>0.27</v>
      </c>
      <c r="T11" s="3">
        <f t="shared" si="2"/>
        <v>15.397824842587294</v>
      </c>
      <c r="U11" s="17">
        <f t="shared" si="9"/>
        <v>270</v>
      </c>
      <c r="W11" s="18">
        <v>3993</v>
      </c>
      <c r="X11" s="18">
        <v>3826</v>
      </c>
      <c r="Y11" s="18">
        <v>269</v>
      </c>
      <c r="Z11" s="1">
        <f t="shared" si="10"/>
        <v>0.41749999999999998</v>
      </c>
      <c r="AA11" s="3">
        <f t="shared" si="3"/>
        <v>16.402439024390244</v>
      </c>
      <c r="AB11" s="17">
        <f t="shared" si="11"/>
        <v>417.5</v>
      </c>
      <c r="BT11" s="4"/>
      <c r="BU11" s="5"/>
    </row>
    <row r="12" spans="1:73">
      <c r="B12" s="18">
        <v>4029</v>
      </c>
      <c r="C12" s="18">
        <v>3971</v>
      </c>
      <c r="D12" s="18">
        <v>298</v>
      </c>
      <c r="E12" s="1">
        <f t="shared" si="4"/>
        <v>0.14499999999999999</v>
      </c>
      <c r="F12" s="3">
        <f t="shared" si="0"/>
        <v>17.116599655370475</v>
      </c>
      <c r="G12" s="17">
        <f t="shared" si="5"/>
        <v>145</v>
      </c>
      <c r="I12" s="18">
        <v>4029</v>
      </c>
      <c r="J12" s="18">
        <v>3965</v>
      </c>
      <c r="K12" s="18">
        <v>298</v>
      </c>
      <c r="L12" s="1">
        <f t="shared" si="6"/>
        <v>0.16</v>
      </c>
      <c r="M12" s="3">
        <f t="shared" si="1"/>
        <v>17.106773823191734</v>
      </c>
      <c r="N12" s="17">
        <f t="shared" si="7"/>
        <v>160</v>
      </c>
      <c r="P12" s="18">
        <v>4018</v>
      </c>
      <c r="Q12" s="18">
        <v>3908</v>
      </c>
      <c r="R12" s="18">
        <v>298</v>
      </c>
      <c r="S12" s="1">
        <f t="shared" si="8"/>
        <v>0.27500000000000002</v>
      </c>
      <c r="T12" s="3">
        <f t="shared" si="2"/>
        <v>17.057813394390383</v>
      </c>
      <c r="U12" s="17">
        <f t="shared" si="9"/>
        <v>275</v>
      </c>
      <c r="W12" s="18">
        <v>3981</v>
      </c>
      <c r="X12" s="18">
        <v>3812</v>
      </c>
      <c r="Y12" s="18">
        <v>298</v>
      </c>
      <c r="Z12" s="1">
        <f t="shared" si="10"/>
        <v>0.42249999999999999</v>
      </c>
      <c r="AA12" s="3">
        <f t="shared" si="3"/>
        <v>18.170731707317074</v>
      </c>
      <c r="AB12" s="17">
        <f t="shared" si="11"/>
        <v>422.5</v>
      </c>
      <c r="BT12" s="4"/>
      <c r="BU12" s="5"/>
    </row>
    <row r="13" spans="1:73">
      <c r="B13" s="18">
        <v>4017</v>
      </c>
      <c r="C13" s="18">
        <v>3957</v>
      </c>
      <c r="D13" s="18">
        <v>328</v>
      </c>
      <c r="E13" s="1">
        <f t="shared" si="4"/>
        <v>0.15</v>
      </c>
      <c r="F13" s="3">
        <f t="shared" si="0"/>
        <v>18.839747271682942</v>
      </c>
      <c r="G13" s="17">
        <f t="shared" si="5"/>
        <v>150</v>
      </c>
      <c r="I13" s="18">
        <v>4016</v>
      </c>
      <c r="J13" s="18">
        <v>3951</v>
      </c>
      <c r="K13" s="18">
        <v>328</v>
      </c>
      <c r="L13" s="1">
        <f t="shared" si="6"/>
        <v>0.16250000000000001</v>
      </c>
      <c r="M13" s="3">
        <f t="shared" si="1"/>
        <v>18.828932261768085</v>
      </c>
      <c r="N13" s="17">
        <f t="shared" si="7"/>
        <v>162.5</v>
      </c>
      <c r="P13" s="18">
        <v>4004</v>
      </c>
      <c r="Q13" s="18">
        <v>3893</v>
      </c>
      <c r="R13" s="18">
        <v>328</v>
      </c>
      <c r="S13" s="1">
        <f t="shared" si="8"/>
        <v>0.27750000000000002</v>
      </c>
      <c r="T13" s="3">
        <f t="shared" si="2"/>
        <v>18.775042930738408</v>
      </c>
      <c r="U13" s="17">
        <f t="shared" si="9"/>
        <v>277.5</v>
      </c>
      <c r="W13" s="18">
        <v>3972</v>
      </c>
      <c r="X13" s="18">
        <v>3799</v>
      </c>
      <c r="Y13" s="18">
        <v>328</v>
      </c>
      <c r="Z13" s="1">
        <f t="shared" si="10"/>
        <v>0.4325</v>
      </c>
      <c r="AA13" s="3">
        <f t="shared" si="3"/>
        <v>20</v>
      </c>
      <c r="AB13" s="17">
        <f t="shared" si="11"/>
        <v>432.5</v>
      </c>
      <c r="BT13" s="4"/>
      <c r="BU13" s="5"/>
    </row>
    <row r="14" spans="1:73">
      <c r="B14" s="18">
        <v>4003</v>
      </c>
      <c r="C14" s="18">
        <v>3944</v>
      </c>
      <c r="D14" s="18">
        <v>358</v>
      </c>
      <c r="E14" s="1">
        <f t="shared" si="4"/>
        <v>0.14749999999999999</v>
      </c>
      <c r="F14" s="3">
        <f t="shared" si="0"/>
        <v>20.562894887995405</v>
      </c>
      <c r="G14" s="17">
        <f t="shared" si="5"/>
        <v>147.5</v>
      </c>
      <c r="I14" s="18">
        <v>4003</v>
      </c>
      <c r="J14" s="18">
        <v>3938</v>
      </c>
      <c r="K14" s="18">
        <v>358</v>
      </c>
      <c r="L14" s="1">
        <f t="shared" si="6"/>
        <v>0.16250000000000001</v>
      </c>
      <c r="M14" s="3">
        <f t="shared" si="1"/>
        <v>20.551090700344432</v>
      </c>
      <c r="N14" s="17">
        <f t="shared" si="7"/>
        <v>162.5</v>
      </c>
      <c r="P14" s="18">
        <v>3992</v>
      </c>
      <c r="Q14" s="18">
        <v>3879</v>
      </c>
      <c r="R14" s="18">
        <v>358</v>
      </c>
      <c r="S14" s="1">
        <f t="shared" si="8"/>
        <v>0.28249999999999997</v>
      </c>
      <c r="T14" s="3">
        <f t="shared" si="2"/>
        <v>20.492272467086433</v>
      </c>
      <c r="U14" s="17">
        <f t="shared" si="9"/>
        <v>282.5</v>
      </c>
      <c r="W14" s="18">
        <v>3963</v>
      </c>
      <c r="X14" s="18">
        <v>3789</v>
      </c>
      <c r="Y14" s="18">
        <v>358</v>
      </c>
      <c r="Z14" s="1">
        <f t="shared" si="10"/>
        <v>0.435</v>
      </c>
      <c r="AA14" s="3">
        <f t="shared" si="3"/>
        <v>21.829268292682926</v>
      </c>
      <c r="AB14" s="17">
        <f t="shared" si="11"/>
        <v>435</v>
      </c>
      <c r="BT14" s="4"/>
      <c r="BU14" s="5"/>
    </row>
    <row r="15" spans="1:73">
      <c r="B15" s="18">
        <v>3991</v>
      </c>
      <c r="C15" s="18">
        <v>3930</v>
      </c>
      <c r="D15" s="18">
        <v>388</v>
      </c>
      <c r="E15" s="1">
        <f t="shared" si="4"/>
        <v>0.1525</v>
      </c>
      <c r="F15" s="3">
        <f t="shared" si="0"/>
        <v>22.286042504307868</v>
      </c>
      <c r="G15" s="17">
        <f t="shared" si="5"/>
        <v>152.5</v>
      </c>
      <c r="I15" s="18">
        <v>3991</v>
      </c>
      <c r="J15" s="18">
        <v>3925</v>
      </c>
      <c r="K15" s="18">
        <v>388</v>
      </c>
      <c r="L15" s="1">
        <f t="shared" si="6"/>
        <v>0.16500000000000001</v>
      </c>
      <c r="M15" s="3">
        <f t="shared" si="1"/>
        <v>22.273249138920782</v>
      </c>
      <c r="N15" s="17">
        <f t="shared" si="7"/>
        <v>165</v>
      </c>
      <c r="P15" s="18">
        <v>3982</v>
      </c>
      <c r="Q15" s="18">
        <v>3868</v>
      </c>
      <c r="R15" s="18">
        <v>388</v>
      </c>
      <c r="S15" s="1">
        <f t="shared" si="8"/>
        <v>0.28499999999999998</v>
      </c>
      <c r="T15" s="3">
        <f t="shared" si="2"/>
        <v>22.209502003434459</v>
      </c>
      <c r="U15" s="17">
        <f t="shared" si="9"/>
        <v>285</v>
      </c>
      <c r="W15" s="18">
        <v>3953</v>
      </c>
      <c r="X15" s="18">
        <v>3778</v>
      </c>
      <c r="Y15" s="18">
        <v>388</v>
      </c>
      <c r="Z15" s="1">
        <f t="shared" si="10"/>
        <v>0.4375</v>
      </c>
      <c r="AA15" s="3">
        <f t="shared" si="3"/>
        <v>23.658536585365852</v>
      </c>
      <c r="AB15" s="17">
        <f t="shared" si="11"/>
        <v>437.5</v>
      </c>
    </row>
    <row r="16" spans="1:73">
      <c r="B16" s="18">
        <v>3978</v>
      </c>
      <c r="C16" s="18">
        <v>3919</v>
      </c>
      <c r="D16" s="18">
        <v>418</v>
      </c>
      <c r="E16" s="1">
        <f t="shared" si="4"/>
        <v>0.14749999999999999</v>
      </c>
      <c r="F16" s="3">
        <f t="shared" si="0"/>
        <v>24.009190120620332</v>
      </c>
      <c r="G16" s="17">
        <f t="shared" si="5"/>
        <v>147.5</v>
      </c>
      <c r="I16" s="18">
        <v>3979</v>
      </c>
      <c r="J16" s="18">
        <v>3912</v>
      </c>
      <c r="K16" s="18">
        <v>418</v>
      </c>
      <c r="L16" s="1">
        <f t="shared" si="6"/>
        <v>0.16750000000000001</v>
      </c>
      <c r="M16" s="3">
        <f t="shared" si="1"/>
        <v>23.995407577497129</v>
      </c>
      <c r="N16" s="17">
        <f t="shared" si="7"/>
        <v>167.5</v>
      </c>
      <c r="P16" s="18">
        <v>3973</v>
      </c>
      <c r="Q16" s="18">
        <v>3856</v>
      </c>
      <c r="R16" s="18">
        <v>418</v>
      </c>
      <c r="S16" s="1">
        <f t="shared" si="8"/>
        <v>0.29249999999999998</v>
      </c>
      <c r="T16" s="3">
        <f t="shared" si="2"/>
        <v>23.926731539782484</v>
      </c>
      <c r="U16" s="17">
        <f t="shared" si="9"/>
        <v>292.5</v>
      </c>
      <c r="W16" s="18">
        <v>3943</v>
      </c>
      <c r="X16" s="18">
        <v>3767</v>
      </c>
      <c r="Y16" s="18">
        <v>418</v>
      </c>
      <c r="Z16" s="1">
        <f t="shared" si="10"/>
        <v>0.44</v>
      </c>
      <c r="AA16" s="3">
        <f t="shared" si="3"/>
        <v>25.487804878048781</v>
      </c>
      <c r="AB16" s="17">
        <f t="shared" si="11"/>
        <v>440</v>
      </c>
    </row>
    <row r="17" spans="2:28">
      <c r="B17" s="18">
        <v>3967</v>
      </c>
      <c r="C17" s="18">
        <v>3906</v>
      </c>
      <c r="D17" s="18">
        <v>448</v>
      </c>
      <c r="E17" s="1">
        <f t="shared" si="4"/>
        <v>0.1525</v>
      </c>
      <c r="F17" s="3">
        <f t="shared" si="0"/>
        <v>25.732337736932799</v>
      </c>
      <c r="G17" s="17">
        <f t="shared" si="5"/>
        <v>152.5</v>
      </c>
      <c r="I17" s="18">
        <v>3968</v>
      </c>
      <c r="J17" s="18">
        <v>3900</v>
      </c>
      <c r="K17" s="18">
        <v>448</v>
      </c>
      <c r="L17" s="1">
        <f t="shared" si="6"/>
        <v>0.17</v>
      </c>
      <c r="M17" s="3">
        <f t="shared" si="1"/>
        <v>25.71756601607348</v>
      </c>
      <c r="N17" s="17">
        <f t="shared" si="7"/>
        <v>170</v>
      </c>
      <c r="P17" s="18">
        <v>3963</v>
      </c>
      <c r="Q17" s="18">
        <v>3845</v>
      </c>
      <c r="R17" s="18">
        <v>448</v>
      </c>
      <c r="S17" s="1">
        <f t="shared" si="8"/>
        <v>0.29499999999999998</v>
      </c>
      <c r="T17" s="3">
        <f t="shared" si="2"/>
        <v>25.643961076130513</v>
      </c>
      <c r="U17" s="17">
        <f t="shared" si="9"/>
        <v>295</v>
      </c>
      <c r="W17" s="18">
        <v>3932</v>
      </c>
      <c r="X17" s="18">
        <v>3755</v>
      </c>
      <c r="Y17" s="18">
        <v>448</v>
      </c>
      <c r="Z17" s="1">
        <f t="shared" si="10"/>
        <v>0.4425</v>
      </c>
      <c r="AA17" s="3">
        <f t="shared" si="3"/>
        <v>27.31707317073171</v>
      </c>
      <c r="AB17" s="17">
        <f t="shared" si="11"/>
        <v>442.5</v>
      </c>
    </row>
    <row r="18" spans="2:28">
      <c r="B18" s="18">
        <v>3956</v>
      </c>
      <c r="C18" s="18">
        <v>3895</v>
      </c>
      <c r="D18" s="18">
        <v>478</v>
      </c>
      <c r="E18" s="1">
        <f t="shared" si="4"/>
        <v>0.1525</v>
      </c>
      <c r="F18" s="3">
        <f t="shared" si="0"/>
        <v>27.455485353245262</v>
      </c>
      <c r="G18" s="17">
        <f t="shared" si="5"/>
        <v>152.5</v>
      </c>
      <c r="I18" s="18">
        <v>3957</v>
      </c>
      <c r="J18" s="18">
        <v>3889</v>
      </c>
      <c r="K18" s="18">
        <v>478</v>
      </c>
      <c r="L18" s="1">
        <f t="shared" si="6"/>
        <v>0.17</v>
      </c>
      <c r="M18" s="3">
        <f t="shared" si="1"/>
        <v>27.439724454649827</v>
      </c>
      <c r="N18" s="17">
        <f t="shared" si="7"/>
        <v>170</v>
      </c>
      <c r="P18" s="18">
        <v>3953</v>
      </c>
      <c r="Q18" s="18">
        <v>3833</v>
      </c>
      <c r="R18" s="18">
        <v>478</v>
      </c>
      <c r="S18" s="1">
        <f t="shared" si="8"/>
        <v>0.3</v>
      </c>
      <c r="T18" s="3">
        <f t="shared" si="2"/>
        <v>27.361190612478538</v>
      </c>
      <c r="U18" s="17">
        <f t="shared" si="9"/>
        <v>300</v>
      </c>
      <c r="W18" s="18">
        <v>3920</v>
      </c>
      <c r="X18" s="18">
        <v>3743</v>
      </c>
      <c r="Y18" s="18">
        <v>478</v>
      </c>
      <c r="Z18" s="1">
        <f t="shared" si="10"/>
        <v>0.4425</v>
      </c>
      <c r="AA18" s="3">
        <f t="shared" si="3"/>
        <v>29.146341463414632</v>
      </c>
      <c r="AB18" s="17">
        <f t="shared" si="11"/>
        <v>442.5</v>
      </c>
    </row>
    <row r="19" spans="2:28">
      <c r="B19" s="18">
        <v>3946</v>
      </c>
      <c r="C19" s="18">
        <v>3883</v>
      </c>
      <c r="D19" s="18">
        <v>507</v>
      </c>
      <c r="E19" s="1">
        <f t="shared" si="4"/>
        <v>0.1575</v>
      </c>
      <c r="F19" s="3">
        <f t="shared" si="0"/>
        <v>29.121194715680645</v>
      </c>
      <c r="G19" s="17">
        <f t="shared" si="5"/>
        <v>157.5</v>
      </c>
      <c r="I19" s="18">
        <v>3947</v>
      </c>
      <c r="J19" s="18">
        <v>3877</v>
      </c>
      <c r="K19" s="18">
        <v>507</v>
      </c>
      <c r="L19" s="1">
        <f t="shared" si="6"/>
        <v>0.17499999999999999</v>
      </c>
      <c r="M19" s="3">
        <f t="shared" si="1"/>
        <v>29.1044776119403</v>
      </c>
      <c r="N19" s="17">
        <f t="shared" si="7"/>
        <v>175</v>
      </c>
      <c r="P19" s="18">
        <v>3942</v>
      </c>
      <c r="Q19" s="18">
        <v>3821</v>
      </c>
      <c r="R19" s="18">
        <v>507</v>
      </c>
      <c r="S19" s="1">
        <f t="shared" si="8"/>
        <v>0.30249999999999999</v>
      </c>
      <c r="T19" s="3">
        <f t="shared" si="2"/>
        <v>29.021179164281623</v>
      </c>
      <c r="U19" s="17">
        <f t="shared" si="9"/>
        <v>302.5</v>
      </c>
      <c r="W19" s="18">
        <v>3905</v>
      </c>
      <c r="X19" s="18">
        <v>3733</v>
      </c>
      <c r="Y19" s="18">
        <v>507</v>
      </c>
      <c r="Z19" s="1">
        <f t="shared" si="10"/>
        <v>0.43</v>
      </c>
      <c r="AA19" s="3">
        <f t="shared" si="3"/>
        <v>30.914634146341463</v>
      </c>
      <c r="AB19" s="17">
        <f t="shared" si="11"/>
        <v>430</v>
      </c>
    </row>
    <row r="20" spans="2:28">
      <c r="B20" s="18">
        <v>3935</v>
      </c>
      <c r="C20" s="18">
        <v>3871</v>
      </c>
      <c r="D20" s="18">
        <v>537</v>
      </c>
      <c r="E20" s="1">
        <f t="shared" si="4"/>
        <v>0.16</v>
      </c>
      <c r="F20" s="3">
        <f t="shared" si="0"/>
        <v>30.844342331993108</v>
      </c>
      <c r="G20" s="17">
        <f t="shared" si="5"/>
        <v>160</v>
      </c>
      <c r="I20" s="18">
        <v>3937</v>
      </c>
      <c r="J20" s="18">
        <v>3864</v>
      </c>
      <c r="K20" s="18">
        <v>537</v>
      </c>
      <c r="L20" s="1">
        <f t="shared" si="6"/>
        <v>0.1825</v>
      </c>
      <c r="M20" s="3">
        <f t="shared" si="1"/>
        <v>30.826636050516647</v>
      </c>
      <c r="N20" s="17">
        <f t="shared" si="7"/>
        <v>182.5</v>
      </c>
      <c r="P20" s="18">
        <v>3931</v>
      </c>
      <c r="Q20" s="18">
        <v>3809</v>
      </c>
      <c r="R20" s="18">
        <v>537</v>
      </c>
      <c r="S20" s="1">
        <f t="shared" si="8"/>
        <v>0.30499999999999999</v>
      </c>
      <c r="T20" s="3">
        <f t="shared" si="2"/>
        <v>30.738408700629648</v>
      </c>
      <c r="U20" s="17">
        <f t="shared" si="9"/>
        <v>305</v>
      </c>
      <c r="W20" s="18">
        <v>3891</v>
      </c>
      <c r="X20" s="18">
        <v>3723</v>
      </c>
      <c r="Y20" s="18">
        <v>537</v>
      </c>
      <c r="Z20" s="1">
        <f t="shared" si="10"/>
        <v>0.42</v>
      </c>
      <c r="AA20" s="3">
        <f t="shared" si="3"/>
        <v>32.743902439024389</v>
      </c>
      <c r="AB20" s="17">
        <f t="shared" si="11"/>
        <v>420</v>
      </c>
    </row>
    <row r="21" spans="2:28">
      <c r="B21" s="18">
        <v>3925</v>
      </c>
      <c r="C21" s="18">
        <v>3860</v>
      </c>
      <c r="D21" s="18">
        <v>567</v>
      </c>
      <c r="E21" s="1">
        <f t="shared" si="4"/>
        <v>0.16250000000000001</v>
      </c>
      <c r="F21" s="3">
        <f t="shared" si="0"/>
        <v>32.567489948305571</v>
      </c>
      <c r="G21" s="17">
        <f t="shared" si="5"/>
        <v>162.5</v>
      </c>
      <c r="I21" s="18">
        <v>3927</v>
      </c>
      <c r="J21" s="18">
        <v>3853</v>
      </c>
      <c r="K21" s="18">
        <v>567</v>
      </c>
      <c r="L21" s="1">
        <f t="shared" si="6"/>
        <v>0.185</v>
      </c>
      <c r="M21" s="3">
        <f t="shared" si="1"/>
        <v>32.548794489092998</v>
      </c>
      <c r="N21" s="17">
        <f t="shared" si="7"/>
        <v>185</v>
      </c>
      <c r="P21" s="18">
        <v>3919</v>
      </c>
      <c r="Q21" s="18">
        <v>3797</v>
      </c>
      <c r="R21" s="18">
        <v>567</v>
      </c>
      <c r="S21" s="1">
        <f t="shared" si="8"/>
        <v>0.30499999999999999</v>
      </c>
      <c r="T21" s="3">
        <f t="shared" si="2"/>
        <v>32.455638236977677</v>
      </c>
      <c r="U21" s="17">
        <f t="shared" si="9"/>
        <v>305</v>
      </c>
      <c r="W21" s="18">
        <v>3878</v>
      </c>
      <c r="X21" s="18">
        <v>3712</v>
      </c>
      <c r="Y21" s="18">
        <v>567</v>
      </c>
      <c r="Z21" s="1">
        <f t="shared" si="10"/>
        <v>0.41499999999999998</v>
      </c>
      <c r="AA21" s="3">
        <f t="shared" si="3"/>
        <v>34.573170731707314</v>
      </c>
      <c r="AB21" s="17">
        <f t="shared" si="11"/>
        <v>415</v>
      </c>
    </row>
    <row r="22" spans="2:28">
      <c r="B22" s="18">
        <v>3915</v>
      </c>
      <c r="C22" s="18">
        <v>3849</v>
      </c>
      <c r="D22" s="18">
        <v>597</v>
      </c>
      <c r="E22" s="1">
        <f t="shared" si="4"/>
        <v>0.16500000000000001</v>
      </c>
      <c r="F22" s="3">
        <f t="shared" si="0"/>
        <v>34.290637564618038</v>
      </c>
      <c r="G22" s="17">
        <f t="shared" si="5"/>
        <v>165</v>
      </c>
      <c r="I22" s="18">
        <v>3918</v>
      </c>
      <c r="J22" s="18">
        <v>3840</v>
      </c>
      <c r="K22" s="18">
        <v>597</v>
      </c>
      <c r="L22" s="1">
        <f t="shared" si="6"/>
        <v>0.19500000000000001</v>
      </c>
      <c r="M22" s="3">
        <f t="shared" si="1"/>
        <v>34.270952927669349</v>
      </c>
      <c r="N22" s="17">
        <f t="shared" si="7"/>
        <v>195</v>
      </c>
      <c r="P22" s="18">
        <v>3904</v>
      </c>
      <c r="Q22" s="18">
        <v>3787</v>
      </c>
      <c r="R22" s="18">
        <v>597</v>
      </c>
      <c r="S22" s="1">
        <f t="shared" si="8"/>
        <v>0.29249999999999998</v>
      </c>
      <c r="T22" s="3">
        <f t="shared" si="2"/>
        <v>34.172867773325699</v>
      </c>
      <c r="U22" s="17">
        <f t="shared" si="9"/>
        <v>292.5</v>
      </c>
      <c r="W22" s="18">
        <v>3864</v>
      </c>
      <c r="X22" s="18">
        <v>3702</v>
      </c>
      <c r="Y22" s="18">
        <v>597</v>
      </c>
      <c r="Z22" s="1">
        <f t="shared" si="10"/>
        <v>0.40500000000000003</v>
      </c>
      <c r="AA22" s="3">
        <f t="shared" si="3"/>
        <v>36.40243902439024</v>
      </c>
      <c r="AB22" s="17">
        <f t="shared" si="11"/>
        <v>405</v>
      </c>
    </row>
    <row r="23" spans="2:28">
      <c r="B23" s="18">
        <v>3905</v>
      </c>
      <c r="C23" s="18">
        <v>3836</v>
      </c>
      <c r="D23" s="18">
        <v>627</v>
      </c>
      <c r="E23" s="1">
        <f t="shared" si="4"/>
        <v>0.17249999999999999</v>
      </c>
      <c r="F23" s="3">
        <f t="shared" si="0"/>
        <v>36.013785180930505</v>
      </c>
      <c r="G23" s="17">
        <f t="shared" si="5"/>
        <v>172.5</v>
      </c>
      <c r="I23" s="18">
        <v>3908</v>
      </c>
      <c r="J23" s="18">
        <v>3828</v>
      </c>
      <c r="K23" s="18">
        <v>627</v>
      </c>
      <c r="L23" s="1">
        <f t="shared" si="6"/>
        <v>0.2</v>
      </c>
      <c r="M23" s="3">
        <f t="shared" si="1"/>
        <v>35.993111366245692</v>
      </c>
      <c r="N23" s="17">
        <f t="shared" si="7"/>
        <v>200</v>
      </c>
      <c r="P23" s="18">
        <v>3887</v>
      </c>
      <c r="Q23" s="18">
        <v>3776</v>
      </c>
      <c r="R23" s="18">
        <v>627</v>
      </c>
      <c r="S23" s="1">
        <f t="shared" si="8"/>
        <v>0.27750000000000002</v>
      </c>
      <c r="T23" s="3">
        <f t="shared" si="2"/>
        <v>35.890097309673727</v>
      </c>
      <c r="U23" s="17">
        <f t="shared" si="9"/>
        <v>277.5</v>
      </c>
      <c r="W23" s="18">
        <v>3853</v>
      </c>
      <c r="X23" s="18">
        <v>3693</v>
      </c>
      <c r="Y23" s="18">
        <v>627</v>
      </c>
      <c r="Z23" s="1">
        <f t="shared" si="10"/>
        <v>0.4</v>
      </c>
      <c r="AA23" s="3">
        <f t="shared" si="3"/>
        <v>38.231707317073173</v>
      </c>
      <c r="AB23" s="17">
        <f t="shared" si="11"/>
        <v>400</v>
      </c>
    </row>
    <row r="24" spans="2:28">
      <c r="B24" s="18">
        <v>3895</v>
      </c>
      <c r="C24" s="18">
        <v>3824</v>
      </c>
      <c r="D24" s="18">
        <v>657</v>
      </c>
      <c r="E24" s="1">
        <f t="shared" si="4"/>
        <v>0.17749999999999999</v>
      </c>
      <c r="F24" s="3">
        <f t="shared" si="0"/>
        <v>37.736932797242964</v>
      </c>
      <c r="G24" s="17">
        <f t="shared" si="5"/>
        <v>177.5</v>
      </c>
      <c r="I24" s="18">
        <v>3896</v>
      </c>
      <c r="J24" s="18">
        <v>3816</v>
      </c>
      <c r="K24" s="18">
        <v>657</v>
      </c>
      <c r="L24" s="1">
        <f t="shared" si="6"/>
        <v>0.2</v>
      </c>
      <c r="M24" s="3">
        <f t="shared" si="1"/>
        <v>37.715269804822043</v>
      </c>
      <c r="N24" s="17">
        <f t="shared" si="7"/>
        <v>200</v>
      </c>
      <c r="P24" s="18">
        <v>3873</v>
      </c>
      <c r="Q24" s="18">
        <v>3766</v>
      </c>
      <c r="R24" s="18">
        <v>657</v>
      </c>
      <c r="S24" s="1">
        <f t="shared" si="8"/>
        <v>0.26750000000000002</v>
      </c>
      <c r="T24" s="3">
        <f t="shared" si="2"/>
        <v>37.607326846021749</v>
      </c>
      <c r="U24" s="17">
        <f t="shared" si="9"/>
        <v>267.5</v>
      </c>
      <c r="W24" s="18">
        <v>3843</v>
      </c>
      <c r="X24" s="18">
        <v>3684</v>
      </c>
      <c r="Y24" s="18">
        <v>657</v>
      </c>
      <c r="Z24" s="1">
        <f t="shared" si="10"/>
        <v>0.39750000000000002</v>
      </c>
      <c r="AA24" s="3">
        <f t="shared" si="3"/>
        <v>40.060975609756099</v>
      </c>
      <c r="AB24" s="17">
        <f t="shared" si="11"/>
        <v>397.5</v>
      </c>
    </row>
    <row r="25" spans="2:28">
      <c r="B25" s="18">
        <v>3882</v>
      </c>
      <c r="C25" s="18">
        <v>3811</v>
      </c>
      <c r="D25" s="18">
        <v>686</v>
      </c>
      <c r="E25" s="1">
        <f t="shared" si="4"/>
        <v>0.17749999999999999</v>
      </c>
      <c r="F25" s="3">
        <f t="shared" si="0"/>
        <v>39.402642159678351</v>
      </c>
      <c r="G25" s="17">
        <f t="shared" si="5"/>
        <v>177.5</v>
      </c>
      <c r="I25" s="18">
        <v>3882</v>
      </c>
      <c r="J25" s="18">
        <v>3805</v>
      </c>
      <c r="K25" s="18">
        <v>686</v>
      </c>
      <c r="L25" s="1">
        <f t="shared" si="6"/>
        <v>0.1925</v>
      </c>
      <c r="M25" s="3">
        <f t="shared" si="1"/>
        <v>39.380022962112513</v>
      </c>
      <c r="N25" s="17">
        <f t="shared" si="7"/>
        <v>192.5</v>
      </c>
      <c r="P25" s="18">
        <v>3860</v>
      </c>
      <c r="Q25" s="18">
        <v>3757</v>
      </c>
      <c r="R25" s="18">
        <v>687</v>
      </c>
      <c r="S25" s="1">
        <f t="shared" si="8"/>
        <v>0.25750000000000001</v>
      </c>
      <c r="T25" s="3">
        <f t="shared" si="2"/>
        <v>39.324556382369771</v>
      </c>
      <c r="U25" s="17">
        <f t="shared" si="9"/>
        <v>257.5</v>
      </c>
      <c r="W25" s="18">
        <v>3835</v>
      </c>
      <c r="X25" s="18">
        <v>3677</v>
      </c>
      <c r="Y25" s="18">
        <v>686</v>
      </c>
      <c r="Z25" s="1">
        <f t="shared" si="10"/>
        <v>0.39500000000000002</v>
      </c>
      <c r="AA25" s="3">
        <f t="shared" si="3"/>
        <v>41.829268292682926</v>
      </c>
      <c r="AB25" s="17">
        <f t="shared" si="11"/>
        <v>395</v>
      </c>
    </row>
    <row r="26" spans="2:28">
      <c r="B26" s="18">
        <v>3865</v>
      </c>
      <c r="C26" s="18">
        <v>3800</v>
      </c>
      <c r="D26" s="18">
        <v>716</v>
      </c>
      <c r="E26" s="1">
        <f t="shared" si="4"/>
        <v>0.16250000000000001</v>
      </c>
      <c r="F26" s="3">
        <f t="shared" si="0"/>
        <v>41.12578977599081</v>
      </c>
      <c r="G26" s="17">
        <f t="shared" si="5"/>
        <v>162.5</v>
      </c>
      <c r="I26" s="18">
        <v>3864</v>
      </c>
      <c r="J26" s="18">
        <v>3795</v>
      </c>
      <c r="K26" s="18">
        <v>716</v>
      </c>
      <c r="L26" s="1">
        <f t="shared" si="6"/>
        <v>0.17249999999999999</v>
      </c>
      <c r="M26" s="3">
        <f t="shared" si="1"/>
        <v>41.102181400688863</v>
      </c>
      <c r="N26" s="17">
        <f t="shared" si="7"/>
        <v>172.5</v>
      </c>
      <c r="P26" s="18">
        <v>3851</v>
      </c>
      <c r="Q26" s="18">
        <v>3747</v>
      </c>
      <c r="R26" s="18">
        <v>716</v>
      </c>
      <c r="S26" s="1">
        <f t="shared" si="8"/>
        <v>0.26</v>
      </c>
      <c r="T26" s="3">
        <f t="shared" si="2"/>
        <v>40.984544934172867</v>
      </c>
      <c r="U26" s="17">
        <f t="shared" si="9"/>
        <v>260</v>
      </c>
      <c r="W26" s="18">
        <v>3828</v>
      </c>
      <c r="X26" s="18">
        <v>3668</v>
      </c>
      <c r="Y26" s="18">
        <v>716</v>
      </c>
      <c r="Z26" s="1">
        <f t="shared" si="10"/>
        <v>0.4</v>
      </c>
      <c r="AA26" s="3">
        <f t="shared" si="3"/>
        <v>43.658536585365852</v>
      </c>
      <c r="AB26" s="17">
        <f t="shared" si="11"/>
        <v>400</v>
      </c>
    </row>
    <row r="27" spans="2:28">
      <c r="B27" s="18">
        <v>3849</v>
      </c>
      <c r="C27" s="18">
        <v>3790</v>
      </c>
      <c r="D27" s="18">
        <v>746</v>
      </c>
      <c r="E27" s="1">
        <f t="shared" si="4"/>
        <v>0.14749999999999999</v>
      </c>
      <c r="F27" s="3">
        <f t="shared" si="0"/>
        <v>42.84893739230327</v>
      </c>
      <c r="G27" s="17">
        <f t="shared" si="5"/>
        <v>147.5</v>
      </c>
      <c r="I27" s="18">
        <v>3850</v>
      </c>
      <c r="J27" s="18">
        <v>3785</v>
      </c>
      <c r="K27" s="18">
        <v>746</v>
      </c>
      <c r="L27" s="1">
        <f t="shared" si="6"/>
        <v>0.16250000000000001</v>
      </c>
      <c r="M27" s="3">
        <f t="shared" si="1"/>
        <v>42.824339839265214</v>
      </c>
      <c r="N27" s="17">
        <f t="shared" si="7"/>
        <v>162.5</v>
      </c>
      <c r="P27" s="18">
        <v>3842</v>
      </c>
      <c r="Q27" s="18">
        <v>3739</v>
      </c>
      <c r="R27" s="18">
        <v>746</v>
      </c>
      <c r="S27" s="1">
        <f t="shared" si="8"/>
        <v>0.25750000000000001</v>
      </c>
      <c r="T27" s="3">
        <f t="shared" si="2"/>
        <v>42.701774470520895</v>
      </c>
      <c r="U27" s="17">
        <f t="shared" si="9"/>
        <v>257.5</v>
      </c>
      <c r="W27" s="18">
        <v>3822</v>
      </c>
      <c r="X27" s="18">
        <v>3661</v>
      </c>
      <c r="Y27" s="18">
        <v>746</v>
      </c>
      <c r="Z27" s="1">
        <f t="shared" si="10"/>
        <v>0.40250000000000002</v>
      </c>
      <c r="AA27" s="3">
        <f t="shared" si="3"/>
        <v>45.487804878048784</v>
      </c>
      <c r="AB27" s="17">
        <f t="shared" si="11"/>
        <v>402.5</v>
      </c>
    </row>
    <row r="28" spans="2:28">
      <c r="B28" s="18">
        <v>3838</v>
      </c>
      <c r="C28" s="18">
        <v>3780</v>
      </c>
      <c r="D28" s="18">
        <v>776</v>
      </c>
      <c r="E28" s="1">
        <f t="shared" si="4"/>
        <v>0.14499999999999999</v>
      </c>
      <c r="F28" s="3">
        <f t="shared" si="0"/>
        <v>44.572085008615737</v>
      </c>
      <c r="G28" s="17">
        <f t="shared" si="5"/>
        <v>145</v>
      </c>
      <c r="I28" s="18">
        <v>3839</v>
      </c>
      <c r="J28" s="18">
        <v>3776</v>
      </c>
      <c r="K28" s="18">
        <v>776</v>
      </c>
      <c r="L28" s="1">
        <f t="shared" si="6"/>
        <v>0.1575</v>
      </c>
      <c r="M28" s="3">
        <f t="shared" si="1"/>
        <v>44.546498277841565</v>
      </c>
      <c r="N28" s="17">
        <f t="shared" si="7"/>
        <v>157.5</v>
      </c>
      <c r="P28" s="18">
        <v>3834</v>
      </c>
      <c r="Q28" s="18">
        <v>3732</v>
      </c>
      <c r="R28" s="18">
        <v>776</v>
      </c>
      <c r="S28" s="1">
        <f t="shared" si="8"/>
        <v>0.255</v>
      </c>
      <c r="T28" s="3">
        <f t="shared" si="2"/>
        <v>44.419004006868917</v>
      </c>
      <c r="U28" s="17">
        <f t="shared" si="9"/>
        <v>255</v>
      </c>
      <c r="W28" s="18">
        <v>3817</v>
      </c>
      <c r="X28" s="18">
        <v>3654</v>
      </c>
      <c r="Y28" s="18">
        <v>776</v>
      </c>
      <c r="Z28" s="1">
        <f t="shared" si="10"/>
        <v>0.40749999999999997</v>
      </c>
      <c r="AA28" s="3">
        <f t="shared" si="3"/>
        <v>47.317073170731703</v>
      </c>
      <c r="AB28" s="17">
        <f t="shared" si="11"/>
        <v>407.5</v>
      </c>
    </row>
    <row r="29" spans="2:28">
      <c r="B29" s="18">
        <v>3830</v>
      </c>
      <c r="C29" s="18">
        <v>3772</v>
      </c>
      <c r="D29" s="18">
        <v>806</v>
      </c>
      <c r="E29" s="1">
        <f t="shared" si="4"/>
        <v>0.14499999999999999</v>
      </c>
      <c r="F29" s="3">
        <f t="shared" si="0"/>
        <v>46.295232624928204</v>
      </c>
      <c r="G29" s="17">
        <f t="shared" si="5"/>
        <v>145</v>
      </c>
      <c r="I29" s="18">
        <v>3832</v>
      </c>
      <c r="J29" s="18">
        <v>3768</v>
      </c>
      <c r="K29" s="18">
        <v>806</v>
      </c>
      <c r="L29" s="1">
        <f t="shared" si="6"/>
        <v>0.16</v>
      </c>
      <c r="M29" s="3">
        <f t="shared" si="1"/>
        <v>46.268656716417908</v>
      </c>
      <c r="N29" s="17">
        <f t="shared" si="7"/>
        <v>160</v>
      </c>
      <c r="P29" s="18">
        <v>3828</v>
      </c>
      <c r="Q29" s="18">
        <v>3726</v>
      </c>
      <c r="R29" s="18">
        <v>806</v>
      </c>
      <c r="S29" s="1">
        <f t="shared" si="8"/>
        <v>0.255</v>
      </c>
      <c r="T29" s="3">
        <f t="shared" si="2"/>
        <v>46.136233543216946</v>
      </c>
      <c r="U29" s="17">
        <f t="shared" si="9"/>
        <v>255</v>
      </c>
      <c r="W29" s="18">
        <v>3811</v>
      </c>
      <c r="X29" s="18">
        <v>3648</v>
      </c>
      <c r="Y29" s="18">
        <v>806</v>
      </c>
      <c r="Z29" s="1">
        <f t="shared" si="10"/>
        <v>0.40749999999999997</v>
      </c>
      <c r="AA29" s="3">
        <f t="shared" si="3"/>
        <v>49.146341463414636</v>
      </c>
      <c r="AB29" s="17">
        <f t="shared" si="11"/>
        <v>407.5</v>
      </c>
    </row>
    <row r="30" spans="2:28">
      <c r="B30" s="18">
        <v>3823</v>
      </c>
      <c r="C30" s="18">
        <v>3765</v>
      </c>
      <c r="D30" s="18">
        <v>836</v>
      </c>
      <c r="E30" s="1">
        <f t="shared" si="4"/>
        <v>0.14499999999999999</v>
      </c>
      <c r="F30" s="3">
        <f t="shared" si="0"/>
        <v>48.018380241240664</v>
      </c>
      <c r="G30" s="17">
        <f t="shared" si="5"/>
        <v>145</v>
      </c>
      <c r="I30" s="18">
        <v>3824</v>
      </c>
      <c r="J30" s="18">
        <v>3761</v>
      </c>
      <c r="K30" s="18">
        <v>836</v>
      </c>
      <c r="L30" s="1">
        <f t="shared" si="6"/>
        <v>0.1575</v>
      </c>
      <c r="M30" s="3">
        <f t="shared" si="1"/>
        <v>47.990815154994259</v>
      </c>
      <c r="N30" s="17">
        <f t="shared" si="7"/>
        <v>157.5</v>
      </c>
      <c r="P30" s="18">
        <v>3822</v>
      </c>
      <c r="Q30" s="18">
        <v>3719</v>
      </c>
      <c r="R30" s="18">
        <v>836</v>
      </c>
      <c r="S30" s="1">
        <f t="shared" si="8"/>
        <v>0.25750000000000001</v>
      </c>
      <c r="T30" s="3">
        <f t="shared" si="2"/>
        <v>47.853463079564968</v>
      </c>
      <c r="U30" s="17">
        <f t="shared" si="9"/>
        <v>257.5</v>
      </c>
      <c r="W30" s="18">
        <v>3806</v>
      </c>
      <c r="X30" s="18">
        <v>3643</v>
      </c>
      <c r="Y30" s="18">
        <v>836</v>
      </c>
      <c r="Z30" s="1">
        <f t="shared" si="10"/>
        <v>0.40749999999999997</v>
      </c>
      <c r="AA30" s="3">
        <f t="shared" si="3"/>
        <v>50.975609756097562</v>
      </c>
      <c r="AB30" s="17">
        <f t="shared" si="11"/>
        <v>407.5</v>
      </c>
    </row>
    <row r="31" spans="2:28">
      <c r="B31" s="18">
        <v>3818</v>
      </c>
      <c r="C31" s="18">
        <v>3759</v>
      </c>
      <c r="D31" s="18">
        <v>866</v>
      </c>
      <c r="E31" s="1">
        <f t="shared" si="4"/>
        <v>0.14749999999999999</v>
      </c>
      <c r="F31" s="3">
        <f t="shared" si="0"/>
        <v>49.74152785755313</v>
      </c>
      <c r="G31" s="17">
        <f t="shared" si="5"/>
        <v>147.5</v>
      </c>
      <c r="I31" s="18">
        <v>3818</v>
      </c>
      <c r="J31" s="18">
        <v>3755</v>
      </c>
      <c r="K31" s="18">
        <v>866</v>
      </c>
      <c r="L31" s="1">
        <f t="shared" si="6"/>
        <v>0.1575</v>
      </c>
      <c r="M31" s="3">
        <f t="shared" si="1"/>
        <v>49.712973593570609</v>
      </c>
      <c r="N31" s="17">
        <f t="shared" si="7"/>
        <v>157.5</v>
      </c>
      <c r="P31" s="18">
        <v>3816</v>
      </c>
      <c r="Q31" s="18">
        <v>3713</v>
      </c>
      <c r="R31" s="18">
        <v>866</v>
      </c>
      <c r="S31" s="1">
        <f t="shared" si="8"/>
        <v>0.25750000000000001</v>
      </c>
      <c r="T31" s="3">
        <f t="shared" si="2"/>
        <v>49.570692615912989</v>
      </c>
      <c r="U31" s="17">
        <f t="shared" si="9"/>
        <v>257.5</v>
      </c>
      <c r="W31" s="18">
        <v>3802</v>
      </c>
      <c r="X31" s="18">
        <v>3637</v>
      </c>
      <c r="Y31" s="18">
        <v>866</v>
      </c>
      <c r="Z31" s="1">
        <f t="shared" si="10"/>
        <v>0.41249999999999998</v>
      </c>
      <c r="AA31" s="3">
        <f t="shared" si="3"/>
        <v>52.804878048780488</v>
      </c>
      <c r="AB31" s="17">
        <f t="shared" si="11"/>
        <v>412.5</v>
      </c>
    </row>
    <row r="32" spans="2:28">
      <c r="B32" s="18">
        <v>3810</v>
      </c>
      <c r="C32" s="18">
        <v>3752</v>
      </c>
      <c r="D32" s="18">
        <v>895</v>
      </c>
      <c r="E32" s="1">
        <f t="shared" si="4"/>
        <v>0.14499999999999999</v>
      </c>
      <c r="F32" s="3">
        <f t="shared" si="0"/>
        <v>51.407237219988509</v>
      </c>
      <c r="G32" s="17">
        <f t="shared" si="5"/>
        <v>145</v>
      </c>
      <c r="I32" s="18">
        <v>3812</v>
      </c>
      <c r="J32" s="18">
        <v>3749</v>
      </c>
      <c r="K32" s="18">
        <v>895</v>
      </c>
      <c r="L32" s="1">
        <f t="shared" si="6"/>
        <v>0.1575</v>
      </c>
      <c r="M32" s="3">
        <f t="shared" si="1"/>
        <v>51.377726750861072</v>
      </c>
      <c r="N32" s="17">
        <f t="shared" si="7"/>
        <v>157.5</v>
      </c>
      <c r="P32" s="18">
        <v>3811</v>
      </c>
      <c r="Q32" s="18">
        <v>3707</v>
      </c>
      <c r="R32" s="18">
        <v>896</v>
      </c>
      <c r="S32" s="1">
        <f t="shared" si="8"/>
        <v>0.26</v>
      </c>
      <c r="T32" s="3">
        <f t="shared" si="2"/>
        <v>51.287922152261025</v>
      </c>
      <c r="U32" s="17">
        <f t="shared" si="9"/>
        <v>260</v>
      </c>
      <c r="W32" s="18">
        <v>3798</v>
      </c>
      <c r="X32" s="18">
        <v>3631</v>
      </c>
      <c r="Y32" s="18">
        <v>895</v>
      </c>
      <c r="Z32" s="1">
        <f t="shared" si="10"/>
        <v>0.41749999999999998</v>
      </c>
      <c r="AA32" s="3">
        <f t="shared" si="3"/>
        <v>54.573170731707322</v>
      </c>
      <c r="AB32" s="17">
        <f t="shared" si="11"/>
        <v>417.5</v>
      </c>
    </row>
    <row r="33" spans="2:28">
      <c r="B33" s="18">
        <v>3805</v>
      </c>
      <c r="C33" s="18">
        <v>3746</v>
      </c>
      <c r="D33" s="18">
        <v>925</v>
      </c>
      <c r="E33" s="1">
        <f t="shared" si="4"/>
        <v>0.14749999999999999</v>
      </c>
      <c r="F33" s="3">
        <f t="shared" si="0"/>
        <v>53.130384836300983</v>
      </c>
      <c r="G33" s="17">
        <f t="shared" si="5"/>
        <v>147.5</v>
      </c>
      <c r="I33" s="18">
        <v>3806</v>
      </c>
      <c r="J33" s="18">
        <v>3743</v>
      </c>
      <c r="K33" s="18">
        <v>925</v>
      </c>
      <c r="L33" s="1">
        <f t="shared" si="6"/>
        <v>0.1575</v>
      </c>
      <c r="M33" s="3">
        <f t="shared" si="1"/>
        <v>53.099885189437423</v>
      </c>
      <c r="N33" s="17">
        <f t="shared" si="7"/>
        <v>157.5</v>
      </c>
      <c r="P33" s="18">
        <v>3806</v>
      </c>
      <c r="Q33" s="18">
        <v>3702</v>
      </c>
      <c r="R33" s="18">
        <v>925</v>
      </c>
      <c r="S33" s="1">
        <f t="shared" si="8"/>
        <v>0.26</v>
      </c>
      <c r="T33" s="3">
        <f t="shared" si="2"/>
        <v>52.947910704064107</v>
      </c>
      <c r="U33" s="17">
        <f t="shared" si="9"/>
        <v>260</v>
      </c>
      <c r="W33" s="18">
        <v>3794</v>
      </c>
      <c r="X33" s="18">
        <v>3627</v>
      </c>
      <c r="Y33" s="18">
        <v>925</v>
      </c>
      <c r="Z33" s="1">
        <f t="shared" si="10"/>
        <v>0.41749999999999998</v>
      </c>
      <c r="AA33" s="3">
        <f t="shared" si="3"/>
        <v>56.40243902439024</v>
      </c>
      <c r="AB33" s="17">
        <f t="shared" si="11"/>
        <v>417.5</v>
      </c>
    </row>
    <row r="34" spans="2:28">
      <c r="B34" s="18">
        <v>3799</v>
      </c>
      <c r="C34" s="18">
        <v>3741</v>
      </c>
      <c r="D34" s="18">
        <v>955</v>
      </c>
      <c r="E34" s="1">
        <f t="shared" si="4"/>
        <v>0.14499999999999999</v>
      </c>
      <c r="F34" s="3">
        <f t="shared" ref="F34:F57" si="12">D34/$D$74*100</f>
        <v>54.853532452613443</v>
      </c>
      <c r="G34" s="17">
        <f t="shared" si="5"/>
        <v>145</v>
      </c>
      <c r="I34" s="18">
        <v>3801</v>
      </c>
      <c r="J34" s="18">
        <v>3738</v>
      </c>
      <c r="K34" s="18">
        <v>955</v>
      </c>
      <c r="L34" s="1">
        <f t="shared" si="6"/>
        <v>0.1575</v>
      </c>
      <c r="M34" s="3">
        <f t="shared" ref="M34:M57" si="13">K34/$K$74*100</f>
        <v>54.822043628013773</v>
      </c>
      <c r="N34" s="17">
        <f t="shared" si="7"/>
        <v>157.5</v>
      </c>
      <c r="P34" s="18">
        <v>3802</v>
      </c>
      <c r="Q34" s="18">
        <v>3697</v>
      </c>
      <c r="R34" s="18">
        <v>955</v>
      </c>
      <c r="S34" s="1">
        <f t="shared" si="8"/>
        <v>0.26250000000000001</v>
      </c>
      <c r="T34" s="3">
        <f t="shared" ref="T34:T57" si="14">R34/$R$74*100</f>
        <v>54.665140240412136</v>
      </c>
      <c r="U34" s="17">
        <f t="shared" si="9"/>
        <v>262.5</v>
      </c>
      <c r="W34" s="18">
        <v>3791</v>
      </c>
      <c r="X34" s="18">
        <v>3622</v>
      </c>
      <c r="Y34" s="18">
        <v>955</v>
      </c>
      <c r="Z34" s="1">
        <f t="shared" si="10"/>
        <v>0.42249999999999999</v>
      </c>
      <c r="AA34" s="3">
        <f t="shared" ref="AA34:AA57" si="15">(Y34)/$Y$74*100</f>
        <v>58.231707317073166</v>
      </c>
      <c r="AB34" s="17">
        <f t="shared" si="11"/>
        <v>422.5</v>
      </c>
    </row>
    <row r="35" spans="2:28">
      <c r="B35" s="18">
        <v>3795</v>
      </c>
      <c r="C35" s="18">
        <v>3736</v>
      </c>
      <c r="D35" s="18">
        <v>985</v>
      </c>
      <c r="E35" s="1">
        <f t="shared" si="4"/>
        <v>0.14749999999999999</v>
      </c>
      <c r="F35" s="3">
        <f t="shared" si="12"/>
        <v>56.576680068925903</v>
      </c>
      <c r="G35" s="17">
        <f t="shared" si="5"/>
        <v>147.5</v>
      </c>
      <c r="I35" s="18">
        <v>3796</v>
      </c>
      <c r="J35" s="18">
        <v>3733</v>
      </c>
      <c r="K35" s="18">
        <v>985</v>
      </c>
      <c r="L35" s="1">
        <f t="shared" si="6"/>
        <v>0.1575</v>
      </c>
      <c r="M35" s="3">
        <f t="shared" si="13"/>
        <v>56.544202066590124</v>
      </c>
      <c r="N35" s="17">
        <f t="shared" si="7"/>
        <v>157.5</v>
      </c>
      <c r="P35" s="18">
        <v>3798</v>
      </c>
      <c r="Q35" s="18">
        <v>3691</v>
      </c>
      <c r="R35" s="18">
        <v>985</v>
      </c>
      <c r="S35" s="1">
        <f t="shared" si="8"/>
        <v>0.26750000000000002</v>
      </c>
      <c r="T35" s="3">
        <f t="shared" si="14"/>
        <v>56.382369776760157</v>
      </c>
      <c r="U35" s="17">
        <f t="shared" si="9"/>
        <v>267.5</v>
      </c>
      <c r="W35" s="18">
        <v>3789</v>
      </c>
      <c r="X35" s="18">
        <v>3618</v>
      </c>
      <c r="Y35" s="18">
        <v>985</v>
      </c>
      <c r="Z35" s="1">
        <f t="shared" si="10"/>
        <v>0.42749999999999999</v>
      </c>
      <c r="AA35" s="3">
        <f t="shared" si="15"/>
        <v>60.060975609756099</v>
      </c>
      <c r="AB35" s="17">
        <f t="shared" si="11"/>
        <v>427.5</v>
      </c>
    </row>
    <row r="36" spans="2:28">
      <c r="B36" s="18">
        <v>3790</v>
      </c>
      <c r="C36" s="18">
        <v>3730</v>
      </c>
      <c r="D36" s="18">
        <v>1015</v>
      </c>
      <c r="E36" s="1">
        <f t="shared" si="4"/>
        <v>0.15</v>
      </c>
      <c r="F36" s="3">
        <f t="shared" si="12"/>
        <v>58.29982768523837</v>
      </c>
      <c r="G36" s="17">
        <f t="shared" si="5"/>
        <v>150</v>
      </c>
      <c r="I36" s="18">
        <v>3793</v>
      </c>
      <c r="J36" s="18">
        <v>3729</v>
      </c>
      <c r="K36" s="18">
        <v>1015</v>
      </c>
      <c r="L36" s="1">
        <f t="shared" si="6"/>
        <v>0.16</v>
      </c>
      <c r="M36" s="3">
        <f t="shared" si="13"/>
        <v>58.266360505166467</v>
      </c>
      <c r="N36" s="17">
        <f t="shared" si="7"/>
        <v>160</v>
      </c>
      <c r="P36" s="18">
        <v>3794</v>
      </c>
      <c r="Q36" s="18">
        <v>3687</v>
      </c>
      <c r="R36" s="18">
        <v>1015</v>
      </c>
      <c r="S36" s="1">
        <f t="shared" si="8"/>
        <v>0.26750000000000002</v>
      </c>
      <c r="T36" s="3">
        <f t="shared" si="14"/>
        <v>58.099599313108186</v>
      </c>
      <c r="U36" s="17">
        <f t="shared" si="9"/>
        <v>267.5</v>
      </c>
      <c r="W36" s="18">
        <v>3786</v>
      </c>
      <c r="X36" s="18">
        <v>3615</v>
      </c>
      <c r="Y36" s="18">
        <v>1015</v>
      </c>
      <c r="Z36" s="1">
        <f t="shared" si="10"/>
        <v>0.42749999999999999</v>
      </c>
      <c r="AA36" s="3">
        <f t="shared" si="15"/>
        <v>61.890243902439025</v>
      </c>
      <c r="AB36" s="17">
        <f t="shared" si="11"/>
        <v>427.5</v>
      </c>
    </row>
    <row r="37" spans="2:28">
      <c r="B37" s="18">
        <v>3786</v>
      </c>
      <c r="C37" s="18">
        <v>3726</v>
      </c>
      <c r="D37" s="18">
        <v>1045</v>
      </c>
      <c r="E37" s="1">
        <f t="shared" si="4"/>
        <v>0.15</v>
      </c>
      <c r="F37" s="3">
        <f t="shared" si="12"/>
        <v>60.022975301550829</v>
      </c>
      <c r="G37" s="17">
        <f t="shared" si="5"/>
        <v>150</v>
      </c>
      <c r="I37" s="18">
        <v>3789</v>
      </c>
      <c r="J37" s="18">
        <v>3724</v>
      </c>
      <c r="K37" s="18">
        <v>1045</v>
      </c>
      <c r="L37" s="1">
        <f t="shared" si="6"/>
        <v>0.16250000000000001</v>
      </c>
      <c r="M37" s="3">
        <f t="shared" si="13"/>
        <v>59.988518943742818</v>
      </c>
      <c r="N37" s="17">
        <f t="shared" si="7"/>
        <v>162.5</v>
      </c>
      <c r="P37" s="18">
        <v>3791</v>
      </c>
      <c r="Q37" s="18">
        <v>3683</v>
      </c>
      <c r="R37" s="18">
        <v>1045</v>
      </c>
      <c r="S37" s="1">
        <f t="shared" si="8"/>
        <v>0.27</v>
      </c>
      <c r="T37" s="3">
        <f t="shared" si="14"/>
        <v>59.816828849456215</v>
      </c>
      <c r="U37" s="17">
        <f t="shared" si="9"/>
        <v>270</v>
      </c>
      <c r="W37" s="18">
        <v>3784</v>
      </c>
      <c r="X37" s="18">
        <v>3611</v>
      </c>
      <c r="Y37" s="18">
        <v>1045</v>
      </c>
      <c r="Z37" s="1">
        <f t="shared" si="10"/>
        <v>0.4325</v>
      </c>
      <c r="AA37" s="3">
        <f t="shared" si="15"/>
        <v>63.719512195121951</v>
      </c>
      <c r="AB37" s="17">
        <f t="shared" si="11"/>
        <v>432.5</v>
      </c>
    </row>
    <row r="38" spans="2:28">
      <c r="B38" s="18">
        <v>3782</v>
      </c>
      <c r="C38" s="18">
        <v>3721</v>
      </c>
      <c r="D38" s="18">
        <v>1074</v>
      </c>
      <c r="E38" s="1">
        <f t="shared" si="4"/>
        <v>0.1525</v>
      </c>
      <c r="F38" s="3">
        <f t="shared" si="12"/>
        <v>61.688684663986216</v>
      </c>
      <c r="G38" s="17">
        <f t="shared" si="5"/>
        <v>152.5</v>
      </c>
      <c r="I38" s="18">
        <v>3785</v>
      </c>
      <c r="J38" s="18">
        <v>3720</v>
      </c>
      <c r="K38" s="18">
        <v>1074</v>
      </c>
      <c r="L38" s="1">
        <f t="shared" si="6"/>
        <v>0.16250000000000001</v>
      </c>
      <c r="M38" s="3">
        <f t="shared" si="13"/>
        <v>61.653272101033295</v>
      </c>
      <c r="N38" s="17">
        <f t="shared" si="7"/>
        <v>162.5</v>
      </c>
      <c r="P38" s="18">
        <v>3788</v>
      </c>
      <c r="Q38" s="18">
        <v>3679</v>
      </c>
      <c r="R38" s="18">
        <v>1075</v>
      </c>
      <c r="S38" s="1">
        <f t="shared" si="8"/>
        <v>0.27250000000000002</v>
      </c>
      <c r="T38" s="3">
        <f t="shared" si="14"/>
        <v>61.534058385804236</v>
      </c>
      <c r="U38" s="17">
        <f t="shared" si="9"/>
        <v>272.5</v>
      </c>
      <c r="W38" s="18">
        <v>3783</v>
      </c>
      <c r="X38" s="18">
        <v>3608</v>
      </c>
      <c r="Y38" s="18">
        <v>1074</v>
      </c>
      <c r="Z38" s="1">
        <f t="shared" si="10"/>
        <v>0.4375</v>
      </c>
      <c r="AA38" s="3">
        <f t="shared" si="15"/>
        <v>65.487804878048777</v>
      </c>
      <c r="AB38" s="17">
        <f t="shared" si="11"/>
        <v>437.5</v>
      </c>
    </row>
    <row r="39" spans="2:28">
      <c r="B39" s="18">
        <v>3779</v>
      </c>
      <c r="C39" s="18">
        <v>3717</v>
      </c>
      <c r="D39" s="18">
        <v>1104</v>
      </c>
      <c r="E39" s="1">
        <f t="shared" si="4"/>
        <v>0.155</v>
      </c>
      <c r="F39" s="3">
        <f t="shared" si="12"/>
        <v>63.411832280298675</v>
      </c>
      <c r="G39" s="17">
        <f t="shared" si="5"/>
        <v>155</v>
      </c>
      <c r="I39" s="18">
        <v>3782</v>
      </c>
      <c r="J39" s="18">
        <v>3716</v>
      </c>
      <c r="K39" s="18">
        <v>1104</v>
      </c>
      <c r="L39" s="1">
        <f t="shared" si="6"/>
        <v>0.16500000000000001</v>
      </c>
      <c r="M39" s="3">
        <f t="shared" si="13"/>
        <v>63.375430539609646</v>
      </c>
      <c r="N39" s="17">
        <f t="shared" si="7"/>
        <v>165</v>
      </c>
      <c r="P39" s="18">
        <v>3785</v>
      </c>
      <c r="Q39" s="18">
        <v>3676</v>
      </c>
      <c r="R39" s="18">
        <v>1104</v>
      </c>
      <c r="S39" s="1">
        <f t="shared" si="8"/>
        <v>0.27250000000000002</v>
      </c>
      <c r="T39" s="3">
        <f t="shared" si="14"/>
        <v>63.194046937607325</v>
      </c>
      <c r="U39" s="17">
        <f t="shared" si="9"/>
        <v>272.5</v>
      </c>
      <c r="W39" s="18">
        <v>3781</v>
      </c>
      <c r="X39" s="18">
        <v>3605</v>
      </c>
      <c r="Y39" s="18">
        <v>1104</v>
      </c>
      <c r="Z39" s="1">
        <f t="shared" si="10"/>
        <v>0.44</v>
      </c>
      <c r="AA39" s="3">
        <f t="shared" si="15"/>
        <v>67.317073170731717</v>
      </c>
      <c r="AB39" s="17">
        <f t="shared" si="11"/>
        <v>440</v>
      </c>
    </row>
    <row r="40" spans="2:28">
      <c r="B40" s="18">
        <v>3776</v>
      </c>
      <c r="C40" s="18">
        <v>3713</v>
      </c>
      <c r="D40" s="18">
        <v>1134</v>
      </c>
      <c r="E40" s="1">
        <f t="shared" si="4"/>
        <v>0.1575</v>
      </c>
      <c r="F40" s="3">
        <f t="shared" si="12"/>
        <v>65.134979896611142</v>
      </c>
      <c r="G40" s="17">
        <f t="shared" si="5"/>
        <v>157.5</v>
      </c>
      <c r="I40" s="18">
        <v>3779</v>
      </c>
      <c r="J40" s="18">
        <v>3713</v>
      </c>
      <c r="K40" s="18">
        <v>1134</v>
      </c>
      <c r="L40" s="1">
        <f t="shared" si="6"/>
        <v>0.16500000000000001</v>
      </c>
      <c r="M40" s="3">
        <f t="shared" si="13"/>
        <v>65.097588978185996</v>
      </c>
      <c r="N40" s="17">
        <f t="shared" si="7"/>
        <v>165</v>
      </c>
      <c r="P40" s="18">
        <v>3783</v>
      </c>
      <c r="Q40" s="18">
        <v>3674</v>
      </c>
      <c r="R40" s="18">
        <v>1134</v>
      </c>
      <c r="S40" s="1">
        <f t="shared" si="8"/>
        <v>0.27250000000000002</v>
      </c>
      <c r="T40" s="3">
        <f t="shared" si="14"/>
        <v>64.911276473955354</v>
      </c>
      <c r="U40" s="17">
        <f t="shared" si="9"/>
        <v>272.5</v>
      </c>
      <c r="W40" s="18">
        <v>3779</v>
      </c>
      <c r="X40" s="18">
        <v>3601</v>
      </c>
      <c r="Y40" s="18">
        <v>1134</v>
      </c>
      <c r="Z40" s="1">
        <f t="shared" si="10"/>
        <v>0.44500000000000001</v>
      </c>
      <c r="AA40" s="3">
        <f t="shared" si="15"/>
        <v>69.146341463414629</v>
      </c>
      <c r="AB40" s="17">
        <f t="shared" si="11"/>
        <v>445</v>
      </c>
    </row>
    <row r="41" spans="2:28">
      <c r="B41" s="18">
        <v>3772</v>
      </c>
      <c r="C41" s="18">
        <v>3710</v>
      </c>
      <c r="D41" s="18">
        <v>1164</v>
      </c>
      <c r="E41" s="1">
        <f t="shared" si="4"/>
        <v>0.155</v>
      </c>
      <c r="F41" s="3">
        <f t="shared" si="12"/>
        <v>66.858127512923602</v>
      </c>
      <c r="G41" s="17">
        <f t="shared" si="5"/>
        <v>155</v>
      </c>
      <c r="I41" s="18">
        <v>3776</v>
      </c>
      <c r="J41" s="18">
        <v>3710</v>
      </c>
      <c r="K41" s="18">
        <v>1164</v>
      </c>
      <c r="L41" s="1">
        <f t="shared" si="6"/>
        <v>0.16500000000000001</v>
      </c>
      <c r="M41" s="3">
        <f t="shared" si="13"/>
        <v>66.81974741676234</v>
      </c>
      <c r="N41" s="17">
        <f t="shared" si="7"/>
        <v>165</v>
      </c>
      <c r="P41" s="18">
        <v>3781</v>
      </c>
      <c r="Q41" s="18">
        <v>3671</v>
      </c>
      <c r="R41" s="18">
        <v>1164</v>
      </c>
      <c r="S41" s="1">
        <f t="shared" si="8"/>
        <v>0.27500000000000002</v>
      </c>
      <c r="T41" s="3">
        <f t="shared" si="14"/>
        <v>66.628506010303383</v>
      </c>
      <c r="U41" s="17">
        <f t="shared" si="9"/>
        <v>275</v>
      </c>
      <c r="W41" s="18">
        <v>3777</v>
      </c>
      <c r="X41" s="18">
        <v>3596</v>
      </c>
      <c r="Y41" s="18">
        <v>1164</v>
      </c>
      <c r="Z41" s="1">
        <f t="shared" si="10"/>
        <v>0.45250000000000001</v>
      </c>
      <c r="AA41" s="3">
        <f t="shared" si="15"/>
        <v>70.975609756097555</v>
      </c>
      <c r="AB41" s="17">
        <f t="shared" si="11"/>
        <v>452.5</v>
      </c>
    </row>
    <row r="42" spans="2:28">
      <c r="B42" s="18">
        <v>3768</v>
      </c>
      <c r="C42" s="18">
        <v>3705</v>
      </c>
      <c r="D42" s="18">
        <v>1194</v>
      </c>
      <c r="E42" s="1">
        <f t="shared" si="4"/>
        <v>0.1575</v>
      </c>
      <c r="F42" s="3">
        <f t="shared" si="12"/>
        <v>68.581275129236076</v>
      </c>
      <c r="G42" s="17">
        <f t="shared" si="5"/>
        <v>157.5</v>
      </c>
      <c r="I42" s="18">
        <v>3773</v>
      </c>
      <c r="J42" s="18">
        <v>3707</v>
      </c>
      <c r="K42" s="18">
        <v>1194</v>
      </c>
      <c r="L42" s="1">
        <f t="shared" si="6"/>
        <v>0.16500000000000001</v>
      </c>
      <c r="M42" s="3">
        <f t="shared" si="13"/>
        <v>68.541905855338698</v>
      </c>
      <c r="N42" s="17">
        <f t="shared" si="7"/>
        <v>165</v>
      </c>
      <c r="P42" s="18">
        <v>3780</v>
      </c>
      <c r="Q42" s="18">
        <v>3669</v>
      </c>
      <c r="R42" s="18">
        <v>1194</v>
      </c>
      <c r="S42" s="1">
        <f t="shared" si="8"/>
        <v>0.27750000000000002</v>
      </c>
      <c r="T42" s="3">
        <f t="shared" si="14"/>
        <v>68.345735546651397</v>
      </c>
      <c r="U42" s="17">
        <f t="shared" si="9"/>
        <v>277.5</v>
      </c>
      <c r="W42" s="18">
        <v>3773</v>
      </c>
      <c r="X42" s="18">
        <v>3591</v>
      </c>
      <c r="Y42" s="18">
        <v>1194</v>
      </c>
      <c r="Z42" s="1">
        <f t="shared" si="10"/>
        <v>0.45500000000000002</v>
      </c>
      <c r="AA42" s="3">
        <f t="shared" si="15"/>
        <v>72.804878048780481</v>
      </c>
      <c r="AB42" s="17">
        <f t="shared" si="11"/>
        <v>455</v>
      </c>
    </row>
    <row r="43" spans="2:28">
      <c r="B43" s="18">
        <v>3758</v>
      </c>
      <c r="C43" s="18">
        <v>3698</v>
      </c>
      <c r="D43" s="18">
        <v>1224</v>
      </c>
      <c r="E43" s="1">
        <f t="shared" si="4"/>
        <v>0.15</v>
      </c>
      <c r="F43" s="3">
        <f t="shared" si="12"/>
        <v>70.304422745548536</v>
      </c>
      <c r="G43" s="17">
        <f t="shared" si="5"/>
        <v>150</v>
      </c>
      <c r="I43" s="18">
        <v>3770</v>
      </c>
      <c r="J43" s="18">
        <v>3704</v>
      </c>
      <c r="K43" s="18">
        <v>1224</v>
      </c>
      <c r="L43" s="1">
        <f t="shared" si="6"/>
        <v>0.16500000000000001</v>
      </c>
      <c r="M43" s="3">
        <f t="shared" si="13"/>
        <v>70.264064293915041</v>
      </c>
      <c r="N43" s="17">
        <f t="shared" si="7"/>
        <v>165</v>
      </c>
      <c r="P43" s="18">
        <v>3778</v>
      </c>
      <c r="Q43" s="18">
        <v>3667</v>
      </c>
      <c r="R43" s="18">
        <v>1224</v>
      </c>
      <c r="S43" s="1">
        <f t="shared" si="8"/>
        <v>0.27750000000000002</v>
      </c>
      <c r="T43" s="3">
        <f t="shared" si="14"/>
        <v>70.062965082999426</v>
      </c>
      <c r="U43" s="17">
        <f t="shared" si="9"/>
        <v>277.5</v>
      </c>
      <c r="W43" s="18">
        <v>3768</v>
      </c>
      <c r="X43" s="18">
        <v>3585</v>
      </c>
      <c r="Y43" s="18">
        <v>1224</v>
      </c>
      <c r="Z43" s="1">
        <f t="shared" si="10"/>
        <v>0.45750000000000002</v>
      </c>
      <c r="AA43" s="3">
        <f t="shared" si="15"/>
        <v>74.634146341463421</v>
      </c>
      <c r="AB43" s="17">
        <f t="shared" si="11"/>
        <v>457.5</v>
      </c>
    </row>
    <row r="44" spans="2:28">
      <c r="B44" s="18">
        <v>3751</v>
      </c>
      <c r="C44" s="18">
        <v>3692</v>
      </c>
      <c r="D44" s="18">
        <v>1254</v>
      </c>
      <c r="E44" s="1">
        <f t="shared" si="4"/>
        <v>0.14749999999999999</v>
      </c>
      <c r="F44" s="3">
        <f t="shared" si="12"/>
        <v>72.027570361861009</v>
      </c>
      <c r="G44" s="17">
        <f t="shared" si="5"/>
        <v>147.5</v>
      </c>
      <c r="I44" s="18">
        <v>3766</v>
      </c>
      <c r="J44" s="18">
        <v>3701</v>
      </c>
      <c r="K44" s="18">
        <v>1254</v>
      </c>
      <c r="L44" s="1">
        <f t="shared" si="6"/>
        <v>0.16250000000000001</v>
      </c>
      <c r="M44" s="3">
        <f t="shared" si="13"/>
        <v>71.986222732491385</v>
      </c>
      <c r="N44" s="17">
        <f t="shared" si="7"/>
        <v>162.5</v>
      </c>
      <c r="P44" s="18">
        <v>3776</v>
      </c>
      <c r="Q44" s="18">
        <v>3665</v>
      </c>
      <c r="R44" s="18">
        <v>1254</v>
      </c>
      <c r="S44" s="1">
        <f t="shared" si="8"/>
        <v>0.27750000000000002</v>
      </c>
      <c r="T44" s="3">
        <f t="shared" si="14"/>
        <v>71.780194619347455</v>
      </c>
      <c r="U44" s="17">
        <f t="shared" si="9"/>
        <v>277.5</v>
      </c>
      <c r="W44" s="18">
        <v>3762</v>
      </c>
      <c r="X44" s="18">
        <v>3577</v>
      </c>
      <c r="Y44" s="18">
        <v>1254</v>
      </c>
      <c r="Z44" s="1">
        <f t="shared" si="10"/>
        <v>0.46250000000000002</v>
      </c>
      <c r="AA44" s="3">
        <f t="shared" si="15"/>
        <v>76.463414634146346</v>
      </c>
      <c r="AB44" s="17">
        <f t="shared" si="11"/>
        <v>462.5</v>
      </c>
    </row>
    <row r="45" spans="2:28">
      <c r="B45" s="18">
        <v>3746</v>
      </c>
      <c r="C45" s="18">
        <v>3687</v>
      </c>
      <c r="D45" s="18">
        <v>1283</v>
      </c>
      <c r="E45" s="1">
        <f t="shared" si="4"/>
        <v>0.14749999999999999</v>
      </c>
      <c r="F45" s="3">
        <f t="shared" si="12"/>
        <v>73.693279724296374</v>
      </c>
      <c r="G45" s="17">
        <f t="shared" si="5"/>
        <v>147.5</v>
      </c>
      <c r="I45" s="18">
        <v>3762</v>
      </c>
      <c r="J45" s="18">
        <v>3698</v>
      </c>
      <c r="K45" s="18">
        <v>1283</v>
      </c>
      <c r="L45" s="1">
        <f t="shared" si="6"/>
        <v>0.16</v>
      </c>
      <c r="M45" s="3">
        <f t="shared" si="13"/>
        <v>73.650975889781861</v>
      </c>
      <c r="N45" s="17">
        <f t="shared" si="7"/>
        <v>160</v>
      </c>
      <c r="P45" s="18">
        <v>3772</v>
      </c>
      <c r="Q45" s="18">
        <v>3661</v>
      </c>
      <c r="R45" s="18">
        <v>1284</v>
      </c>
      <c r="S45" s="1">
        <f t="shared" si="8"/>
        <v>0.27750000000000002</v>
      </c>
      <c r="T45" s="3">
        <f t="shared" si="14"/>
        <v>73.497424155695484</v>
      </c>
      <c r="U45" s="17">
        <f t="shared" si="9"/>
        <v>277.5</v>
      </c>
      <c r="W45" s="18">
        <v>3753</v>
      </c>
      <c r="X45" s="18">
        <v>3568</v>
      </c>
      <c r="Y45" s="18">
        <v>1283</v>
      </c>
      <c r="Z45" s="1">
        <f t="shared" si="10"/>
        <v>0.46250000000000002</v>
      </c>
      <c r="AA45" s="3">
        <f t="shared" si="15"/>
        <v>78.231707317073173</v>
      </c>
      <c r="AB45" s="17">
        <f t="shared" si="11"/>
        <v>462.5</v>
      </c>
    </row>
    <row r="46" spans="2:28">
      <c r="B46" s="18">
        <v>3739</v>
      </c>
      <c r="C46" s="18">
        <v>3681</v>
      </c>
      <c r="D46" s="18">
        <v>1313</v>
      </c>
      <c r="E46" s="1">
        <f t="shared" si="4"/>
        <v>0.14499999999999999</v>
      </c>
      <c r="F46" s="3">
        <f t="shared" si="12"/>
        <v>75.416427340608848</v>
      </c>
      <c r="G46" s="17">
        <f t="shared" si="5"/>
        <v>145</v>
      </c>
      <c r="I46" s="18">
        <v>3756</v>
      </c>
      <c r="J46" s="18">
        <v>3693</v>
      </c>
      <c r="K46" s="18">
        <v>1313</v>
      </c>
      <c r="L46" s="1">
        <f t="shared" si="6"/>
        <v>0.1575</v>
      </c>
      <c r="M46" s="3">
        <f t="shared" si="13"/>
        <v>75.373134328358205</v>
      </c>
      <c r="N46" s="17">
        <f t="shared" si="7"/>
        <v>157.5</v>
      </c>
      <c r="P46" s="18">
        <v>3768</v>
      </c>
      <c r="Q46" s="18">
        <v>3657</v>
      </c>
      <c r="R46" s="18">
        <v>1313</v>
      </c>
      <c r="S46" s="1">
        <f t="shared" si="8"/>
        <v>0.27750000000000002</v>
      </c>
      <c r="T46" s="3">
        <f t="shared" si="14"/>
        <v>75.157412707498565</v>
      </c>
      <c r="U46" s="17">
        <f t="shared" si="9"/>
        <v>277.5</v>
      </c>
      <c r="W46" s="18">
        <v>3745</v>
      </c>
      <c r="X46" s="18">
        <v>3557</v>
      </c>
      <c r="Y46" s="18">
        <v>1313</v>
      </c>
      <c r="Z46" s="1">
        <f t="shared" si="10"/>
        <v>0.47</v>
      </c>
      <c r="AA46" s="3">
        <f t="shared" si="15"/>
        <v>80.060975609756099</v>
      </c>
      <c r="AB46" s="17">
        <f t="shared" si="11"/>
        <v>470</v>
      </c>
    </row>
    <row r="47" spans="2:28">
      <c r="B47" s="18">
        <v>3733</v>
      </c>
      <c r="C47" s="18">
        <v>3675</v>
      </c>
      <c r="D47" s="18">
        <v>1343</v>
      </c>
      <c r="E47" s="1">
        <f t="shared" si="4"/>
        <v>0.14499999999999999</v>
      </c>
      <c r="F47" s="3">
        <f t="shared" si="12"/>
        <v>77.139574956921308</v>
      </c>
      <c r="G47" s="17">
        <f t="shared" si="5"/>
        <v>145</v>
      </c>
      <c r="I47" s="18">
        <v>3749</v>
      </c>
      <c r="J47" s="18">
        <v>3686</v>
      </c>
      <c r="K47" s="18">
        <v>1343</v>
      </c>
      <c r="L47" s="1">
        <f t="shared" si="6"/>
        <v>0.1575</v>
      </c>
      <c r="M47" s="3">
        <f t="shared" si="13"/>
        <v>77.095292766934548</v>
      </c>
      <c r="N47" s="17">
        <f t="shared" si="7"/>
        <v>157.5</v>
      </c>
      <c r="P47" s="18">
        <v>3762</v>
      </c>
      <c r="Q47" s="18">
        <v>3651</v>
      </c>
      <c r="R47" s="18">
        <v>1343</v>
      </c>
      <c r="S47" s="1">
        <f t="shared" si="8"/>
        <v>0.27750000000000002</v>
      </c>
      <c r="T47" s="3">
        <f t="shared" si="14"/>
        <v>76.874642243846594</v>
      </c>
      <c r="U47" s="17">
        <f t="shared" si="9"/>
        <v>277.5</v>
      </c>
      <c r="W47" s="18">
        <v>3735</v>
      </c>
      <c r="X47" s="18">
        <v>3544</v>
      </c>
      <c r="Y47" s="18">
        <v>1343</v>
      </c>
      <c r="Z47" s="1">
        <f t="shared" si="10"/>
        <v>0.47749999999999998</v>
      </c>
      <c r="AA47" s="3">
        <f t="shared" si="15"/>
        <v>81.890243902439025</v>
      </c>
      <c r="AB47" s="17">
        <f t="shared" si="11"/>
        <v>477.5</v>
      </c>
    </row>
    <row r="48" spans="2:28">
      <c r="B48" s="18">
        <v>3726</v>
      </c>
      <c r="C48" s="18">
        <v>3668</v>
      </c>
      <c r="D48" s="18">
        <v>1373</v>
      </c>
      <c r="E48" s="1">
        <f t="shared" si="4"/>
        <v>0.14499999999999999</v>
      </c>
      <c r="F48" s="3">
        <f t="shared" si="12"/>
        <v>78.862722573233782</v>
      </c>
      <c r="G48" s="17">
        <f t="shared" si="5"/>
        <v>145</v>
      </c>
      <c r="I48" s="18">
        <v>3743</v>
      </c>
      <c r="J48" s="18">
        <v>3681</v>
      </c>
      <c r="K48" s="18">
        <v>1373</v>
      </c>
      <c r="L48" s="1">
        <f t="shared" si="6"/>
        <v>0.155</v>
      </c>
      <c r="M48" s="3">
        <f t="shared" si="13"/>
        <v>78.817451205510906</v>
      </c>
      <c r="N48" s="17">
        <f t="shared" si="7"/>
        <v>155</v>
      </c>
      <c r="P48" s="18">
        <v>3754</v>
      </c>
      <c r="Q48" s="18">
        <v>3643</v>
      </c>
      <c r="R48" s="18">
        <v>1373</v>
      </c>
      <c r="S48" s="1">
        <f t="shared" si="8"/>
        <v>0.27750000000000002</v>
      </c>
      <c r="T48" s="3">
        <f t="shared" si="14"/>
        <v>78.591871780194623</v>
      </c>
      <c r="U48" s="17">
        <f t="shared" si="9"/>
        <v>277.5</v>
      </c>
      <c r="W48" s="18">
        <v>3723</v>
      </c>
      <c r="X48" s="18">
        <v>3531</v>
      </c>
      <c r="Y48" s="18">
        <v>1373</v>
      </c>
      <c r="Z48" s="1">
        <f t="shared" si="10"/>
        <v>0.48</v>
      </c>
      <c r="AA48" s="3">
        <f t="shared" si="15"/>
        <v>83.719512195121951</v>
      </c>
      <c r="AB48" s="17">
        <f t="shared" si="11"/>
        <v>480</v>
      </c>
    </row>
    <row r="49" spans="2:28">
      <c r="B49" s="18">
        <v>3721</v>
      </c>
      <c r="C49" s="18">
        <v>3662</v>
      </c>
      <c r="D49" s="18">
        <v>1403</v>
      </c>
      <c r="E49" s="1">
        <f t="shared" si="4"/>
        <v>0.14749999999999999</v>
      </c>
      <c r="F49" s="3">
        <f t="shared" si="12"/>
        <v>80.585870189546242</v>
      </c>
      <c r="G49" s="17">
        <f t="shared" si="5"/>
        <v>147.5</v>
      </c>
      <c r="I49" s="18">
        <v>3736</v>
      </c>
      <c r="J49" s="18">
        <v>3673</v>
      </c>
      <c r="K49" s="18">
        <v>1403</v>
      </c>
      <c r="L49" s="1">
        <f t="shared" si="6"/>
        <v>0.1575</v>
      </c>
      <c r="M49" s="3">
        <f t="shared" si="13"/>
        <v>80.53960964408725</v>
      </c>
      <c r="N49" s="17">
        <f t="shared" si="7"/>
        <v>157.5</v>
      </c>
      <c r="P49" s="18">
        <v>3745</v>
      </c>
      <c r="Q49" s="18">
        <v>3634</v>
      </c>
      <c r="R49" s="18">
        <v>1403</v>
      </c>
      <c r="S49" s="1">
        <f t="shared" si="8"/>
        <v>0.27750000000000002</v>
      </c>
      <c r="T49" s="3">
        <f t="shared" si="14"/>
        <v>80.309101316542638</v>
      </c>
      <c r="U49" s="17">
        <f t="shared" si="9"/>
        <v>277.5</v>
      </c>
      <c r="W49" s="18">
        <v>3713</v>
      </c>
      <c r="X49" s="18">
        <v>3520</v>
      </c>
      <c r="Y49" s="18">
        <v>1403</v>
      </c>
      <c r="Z49" s="1">
        <f t="shared" si="10"/>
        <v>0.48249999999999998</v>
      </c>
      <c r="AA49" s="3">
        <f t="shared" si="15"/>
        <v>85.548780487804876</v>
      </c>
      <c r="AB49" s="17">
        <f t="shared" si="11"/>
        <v>482.5</v>
      </c>
    </row>
    <row r="50" spans="2:28">
      <c r="B50" s="18">
        <v>3711</v>
      </c>
      <c r="C50" s="18">
        <v>3654</v>
      </c>
      <c r="D50" s="18">
        <v>1433</v>
      </c>
      <c r="E50" s="1">
        <f t="shared" si="4"/>
        <v>0.14249999999999999</v>
      </c>
      <c r="F50" s="3">
        <f t="shared" si="12"/>
        <v>82.309017805858701</v>
      </c>
      <c r="G50" s="17">
        <f t="shared" si="5"/>
        <v>142.5</v>
      </c>
      <c r="I50" s="18">
        <v>3725</v>
      </c>
      <c r="J50" s="18">
        <v>3663</v>
      </c>
      <c r="K50" s="18">
        <v>1433</v>
      </c>
      <c r="L50" s="1">
        <f t="shared" si="6"/>
        <v>0.155</v>
      </c>
      <c r="M50" s="3">
        <f t="shared" si="13"/>
        <v>82.261768082663593</v>
      </c>
      <c r="N50" s="17">
        <f t="shared" si="7"/>
        <v>155</v>
      </c>
      <c r="P50" s="18">
        <v>3734</v>
      </c>
      <c r="Q50" s="18">
        <v>3623</v>
      </c>
      <c r="R50" s="18">
        <v>1433</v>
      </c>
      <c r="S50" s="1">
        <f t="shared" si="8"/>
        <v>0.27750000000000002</v>
      </c>
      <c r="T50" s="3">
        <f t="shared" si="14"/>
        <v>82.026330852890666</v>
      </c>
      <c r="U50" s="17">
        <f t="shared" si="9"/>
        <v>277.5</v>
      </c>
      <c r="W50" s="18">
        <v>3707</v>
      </c>
      <c r="X50" s="18">
        <v>3509</v>
      </c>
      <c r="Y50" s="18">
        <v>1433</v>
      </c>
      <c r="Z50" s="1">
        <f t="shared" si="10"/>
        <v>0.495</v>
      </c>
      <c r="AA50" s="3">
        <f t="shared" si="15"/>
        <v>87.378048780487802</v>
      </c>
      <c r="AB50" s="17">
        <f t="shared" si="11"/>
        <v>495</v>
      </c>
    </row>
    <row r="51" spans="2:28">
      <c r="B51" s="18">
        <v>3699</v>
      </c>
      <c r="C51" s="18">
        <v>3641</v>
      </c>
      <c r="D51" s="18">
        <v>1462</v>
      </c>
      <c r="E51" s="1">
        <f t="shared" si="4"/>
        <v>0.14499999999999999</v>
      </c>
      <c r="F51" s="3">
        <f t="shared" si="12"/>
        <v>83.974727168294081</v>
      </c>
      <c r="G51" s="17">
        <f t="shared" si="5"/>
        <v>145</v>
      </c>
      <c r="I51" s="18">
        <v>3714</v>
      </c>
      <c r="J51" s="18">
        <v>3651</v>
      </c>
      <c r="K51" s="18">
        <v>1462</v>
      </c>
      <c r="L51" s="1">
        <f t="shared" si="6"/>
        <v>0.1575</v>
      </c>
      <c r="M51" s="3">
        <f t="shared" si="13"/>
        <v>83.92652123995407</v>
      </c>
      <c r="N51" s="17">
        <f t="shared" si="7"/>
        <v>157.5</v>
      </c>
      <c r="P51" s="18">
        <v>3722</v>
      </c>
      <c r="Q51" s="18">
        <v>3611</v>
      </c>
      <c r="R51" s="18">
        <v>1463</v>
      </c>
      <c r="S51" s="1">
        <f t="shared" si="8"/>
        <v>0.27750000000000002</v>
      </c>
      <c r="T51" s="3">
        <f t="shared" si="14"/>
        <v>83.743560389238695</v>
      </c>
      <c r="U51" s="17">
        <f t="shared" si="9"/>
        <v>277.5</v>
      </c>
      <c r="W51" s="18">
        <v>3703</v>
      </c>
      <c r="X51" s="18">
        <v>3497</v>
      </c>
      <c r="Y51" s="18">
        <v>1462</v>
      </c>
      <c r="Z51" s="1">
        <f t="shared" si="10"/>
        <v>0.51500000000000001</v>
      </c>
      <c r="AA51" s="3">
        <f t="shared" si="15"/>
        <v>89.146341463414629</v>
      </c>
      <c r="AB51" s="17">
        <f t="shared" si="11"/>
        <v>515</v>
      </c>
    </row>
    <row r="52" spans="2:28">
      <c r="B52" s="18">
        <v>3686</v>
      </c>
      <c r="C52" s="18">
        <v>3629</v>
      </c>
      <c r="D52" s="18">
        <v>1492</v>
      </c>
      <c r="E52" s="1">
        <f t="shared" si="4"/>
        <v>0.14249999999999999</v>
      </c>
      <c r="F52" s="3">
        <f t="shared" si="12"/>
        <v>85.69787478460654</v>
      </c>
      <c r="G52" s="17">
        <f t="shared" si="5"/>
        <v>142.5</v>
      </c>
      <c r="I52" s="18">
        <v>3699</v>
      </c>
      <c r="J52" s="18">
        <v>3637</v>
      </c>
      <c r="K52" s="18">
        <v>1492</v>
      </c>
      <c r="L52" s="1">
        <f t="shared" si="6"/>
        <v>0.155</v>
      </c>
      <c r="M52" s="3">
        <f t="shared" si="13"/>
        <v>85.648679678530428</v>
      </c>
      <c r="N52" s="17">
        <f t="shared" si="7"/>
        <v>155</v>
      </c>
      <c r="P52" s="18">
        <v>3709</v>
      </c>
      <c r="Q52" s="18">
        <v>3599</v>
      </c>
      <c r="R52" s="18">
        <v>1492</v>
      </c>
      <c r="S52" s="1">
        <f t="shared" si="8"/>
        <v>0.27500000000000002</v>
      </c>
      <c r="T52" s="3">
        <f t="shared" si="14"/>
        <v>85.403548941041791</v>
      </c>
      <c r="U52" s="17">
        <f t="shared" si="9"/>
        <v>275</v>
      </c>
      <c r="W52" s="18">
        <v>3699</v>
      </c>
      <c r="X52" s="18">
        <v>3480</v>
      </c>
      <c r="Y52" s="18">
        <v>1492</v>
      </c>
      <c r="Z52" s="1">
        <f t="shared" si="10"/>
        <v>0.54749999999999999</v>
      </c>
      <c r="AA52" s="3">
        <f t="shared" si="15"/>
        <v>90.975609756097569</v>
      </c>
      <c r="AB52" s="17">
        <f t="shared" si="11"/>
        <v>547.5</v>
      </c>
    </row>
    <row r="53" spans="2:28">
      <c r="B53" s="18">
        <v>3674</v>
      </c>
      <c r="C53" s="18">
        <v>3616</v>
      </c>
      <c r="D53" s="18">
        <v>1522</v>
      </c>
      <c r="E53" s="1">
        <f t="shared" si="4"/>
        <v>0.14499999999999999</v>
      </c>
      <c r="F53" s="3">
        <f t="shared" si="12"/>
        <v>87.421022400919014</v>
      </c>
      <c r="G53" s="17">
        <f t="shared" si="5"/>
        <v>145</v>
      </c>
      <c r="I53" s="18">
        <v>3689</v>
      </c>
      <c r="J53" s="18">
        <v>3628</v>
      </c>
      <c r="K53" s="18">
        <v>1522</v>
      </c>
      <c r="L53" s="1">
        <f t="shared" si="6"/>
        <v>0.1525</v>
      </c>
      <c r="M53" s="3">
        <f t="shared" si="13"/>
        <v>87.370838117106771</v>
      </c>
      <c r="N53" s="17">
        <f t="shared" si="7"/>
        <v>152.5</v>
      </c>
      <c r="P53" s="18">
        <v>3703</v>
      </c>
      <c r="Q53" s="18">
        <v>3592</v>
      </c>
      <c r="R53" s="18">
        <v>1522</v>
      </c>
      <c r="S53" s="1">
        <f t="shared" si="8"/>
        <v>0.27750000000000002</v>
      </c>
      <c r="T53" s="3">
        <f t="shared" si="14"/>
        <v>87.12077847738982</v>
      </c>
      <c r="U53" s="17">
        <f t="shared" si="9"/>
        <v>277.5</v>
      </c>
      <c r="W53" s="18">
        <v>3695</v>
      </c>
      <c r="X53" s="18">
        <v>3454</v>
      </c>
      <c r="Y53" s="18">
        <v>1522</v>
      </c>
      <c r="Z53" s="1">
        <f t="shared" si="10"/>
        <v>0.60250000000000004</v>
      </c>
      <c r="AA53" s="3">
        <f t="shared" si="15"/>
        <v>92.804878048780495</v>
      </c>
      <c r="AB53" s="17">
        <f t="shared" si="11"/>
        <v>602.5</v>
      </c>
    </row>
    <row r="54" spans="2:28">
      <c r="B54" s="18">
        <v>3672</v>
      </c>
      <c r="C54" s="18">
        <v>3614</v>
      </c>
      <c r="D54" s="18">
        <v>1552</v>
      </c>
      <c r="E54" s="1">
        <f t="shared" si="4"/>
        <v>0.14499999999999999</v>
      </c>
      <c r="F54" s="3">
        <f t="shared" si="12"/>
        <v>89.144170017231474</v>
      </c>
      <c r="G54" s="17">
        <f t="shared" si="5"/>
        <v>145</v>
      </c>
      <c r="I54" s="18">
        <v>3687</v>
      </c>
      <c r="J54" s="18">
        <v>3624</v>
      </c>
      <c r="K54" s="18">
        <v>1552</v>
      </c>
      <c r="L54" s="1">
        <f t="shared" si="6"/>
        <v>0.1575</v>
      </c>
      <c r="M54" s="3">
        <f t="shared" si="13"/>
        <v>89.092996555683129</v>
      </c>
      <c r="N54" s="17">
        <f t="shared" si="7"/>
        <v>157.5</v>
      </c>
      <c r="P54" s="18">
        <v>3700</v>
      </c>
      <c r="Q54" s="18">
        <v>3588</v>
      </c>
      <c r="R54" s="18">
        <v>1552</v>
      </c>
      <c r="S54" s="1">
        <f t="shared" si="8"/>
        <v>0.28000000000000003</v>
      </c>
      <c r="T54" s="3">
        <f t="shared" si="14"/>
        <v>88.838008013737834</v>
      </c>
      <c r="U54" s="17">
        <f t="shared" si="9"/>
        <v>280</v>
      </c>
      <c r="W54" s="18">
        <v>3679</v>
      </c>
      <c r="X54" s="18">
        <v>3410</v>
      </c>
      <c r="Y54" s="18">
        <v>1552</v>
      </c>
      <c r="Z54" s="1">
        <f t="shared" si="10"/>
        <v>0.67249999999999999</v>
      </c>
      <c r="AA54" s="3">
        <f t="shared" si="15"/>
        <v>94.634146341463406</v>
      </c>
      <c r="AB54" s="17">
        <f t="shared" si="11"/>
        <v>672.5</v>
      </c>
    </row>
    <row r="55" spans="2:28">
      <c r="B55" s="18">
        <v>3670</v>
      </c>
      <c r="C55" s="18">
        <v>3611</v>
      </c>
      <c r="D55" s="18">
        <v>1582</v>
      </c>
      <c r="E55" s="1">
        <f t="shared" si="4"/>
        <v>0.14749999999999999</v>
      </c>
      <c r="F55" s="3">
        <f t="shared" si="12"/>
        <v>90.867317633543948</v>
      </c>
      <c r="G55" s="17">
        <f t="shared" si="5"/>
        <v>147.5</v>
      </c>
      <c r="I55" s="18">
        <v>3685</v>
      </c>
      <c r="J55" s="18">
        <v>3621</v>
      </c>
      <c r="K55" s="18">
        <v>1582</v>
      </c>
      <c r="L55" s="1">
        <f t="shared" si="6"/>
        <v>0.16</v>
      </c>
      <c r="M55" s="3">
        <f t="shared" si="13"/>
        <v>90.815154994259473</v>
      </c>
      <c r="N55" s="17">
        <f t="shared" si="7"/>
        <v>160</v>
      </c>
      <c r="P55" s="18">
        <v>3698</v>
      </c>
      <c r="Q55" s="18">
        <v>3583</v>
      </c>
      <c r="R55" s="18">
        <v>1582</v>
      </c>
      <c r="S55" s="1">
        <f t="shared" si="8"/>
        <v>0.28749999999999998</v>
      </c>
      <c r="T55" s="3">
        <f t="shared" si="14"/>
        <v>90.555237550085863</v>
      </c>
      <c r="U55" s="17">
        <f t="shared" si="9"/>
        <v>287.5</v>
      </c>
      <c r="W55" s="18">
        <v>3625</v>
      </c>
      <c r="X55" s="18">
        <v>3329</v>
      </c>
      <c r="Y55" s="18">
        <v>1582</v>
      </c>
      <c r="Z55" s="1">
        <f t="shared" si="10"/>
        <v>0.74</v>
      </c>
      <c r="AA55" s="3">
        <f t="shared" si="15"/>
        <v>96.463414634146332</v>
      </c>
      <c r="AB55" s="17">
        <f t="shared" si="11"/>
        <v>740</v>
      </c>
    </row>
    <row r="56" spans="2:28">
      <c r="B56" s="18">
        <v>3668</v>
      </c>
      <c r="C56" s="18">
        <v>3608</v>
      </c>
      <c r="D56" s="18">
        <v>1612</v>
      </c>
      <c r="E56" s="1">
        <f t="shared" si="4"/>
        <v>0.15</v>
      </c>
      <c r="F56" s="3">
        <f t="shared" si="12"/>
        <v>92.590465249856408</v>
      </c>
      <c r="G56" s="17">
        <f t="shared" si="5"/>
        <v>150</v>
      </c>
      <c r="I56" s="18">
        <v>3683</v>
      </c>
      <c r="J56" s="18">
        <v>3617</v>
      </c>
      <c r="K56" s="18">
        <v>1612</v>
      </c>
      <c r="L56" s="1">
        <f t="shared" si="6"/>
        <v>0.16500000000000001</v>
      </c>
      <c r="M56" s="3">
        <f t="shared" si="13"/>
        <v>92.537313432835816</v>
      </c>
      <c r="N56" s="17">
        <f t="shared" si="7"/>
        <v>165</v>
      </c>
      <c r="P56" s="18">
        <v>3695</v>
      </c>
      <c r="Q56" s="18">
        <v>3573</v>
      </c>
      <c r="R56" s="18">
        <v>1612</v>
      </c>
      <c r="S56" s="1">
        <f t="shared" si="8"/>
        <v>0.30499999999999999</v>
      </c>
      <c r="T56" s="3">
        <f t="shared" si="14"/>
        <v>92.272467086433892</v>
      </c>
      <c r="U56" s="17">
        <f t="shared" si="9"/>
        <v>305</v>
      </c>
      <c r="W56" s="18">
        <v>3543</v>
      </c>
      <c r="X56" s="18">
        <v>3199</v>
      </c>
      <c r="Y56" s="18">
        <v>1609</v>
      </c>
      <c r="Z56" s="1">
        <f t="shared" si="10"/>
        <v>0.86</v>
      </c>
      <c r="AA56" s="3">
        <f t="shared" si="15"/>
        <v>98.109756097560975</v>
      </c>
      <c r="AB56" s="17">
        <f t="shared" si="11"/>
        <v>860</v>
      </c>
    </row>
    <row r="57" spans="2:28">
      <c r="B57" s="18">
        <v>3662</v>
      </c>
      <c r="C57" s="18">
        <v>3601</v>
      </c>
      <c r="D57" s="18">
        <v>1642</v>
      </c>
      <c r="E57" s="1">
        <f t="shared" si="4"/>
        <v>0.1525</v>
      </c>
      <c r="F57" s="3">
        <f t="shared" si="12"/>
        <v>94.313612866168867</v>
      </c>
      <c r="G57" s="17">
        <f t="shared" si="5"/>
        <v>152.5</v>
      </c>
      <c r="I57" s="18">
        <v>3676</v>
      </c>
      <c r="J57" s="18">
        <v>3610</v>
      </c>
      <c r="K57" s="18">
        <v>1642</v>
      </c>
      <c r="L57" s="1">
        <f t="shared" si="6"/>
        <v>0.16500000000000001</v>
      </c>
      <c r="M57" s="3">
        <f t="shared" si="13"/>
        <v>94.259471871412174</v>
      </c>
      <c r="N57" s="17">
        <f t="shared" si="7"/>
        <v>165</v>
      </c>
      <c r="P57" s="18">
        <v>3690</v>
      </c>
      <c r="Q57" s="18">
        <v>3557</v>
      </c>
      <c r="R57" s="18">
        <v>1642</v>
      </c>
      <c r="S57" s="1">
        <f t="shared" si="8"/>
        <v>0.33250000000000002</v>
      </c>
      <c r="T57" s="3">
        <f t="shared" si="14"/>
        <v>93.989696622781921</v>
      </c>
      <c r="U57" s="17">
        <f t="shared" si="9"/>
        <v>332.5</v>
      </c>
      <c r="W57" s="18">
        <v>3504</v>
      </c>
      <c r="X57" s="18">
        <v>3198</v>
      </c>
      <c r="Y57" s="18">
        <v>1620</v>
      </c>
      <c r="Z57" s="1">
        <f t="shared" si="10"/>
        <v>0.76500000000000001</v>
      </c>
      <c r="AA57" s="3">
        <f t="shared" si="15"/>
        <v>98.780487804878049</v>
      </c>
      <c r="AB57" s="17">
        <f t="shared" si="11"/>
        <v>765</v>
      </c>
    </row>
    <row r="58" spans="2:28" ht="15.75" customHeight="1">
      <c r="B58" s="18">
        <v>3627</v>
      </c>
      <c r="C58" s="18">
        <v>3564</v>
      </c>
      <c r="D58" s="18">
        <v>1671</v>
      </c>
      <c r="E58" s="1">
        <f t="shared" ref="E58:E70" si="16">(B58-C58)/400</f>
        <v>0.1575</v>
      </c>
      <c r="F58" s="3">
        <f t="shared" ref="F58:F70" si="17">D58/$D$74*100</f>
        <v>95.979322228604246</v>
      </c>
      <c r="G58" s="17">
        <f t="shared" ref="G58:G70" si="18">E58*1000</f>
        <v>157.5</v>
      </c>
      <c r="I58" s="18">
        <v>3642</v>
      </c>
      <c r="J58" s="18">
        <v>3576</v>
      </c>
      <c r="K58" s="18">
        <v>1671</v>
      </c>
      <c r="L58" s="1">
        <f t="shared" ref="L58:L70" si="19">(I58-J58)/400</f>
        <v>0.16500000000000001</v>
      </c>
      <c r="M58" s="3">
        <f t="shared" ref="M58:M70" si="20">K58/$K$74*100</f>
        <v>95.924225028702637</v>
      </c>
      <c r="N58" s="17">
        <f t="shared" ref="N58:N70" si="21">L58*1000</f>
        <v>165</v>
      </c>
      <c r="O58" s="4"/>
      <c r="P58" s="18">
        <v>3655</v>
      </c>
      <c r="Q58" s="18">
        <v>3522</v>
      </c>
      <c r="R58" s="18">
        <v>1672</v>
      </c>
      <c r="S58" s="1">
        <f t="shared" ref="S58:S70" si="22">(P58-Q58)/400</f>
        <v>0.33250000000000002</v>
      </c>
      <c r="T58" s="3">
        <f t="shared" ref="T58:T70" si="23">R58/$R$74*100</f>
        <v>95.706926159129935</v>
      </c>
      <c r="U58" s="17">
        <f t="shared" ref="U58:U70" si="24">S58*1000</f>
        <v>332.5</v>
      </c>
      <c r="W58" s="18">
        <v>3477</v>
      </c>
      <c r="X58" s="18">
        <v>3199</v>
      </c>
      <c r="Y58" s="18">
        <v>1627</v>
      </c>
      <c r="Z58" s="1">
        <f t="shared" ref="Z58:Z70" si="25">(W58-X58)/400</f>
        <v>0.69499999999999995</v>
      </c>
      <c r="AA58" s="3">
        <f t="shared" ref="AA58:AA70" si="26">(Y58)/$Y$74*100</f>
        <v>99.207317073170728</v>
      </c>
      <c r="AB58" s="17">
        <f t="shared" ref="AB58:AB70" si="27">Z58*1000</f>
        <v>695</v>
      </c>
    </row>
    <row r="59" spans="2:28" ht="15.75" customHeight="1">
      <c r="B59" s="18">
        <v>3558</v>
      </c>
      <c r="C59" s="18">
        <v>3494</v>
      </c>
      <c r="D59" s="18">
        <v>1701</v>
      </c>
      <c r="E59" s="1">
        <f t="shared" si="16"/>
        <v>0.16</v>
      </c>
      <c r="F59" s="3">
        <f t="shared" si="17"/>
        <v>97.70246984491672</v>
      </c>
      <c r="G59" s="17">
        <f t="shared" si="18"/>
        <v>160</v>
      </c>
      <c r="I59" s="18">
        <v>3571</v>
      </c>
      <c r="J59" s="18">
        <v>3501</v>
      </c>
      <c r="K59" s="18">
        <v>1701</v>
      </c>
      <c r="L59" s="1">
        <f t="shared" si="19"/>
        <v>0.17499999999999999</v>
      </c>
      <c r="M59" s="3">
        <f t="shared" si="20"/>
        <v>97.64638346727898</v>
      </c>
      <c r="N59" s="17">
        <f t="shared" si="21"/>
        <v>175</v>
      </c>
      <c r="O59" s="4"/>
      <c r="P59" s="18">
        <v>3583</v>
      </c>
      <c r="Q59" s="18">
        <v>3443</v>
      </c>
      <c r="R59" s="18">
        <v>1701</v>
      </c>
      <c r="S59" s="1">
        <f t="shared" si="22"/>
        <v>0.35</v>
      </c>
      <c r="T59" s="3">
        <f t="shared" si="23"/>
        <v>97.366914710933031</v>
      </c>
      <c r="U59" s="17">
        <f t="shared" si="24"/>
        <v>350</v>
      </c>
      <c r="W59" s="18">
        <v>3457</v>
      </c>
      <c r="X59" s="18">
        <v>3200</v>
      </c>
      <c r="Y59" s="18">
        <v>1631</v>
      </c>
      <c r="Z59" s="1">
        <f t="shared" si="25"/>
        <v>0.64249999999999996</v>
      </c>
      <c r="AA59" s="3">
        <f t="shared" si="26"/>
        <v>99.451219512195124</v>
      </c>
      <c r="AB59" s="17">
        <f t="shared" si="27"/>
        <v>642.5</v>
      </c>
    </row>
    <row r="60" spans="2:28" ht="15.75" customHeight="1">
      <c r="B60" s="18">
        <v>3457</v>
      </c>
      <c r="C60" s="18">
        <v>3391</v>
      </c>
      <c r="D60" s="18">
        <v>1731</v>
      </c>
      <c r="E60" s="1">
        <f t="shared" si="16"/>
        <v>0.16500000000000001</v>
      </c>
      <c r="F60" s="3">
        <f t="shared" si="17"/>
        <v>99.42561746122918</v>
      </c>
      <c r="G60" s="17">
        <f t="shared" si="18"/>
        <v>165</v>
      </c>
      <c r="I60" s="18">
        <v>3463</v>
      </c>
      <c r="J60" s="18">
        <v>3389</v>
      </c>
      <c r="K60" s="18">
        <v>1731</v>
      </c>
      <c r="L60" s="1">
        <f t="shared" si="19"/>
        <v>0.185</v>
      </c>
      <c r="M60" s="3">
        <f t="shared" si="20"/>
        <v>99.368541905855338</v>
      </c>
      <c r="N60" s="17">
        <f t="shared" si="21"/>
        <v>185</v>
      </c>
      <c r="O60" s="4"/>
      <c r="P60" s="18">
        <v>3480</v>
      </c>
      <c r="Q60" s="18">
        <v>3315</v>
      </c>
      <c r="R60" s="18">
        <v>1731</v>
      </c>
      <c r="S60" s="1">
        <f t="shared" si="22"/>
        <v>0.41249999999999998</v>
      </c>
      <c r="T60" s="3">
        <f t="shared" si="23"/>
        <v>99.08414424728106</v>
      </c>
      <c r="U60" s="17">
        <f t="shared" si="24"/>
        <v>412.5</v>
      </c>
      <c r="W60" s="18">
        <v>3441</v>
      </c>
      <c r="X60" s="18">
        <v>3197</v>
      </c>
      <c r="Y60" s="18">
        <v>1634</v>
      </c>
      <c r="Z60" s="1">
        <f t="shared" si="25"/>
        <v>0.61</v>
      </c>
      <c r="AA60" s="3">
        <f t="shared" si="26"/>
        <v>99.634146341463421</v>
      </c>
      <c r="AB60" s="17">
        <f t="shared" si="27"/>
        <v>610</v>
      </c>
    </row>
    <row r="61" spans="2:28" ht="15.75" customHeight="1">
      <c r="B61" s="18">
        <v>3294</v>
      </c>
      <c r="C61" s="18">
        <v>3220</v>
      </c>
      <c r="D61" s="18">
        <v>1761</v>
      </c>
      <c r="E61" s="1">
        <f t="shared" si="16"/>
        <v>0.185</v>
      </c>
      <c r="F61" s="3">
        <f t="shared" si="17"/>
        <v>101.14876507754164</v>
      </c>
      <c r="G61" s="17">
        <f t="shared" si="18"/>
        <v>185</v>
      </c>
      <c r="I61" s="18">
        <v>3283</v>
      </c>
      <c r="J61" s="18">
        <v>3199</v>
      </c>
      <c r="K61" s="18">
        <v>1761</v>
      </c>
      <c r="L61" s="1">
        <f t="shared" si="19"/>
        <v>0.21</v>
      </c>
      <c r="M61" s="3">
        <f t="shared" si="20"/>
        <v>101.09070034443168</v>
      </c>
      <c r="N61" s="17">
        <f t="shared" si="21"/>
        <v>210</v>
      </c>
      <c r="O61" s="4"/>
      <c r="P61" s="18">
        <v>3384</v>
      </c>
      <c r="Q61" s="18">
        <v>3198</v>
      </c>
      <c r="R61" s="18">
        <v>1751</v>
      </c>
      <c r="S61" s="1">
        <f t="shared" si="22"/>
        <v>0.46500000000000002</v>
      </c>
      <c r="T61" s="3">
        <f t="shared" si="23"/>
        <v>100.22896393817973</v>
      </c>
      <c r="U61" s="17">
        <f t="shared" si="24"/>
        <v>465</v>
      </c>
      <c r="W61" s="18">
        <v>3429</v>
      </c>
      <c r="X61" s="18">
        <v>3198</v>
      </c>
      <c r="Y61" s="18">
        <v>1637</v>
      </c>
      <c r="Z61" s="1">
        <f t="shared" si="25"/>
        <v>0.57750000000000001</v>
      </c>
      <c r="AA61" s="3">
        <f t="shared" si="26"/>
        <v>99.817073170731703</v>
      </c>
      <c r="AB61" s="17">
        <f t="shared" si="27"/>
        <v>577.5</v>
      </c>
    </row>
    <row r="62" spans="2:28" ht="15.75" customHeight="1">
      <c r="B62" s="18">
        <v>3262</v>
      </c>
      <c r="C62" s="18">
        <v>3199</v>
      </c>
      <c r="D62" s="18">
        <v>1765</v>
      </c>
      <c r="E62" s="1">
        <f t="shared" si="16"/>
        <v>0.1575</v>
      </c>
      <c r="F62" s="3">
        <f t="shared" si="17"/>
        <v>101.37851809304996</v>
      </c>
      <c r="G62" s="17">
        <f t="shared" si="18"/>
        <v>157.5</v>
      </c>
      <c r="I62" s="18">
        <v>3263</v>
      </c>
      <c r="J62" s="18">
        <v>3199</v>
      </c>
      <c r="K62" s="18">
        <v>1763</v>
      </c>
      <c r="L62" s="1">
        <f t="shared" si="19"/>
        <v>0.16</v>
      </c>
      <c r="M62" s="3">
        <f t="shared" si="20"/>
        <v>101.20551090700344</v>
      </c>
      <c r="N62" s="17">
        <f t="shared" si="21"/>
        <v>160</v>
      </c>
      <c r="O62" s="4"/>
      <c r="P62" s="18">
        <v>3357</v>
      </c>
      <c r="Q62" s="18">
        <v>3198</v>
      </c>
      <c r="R62" s="18">
        <v>1757</v>
      </c>
      <c r="S62" s="1">
        <f t="shared" si="22"/>
        <v>0.39750000000000002</v>
      </c>
      <c r="T62" s="3">
        <f t="shared" si="23"/>
        <v>100.57240984544936</v>
      </c>
      <c r="U62" s="17">
        <f t="shared" si="24"/>
        <v>397.5</v>
      </c>
      <c r="W62" s="18">
        <v>3419</v>
      </c>
      <c r="X62" s="18">
        <v>3200</v>
      </c>
      <c r="Y62" s="18">
        <v>1638</v>
      </c>
      <c r="Z62" s="1">
        <f t="shared" si="25"/>
        <v>0.54749999999999999</v>
      </c>
      <c r="AA62" s="3">
        <f t="shared" si="26"/>
        <v>99.878048780487802</v>
      </c>
      <c r="AB62" s="17">
        <f t="shared" si="27"/>
        <v>547.5</v>
      </c>
    </row>
    <row r="63" spans="2:28" ht="15.75" customHeight="1">
      <c r="B63" s="18">
        <v>3257</v>
      </c>
      <c r="C63" s="18">
        <v>3200</v>
      </c>
      <c r="D63" s="18">
        <v>1766</v>
      </c>
      <c r="E63" s="1">
        <f t="shared" si="16"/>
        <v>0.14249999999999999</v>
      </c>
      <c r="F63" s="3">
        <f t="shared" si="17"/>
        <v>101.43595634692706</v>
      </c>
      <c r="G63" s="17">
        <f t="shared" si="18"/>
        <v>142.5</v>
      </c>
      <c r="I63" s="18">
        <v>3257</v>
      </c>
      <c r="J63" s="18">
        <v>3199</v>
      </c>
      <c r="K63" s="18">
        <v>1763</v>
      </c>
      <c r="L63" s="1">
        <f t="shared" si="19"/>
        <v>0.14499999999999999</v>
      </c>
      <c r="M63" s="3">
        <f t="shared" si="20"/>
        <v>101.20551090700344</v>
      </c>
      <c r="N63" s="17">
        <f t="shared" si="21"/>
        <v>145</v>
      </c>
      <c r="O63" s="4"/>
      <c r="P63" s="18">
        <v>3345</v>
      </c>
      <c r="Q63" s="18">
        <v>3200</v>
      </c>
      <c r="R63" s="18">
        <v>1759</v>
      </c>
      <c r="S63" s="1">
        <f t="shared" si="22"/>
        <v>0.36249999999999999</v>
      </c>
      <c r="T63" s="3">
        <f t="shared" si="23"/>
        <v>100.68689181453921</v>
      </c>
      <c r="U63" s="17">
        <f t="shared" si="24"/>
        <v>362.5</v>
      </c>
      <c r="W63" s="18">
        <v>3412</v>
      </c>
      <c r="X63" s="18">
        <v>3197</v>
      </c>
      <c r="Y63" s="18">
        <v>1639</v>
      </c>
      <c r="Z63" s="1">
        <f t="shared" si="25"/>
        <v>0.53749999999999998</v>
      </c>
      <c r="AA63" s="3">
        <f t="shared" si="26"/>
        <v>99.939024390243901</v>
      </c>
      <c r="AB63" s="17">
        <f t="shared" si="27"/>
        <v>537.5</v>
      </c>
    </row>
    <row r="64" spans="2:28" ht="15.75" customHeight="1">
      <c r="B64" s="18">
        <v>3253</v>
      </c>
      <c r="C64" s="18">
        <v>3198</v>
      </c>
      <c r="D64" s="18">
        <v>1766</v>
      </c>
      <c r="E64" s="1">
        <f t="shared" si="16"/>
        <v>0.13750000000000001</v>
      </c>
      <c r="F64" s="3">
        <f t="shared" si="17"/>
        <v>101.43595634692706</v>
      </c>
      <c r="G64" s="17">
        <f t="shared" si="18"/>
        <v>137.5</v>
      </c>
      <c r="I64" s="18">
        <v>3253</v>
      </c>
      <c r="J64" s="18">
        <v>3198</v>
      </c>
      <c r="K64" s="18">
        <v>1764</v>
      </c>
      <c r="L64" s="1">
        <f t="shared" si="19"/>
        <v>0.13750000000000001</v>
      </c>
      <c r="M64" s="3">
        <f t="shared" si="20"/>
        <v>101.26291618828932</v>
      </c>
      <c r="N64" s="17">
        <f t="shared" si="21"/>
        <v>137.5</v>
      </c>
      <c r="O64" s="4"/>
      <c r="P64" s="18">
        <v>3339</v>
      </c>
      <c r="Q64" s="18">
        <v>3198</v>
      </c>
      <c r="R64" s="18">
        <v>1762</v>
      </c>
      <c r="S64" s="1">
        <f t="shared" si="22"/>
        <v>0.35249999999999998</v>
      </c>
      <c r="T64" s="3">
        <f t="shared" si="23"/>
        <v>100.85861476817402</v>
      </c>
      <c r="U64" s="17">
        <f t="shared" si="24"/>
        <v>352.5</v>
      </c>
      <c r="W64" s="18">
        <v>3406</v>
      </c>
      <c r="X64" s="18">
        <v>3199</v>
      </c>
      <c r="Y64" s="18">
        <v>1640</v>
      </c>
      <c r="Z64" s="1">
        <f t="shared" si="25"/>
        <v>0.51749999999999996</v>
      </c>
      <c r="AA64" s="3">
        <f t="shared" si="26"/>
        <v>100</v>
      </c>
      <c r="AB64" s="17">
        <f t="shared" si="27"/>
        <v>517.5</v>
      </c>
    </row>
    <row r="65" spans="1:28" ht="15.75" customHeight="1">
      <c r="B65" s="18">
        <v>3250</v>
      </c>
      <c r="C65" s="18">
        <v>3196</v>
      </c>
      <c r="D65" s="18">
        <v>1766</v>
      </c>
      <c r="E65" s="1">
        <f t="shared" si="16"/>
        <v>0.13500000000000001</v>
      </c>
      <c r="F65" s="3">
        <f t="shared" si="17"/>
        <v>101.43595634692706</v>
      </c>
      <c r="G65" s="17">
        <f t="shared" si="18"/>
        <v>135</v>
      </c>
      <c r="I65" s="18">
        <v>3248</v>
      </c>
      <c r="J65" s="18">
        <v>3197</v>
      </c>
      <c r="K65" s="18">
        <v>1764</v>
      </c>
      <c r="L65" s="1">
        <f t="shared" si="19"/>
        <v>0.1275</v>
      </c>
      <c r="M65" s="3">
        <f t="shared" si="20"/>
        <v>101.26291618828932</v>
      </c>
      <c r="N65" s="17">
        <f t="shared" si="21"/>
        <v>127.5</v>
      </c>
      <c r="O65" s="4"/>
      <c r="P65" s="18">
        <v>3334</v>
      </c>
      <c r="Q65" s="18">
        <v>3199</v>
      </c>
      <c r="R65" s="18">
        <v>1763</v>
      </c>
      <c r="S65" s="1">
        <f t="shared" si="22"/>
        <v>0.33750000000000002</v>
      </c>
      <c r="T65" s="3">
        <f t="shared" si="23"/>
        <v>100.91585575271895</v>
      </c>
      <c r="U65" s="17">
        <f t="shared" si="24"/>
        <v>337.5</v>
      </c>
      <c r="W65" s="18">
        <v>3399</v>
      </c>
      <c r="X65" s="18">
        <v>3195</v>
      </c>
      <c r="Y65" s="18">
        <v>1640</v>
      </c>
      <c r="Z65" s="1">
        <f t="shared" si="25"/>
        <v>0.51</v>
      </c>
      <c r="AA65" s="3">
        <f t="shared" si="26"/>
        <v>100</v>
      </c>
      <c r="AB65" s="17">
        <f t="shared" si="27"/>
        <v>510</v>
      </c>
    </row>
    <row r="66" spans="1:28" ht="15.75" customHeight="1">
      <c r="B66" s="18">
        <v>3248</v>
      </c>
      <c r="C66" s="18">
        <v>3197</v>
      </c>
      <c r="D66" s="18">
        <v>1766</v>
      </c>
      <c r="E66" s="1">
        <f t="shared" si="16"/>
        <v>0.1275</v>
      </c>
      <c r="F66" s="3">
        <f t="shared" si="17"/>
        <v>101.43595634692706</v>
      </c>
      <c r="G66" s="17">
        <f t="shared" si="18"/>
        <v>127.5</v>
      </c>
      <c r="I66" s="18">
        <v>3245</v>
      </c>
      <c r="J66" s="18">
        <v>3192</v>
      </c>
      <c r="K66" s="18">
        <v>1764</v>
      </c>
      <c r="L66" s="1">
        <f t="shared" si="19"/>
        <v>0.13250000000000001</v>
      </c>
      <c r="M66" s="3">
        <f t="shared" si="20"/>
        <v>101.26291618828932</v>
      </c>
      <c r="N66" s="17">
        <f t="shared" si="21"/>
        <v>132.5</v>
      </c>
      <c r="O66" s="4"/>
      <c r="P66" s="18">
        <v>3329</v>
      </c>
      <c r="Q66" s="18">
        <v>3199</v>
      </c>
      <c r="R66" s="18">
        <v>1765</v>
      </c>
      <c r="S66" s="1">
        <f t="shared" si="22"/>
        <v>0.32500000000000001</v>
      </c>
      <c r="T66" s="3">
        <f t="shared" si="23"/>
        <v>101.03033772180881</v>
      </c>
      <c r="U66" s="17">
        <f t="shared" si="24"/>
        <v>325</v>
      </c>
      <c r="W66" s="18">
        <v>3394</v>
      </c>
      <c r="X66" s="18">
        <v>3197</v>
      </c>
      <c r="Y66" s="18">
        <v>1641</v>
      </c>
      <c r="Z66" s="1">
        <f t="shared" si="25"/>
        <v>0.49249999999999999</v>
      </c>
      <c r="AA66" s="3">
        <f t="shared" si="26"/>
        <v>100.06097560975608</v>
      </c>
      <c r="AB66" s="17">
        <f t="shared" si="27"/>
        <v>492.5</v>
      </c>
    </row>
    <row r="67" spans="1:28" ht="15.75" customHeight="1">
      <c r="B67" s="18">
        <v>3246</v>
      </c>
      <c r="C67" s="18">
        <v>3193</v>
      </c>
      <c r="D67" s="18">
        <v>1767</v>
      </c>
      <c r="E67" s="1">
        <f t="shared" si="16"/>
        <v>0.13250000000000001</v>
      </c>
      <c r="F67" s="3">
        <f t="shared" si="17"/>
        <v>101.49339460080414</v>
      </c>
      <c r="G67" s="17">
        <f t="shared" si="18"/>
        <v>132.5</v>
      </c>
      <c r="I67" s="18">
        <v>3240</v>
      </c>
      <c r="J67" s="18">
        <v>3187</v>
      </c>
      <c r="K67" s="18">
        <v>1764</v>
      </c>
      <c r="L67" s="1">
        <f t="shared" si="19"/>
        <v>0.13250000000000001</v>
      </c>
      <c r="M67" s="3">
        <f t="shared" si="20"/>
        <v>101.26291618828932</v>
      </c>
      <c r="N67" s="17">
        <f t="shared" si="21"/>
        <v>132.5</v>
      </c>
      <c r="O67" s="4"/>
      <c r="P67" s="18">
        <v>3324</v>
      </c>
      <c r="Q67" s="18">
        <v>3199</v>
      </c>
      <c r="R67" s="18">
        <v>1766</v>
      </c>
      <c r="S67" s="1">
        <f t="shared" si="22"/>
        <v>0.3125</v>
      </c>
      <c r="T67" s="3">
        <f t="shared" si="23"/>
        <v>101.08757870635374</v>
      </c>
      <c r="U67" s="17">
        <f t="shared" si="24"/>
        <v>312.5</v>
      </c>
      <c r="W67" s="18">
        <v>3390</v>
      </c>
      <c r="X67" s="18">
        <v>3194</v>
      </c>
      <c r="Y67" s="18">
        <v>1641</v>
      </c>
      <c r="Z67" s="1">
        <f t="shared" si="25"/>
        <v>0.49</v>
      </c>
      <c r="AA67" s="3">
        <f t="shared" si="26"/>
        <v>100.06097560975608</v>
      </c>
      <c r="AB67" s="17">
        <f t="shared" si="27"/>
        <v>490</v>
      </c>
    </row>
    <row r="68" spans="1:28" ht="15.75" customHeight="1">
      <c r="B68" s="18">
        <v>3244</v>
      </c>
      <c r="C68" s="18">
        <v>3192</v>
      </c>
      <c r="D68" s="18">
        <v>1767</v>
      </c>
      <c r="E68" s="1">
        <f t="shared" si="16"/>
        <v>0.13</v>
      </c>
      <c r="F68" s="3">
        <f t="shared" si="17"/>
        <v>101.49339460080414</v>
      </c>
      <c r="G68" s="17">
        <f t="shared" si="18"/>
        <v>130</v>
      </c>
      <c r="I68" s="18">
        <v>3237</v>
      </c>
      <c r="J68" s="18">
        <v>3185</v>
      </c>
      <c r="K68" s="18">
        <v>1764</v>
      </c>
      <c r="L68" s="1">
        <f t="shared" si="19"/>
        <v>0.13</v>
      </c>
      <c r="M68" s="3">
        <f t="shared" si="20"/>
        <v>101.26291618828932</v>
      </c>
      <c r="N68" s="17">
        <f t="shared" si="21"/>
        <v>130</v>
      </c>
      <c r="O68" s="4"/>
      <c r="P68" s="18">
        <v>3322</v>
      </c>
      <c r="Q68" s="18">
        <v>3200</v>
      </c>
      <c r="R68" s="18">
        <v>1766</v>
      </c>
      <c r="S68" s="1">
        <f t="shared" si="22"/>
        <v>0.30499999999999999</v>
      </c>
      <c r="T68" s="3">
        <f t="shared" si="23"/>
        <v>101.08757870635374</v>
      </c>
      <c r="U68" s="17">
        <f t="shared" si="24"/>
        <v>305</v>
      </c>
      <c r="W68" s="18">
        <v>3386</v>
      </c>
      <c r="X68" s="18">
        <v>3198</v>
      </c>
      <c r="Y68" s="18">
        <v>1641</v>
      </c>
      <c r="Z68" s="1">
        <f t="shared" si="25"/>
        <v>0.47</v>
      </c>
      <c r="AA68" s="3">
        <f t="shared" si="26"/>
        <v>100.06097560975608</v>
      </c>
      <c r="AB68" s="17">
        <f t="shared" si="27"/>
        <v>470</v>
      </c>
    </row>
    <row r="69" spans="1:28" ht="15.75" customHeight="1">
      <c r="B69" s="18">
        <v>3240</v>
      </c>
      <c r="C69" s="18">
        <v>3190</v>
      </c>
      <c r="D69" s="18">
        <v>1767</v>
      </c>
      <c r="E69" s="1">
        <f t="shared" si="16"/>
        <v>0.125</v>
      </c>
      <c r="F69" s="3">
        <f t="shared" si="17"/>
        <v>101.49339460080414</v>
      </c>
      <c r="G69" s="17">
        <f t="shared" si="18"/>
        <v>125</v>
      </c>
      <c r="I69" s="18">
        <v>3233</v>
      </c>
      <c r="J69" s="18">
        <v>3181</v>
      </c>
      <c r="K69" s="18">
        <v>1764</v>
      </c>
      <c r="L69" s="1">
        <f t="shared" si="19"/>
        <v>0.13</v>
      </c>
      <c r="M69" s="3">
        <f t="shared" si="20"/>
        <v>101.26291618828932</v>
      </c>
      <c r="N69" s="17">
        <f t="shared" si="21"/>
        <v>130</v>
      </c>
      <c r="O69" s="4"/>
      <c r="P69" s="18">
        <v>3318</v>
      </c>
      <c r="Q69" s="18">
        <v>3199</v>
      </c>
      <c r="R69" s="18">
        <v>1767</v>
      </c>
      <c r="S69" s="1">
        <f t="shared" si="22"/>
        <v>0.29749999999999999</v>
      </c>
      <c r="T69" s="3">
        <f t="shared" si="23"/>
        <v>101.14481969089869</v>
      </c>
      <c r="U69" s="17">
        <f t="shared" si="24"/>
        <v>297.5</v>
      </c>
      <c r="W69" s="18">
        <v>3382</v>
      </c>
      <c r="X69" s="18">
        <v>3193</v>
      </c>
      <c r="Y69" s="18">
        <v>1641</v>
      </c>
      <c r="Z69" s="1">
        <f t="shared" si="25"/>
        <v>0.47249999999999998</v>
      </c>
      <c r="AA69" s="3">
        <f t="shared" si="26"/>
        <v>100.06097560975608</v>
      </c>
      <c r="AB69" s="17">
        <f t="shared" si="27"/>
        <v>472.5</v>
      </c>
    </row>
    <row r="70" spans="1:28" ht="15.75" customHeight="1">
      <c r="B70" s="18">
        <v>3240</v>
      </c>
      <c r="C70" s="18">
        <v>3187</v>
      </c>
      <c r="D70" s="18">
        <v>1767</v>
      </c>
      <c r="E70" s="1">
        <f t="shared" si="16"/>
        <v>0.13250000000000001</v>
      </c>
      <c r="F70" s="3">
        <f t="shared" si="17"/>
        <v>101.49339460080414</v>
      </c>
      <c r="G70" s="17">
        <f t="shared" si="18"/>
        <v>132.5</v>
      </c>
      <c r="I70" s="18">
        <v>3233</v>
      </c>
      <c r="J70" s="18">
        <v>3177</v>
      </c>
      <c r="K70" s="18">
        <v>1764</v>
      </c>
      <c r="L70" s="1">
        <f t="shared" si="19"/>
        <v>0.14000000000000001</v>
      </c>
      <c r="M70" s="3">
        <f t="shared" si="20"/>
        <v>101.26291618828932</v>
      </c>
      <c r="N70" s="17">
        <f t="shared" si="21"/>
        <v>140</v>
      </c>
      <c r="O70" s="4"/>
      <c r="P70" s="18">
        <v>3318</v>
      </c>
      <c r="Q70" s="18">
        <v>3199</v>
      </c>
      <c r="R70" s="18">
        <v>1768</v>
      </c>
      <c r="S70" s="1">
        <f t="shared" si="22"/>
        <v>0.29749999999999999</v>
      </c>
      <c r="T70" s="3">
        <f t="shared" si="23"/>
        <v>101.20206067544362</v>
      </c>
      <c r="U70" s="17">
        <f t="shared" si="24"/>
        <v>297.5</v>
      </c>
      <c r="W70" s="19">
        <v>3382</v>
      </c>
      <c r="X70" s="18">
        <v>3188</v>
      </c>
      <c r="Y70" s="18">
        <v>1642</v>
      </c>
      <c r="Z70" s="1">
        <f t="shared" si="25"/>
        <v>0.48499999999999999</v>
      </c>
      <c r="AA70" s="3">
        <f t="shared" si="26"/>
        <v>100.1219512195122</v>
      </c>
      <c r="AB70" s="17">
        <f t="shared" si="27"/>
        <v>485</v>
      </c>
    </row>
    <row r="71" spans="1:28" ht="15.75" customHeight="1">
      <c r="B71" s="19"/>
      <c r="C71" s="19"/>
      <c r="D71" s="19"/>
      <c r="E71" s="4"/>
      <c r="F71" s="20"/>
      <c r="G71" s="20"/>
      <c r="I71" s="19"/>
      <c r="J71" s="19"/>
      <c r="K71" s="19"/>
      <c r="L71" s="4"/>
      <c r="M71" s="20"/>
      <c r="N71" s="20"/>
      <c r="O71" s="4"/>
      <c r="P71" s="19"/>
      <c r="Q71" s="19"/>
      <c r="R71" s="19"/>
      <c r="S71" s="4"/>
      <c r="T71" s="20"/>
      <c r="U71" s="20"/>
      <c r="W71" s="19"/>
      <c r="X71" s="19"/>
      <c r="Y71" s="19"/>
      <c r="Z71" s="4"/>
      <c r="AA71" s="20"/>
      <c r="AB71" s="20"/>
    </row>
    <row r="72" spans="1:28" ht="13.5" customHeight="1">
      <c r="P72" s="18"/>
    </row>
    <row r="73" spans="1:28" ht="13.5" customHeight="1">
      <c r="P73" s="18"/>
    </row>
    <row r="74" spans="1:28">
      <c r="B74" s="2" t="s">
        <v>8</v>
      </c>
      <c r="D74">
        <v>1741</v>
      </c>
      <c r="I74" s="2" t="s">
        <v>8</v>
      </c>
      <c r="K74">
        <v>1742</v>
      </c>
      <c r="P74" s="2" t="s">
        <v>8</v>
      </c>
      <c r="R74">
        <v>1747</v>
      </c>
      <c r="W74" s="2" t="s">
        <v>8</v>
      </c>
      <c r="Y74">
        <v>1640</v>
      </c>
    </row>
    <row r="75" spans="1:28">
      <c r="B75" s="2" t="s">
        <v>9</v>
      </c>
      <c r="D75">
        <v>1728</v>
      </c>
      <c r="I75" s="2" t="s">
        <v>9</v>
      </c>
      <c r="K75">
        <v>1728</v>
      </c>
      <c r="P75" s="2" t="s">
        <v>9</v>
      </c>
      <c r="R75">
        <v>1711</v>
      </c>
      <c r="W75" s="2" t="s">
        <v>9</v>
      </c>
      <c r="Y75">
        <v>1556</v>
      </c>
    </row>
    <row r="77" spans="1:28">
      <c r="A77" s="6" t="s">
        <v>20</v>
      </c>
      <c r="B77" s="11" t="s">
        <v>12</v>
      </c>
      <c r="C77" s="11" t="s">
        <v>13</v>
      </c>
      <c r="D77" s="11" t="s">
        <v>14</v>
      </c>
      <c r="E77" s="11" t="s">
        <v>15</v>
      </c>
      <c r="F77" s="11" t="s">
        <v>16</v>
      </c>
      <c r="H77" s="6" t="s">
        <v>21</v>
      </c>
      <c r="I77" s="11" t="s">
        <v>12</v>
      </c>
      <c r="J77" s="11" t="s">
        <v>13</v>
      </c>
      <c r="K77" s="11" t="s">
        <v>14</v>
      </c>
      <c r="L77" s="11" t="s">
        <v>15</v>
      </c>
      <c r="M77" s="11" t="s">
        <v>17</v>
      </c>
    </row>
    <row r="78" spans="1:28">
      <c r="B78" s="21">
        <v>3501</v>
      </c>
      <c r="C78" s="21">
        <v>3389</v>
      </c>
      <c r="D78" s="21">
        <v>1701</v>
      </c>
      <c r="E78" s="21">
        <v>1731</v>
      </c>
      <c r="F78" s="14">
        <f>D78-((B78-E84*1000)*((D78-E78)/(B78-C78)))</f>
        <v>1728.0535714285713</v>
      </c>
      <c r="I78" s="16">
        <v>3741</v>
      </c>
      <c r="J78" s="15">
        <v>3736</v>
      </c>
      <c r="K78" s="16">
        <v>80</v>
      </c>
      <c r="L78" s="15">
        <v>81</v>
      </c>
      <c r="M78" s="11">
        <f>K78-((I78-L84*1000)*((K78-L78)/(I78-J78)))</f>
        <v>80.452000000000041</v>
      </c>
    </row>
    <row r="79" spans="1:28">
      <c r="B79" s="21"/>
      <c r="C79" s="21"/>
      <c r="D79" s="21"/>
      <c r="E79" s="11"/>
      <c r="F79" s="11"/>
      <c r="I79" s="11"/>
      <c r="J79" s="11"/>
      <c r="K79" s="11"/>
      <c r="L79" s="11"/>
      <c r="M79" s="11">
        <f>100-M78</f>
        <v>19.547999999999959</v>
      </c>
    </row>
    <row r="80" spans="1:28">
      <c r="B80" s="21"/>
      <c r="C80" s="11"/>
      <c r="D80" s="11"/>
      <c r="E80" s="11"/>
      <c r="F80" s="11"/>
      <c r="I80" s="11"/>
      <c r="J80" s="11"/>
      <c r="K80" s="11"/>
      <c r="L80" s="11" t="s">
        <v>10</v>
      </c>
      <c r="M80" s="14">
        <f>M79-M78*0.0107</f>
        <v>18.687163599999959</v>
      </c>
    </row>
    <row r="81" spans="2:13">
      <c r="B81" s="21"/>
      <c r="C81" s="11"/>
      <c r="D81" s="11"/>
      <c r="E81" s="11"/>
      <c r="F81" s="11"/>
      <c r="I81" s="11"/>
      <c r="J81" s="11"/>
      <c r="K81" s="11"/>
      <c r="L81" s="11"/>
      <c r="M81" s="11"/>
    </row>
    <row r="82" spans="2:13">
      <c r="B82" s="11"/>
      <c r="C82" s="11"/>
      <c r="D82" s="11"/>
      <c r="E82" s="11"/>
      <c r="F82" s="11"/>
      <c r="I82" s="11"/>
      <c r="J82" s="11"/>
      <c r="K82" s="11"/>
      <c r="L82" s="11"/>
      <c r="M82" s="11"/>
    </row>
    <row r="83" spans="2:13">
      <c r="B83" s="11"/>
      <c r="C83" s="11"/>
      <c r="D83" s="11"/>
      <c r="E83" s="11"/>
      <c r="F83" s="11"/>
      <c r="I83" s="11"/>
      <c r="J83" s="11"/>
      <c r="K83" s="11"/>
      <c r="L83" s="11"/>
      <c r="M83" s="11"/>
    </row>
    <row r="84" spans="2:13">
      <c r="B84" s="11"/>
      <c r="C84" s="11"/>
      <c r="D84" s="12" t="s">
        <v>19</v>
      </c>
      <c r="E84" s="11">
        <v>3.4</v>
      </c>
      <c r="F84" s="11"/>
      <c r="I84" s="11"/>
      <c r="J84" s="11"/>
      <c r="K84" s="11" t="s">
        <v>11</v>
      </c>
      <c r="L84" s="13">
        <v>3.73874</v>
      </c>
      <c r="M84" s="11"/>
    </row>
    <row r="86" spans="2:13">
      <c r="B86" s="22" t="s">
        <v>23</v>
      </c>
      <c r="C86" s="22"/>
      <c r="D86" s="22"/>
      <c r="E86" s="22"/>
      <c r="F86" s="22"/>
      <c r="I86" s="23" t="s">
        <v>22</v>
      </c>
      <c r="J86" s="23"/>
      <c r="K86" s="23"/>
      <c r="L86" s="23"/>
      <c r="M86" s="23"/>
    </row>
    <row r="87" spans="2:13">
      <c r="B87" s="22"/>
      <c r="C87" s="22"/>
      <c r="D87" s="22"/>
      <c r="E87" s="22"/>
      <c r="F87" s="22"/>
      <c r="I87" s="23"/>
      <c r="J87" s="23"/>
      <c r="K87" s="23"/>
      <c r="L87" s="23"/>
      <c r="M87" s="23"/>
    </row>
  </sheetData>
  <mergeCells count="2">
    <mergeCell ref="B86:F87"/>
    <mergeCell ref="I86:M8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2012-12-20T02:37:18Z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